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https://d.docs.live.net/d9d8d29c06dadf46/Рабочий стол/Год 2023/"/>
    </mc:Choice>
  </mc:AlternateContent>
  <xr:revisionPtr revIDLastSave="1" documentId="13_ncr:1_{D533082F-BFC8-40D7-968C-8A20F030509B}" xr6:coauthVersionLast="47" xr6:coauthVersionMax="47" xr10:uidLastSave="{A8A3E045-C959-414C-B734-85FB12BE2DA6}"/>
  <bookViews>
    <workbookView xWindow="-120" yWindow="-120" windowWidth="29040" windowHeight="15720" xr2:uid="{00000000-000D-0000-FFFF-FFFF00000000}"/>
  </bookViews>
  <sheets>
    <sheet name="Общий" sheetId="1" r:id="rId1"/>
    <sheet name="По ТД"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2" i="2" l="1"/>
  <c r="D92" i="2"/>
  <c r="E29" i="2"/>
  <c r="D29" i="2"/>
  <c r="H13" i="2"/>
  <c r="G13" i="2"/>
  <c r="E13" i="2"/>
  <c r="D13" i="2"/>
  <c r="E76" i="2"/>
  <c r="D76" i="2"/>
  <c r="H29" i="2"/>
  <c r="G29"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1" i="2"/>
  <c r="D91" i="2"/>
  <c r="E90" i="2"/>
  <c r="D90" i="2"/>
  <c r="E89" i="2"/>
  <c r="G602" i="1"/>
  <c r="G641" i="1" s="1"/>
  <c r="G481" i="1"/>
  <c r="F806" i="1"/>
  <c r="F805" i="1"/>
  <c r="F804" i="1"/>
  <c r="F803" i="1"/>
  <c r="F802" i="1"/>
  <c r="F801" i="1"/>
  <c r="F800" i="1"/>
  <c r="F742" i="1"/>
  <c r="F741" i="1"/>
  <c r="F740" i="1"/>
  <c r="F739" i="1"/>
  <c r="F738" i="1"/>
  <c r="F737" i="1"/>
  <c r="F736" i="1"/>
  <c r="F519" i="1"/>
  <c r="F518" i="1"/>
  <c r="F517" i="1"/>
  <c r="F516" i="1"/>
  <c r="F515" i="1"/>
  <c r="F514" i="1"/>
  <c r="F513" i="1"/>
  <c r="F704" i="1"/>
  <c r="F703" i="1"/>
  <c r="F702" i="1"/>
  <c r="F701" i="1"/>
  <c r="F700" i="1"/>
  <c r="F699" i="1"/>
  <c r="F698" i="1"/>
  <c r="D29" i="1" l="1"/>
  <c r="AO675" i="1"/>
  <c r="AP675" i="1" s="1"/>
  <c r="AN675" i="1"/>
  <c r="AL675" i="1"/>
  <c r="AK675" i="1"/>
  <c r="AM675" i="1" s="1"/>
  <c r="AJ675" i="1"/>
  <c r="AI675" i="1"/>
  <c r="AH675" i="1"/>
  <c r="AG675" i="1"/>
  <c r="AF675" i="1"/>
  <c r="AE675" i="1"/>
  <c r="AC675" i="1"/>
  <c r="AD675" i="1" s="1"/>
  <c r="AB675" i="1"/>
  <c r="Z675" i="1"/>
  <c r="Y675" i="1"/>
  <c r="AA675" i="1" s="1"/>
  <c r="X675" i="1"/>
  <c r="W675" i="1"/>
  <c r="V675" i="1"/>
  <c r="U675" i="1"/>
  <c r="T675" i="1"/>
  <c r="S675" i="1"/>
  <c r="Q675" i="1"/>
  <c r="R675" i="1" s="1"/>
  <c r="P675" i="1"/>
  <c r="N675" i="1"/>
  <c r="M675" i="1"/>
  <c r="O675" i="1" s="1"/>
  <c r="L675" i="1"/>
  <c r="K675" i="1"/>
  <c r="J675" i="1"/>
  <c r="I675" i="1"/>
  <c r="H675" i="1"/>
  <c r="G675" i="1"/>
  <c r="E675" i="1"/>
  <c r="F675" i="1" s="1"/>
  <c r="D675" i="1"/>
  <c r="AP611" i="1"/>
  <c r="AO611" i="1"/>
  <c r="AN611" i="1"/>
  <c r="AL611" i="1"/>
  <c r="AM611" i="1" s="1"/>
  <c r="AK611" i="1"/>
  <c r="AI611" i="1"/>
  <c r="AJ611" i="1" s="1"/>
  <c r="AH611" i="1"/>
  <c r="AF611" i="1"/>
  <c r="AG611" i="1" s="1"/>
  <c r="AE611" i="1"/>
  <c r="AD611" i="1"/>
  <c r="AC611" i="1"/>
  <c r="AB611" i="1"/>
  <c r="Z611" i="1"/>
  <c r="AA611" i="1" s="1"/>
  <c r="Y611" i="1"/>
  <c r="W611" i="1"/>
  <c r="X611" i="1" s="1"/>
  <c r="V611" i="1"/>
  <c r="T611" i="1"/>
  <c r="U611" i="1" s="1"/>
  <c r="S611" i="1"/>
  <c r="R611" i="1"/>
  <c r="Q611" i="1"/>
  <c r="P611" i="1"/>
  <c r="N611" i="1"/>
  <c r="O611" i="1" s="1"/>
  <c r="M611" i="1"/>
  <c r="K611" i="1"/>
  <c r="L611" i="1" s="1"/>
  <c r="J611" i="1"/>
  <c r="H611" i="1"/>
  <c r="I611" i="1" s="1"/>
  <c r="G611" i="1"/>
  <c r="F611" i="1"/>
  <c r="E611" i="1"/>
  <c r="D611" i="1"/>
  <c r="AP554" i="1"/>
  <c r="AO554" i="1"/>
  <c r="AN554" i="1"/>
  <c r="AL554" i="1"/>
  <c r="AM554" i="1" s="1"/>
  <c r="AK554" i="1"/>
  <c r="AI554" i="1"/>
  <c r="AJ554" i="1" s="1"/>
  <c r="AH554" i="1"/>
  <c r="AF554" i="1"/>
  <c r="AG554" i="1" s="1"/>
  <c r="AE554" i="1"/>
  <c r="AD554" i="1"/>
  <c r="AC554" i="1"/>
  <c r="AB554" i="1"/>
  <c r="Z554" i="1"/>
  <c r="AA554" i="1" s="1"/>
  <c r="Y554" i="1"/>
  <c r="W554" i="1"/>
  <c r="X554" i="1" s="1"/>
  <c r="V554" i="1"/>
  <c r="T554" i="1"/>
  <c r="U554" i="1" s="1"/>
  <c r="S554" i="1"/>
  <c r="R554" i="1"/>
  <c r="Q554" i="1"/>
  <c r="P554" i="1"/>
  <c r="N554" i="1"/>
  <c r="O554" i="1" s="1"/>
  <c r="M554" i="1"/>
  <c r="K554" i="1"/>
  <c r="L554" i="1" s="1"/>
  <c r="J554" i="1"/>
  <c r="H554" i="1"/>
  <c r="I554" i="1" s="1"/>
  <c r="G554" i="1"/>
  <c r="F554" i="1"/>
  <c r="E554" i="1"/>
  <c r="D554" i="1"/>
  <c r="AO490" i="1"/>
  <c r="AP490" i="1" s="1"/>
  <c r="AN490" i="1"/>
  <c r="AM490" i="1"/>
  <c r="AL490" i="1"/>
  <c r="AK490" i="1"/>
  <c r="AI490" i="1"/>
  <c r="AJ490" i="1" s="1"/>
  <c r="AH490" i="1"/>
  <c r="AF490" i="1"/>
  <c r="AG490" i="1" s="1"/>
  <c r="AE490" i="1"/>
  <c r="AC490" i="1"/>
  <c r="AD490" i="1" s="1"/>
  <c r="AB490" i="1"/>
  <c r="AA490" i="1"/>
  <c r="Z490" i="1"/>
  <c r="Y490" i="1"/>
  <c r="W490" i="1"/>
  <c r="X490" i="1" s="1"/>
  <c r="V490" i="1"/>
  <c r="T490" i="1"/>
  <c r="U490" i="1" s="1"/>
  <c r="S490" i="1"/>
  <c r="Q490" i="1"/>
  <c r="R490" i="1" s="1"/>
  <c r="P490" i="1"/>
  <c r="O490" i="1"/>
  <c r="N490" i="1"/>
  <c r="M490" i="1"/>
  <c r="K490" i="1"/>
  <c r="L490" i="1" s="1"/>
  <c r="J490" i="1"/>
  <c r="H490" i="1"/>
  <c r="I490" i="1" s="1"/>
  <c r="G490" i="1"/>
  <c r="E490" i="1"/>
  <c r="F490" i="1" s="1"/>
  <c r="D490" i="1"/>
  <c r="AO433" i="1"/>
  <c r="AP433" i="1" s="1"/>
  <c r="AN433" i="1"/>
  <c r="AL433" i="1"/>
  <c r="AM433" i="1" s="1"/>
  <c r="AK433" i="1"/>
  <c r="AJ433" i="1"/>
  <c r="AI433" i="1"/>
  <c r="AH433" i="1"/>
  <c r="AG433" i="1"/>
  <c r="AF433" i="1"/>
  <c r="AE433" i="1"/>
  <c r="AC433" i="1"/>
  <c r="AD433" i="1" s="1"/>
  <c r="AB433" i="1"/>
  <c r="Z433" i="1"/>
  <c r="Y433" i="1"/>
  <c r="AA433" i="1" s="1"/>
  <c r="X433" i="1"/>
  <c r="W433" i="1"/>
  <c r="V433" i="1"/>
  <c r="U433" i="1"/>
  <c r="T433" i="1"/>
  <c r="S433" i="1"/>
  <c r="Q433" i="1"/>
  <c r="R433" i="1" s="1"/>
  <c r="P433" i="1"/>
  <c r="N433" i="1"/>
  <c r="O433" i="1" s="1"/>
  <c r="M433" i="1"/>
  <c r="L433" i="1"/>
  <c r="K433" i="1"/>
  <c r="J433" i="1"/>
  <c r="I433" i="1"/>
  <c r="H433" i="1"/>
  <c r="G433" i="1"/>
  <c r="E433" i="1"/>
  <c r="F433" i="1" s="1"/>
  <c r="D433" i="1"/>
  <c r="AO376" i="1"/>
  <c r="AP376" i="1" s="1"/>
  <c r="AN376" i="1"/>
  <c r="AL376" i="1"/>
  <c r="AM376" i="1" s="1"/>
  <c r="AK376" i="1"/>
  <c r="AI376" i="1"/>
  <c r="AH376" i="1"/>
  <c r="AJ376" i="1" s="1"/>
  <c r="AG376" i="1"/>
  <c r="AF376" i="1"/>
  <c r="AE376" i="1"/>
  <c r="AC376" i="1"/>
  <c r="AD376" i="1" s="1"/>
  <c r="AB376" i="1"/>
  <c r="Z376" i="1"/>
  <c r="AA376" i="1" s="1"/>
  <c r="Y376" i="1"/>
  <c r="X376" i="1"/>
  <c r="W376" i="1"/>
  <c r="V376" i="1"/>
  <c r="U376" i="1"/>
  <c r="T376" i="1"/>
  <c r="S376" i="1"/>
  <c r="Q376" i="1"/>
  <c r="R376" i="1" s="1"/>
  <c r="P376" i="1"/>
  <c r="N376" i="1"/>
  <c r="O376" i="1" s="1"/>
  <c r="M376" i="1"/>
  <c r="L376" i="1"/>
  <c r="K376" i="1"/>
  <c r="J376" i="1"/>
  <c r="I376" i="1"/>
  <c r="H376" i="1"/>
  <c r="G376" i="1"/>
  <c r="E376" i="1"/>
  <c r="F376" i="1" s="1"/>
  <c r="D376" i="1"/>
  <c r="AL319" i="1"/>
  <c r="AM319" i="1" s="1"/>
  <c r="AK319" i="1"/>
  <c r="AJ319" i="1"/>
  <c r="AI319" i="1"/>
  <c r="AH319" i="1"/>
  <c r="AF319" i="1"/>
  <c r="AG319" i="1" s="1"/>
  <c r="AE319" i="1"/>
  <c r="AC319" i="1"/>
  <c r="AD319" i="1" s="1"/>
  <c r="AB319" i="1"/>
  <c r="Z319" i="1"/>
  <c r="AA319" i="1" s="1"/>
  <c r="Y319" i="1"/>
  <c r="X319" i="1"/>
  <c r="W319" i="1"/>
  <c r="V319" i="1"/>
  <c r="T319" i="1"/>
  <c r="U319" i="1" s="1"/>
  <c r="S319" i="1"/>
  <c r="Q319" i="1"/>
  <c r="R319" i="1" s="1"/>
  <c r="P319" i="1"/>
  <c r="N319" i="1"/>
  <c r="O319" i="1" s="1"/>
  <c r="M319" i="1"/>
  <c r="L319" i="1"/>
  <c r="K319" i="1"/>
  <c r="J319" i="1"/>
  <c r="H319" i="1"/>
  <c r="I319" i="1" s="1"/>
  <c r="G319" i="1"/>
  <c r="D262" i="1"/>
  <c r="AO262" i="1"/>
  <c r="AP262" i="1" s="1"/>
  <c r="AN262" i="1"/>
  <c r="AM262" i="1"/>
  <c r="AL262" i="1"/>
  <c r="AK262" i="1"/>
  <c r="AI262" i="1"/>
  <c r="AJ262" i="1" s="1"/>
  <c r="AH262" i="1"/>
  <c r="AF262" i="1"/>
  <c r="AG262" i="1" s="1"/>
  <c r="AE262" i="1"/>
  <c r="AC262" i="1"/>
  <c r="AD262" i="1" s="1"/>
  <c r="AB262" i="1"/>
  <c r="AA262" i="1"/>
  <c r="Z262" i="1"/>
  <c r="Y262" i="1"/>
  <c r="W262" i="1"/>
  <c r="X262" i="1" s="1"/>
  <c r="V262" i="1"/>
  <c r="T262" i="1"/>
  <c r="U262" i="1" s="1"/>
  <c r="S262" i="1"/>
  <c r="Q262" i="1"/>
  <c r="R262" i="1" s="1"/>
  <c r="P262" i="1"/>
  <c r="O262" i="1"/>
  <c r="N262" i="1"/>
  <c r="M262" i="1"/>
  <c r="K262" i="1"/>
  <c r="L262" i="1" s="1"/>
  <c r="J262" i="1"/>
  <c r="H262" i="1"/>
  <c r="I262" i="1" s="1"/>
  <c r="G262" i="1"/>
  <c r="E262" i="1"/>
  <c r="F262" i="1" s="1"/>
  <c r="AO205" i="1"/>
  <c r="AP205" i="1" s="1"/>
  <c r="AN205" i="1"/>
  <c r="AM205" i="1"/>
  <c r="AL205" i="1"/>
  <c r="AK205" i="1"/>
  <c r="AI205" i="1"/>
  <c r="AJ205" i="1" s="1"/>
  <c r="AH205" i="1"/>
  <c r="AF205" i="1"/>
  <c r="AE205" i="1"/>
  <c r="AG205" i="1" s="1"/>
  <c r="AC205" i="1"/>
  <c r="AD205" i="1" s="1"/>
  <c r="AB205" i="1"/>
  <c r="AA205" i="1"/>
  <c r="Z205" i="1"/>
  <c r="Y205" i="1"/>
  <c r="W205" i="1"/>
  <c r="X205" i="1" s="1"/>
  <c r="V205" i="1"/>
  <c r="T205" i="1"/>
  <c r="S205" i="1"/>
  <c r="U205" i="1" s="1"/>
  <c r="Q205" i="1"/>
  <c r="R205" i="1" s="1"/>
  <c r="P205" i="1"/>
  <c r="O205" i="1"/>
  <c r="N205" i="1"/>
  <c r="M205" i="1"/>
  <c r="K205" i="1"/>
  <c r="L205" i="1" s="1"/>
  <c r="J205" i="1"/>
  <c r="H205" i="1"/>
  <c r="G205" i="1"/>
  <c r="I205" i="1" s="1"/>
  <c r="E205" i="1"/>
  <c r="F205" i="1" s="1"/>
  <c r="D205" i="1"/>
  <c r="AP148" i="1"/>
  <c r="AO148" i="1"/>
  <c r="AN148" i="1"/>
  <c r="AL148" i="1"/>
  <c r="AM148" i="1" s="1"/>
  <c r="AK148" i="1"/>
  <c r="AI148" i="1"/>
  <c r="AJ148" i="1" s="1"/>
  <c r="AH148" i="1"/>
  <c r="AF148" i="1"/>
  <c r="AG148" i="1" s="1"/>
  <c r="AE148" i="1"/>
  <c r="AD148" i="1"/>
  <c r="AC148" i="1"/>
  <c r="AB148" i="1"/>
  <c r="Z148" i="1"/>
  <c r="AA148" i="1" s="1"/>
  <c r="Y148" i="1"/>
  <c r="W148" i="1"/>
  <c r="X148" i="1" s="1"/>
  <c r="V148" i="1"/>
  <c r="T148" i="1"/>
  <c r="U148" i="1" s="1"/>
  <c r="S148" i="1"/>
  <c r="R148" i="1"/>
  <c r="Q148" i="1"/>
  <c r="P148" i="1"/>
  <c r="N148" i="1"/>
  <c r="O148" i="1" s="1"/>
  <c r="M148" i="1"/>
  <c r="K148" i="1"/>
  <c r="L148" i="1" s="1"/>
  <c r="J148" i="1"/>
  <c r="H148" i="1"/>
  <c r="I148" i="1" s="1"/>
  <c r="G148" i="1"/>
  <c r="F148" i="1"/>
  <c r="E148" i="1"/>
  <c r="D148" i="1"/>
  <c r="AO91" i="1"/>
  <c r="AP91" i="1" s="1"/>
  <c r="AN91" i="1"/>
  <c r="AL91" i="1"/>
  <c r="AK91" i="1"/>
  <c r="AM91" i="1" s="1"/>
  <c r="AI91" i="1"/>
  <c r="AJ91" i="1" s="1"/>
  <c r="AH91" i="1"/>
  <c r="AF91" i="1"/>
  <c r="AG91" i="1" s="1"/>
  <c r="AE91" i="1"/>
  <c r="AC91" i="1"/>
  <c r="AD91" i="1" s="1"/>
  <c r="AB91" i="1"/>
  <c r="Z91" i="1"/>
  <c r="Y91" i="1"/>
  <c r="AA91" i="1" s="1"/>
  <c r="W91" i="1"/>
  <c r="X91" i="1" s="1"/>
  <c r="V91" i="1"/>
  <c r="T91" i="1"/>
  <c r="U91" i="1" s="1"/>
  <c r="S91" i="1"/>
  <c r="Q91" i="1"/>
  <c r="R91" i="1" s="1"/>
  <c r="P91" i="1"/>
  <c r="N91" i="1"/>
  <c r="M91" i="1"/>
  <c r="O91" i="1" s="1"/>
  <c r="K91" i="1"/>
  <c r="L91" i="1" s="1"/>
  <c r="J91" i="1"/>
  <c r="H91" i="1"/>
  <c r="I91" i="1" s="1"/>
  <c r="G91" i="1"/>
  <c r="E91" i="1"/>
  <c r="F91" i="1" s="1"/>
  <c r="D91" i="1"/>
  <c r="AO34" i="1"/>
  <c r="AN34" i="1"/>
  <c r="AL34" i="1"/>
  <c r="AK34" i="1"/>
  <c r="AI34" i="1"/>
  <c r="AH34" i="1"/>
  <c r="AF34" i="1"/>
  <c r="AE34" i="1"/>
  <c r="AC34" i="1"/>
  <c r="AB34" i="1"/>
  <c r="Z34" i="1"/>
  <c r="Y34" i="1"/>
  <c r="W34" i="1"/>
  <c r="V34" i="1"/>
  <c r="T34" i="1"/>
  <c r="S34" i="1"/>
  <c r="Q34" i="1"/>
  <c r="P34" i="1"/>
  <c r="N34" i="1"/>
  <c r="M34" i="1"/>
  <c r="K34" i="1"/>
  <c r="J34" i="1"/>
  <c r="H34" i="1"/>
  <c r="G34" i="1"/>
  <c r="D34" i="1"/>
  <c r="E34" i="1"/>
  <c r="D777" i="1"/>
  <c r="D779" i="1"/>
  <c r="D780" i="1"/>
  <c r="AO768" i="1"/>
  <c r="AP768" i="1"/>
  <c r="AP780" i="1"/>
  <c r="AP781" i="1"/>
  <c r="AP782" i="1"/>
  <c r="AP774" i="1"/>
  <c r="AO774" i="1"/>
  <c r="AN774" i="1"/>
  <c r="AO767" i="1"/>
  <c r="AN764" i="1"/>
  <c r="AO764" i="1"/>
  <c r="AN768" i="1"/>
  <c r="AN765" i="1"/>
  <c r="AO765" i="1"/>
  <c r="AP730" i="1"/>
  <c r="AO730" i="1"/>
  <c r="AN730" i="1"/>
  <c r="AP726" i="1"/>
  <c r="AN726" i="1"/>
  <c r="AO726" i="1"/>
  <c r="AO741" i="1"/>
  <c r="AP741" i="1" s="1"/>
  <c r="AN741" i="1"/>
  <c r="AP740" i="1"/>
  <c r="AO740" i="1"/>
  <c r="AN740" i="1"/>
  <c r="AO739" i="1"/>
  <c r="AN739" i="1"/>
  <c r="AO738" i="1"/>
  <c r="AN738" i="1"/>
  <c r="AO737" i="1"/>
  <c r="AN737" i="1"/>
  <c r="AO736" i="1"/>
  <c r="AN736" i="1"/>
  <c r="AP736" i="1" s="1"/>
  <c r="AP703" i="1"/>
  <c r="AO703" i="1"/>
  <c r="AN703" i="1"/>
  <c r="AO702" i="1"/>
  <c r="AP702" i="1" s="1"/>
  <c r="AN702" i="1"/>
  <c r="AO701" i="1"/>
  <c r="AN701" i="1"/>
  <c r="AO700" i="1"/>
  <c r="AN700" i="1"/>
  <c r="AO699" i="1"/>
  <c r="AP699" i="1" s="1"/>
  <c r="AN699" i="1"/>
  <c r="AO698" i="1"/>
  <c r="AN698" i="1"/>
  <c r="AO639" i="1"/>
  <c r="AP639" i="1" s="1"/>
  <c r="AN639" i="1"/>
  <c r="AP638" i="1"/>
  <c r="AO638" i="1"/>
  <c r="AN638" i="1"/>
  <c r="AO637" i="1"/>
  <c r="AP637" i="1" s="1"/>
  <c r="AN637" i="1"/>
  <c r="AO636" i="1"/>
  <c r="AN636" i="1"/>
  <c r="AO635" i="1"/>
  <c r="AN635" i="1"/>
  <c r="AO634" i="1"/>
  <c r="AN634" i="1"/>
  <c r="AP504" i="1"/>
  <c r="AP505" i="1"/>
  <c r="AP506" i="1"/>
  <c r="AP507" i="1"/>
  <c r="AP508" i="1"/>
  <c r="AN514" i="1"/>
  <c r="AO514" i="1"/>
  <c r="AP514" i="1" s="1"/>
  <c r="AN515" i="1"/>
  <c r="AO515" i="1"/>
  <c r="AN516" i="1"/>
  <c r="AO516" i="1"/>
  <c r="AP516" i="1" s="1"/>
  <c r="AN517" i="1"/>
  <c r="AO517" i="1"/>
  <c r="AN518" i="1"/>
  <c r="AO518" i="1"/>
  <c r="AP518" i="1" s="1"/>
  <c r="AN519" i="1"/>
  <c r="AO519" i="1"/>
  <c r="AP519" i="1" s="1"/>
  <c r="AO513" i="1"/>
  <c r="AN513" i="1"/>
  <c r="AN509" i="1"/>
  <c r="AO744" i="1"/>
  <c r="AO706" i="1"/>
  <c r="AO642" i="1"/>
  <c r="AO521" i="1"/>
  <c r="AO696" i="1"/>
  <c r="AN696" i="1"/>
  <c r="AO693" i="1"/>
  <c r="AN693" i="1"/>
  <c r="AO692" i="1"/>
  <c r="AN692" i="1"/>
  <c r="AO691" i="1"/>
  <c r="AO690" i="1"/>
  <c r="AN690" i="1"/>
  <c r="AO689" i="1"/>
  <c r="AN689" i="1"/>
  <c r="AO686" i="1"/>
  <c r="AP686" i="1" s="1"/>
  <c r="AN686" i="1"/>
  <c r="AO685" i="1"/>
  <c r="AP685" i="1" s="1"/>
  <c r="AN685" i="1"/>
  <c r="AO684" i="1"/>
  <c r="AN684" i="1"/>
  <c r="AO683" i="1"/>
  <c r="AP683" i="1" s="1"/>
  <c r="AN683" i="1"/>
  <c r="AO682" i="1"/>
  <c r="AN682" i="1"/>
  <c r="AO680" i="1"/>
  <c r="AN680" i="1"/>
  <c r="AO679" i="1"/>
  <c r="AP679" i="1" s="1"/>
  <c r="AN679" i="1"/>
  <c r="AN672" i="1"/>
  <c r="AO671" i="1"/>
  <c r="AN671" i="1"/>
  <c r="AO669" i="1"/>
  <c r="AP669" i="1" s="1"/>
  <c r="AN669" i="1"/>
  <c r="AO668" i="1"/>
  <c r="AN668" i="1"/>
  <c r="AO667" i="1"/>
  <c r="AN667" i="1"/>
  <c r="AO665" i="1"/>
  <c r="AN665" i="1"/>
  <c r="AO664" i="1"/>
  <c r="AN664" i="1"/>
  <c r="AO662" i="1"/>
  <c r="AP662" i="1" s="1"/>
  <c r="AN662" i="1"/>
  <c r="AO661" i="1"/>
  <c r="AN661" i="1"/>
  <c r="AO660" i="1"/>
  <c r="AP660" i="1" s="1"/>
  <c r="AN660" i="1"/>
  <c r="AO659" i="1"/>
  <c r="AN659" i="1"/>
  <c r="AO658" i="1"/>
  <c r="AP658" i="1" s="1"/>
  <c r="AN658" i="1"/>
  <c r="AO656" i="1"/>
  <c r="AN656" i="1"/>
  <c r="AO653" i="1"/>
  <c r="AO652" i="1"/>
  <c r="AN652" i="1"/>
  <c r="AO651" i="1"/>
  <c r="AN651" i="1"/>
  <c r="AO650" i="1"/>
  <c r="AN650" i="1"/>
  <c r="AO649" i="1"/>
  <c r="AN649" i="1"/>
  <c r="AO648" i="1"/>
  <c r="AN648" i="1"/>
  <c r="AO647" i="1"/>
  <c r="AN647" i="1"/>
  <c r="AO646" i="1"/>
  <c r="AN646" i="1"/>
  <c r="AO645" i="1"/>
  <c r="AP645" i="1" s="1"/>
  <c r="AN645" i="1"/>
  <c r="AO632" i="1"/>
  <c r="AN632" i="1"/>
  <c r="AO629" i="1"/>
  <c r="AN629" i="1"/>
  <c r="AO628" i="1"/>
  <c r="AN628" i="1"/>
  <c r="AO627" i="1"/>
  <c r="AO626" i="1"/>
  <c r="AN626" i="1"/>
  <c r="AO625" i="1"/>
  <c r="AN625" i="1"/>
  <c r="AO622" i="1"/>
  <c r="AP622" i="1" s="1"/>
  <c r="AN622" i="1"/>
  <c r="AO621" i="1"/>
  <c r="AN621" i="1"/>
  <c r="AO620" i="1"/>
  <c r="AP620" i="1" s="1"/>
  <c r="AN620" i="1"/>
  <c r="AO619" i="1"/>
  <c r="AP619" i="1" s="1"/>
  <c r="AN619" i="1"/>
  <c r="AO618" i="1"/>
  <c r="AP618" i="1" s="1"/>
  <c r="AN618" i="1"/>
  <c r="AO616" i="1"/>
  <c r="AP616" i="1" s="1"/>
  <c r="AN616" i="1"/>
  <c r="AO615" i="1"/>
  <c r="AN615" i="1"/>
  <c r="AN608" i="1"/>
  <c r="AO607" i="1"/>
  <c r="AO606" i="1" s="1"/>
  <c r="AN607" i="1"/>
  <c r="AO605" i="1"/>
  <c r="AN605" i="1"/>
  <c r="AO604" i="1"/>
  <c r="AP604" i="1" s="1"/>
  <c r="AN604" i="1"/>
  <c r="AO603" i="1"/>
  <c r="AN603" i="1"/>
  <c r="AO601" i="1"/>
  <c r="AN601" i="1"/>
  <c r="AO600" i="1"/>
  <c r="AP600" i="1" s="1"/>
  <c r="AN600" i="1"/>
  <c r="AO598" i="1"/>
  <c r="AN598" i="1"/>
  <c r="AO597" i="1"/>
  <c r="AP597" i="1" s="1"/>
  <c r="AN597" i="1"/>
  <c r="AO596" i="1"/>
  <c r="AN596" i="1"/>
  <c r="AP595" i="1"/>
  <c r="AO595" i="1"/>
  <c r="AN595" i="1"/>
  <c r="AO594" i="1"/>
  <c r="AN594" i="1"/>
  <c r="AO592" i="1"/>
  <c r="AN592" i="1"/>
  <c r="AO589" i="1"/>
  <c r="AO588" i="1"/>
  <c r="AP588" i="1" s="1"/>
  <c r="AN588" i="1"/>
  <c r="AO587" i="1"/>
  <c r="AN587" i="1"/>
  <c r="AO586" i="1"/>
  <c r="AN586" i="1"/>
  <c r="AO585" i="1"/>
  <c r="AN585" i="1"/>
  <c r="AO584" i="1"/>
  <c r="AN584" i="1"/>
  <c r="AO583" i="1"/>
  <c r="AN583" i="1"/>
  <c r="AO582" i="1"/>
  <c r="AN582" i="1"/>
  <c r="AO581" i="1"/>
  <c r="AN581" i="1"/>
  <c r="AO511" i="1"/>
  <c r="AN511" i="1"/>
  <c r="AO509" i="1"/>
  <c r="AP509" i="1" s="1"/>
  <c r="AO508" i="1"/>
  <c r="AN508" i="1"/>
  <c r="AO507" i="1"/>
  <c r="AN507" i="1"/>
  <c r="AO506" i="1"/>
  <c r="AO505" i="1"/>
  <c r="AN505" i="1"/>
  <c r="AO504" i="1"/>
  <c r="AN504" i="1"/>
  <c r="AO501" i="1"/>
  <c r="AN501" i="1"/>
  <c r="AO500" i="1"/>
  <c r="AP500" i="1" s="1"/>
  <c r="AN500" i="1"/>
  <c r="AO499" i="1"/>
  <c r="AN499" i="1"/>
  <c r="AP499" i="1" s="1"/>
  <c r="AO498" i="1"/>
  <c r="AN498" i="1"/>
  <c r="AO497" i="1"/>
  <c r="AN497" i="1"/>
  <c r="AO495" i="1"/>
  <c r="AN495" i="1"/>
  <c r="AP495" i="1" s="1"/>
  <c r="AO494" i="1"/>
  <c r="AP494" i="1" s="1"/>
  <c r="AN494" i="1"/>
  <c r="AN487" i="1"/>
  <c r="AO486" i="1"/>
  <c r="AN486" i="1"/>
  <c r="AP486" i="1" s="1"/>
  <c r="AO484" i="1"/>
  <c r="AN484" i="1"/>
  <c r="AO483" i="1"/>
  <c r="AN483" i="1"/>
  <c r="AO482" i="1"/>
  <c r="AP482" i="1" s="1"/>
  <c r="AN482" i="1"/>
  <c r="AO480" i="1"/>
  <c r="AP480" i="1" s="1"/>
  <c r="AN480" i="1"/>
  <c r="AO479" i="1"/>
  <c r="AN479" i="1"/>
  <c r="AO477" i="1"/>
  <c r="AN477" i="1"/>
  <c r="AO476" i="1"/>
  <c r="AP476" i="1" s="1"/>
  <c r="AN476" i="1"/>
  <c r="AO475" i="1"/>
  <c r="AN475" i="1"/>
  <c r="AO474" i="1"/>
  <c r="AP474" i="1" s="1"/>
  <c r="AN474" i="1"/>
  <c r="AO473" i="1"/>
  <c r="AP473" i="1" s="1"/>
  <c r="AN473" i="1"/>
  <c r="AO471" i="1"/>
  <c r="AP471" i="1" s="1"/>
  <c r="AN471" i="1"/>
  <c r="AO468" i="1"/>
  <c r="AO467" i="1"/>
  <c r="AP467" i="1" s="1"/>
  <c r="AN467" i="1"/>
  <c r="AP466" i="1"/>
  <c r="AO466" i="1"/>
  <c r="AN466" i="1"/>
  <c r="AO465" i="1"/>
  <c r="AN465" i="1"/>
  <c r="AO464" i="1"/>
  <c r="AN464" i="1"/>
  <c r="AO463" i="1"/>
  <c r="AN463" i="1"/>
  <c r="AO462" i="1"/>
  <c r="AN462" i="1"/>
  <c r="AO461" i="1"/>
  <c r="AN461" i="1"/>
  <c r="AO460" i="1"/>
  <c r="AO485" i="1" s="1"/>
  <c r="AN460" i="1"/>
  <c r="AO457" i="1"/>
  <c r="AO454" i="1"/>
  <c r="AN454" i="1"/>
  <c r="AO452" i="1"/>
  <c r="AN452" i="1"/>
  <c r="AO451" i="1"/>
  <c r="AN451" i="1"/>
  <c r="AO450" i="1"/>
  <c r="AN450" i="1"/>
  <c r="AO449" i="1"/>
  <c r="AO448" i="1"/>
  <c r="AN448" i="1"/>
  <c r="AO447" i="1"/>
  <c r="AN447" i="1"/>
  <c r="AO444" i="1"/>
  <c r="AN444" i="1"/>
  <c r="AO443" i="1"/>
  <c r="AN443" i="1"/>
  <c r="AO442" i="1"/>
  <c r="AN442" i="1"/>
  <c r="AP442" i="1" s="1"/>
  <c r="AO441" i="1"/>
  <c r="AN441" i="1"/>
  <c r="AO440" i="1"/>
  <c r="AN440" i="1"/>
  <c r="AO438" i="1"/>
  <c r="AN438" i="1"/>
  <c r="AP438" i="1" s="1"/>
  <c r="AP437" i="1"/>
  <c r="AO437" i="1"/>
  <c r="AN437" i="1"/>
  <c r="AN430" i="1"/>
  <c r="AO429" i="1"/>
  <c r="AN429" i="1"/>
  <c r="AO427" i="1"/>
  <c r="AN427" i="1"/>
  <c r="AO426" i="1"/>
  <c r="AP426" i="1" s="1"/>
  <c r="AN426" i="1"/>
  <c r="AO425" i="1"/>
  <c r="AP425" i="1" s="1"/>
  <c r="AN425" i="1"/>
  <c r="AO423" i="1"/>
  <c r="AP423" i="1" s="1"/>
  <c r="AN423" i="1"/>
  <c r="AO422" i="1"/>
  <c r="AN422" i="1"/>
  <c r="AO420" i="1"/>
  <c r="AN420" i="1"/>
  <c r="AO419" i="1"/>
  <c r="AP419" i="1" s="1"/>
  <c r="AN419" i="1"/>
  <c r="AO418" i="1"/>
  <c r="AN418" i="1"/>
  <c r="AO417" i="1"/>
  <c r="AP417" i="1" s="1"/>
  <c r="AN417" i="1"/>
  <c r="AO416" i="1"/>
  <c r="AP416" i="1" s="1"/>
  <c r="AN416" i="1"/>
  <c r="AO414" i="1"/>
  <c r="AP414" i="1" s="1"/>
  <c r="AN414" i="1"/>
  <c r="AO411" i="1"/>
  <c r="AO410" i="1"/>
  <c r="AN410" i="1"/>
  <c r="AP410" i="1" s="1"/>
  <c r="AO409" i="1"/>
  <c r="AP409" i="1" s="1"/>
  <c r="AN409" i="1"/>
  <c r="AO408" i="1"/>
  <c r="AN408" i="1"/>
  <c r="AO407" i="1"/>
  <c r="AN407" i="1"/>
  <c r="AO406" i="1"/>
  <c r="AN406" i="1"/>
  <c r="AO405" i="1"/>
  <c r="AN405" i="1"/>
  <c r="AO404" i="1"/>
  <c r="AN404" i="1"/>
  <c r="AO403" i="1"/>
  <c r="AN403" i="1"/>
  <c r="AO400" i="1"/>
  <c r="AO397" i="1"/>
  <c r="AN397" i="1"/>
  <c r="AO395" i="1"/>
  <c r="AN395" i="1"/>
  <c r="AP395" i="1" s="1"/>
  <c r="AO394" i="1"/>
  <c r="AN394" i="1"/>
  <c r="AO393" i="1"/>
  <c r="AN393" i="1"/>
  <c r="AO392" i="1"/>
  <c r="AO391" i="1"/>
  <c r="AN391" i="1"/>
  <c r="AO390" i="1"/>
  <c r="AN390" i="1"/>
  <c r="AP387" i="1"/>
  <c r="AO387" i="1"/>
  <c r="AN387" i="1"/>
  <c r="AO386" i="1"/>
  <c r="AN386" i="1"/>
  <c r="AO385" i="1"/>
  <c r="AN385" i="1"/>
  <c r="AO384" i="1"/>
  <c r="AN384" i="1"/>
  <c r="AO383" i="1"/>
  <c r="AN383" i="1"/>
  <c r="AO381" i="1"/>
  <c r="AN381" i="1"/>
  <c r="AO380" i="1"/>
  <c r="AP380" i="1" s="1"/>
  <c r="AN380" i="1"/>
  <c r="AN373" i="1"/>
  <c r="AO372" i="1"/>
  <c r="AN372" i="1"/>
  <c r="AP372" i="1" s="1"/>
  <c r="AO370" i="1"/>
  <c r="AN370" i="1"/>
  <c r="AO369" i="1"/>
  <c r="AN369" i="1"/>
  <c r="AO368" i="1"/>
  <c r="AN368" i="1"/>
  <c r="AP368" i="1" s="1"/>
  <c r="AO366" i="1"/>
  <c r="AP366" i="1" s="1"/>
  <c r="AN366" i="1"/>
  <c r="AO365" i="1"/>
  <c r="AN365" i="1"/>
  <c r="AO363" i="1"/>
  <c r="AN363" i="1"/>
  <c r="AO362" i="1"/>
  <c r="AN362" i="1"/>
  <c r="AO361" i="1"/>
  <c r="AP361" i="1" s="1"/>
  <c r="AN361" i="1"/>
  <c r="AO360" i="1"/>
  <c r="AN360" i="1"/>
  <c r="AP359" i="1"/>
  <c r="AO359" i="1"/>
  <c r="AN359" i="1"/>
  <c r="AO357" i="1"/>
  <c r="AP357" i="1" s="1"/>
  <c r="AN357" i="1"/>
  <c r="AO354" i="1"/>
  <c r="AO353" i="1"/>
  <c r="AN353" i="1"/>
  <c r="AO352" i="1"/>
  <c r="AP352" i="1" s="1"/>
  <c r="AN352" i="1"/>
  <c r="AO351" i="1"/>
  <c r="AN351" i="1"/>
  <c r="AO350" i="1"/>
  <c r="AN350" i="1"/>
  <c r="AO349" i="1"/>
  <c r="AN349" i="1"/>
  <c r="AO348" i="1"/>
  <c r="AN348" i="1"/>
  <c r="AO347" i="1"/>
  <c r="AN347" i="1"/>
  <c r="AO346" i="1"/>
  <c r="AO371" i="1" s="1"/>
  <c r="AN346" i="1"/>
  <c r="AO343" i="1"/>
  <c r="AO340" i="1"/>
  <c r="AN340" i="1"/>
  <c r="AO338" i="1"/>
  <c r="AN338" i="1"/>
  <c r="AO337" i="1"/>
  <c r="AN337" i="1"/>
  <c r="AO336" i="1"/>
  <c r="AN336" i="1"/>
  <c r="AO335" i="1"/>
  <c r="AO334" i="1"/>
  <c r="AN334" i="1"/>
  <c r="AO333" i="1"/>
  <c r="AN333" i="1"/>
  <c r="AO330" i="1"/>
  <c r="AP330" i="1" s="1"/>
  <c r="AN330" i="1"/>
  <c r="AO329" i="1"/>
  <c r="AN329" i="1"/>
  <c r="AP328" i="1"/>
  <c r="AO328" i="1"/>
  <c r="AN328" i="1"/>
  <c r="AO327" i="1"/>
  <c r="AN327" i="1"/>
  <c r="AO326" i="1"/>
  <c r="AN326" i="1"/>
  <c r="AO323" i="1"/>
  <c r="AP323" i="1" s="1"/>
  <c r="AN323" i="1"/>
  <c r="AN316" i="1"/>
  <c r="AO315" i="1"/>
  <c r="AN315" i="1"/>
  <c r="AO313" i="1"/>
  <c r="AP313" i="1" s="1"/>
  <c r="AN313" i="1"/>
  <c r="AP312" i="1"/>
  <c r="AO312" i="1"/>
  <c r="AN312" i="1"/>
  <c r="AO311" i="1"/>
  <c r="AN311" i="1"/>
  <c r="AO309" i="1"/>
  <c r="AN309" i="1"/>
  <c r="AO308" i="1"/>
  <c r="AP308" i="1" s="1"/>
  <c r="AN308" i="1"/>
  <c r="AO306" i="1"/>
  <c r="AN306" i="1"/>
  <c r="AO305" i="1"/>
  <c r="AP305" i="1" s="1"/>
  <c r="AN305" i="1"/>
  <c r="AO304" i="1"/>
  <c r="AN304" i="1"/>
  <c r="AP304" i="1" s="1"/>
  <c r="AO303" i="1"/>
  <c r="AP303" i="1" s="1"/>
  <c r="AN303" i="1"/>
  <c r="AO302" i="1"/>
  <c r="AN302" i="1"/>
  <c r="AP302" i="1" s="1"/>
  <c r="AO300" i="1"/>
  <c r="AP300" i="1" s="1"/>
  <c r="AN300" i="1"/>
  <c r="AO297" i="1"/>
  <c r="AO296" i="1"/>
  <c r="AP296" i="1" s="1"/>
  <c r="AN296" i="1"/>
  <c r="AO295" i="1"/>
  <c r="AN295" i="1"/>
  <c r="AO294" i="1"/>
  <c r="AN294" i="1"/>
  <c r="AO293" i="1"/>
  <c r="AN293" i="1"/>
  <c r="AO292" i="1"/>
  <c r="AN292" i="1"/>
  <c r="AO291" i="1"/>
  <c r="AN291" i="1"/>
  <c r="AO290" i="1"/>
  <c r="AN290" i="1"/>
  <c r="AO289" i="1"/>
  <c r="AP289" i="1" s="1"/>
  <c r="AN289" i="1"/>
  <c r="AO286" i="1"/>
  <c r="AO283" i="1"/>
  <c r="AN283" i="1"/>
  <c r="AO281" i="1"/>
  <c r="AP281" i="1" s="1"/>
  <c r="AN281" i="1"/>
  <c r="AO280" i="1"/>
  <c r="AN280" i="1"/>
  <c r="AO279" i="1"/>
  <c r="AN279" i="1"/>
  <c r="AO278" i="1"/>
  <c r="AO277" i="1"/>
  <c r="AN277" i="1"/>
  <c r="AO276" i="1"/>
  <c r="AN276" i="1"/>
  <c r="AO273" i="1"/>
  <c r="AP273" i="1" s="1"/>
  <c r="AN273" i="1"/>
  <c r="AP272" i="1"/>
  <c r="AO272" i="1"/>
  <c r="AN272" i="1"/>
  <c r="AO271" i="1"/>
  <c r="AP271" i="1" s="1"/>
  <c r="AN271" i="1"/>
  <c r="AO270" i="1"/>
  <c r="AP270" i="1" s="1"/>
  <c r="AN270" i="1"/>
  <c r="AO269" i="1"/>
  <c r="AP269" i="1" s="1"/>
  <c r="AN269" i="1"/>
  <c r="AP267" i="1"/>
  <c r="AO267" i="1"/>
  <c r="AN267" i="1"/>
  <c r="AO266" i="1"/>
  <c r="AP266" i="1" s="1"/>
  <c r="AN266" i="1"/>
  <c r="AN259" i="1"/>
  <c r="AO258" i="1"/>
  <c r="AN258" i="1"/>
  <c r="AP256" i="1"/>
  <c r="AO256" i="1"/>
  <c r="AN256" i="1"/>
  <c r="AP255" i="1"/>
  <c r="AO255" i="1"/>
  <c r="AN255" i="1"/>
  <c r="AO254" i="1"/>
  <c r="AN254" i="1"/>
  <c r="AO252" i="1"/>
  <c r="AP252" i="1" s="1"/>
  <c r="AN252" i="1"/>
  <c r="AO251" i="1"/>
  <c r="AN251" i="1"/>
  <c r="AO249" i="1"/>
  <c r="AN249" i="1"/>
  <c r="AP248" i="1"/>
  <c r="AO248" i="1"/>
  <c r="AN248" i="1"/>
  <c r="AO247" i="1"/>
  <c r="AN247" i="1"/>
  <c r="AO246" i="1"/>
  <c r="AN246" i="1"/>
  <c r="AO245" i="1"/>
  <c r="AN245" i="1"/>
  <c r="AO243" i="1"/>
  <c r="AP243" i="1" s="1"/>
  <c r="AN243" i="1"/>
  <c r="AO240" i="1"/>
  <c r="AP239" i="1"/>
  <c r="AO239" i="1"/>
  <c r="AN239" i="1"/>
  <c r="AO238" i="1"/>
  <c r="AN238" i="1"/>
  <c r="AO237" i="1"/>
  <c r="AN237" i="1"/>
  <c r="AO236" i="1"/>
  <c r="AN236" i="1"/>
  <c r="AO235" i="1"/>
  <c r="AN235" i="1"/>
  <c r="AO234" i="1"/>
  <c r="AN234" i="1"/>
  <c r="AO233" i="1"/>
  <c r="AN233" i="1"/>
  <c r="AO232" i="1"/>
  <c r="AP232" i="1" s="1"/>
  <c r="AN232" i="1"/>
  <c r="AO229" i="1"/>
  <c r="AO226" i="1"/>
  <c r="AN226" i="1"/>
  <c r="AP224" i="1"/>
  <c r="AO224" i="1"/>
  <c r="AN224" i="1"/>
  <c r="AO223" i="1"/>
  <c r="AN223" i="1"/>
  <c r="AO222" i="1"/>
  <c r="AN222" i="1"/>
  <c r="AO221" i="1"/>
  <c r="AO220" i="1"/>
  <c r="AN220" i="1"/>
  <c r="AO219" i="1"/>
  <c r="AN219" i="1"/>
  <c r="AP216" i="1"/>
  <c r="AO216" i="1"/>
  <c r="AN216" i="1"/>
  <c r="AO215" i="1"/>
  <c r="AN215" i="1"/>
  <c r="AO214" i="1"/>
  <c r="AP214" i="1" s="1"/>
  <c r="AN214" i="1"/>
  <c r="AO213" i="1"/>
  <c r="AN213" i="1"/>
  <c r="AO212" i="1"/>
  <c r="AN212" i="1"/>
  <c r="AO210" i="1"/>
  <c r="AN210" i="1"/>
  <c r="AO209" i="1"/>
  <c r="AP209" i="1" s="1"/>
  <c r="AN209" i="1"/>
  <c r="AN202" i="1"/>
  <c r="AO201" i="1"/>
  <c r="AN201" i="1"/>
  <c r="AO199" i="1"/>
  <c r="AN199" i="1"/>
  <c r="AO198" i="1"/>
  <c r="AP198" i="1" s="1"/>
  <c r="AN198" i="1"/>
  <c r="AO197" i="1"/>
  <c r="AN197" i="1"/>
  <c r="AP197" i="1" s="1"/>
  <c r="AO195" i="1"/>
  <c r="AN195" i="1"/>
  <c r="AO194" i="1"/>
  <c r="AP194" i="1" s="1"/>
  <c r="AN194" i="1"/>
  <c r="AO192" i="1"/>
  <c r="AP192" i="1" s="1"/>
  <c r="AN192" i="1"/>
  <c r="AO191" i="1"/>
  <c r="AP191" i="1" s="1"/>
  <c r="AN191" i="1"/>
  <c r="AO190" i="1"/>
  <c r="AN190" i="1"/>
  <c r="AO189" i="1"/>
  <c r="AN189" i="1"/>
  <c r="AO188" i="1"/>
  <c r="AP188" i="1" s="1"/>
  <c r="AN188" i="1"/>
  <c r="AO186" i="1"/>
  <c r="AN186" i="1"/>
  <c r="AO183" i="1"/>
  <c r="AO182" i="1"/>
  <c r="AP182" i="1" s="1"/>
  <c r="AN182" i="1"/>
  <c r="AO181" i="1"/>
  <c r="AN181" i="1"/>
  <c r="AP181" i="1" s="1"/>
  <c r="AO180" i="1"/>
  <c r="AN180" i="1"/>
  <c r="AO179" i="1"/>
  <c r="AN179" i="1"/>
  <c r="AO178" i="1"/>
  <c r="AN178" i="1"/>
  <c r="AO177" i="1"/>
  <c r="AN177" i="1"/>
  <c r="AO176" i="1"/>
  <c r="AN176" i="1"/>
  <c r="AO175" i="1"/>
  <c r="AN175" i="1"/>
  <c r="AO172" i="1"/>
  <c r="AO169" i="1"/>
  <c r="AN169" i="1"/>
  <c r="AO167" i="1"/>
  <c r="AP167" i="1" s="1"/>
  <c r="AN167" i="1"/>
  <c r="AO166" i="1"/>
  <c r="AN166" i="1"/>
  <c r="AO165" i="1"/>
  <c r="AN165" i="1"/>
  <c r="AO164" i="1"/>
  <c r="AO163" i="1"/>
  <c r="AN163" i="1"/>
  <c r="AO162" i="1"/>
  <c r="AN162" i="1"/>
  <c r="AP159" i="1"/>
  <c r="AO159" i="1"/>
  <c r="AN159" i="1"/>
  <c r="AO158" i="1"/>
  <c r="AN158" i="1"/>
  <c r="AO157" i="1"/>
  <c r="AP157" i="1" s="1"/>
  <c r="AN157" i="1"/>
  <c r="AO156" i="1"/>
  <c r="AN156" i="1"/>
  <c r="AO155" i="1"/>
  <c r="AN155" i="1"/>
  <c r="AO153" i="1"/>
  <c r="AN153" i="1"/>
  <c r="AO152" i="1"/>
  <c r="AP152" i="1" s="1"/>
  <c r="AN152" i="1"/>
  <c r="AN145" i="1"/>
  <c r="AO144" i="1"/>
  <c r="AN144" i="1"/>
  <c r="AN143" i="1" s="1"/>
  <c r="AO142" i="1"/>
  <c r="AP142" i="1" s="1"/>
  <c r="AN142" i="1"/>
  <c r="AO141" i="1"/>
  <c r="AN141" i="1"/>
  <c r="AO140" i="1"/>
  <c r="AP140" i="1" s="1"/>
  <c r="AN140" i="1"/>
  <c r="AO138" i="1"/>
  <c r="AN138" i="1"/>
  <c r="AO137" i="1"/>
  <c r="AN137" i="1"/>
  <c r="AO135" i="1"/>
  <c r="AP135" i="1" s="1"/>
  <c r="AN135" i="1"/>
  <c r="AO134" i="1"/>
  <c r="AN134" i="1"/>
  <c r="AO133" i="1"/>
  <c r="AP133" i="1" s="1"/>
  <c r="AN133" i="1"/>
  <c r="AO132" i="1"/>
  <c r="AN132" i="1"/>
  <c r="AP131" i="1"/>
  <c r="AO131" i="1"/>
  <c r="AN131" i="1"/>
  <c r="AO129" i="1"/>
  <c r="AN129" i="1"/>
  <c r="AO126" i="1"/>
  <c r="AO125" i="1"/>
  <c r="AN125" i="1"/>
  <c r="AP125" i="1" s="1"/>
  <c r="AO124" i="1"/>
  <c r="AP124" i="1" s="1"/>
  <c r="AN124" i="1"/>
  <c r="AO123" i="1"/>
  <c r="AN123" i="1"/>
  <c r="AO122" i="1"/>
  <c r="AN122" i="1"/>
  <c r="AO121" i="1"/>
  <c r="AN121" i="1"/>
  <c r="AO120" i="1"/>
  <c r="AN120" i="1"/>
  <c r="AO119" i="1"/>
  <c r="AN119" i="1"/>
  <c r="AO118" i="1"/>
  <c r="AN118" i="1"/>
  <c r="AO115" i="1"/>
  <c r="AO112" i="1"/>
  <c r="AN112" i="1"/>
  <c r="AO110" i="1"/>
  <c r="AN110" i="1"/>
  <c r="AP110" i="1" s="1"/>
  <c r="AO109" i="1"/>
  <c r="AN109" i="1"/>
  <c r="AO108" i="1"/>
  <c r="AN108" i="1"/>
  <c r="AO107" i="1"/>
  <c r="AO106" i="1"/>
  <c r="AN106" i="1"/>
  <c r="AO105" i="1"/>
  <c r="AN105" i="1"/>
  <c r="AO102" i="1"/>
  <c r="AN102" i="1"/>
  <c r="AP102" i="1" s="1"/>
  <c r="AO101" i="1"/>
  <c r="AN101" i="1"/>
  <c r="AO100" i="1"/>
  <c r="AP100" i="1" s="1"/>
  <c r="AN100" i="1"/>
  <c r="AO99" i="1"/>
  <c r="AN99" i="1"/>
  <c r="AO98" i="1"/>
  <c r="AN98" i="1"/>
  <c r="AO96" i="1"/>
  <c r="AN96" i="1"/>
  <c r="AO95" i="1"/>
  <c r="AN95" i="1"/>
  <c r="AN88" i="1"/>
  <c r="AO87" i="1"/>
  <c r="AN87" i="1"/>
  <c r="AO85" i="1"/>
  <c r="AN85" i="1"/>
  <c r="AO84" i="1"/>
  <c r="AN84" i="1"/>
  <c r="AO83" i="1"/>
  <c r="AP83" i="1" s="1"/>
  <c r="AN83" i="1"/>
  <c r="AO81" i="1"/>
  <c r="AN81" i="1"/>
  <c r="AO80" i="1"/>
  <c r="AN80" i="1"/>
  <c r="AP78" i="1"/>
  <c r="AO78" i="1"/>
  <c r="AN78" i="1"/>
  <c r="AO77" i="1"/>
  <c r="AN77" i="1"/>
  <c r="AO76" i="1"/>
  <c r="AP76" i="1" s="1"/>
  <c r="AN76" i="1"/>
  <c r="AO75" i="1"/>
  <c r="AN75" i="1"/>
  <c r="AO74" i="1"/>
  <c r="AP74" i="1" s="1"/>
  <c r="AN74" i="1"/>
  <c r="AO72" i="1"/>
  <c r="AN72" i="1"/>
  <c r="AO69" i="1"/>
  <c r="AO68" i="1"/>
  <c r="AN68" i="1"/>
  <c r="AP68" i="1" s="1"/>
  <c r="AO67" i="1"/>
  <c r="AN67" i="1"/>
  <c r="AO66" i="1"/>
  <c r="AN66" i="1"/>
  <c r="AO65" i="1"/>
  <c r="AN65" i="1"/>
  <c r="AO64" i="1"/>
  <c r="AN64" i="1"/>
  <c r="AO63" i="1"/>
  <c r="AN63" i="1"/>
  <c r="AO62" i="1"/>
  <c r="AN62" i="1"/>
  <c r="AO61" i="1"/>
  <c r="AN61" i="1"/>
  <c r="AN55" i="1"/>
  <c r="AO55" i="1"/>
  <c r="AN53" i="1"/>
  <c r="AO50" i="1"/>
  <c r="AN51" i="1"/>
  <c r="AO51" i="1"/>
  <c r="AN52" i="1"/>
  <c r="AO52" i="1"/>
  <c r="AO49" i="1"/>
  <c r="AN49" i="1"/>
  <c r="AO48" i="1"/>
  <c r="AN48" i="1"/>
  <c r="AN791" i="1" s="1"/>
  <c r="AO42" i="1"/>
  <c r="AN42" i="1"/>
  <c r="AO41" i="1"/>
  <c r="AN41" i="1"/>
  <c r="AN39" i="1"/>
  <c r="AO39" i="1"/>
  <c r="AP39" i="1" s="1"/>
  <c r="AO38" i="1"/>
  <c r="AP38" i="1" s="1"/>
  <c r="AN38" i="1"/>
  <c r="AK33" i="1"/>
  <c r="AN31" i="1"/>
  <c r="AN6" i="1"/>
  <c r="AO6" i="1"/>
  <c r="AN7" i="1"/>
  <c r="AO7" i="1"/>
  <c r="AN8" i="1"/>
  <c r="AO8" i="1"/>
  <c r="AN9" i="1"/>
  <c r="AO9" i="1"/>
  <c r="AO5" i="1"/>
  <c r="AN5" i="1"/>
  <c r="E813" i="1"/>
  <c r="F818" i="1" s="1"/>
  <c r="G742" i="1"/>
  <c r="E742" i="1"/>
  <c r="AO742" i="1" s="1"/>
  <c r="D742" i="1"/>
  <c r="AN742" i="1" s="1"/>
  <c r="AO729" i="1"/>
  <c r="G640" i="1"/>
  <c r="G704" i="1"/>
  <c r="E704" i="1"/>
  <c r="AO704" i="1" s="1"/>
  <c r="D704" i="1"/>
  <c r="AN704" i="1" s="1"/>
  <c r="D653" i="1"/>
  <c r="F634" i="1"/>
  <c r="F635" i="1"/>
  <c r="F636" i="1"/>
  <c r="F637" i="1"/>
  <c r="F638" i="1"/>
  <c r="F639" i="1"/>
  <c r="E640" i="1"/>
  <c r="AO640" i="1" s="1"/>
  <c r="D640" i="1"/>
  <c r="AN640" i="1" s="1"/>
  <c r="AO544" i="1"/>
  <c r="AO541" i="1"/>
  <c r="AO24" i="1"/>
  <c r="AO21" i="1"/>
  <c r="AP21" i="1" s="1"/>
  <c r="AN21" i="1"/>
  <c r="J746" i="1"/>
  <c r="K746" i="1"/>
  <c r="J756" i="1"/>
  <c r="K756" i="1"/>
  <c r="J759" i="1"/>
  <c r="J757" i="1" s="1"/>
  <c r="K759" i="1"/>
  <c r="K757" i="1" s="1"/>
  <c r="J765" i="1"/>
  <c r="K765" i="1"/>
  <c r="J768" i="1"/>
  <c r="K768" i="1"/>
  <c r="AL788" i="1"/>
  <c r="AK788" i="1"/>
  <c r="AL787" i="1"/>
  <c r="AK787" i="1"/>
  <c r="AL786" i="1"/>
  <c r="AK786" i="1"/>
  <c r="AL785" i="1"/>
  <c r="AK785" i="1"/>
  <c r="AL784" i="1"/>
  <c r="AK784" i="1"/>
  <c r="AL782" i="1"/>
  <c r="AK782" i="1"/>
  <c r="AL781" i="1"/>
  <c r="AK781" i="1"/>
  <c r="AL779" i="1"/>
  <c r="AI788" i="1"/>
  <c r="AH788" i="1"/>
  <c r="AI787" i="1"/>
  <c r="AH787" i="1"/>
  <c r="AI786" i="1"/>
  <c r="AH786" i="1"/>
  <c r="AI785" i="1"/>
  <c r="AH785" i="1"/>
  <c r="AI784" i="1"/>
  <c r="AH784" i="1"/>
  <c r="AI782" i="1"/>
  <c r="AH782" i="1"/>
  <c r="AI781" i="1"/>
  <c r="AH781" i="1"/>
  <c r="AI779" i="1"/>
  <c r="AH779" i="1"/>
  <c r="AF788" i="1"/>
  <c r="AE788" i="1"/>
  <c r="AF787" i="1"/>
  <c r="AE787" i="1"/>
  <c r="AF786" i="1"/>
  <c r="AE786" i="1"/>
  <c r="AF785" i="1"/>
  <c r="AE785" i="1"/>
  <c r="AF784" i="1"/>
  <c r="AE784" i="1"/>
  <c r="AF782" i="1"/>
  <c r="AE782" i="1"/>
  <c r="AF781" i="1"/>
  <c r="AE781" i="1"/>
  <c r="AC788" i="1"/>
  <c r="AB788" i="1"/>
  <c r="AC787" i="1"/>
  <c r="AB787" i="1"/>
  <c r="AC786" i="1"/>
  <c r="AB786" i="1"/>
  <c r="AC785" i="1"/>
  <c r="AB785" i="1"/>
  <c r="AC784" i="1"/>
  <c r="AB784" i="1"/>
  <c r="AC782" i="1"/>
  <c r="AB782" i="1"/>
  <c r="AC781" i="1"/>
  <c r="AB781" i="1"/>
  <c r="AC779" i="1"/>
  <c r="AB779" i="1"/>
  <c r="Z788" i="1"/>
  <c r="Y788" i="1"/>
  <c r="Z787" i="1"/>
  <c r="Y787" i="1"/>
  <c r="Z786" i="1"/>
  <c r="Y786" i="1"/>
  <c r="Z785" i="1"/>
  <c r="Y785" i="1"/>
  <c r="Z784" i="1"/>
  <c r="Y784" i="1"/>
  <c r="Z782" i="1"/>
  <c r="Y782" i="1"/>
  <c r="Z781" i="1"/>
  <c r="Y781" i="1"/>
  <c r="W788" i="1"/>
  <c r="V788" i="1"/>
  <c r="W787" i="1"/>
  <c r="V787" i="1"/>
  <c r="W786" i="1"/>
  <c r="V786" i="1"/>
  <c r="W785" i="1"/>
  <c r="V785" i="1"/>
  <c r="W784" i="1"/>
  <c r="V784" i="1"/>
  <c r="W782" i="1"/>
  <c r="V782" i="1"/>
  <c r="V779" i="1" s="1"/>
  <c r="W781" i="1"/>
  <c r="V781" i="1"/>
  <c r="T788" i="1"/>
  <c r="S788" i="1"/>
  <c r="T787" i="1"/>
  <c r="S787" i="1"/>
  <c r="T786" i="1"/>
  <c r="S786" i="1"/>
  <c r="T785" i="1"/>
  <c r="S785" i="1"/>
  <c r="T784" i="1"/>
  <c r="S784" i="1"/>
  <c r="T782" i="1"/>
  <c r="S782" i="1"/>
  <c r="T781" i="1"/>
  <c r="S781" i="1"/>
  <c r="T779" i="1"/>
  <c r="Q788" i="1"/>
  <c r="P788" i="1"/>
  <c r="Q787" i="1"/>
  <c r="P787" i="1"/>
  <c r="Q786" i="1"/>
  <c r="P786" i="1"/>
  <c r="Q785" i="1"/>
  <c r="P785" i="1"/>
  <c r="Q784" i="1"/>
  <c r="P784" i="1"/>
  <c r="Q782" i="1"/>
  <c r="P782" i="1"/>
  <c r="Q781" i="1"/>
  <c r="P781" i="1"/>
  <c r="P779" i="1"/>
  <c r="N788" i="1"/>
  <c r="M788" i="1"/>
  <c r="N787" i="1"/>
  <c r="M787" i="1"/>
  <c r="N786" i="1"/>
  <c r="M786" i="1"/>
  <c r="N785" i="1"/>
  <c r="M785" i="1"/>
  <c r="N784" i="1"/>
  <c r="M784" i="1"/>
  <c r="N782" i="1"/>
  <c r="M782" i="1"/>
  <c r="N781" i="1"/>
  <c r="M781" i="1"/>
  <c r="N779" i="1"/>
  <c r="K788" i="1"/>
  <c r="J788" i="1"/>
  <c r="K787" i="1"/>
  <c r="J787" i="1"/>
  <c r="K786" i="1"/>
  <c r="J786" i="1"/>
  <c r="K785" i="1"/>
  <c r="J785" i="1"/>
  <c r="K784" i="1"/>
  <c r="J784" i="1"/>
  <c r="K782" i="1"/>
  <c r="J782" i="1"/>
  <c r="K781" i="1"/>
  <c r="J781" i="1"/>
  <c r="AL791" i="1"/>
  <c r="AK791" i="1"/>
  <c r="AI791" i="1"/>
  <c r="AH791" i="1"/>
  <c r="AF791" i="1"/>
  <c r="AE791" i="1"/>
  <c r="AC791" i="1"/>
  <c r="AB791" i="1"/>
  <c r="Z791" i="1"/>
  <c r="Y791" i="1"/>
  <c r="W791" i="1"/>
  <c r="V791" i="1"/>
  <c r="T791" i="1"/>
  <c r="S791" i="1"/>
  <c r="Q791" i="1"/>
  <c r="P791" i="1"/>
  <c r="N791" i="1"/>
  <c r="M791" i="1"/>
  <c r="K791" i="1"/>
  <c r="J791" i="1"/>
  <c r="AL795" i="1"/>
  <c r="AK795" i="1"/>
  <c r="AL794" i="1"/>
  <c r="AK794" i="1"/>
  <c r="AL793" i="1"/>
  <c r="AK793" i="1"/>
  <c r="AL792" i="1"/>
  <c r="AK792" i="1"/>
  <c r="AI795" i="1"/>
  <c r="AH795" i="1"/>
  <c r="AI794" i="1"/>
  <c r="AH794" i="1"/>
  <c r="AI793" i="1"/>
  <c r="AH793" i="1"/>
  <c r="AI792" i="1"/>
  <c r="AH792" i="1"/>
  <c r="AF795" i="1"/>
  <c r="AE795" i="1"/>
  <c r="AF794" i="1"/>
  <c r="AE794" i="1"/>
  <c r="AF793" i="1"/>
  <c r="AE793" i="1"/>
  <c r="AF792" i="1"/>
  <c r="AE792" i="1"/>
  <c r="AC795" i="1"/>
  <c r="AB795" i="1"/>
  <c r="AC794" i="1"/>
  <c r="AB794" i="1"/>
  <c r="AC793" i="1"/>
  <c r="AB793" i="1"/>
  <c r="AC792" i="1"/>
  <c r="AB792" i="1"/>
  <c r="Z795" i="1"/>
  <c r="Y795" i="1"/>
  <c r="Z794" i="1"/>
  <c r="Y794" i="1"/>
  <c r="Z793" i="1"/>
  <c r="Y793" i="1"/>
  <c r="Z792" i="1"/>
  <c r="Y792" i="1"/>
  <c r="W795" i="1"/>
  <c r="V795" i="1"/>
  <c r="W794" i="1"/>
  <c r="V794" i="1"/>
  <c r="W793" i="1"/>
  <c r="V793" i="1"/>
  <c r="W792" i="1"/>
  <c r="V792" i="1"/>
  <c r="T795" i="1"/>
  <c r="S795" i="1"/>
  <c r="T794" i="1"/>
  <c r="S794" i="1"/>
  <c r="T793" i="1"/>
  <c r="S793" i="1"/>
  <c r="T792" i="1"/>
  <c r="S792" i="1"/>
  <c r="Q795" i="1"/>
  <c r="P795" i="1"/>
  <c r="Q794" i="1"/>
  <c r="P794" i="1"/>
  <c r="Q793" i="1"/>
  <c r="P793" i="1"/>
  <c r="Q792" i="1"/>
  <c r="P792" i="1"/>
  <c r="N795" i="1"/>
  <c r="M795" i="1"/>
  <c r="N794" i="1"/>
  <c r="M794" i="1"/>
  <c r="N793" i="1"/>
  <c r="M793" i="1"/>
  <c r="N792" i="1"/>
  <c r="M792" i="1"/>
  <c r="K795" i="1"/>
  <c r="J795" i="1"/>
  <c r="K794" i="1"/>
  <c r="J794" i="1"/>
  <c r="K793" i="1"/>
  <c r="J793" i="1"/>
  <c r="K792" i="1"/>
  <c r="J792" i="1"/>
  <c r="AL798" i="1"/>
  <c r="AL799" i="1" s="1"/>
  <c r="AK798" i="1"/>
  <c r="AL797" i="1"/>
  <c r="AK797" i="1"/>
  <c r="AL796" i="1"/>
  <c r="AK796" i="1"/>
  <c r="AI798" i="1"/>
  <c r="AH798" i="1"/>
  <c r="AI797" i="1"/>
  <c r="AH797" i="1"/>
  <c r="AI796" i="1"/>
  <c r="AH796" i="1"/>
  <c r="AF798" i="1"/>
  <c r="AE798" i="1"/>
  <c r="AF797" i="1"/>
  <c r="AE797" i="1"/>
  <c r="AF796" i="1"/>
  <c r="AE796" i="1"/>
  <c r="AC798" i="1"/>
  <c r="AC799" i="1" s="1"/>
  <c r="AB798" i="1"/>
  <c r="AB799" i="1" s="1"/>
  <c r="AC797" i="1"/>
  <c r="AB797" i="1"/>
  <c r="AC796" i="1"/>
  <c r="AB796" i="1"/>
  <c r="Z798" i="1"/>
  <c r="Y798" i="1"/>
  <c r="Z797" i="1"/>
  <c r="Y797" i="1"/>
  <c r="Z796" i="1"/>
  <c r="Y796" i="1"/>
  <c r="W798" i="1"/>
  <c r="V798" i="1"/>
  <c r="W797" i="1"/>
  <c r="V797" i="1"/>
  <c r="W796" i="1"/>
  <c r="V796" i="1"/>
  <c r="T798" i="1"/>
  <c r="S798" i="1"/>
  <c r="T797" i="1"/>
  <c r="S797" i="1"/>
  <c r="T796" i="1"/>
  <c r="S796" i="1"/>
  <c r="Q798" i="1"/>
  <c r="P798" i="1"/>
  <c r="P799" i="1" s="1"/>
  <c r="Q797" i="1"/>
  <c r="P797" i="1"/>
  <c r="Q796" i="1"/>
  <c r="P796" i="1"/>
  <c r="N798" i="1"/>
  <c r="M798" i="1"/>
  <c r="N797" i="1"/>
  <c r="M797" i="1"/>
  <c r="N796" i="1"/>
  <c r="M796" i="1"/>
  <c r="K798" i="1"/>
  <c r="J798" i="1"/>
  <c r="K797" i="1"/>
  <c r="J797" i="1"/>
  <c r="K796" i="1"/>
  <c r="J796" i="1"/>
  <c r="AL805" i="1"/>
  <c r="AK805" i="1"/>
  <c r="AL804" i="1"/>
  <c r="AK804" i="1"/>
  <c r="AL803" i="1"/>
  <c r="AK803" i="1"/>
  <c r="AL802" i="1"/>
  <c r="AK802" i="1"/>
  <c r="AL801" i="1"/>
  <c r="AK801" i="1"/>
  <c r="AL800" i="1"/>
  <c r="AK800" i="1"/>
  <c r="AI805" i="1"/>
  <c r="AH805" i="1"/>
  <c r="AI804" i="1"/>
  <c r="AH804" i="1"/>
  <c r="AI803" i="1"/>
  <c r="AH803" i="1"/>
  <c r="AI802" i="1"/>
  <c r="AH802" i="1"/>
  <c r="AI801" i="1"/>
  <c r="AH801" i="1"/>
  <c r="AI800" i="1"/>
  <c r="AH800" i="1"/>
  <c r="AF805" i="1"/>
  <c r="AE805" i="1"/>
  <c r="AF804" i="1"/>
  <c r="AE804" i="1"/>
  <c r="AF803" i="1"/>
  <c r="AE803" i="1"/>
  <c r="AF802" i="1"/>
  <c r="AE802" i="1"/>
  <c r="AF801" i="1"/>
  <c r="AE801" i="1"/>
  <c r="AF800" i="1"/>
  <c r="AE800" i="1"/>
  <c r="AC805" i="1"/>
  <c r="AB805" i="1"/>
  <c r="AC804" i="1"/>
  <c r="AB804" i="1"/>
  <c r="AC803" i="1"/>
  <c r="AB803" i="1"/>
  <c r="AC802" i="1"/>
  <c r="AB802" i="1"/>
  <c r="AC801" i="1"/>
  <c r="AB801" i="1"/>
  <c r="AC800" i="1"/>
  <c r="AB800" i="1"/>
  <c r="Z805" i="1"/>
  <c r="Y805" i="1"/>
  <c r="Z804" i="1"/>
  <c r="Y804" i="1"/>
  <c r="Z803" i="1"/>
  <c r="Y803" i="1"/>
  <c r="Z802" i="1"/>
  <c r="Y802" i="1"/>
  <c r="Z801" i="1"/>
  <c r="Y801" i="1"/>
  <c r="Z800" i="1"/>
  <c r="Y800" i="1"/>
  <c r="W805" i="1"/>
  <c r="V805" i="1"/>
  <c r="W804" i="1"/>
  <c r="V804" i="1"/>
  <c r="W803" i="1"/>
  <c r="V803" i="1"/>
  <c r="W802" i="1"/>
  <c r="V802" i="1"/>
  <c r="W801" i="1"/>
  <c r="V801" i="1"/>
  <c r="W800" i="1"/>
  <c r="V800" i="1"/>
  <c r="T805" i="1"/>
  <c r="S805" i="1"/>
  <c r="T804" i="1"/>
  <c r="S804" i="1"/>
  <c r="T803" i="1"/>
  <c r="S803" i="1"/>
  <c r="T802" i="1"/>
  <c r="S802" i="1"/>
  <c r="T801" i="1"/>
  <c r="S801" i="1"/>
  <c r="T800" i="1"/>
  <c r="S800" i="1"/>
  <c r="Q805" i="1"/>
  <c r="P805" i="1"/>
  <c r="Q804" i="1"/>
  <c r="P804" i="1"/>
  <c r="Q803" i="1"/>
  <c r="P803" i="1"/>
  <c r="Q802" i="1"/>
  <c r="P802" i="1"/>
  <c r="Q801" i="1"/>
  <c r="P801" i="1"/>
  <c r="Q800" i="1"/>
  <c r="P800" i="1"/>
  <c r="N805" i="1"/>
  <c r="M805" i="1"/>
  <c r="N804" i="1"/>
  <c r="M804" i="1"/>
  <c r="N803" i="1"/>
  <c r="M803" i="1"/>
  <c r="N802" i="1"/>
  <c r="M802" i="1"/>
  <c r="N801" i="1"/>
  <c r="M801" i="1"/>
  <c r="N800" i="1"/>
  <c r="M800" i="1"/>
  <c r="K805" i="1"/>
  <c r="J805" i="1"/>
  <c r="K804" i="1"/>
  <c r="J804" i="1"/>
  <c r="K803" i="1"/>
  <c r="J803" i="1"/>
  <c r="K802" i="1"/>
  <c r="J802" i="1"/>
  <c r="K801" i="1"/>
  <c r="J801" i="1"/>
  <c r="K800" i="1"/>
  <c r="J800" i="1"/>
  <c r="H805" i="1"/>
  <c r="G805" i="1"/>
  <c r="H804" i="1"/>
  <c r="G804" i="1"/>
  <c r="H803" i="1"/>
  <c r="G803" i="1"/>
  <c r="H802" i="1"/>
  <c r="G802" i="1"/>
  <c r="H801" i="1"/>
  <c r="G801" i="1"/>
  <c r="H800" i="1"/>
  <c r="G800" i="1"/>
  <c r="D805" i="1"/>
  <c r="E805" i="1"/>
  <c r="AO805" i="1" s="1"/>
  <c r="D801" i="1"/>
  <c r="E801" i="1"/>
  <c r="D802" i="1"/>
  <c r="E802" i="1"/>
  <c r="D803" i="1"/>
  <c r="E803" i="1"/>
  <c r="D804" i="1"/>
  <c r="AN804" i="1" s="1"/>
  <c r="E804" i="1"/>
  <c r="E800" i="1"/>
  <c r="AO800" i="1" s="1"/>
  <c r="D800" i="1"/>
  <c r="AN800" i="1" s="1"/>
  <c r="H798" i="1"/>
  <c r="G798" i="1"/>
  <c r="H797" i="1"/>
  <c r="H796" i="1"/>
  <c r="H795" i="1"/>
  <c r="G795" i="1"/>
  <c r="AN795" i="1" s="1"/>
  <c r="H794" i="1"/>
  <c r="G794" i="1"/>
  <c r="H793" i="1"/>
  <c r="H792" i="1"/>
  <c r="G792" i="1"/>
  <c r="H791" i="1"/>
  <c r="G791" i="1"/>
  <c r="H788" i="1"/>
  <c r="G788" i="1"/>
  <c r="H787" i="1"/>
  <c r="G787" i="1"/>
  <c r="H786" i="1"/>
  <c r="G786" i="1"/>
  <c r="H785" i="1"/>
  <c r="G785" i="1"/>
  <c r="H784" i="1"/>
  <c r="G784" i="1"/>
  <c r="H782" i="1"/>
  <c r="G782" i="1"/>
  <c r="G779" i="1" s="1"/>
  <c r="G799" i="1" s="1"/>
  <c r="H781" i="1"/>
  <c r="G781" i="1"/>
  <c r="H779" i="1"/>
  <c r="H799" i="1" s="1"/>
  <c r="E792" i="1"/>
  <c r="AO792" i="1" s="1"/>
  <c r="AP792" i="1" s="1"/>
  <c r="D791" i="1"/>
  <c r="E791" i="1"/>
  <c r="D792" i="1"/>
  <c r="AN792" i="1" s="1"/>
  <c r="D793" i="1"/>
  <c r="E793" i="1"/>
  <c r="AO793" i="1" s="1"/>
  <c r="D794" i="1"/>
  <c r="AN794" i="1" s="1"/>
  <c r="E794" i="1"/>
  <c r="AO794" i="1" s="1"/>
  <c r="D795" i="1"/>
  <c r="E795" i="1"/>
  <c r="AO795" i="1" s="1"/>
  <c r="AP795" i="1" s="1"/>
  <c r="D798" i="1"/>
  <c r="E798" i="1"/>
  <c r="E786" i="1"/>
  <c r="D786" i="1"/>
  <c r="E788" i="1"/>
  <c r="D788" i="1"/>
  <c r="E787" i="1"/>
  <c r="D787" i="1"/>
  <c r="E783" i="1"/>
  <c r="D783" i="1"/>
  <c r="D785" i="1"/>
  <c r="E785" i="1"/>
  <c r="E784" i="1"/>
  <c r="AO784" i="1" s="1"/>
  <c r="D784" i="1"/>
  <c r="D782" i="1"/>
  <c r="E782" i="1"/>
  <c r="AO782" i="1" s="1"/>
  <c r="E781" i="1"/>
  <c r="AO781" i="1" s="1"/>
  <c r="D781" i="1"/>
  <c r="H775" i="1"/>
  <c r="H774" i="1"/>
  <c r="G774" i="1"/>
  <c r="D774" i="1"/>
  <c r="E678" i="1"/>
  <c r="D678" i="1"/>
  <c r="E614" i="1"/>
  <c r="D614" i="1"/>
  <c r="E557" i="1"/>
  <c r="D557" i="1"/>
  <c r="E493" i="1"/>
  <c r="D493" i="1"/>
  <c r="E436" i="1"/>
  <c r="D436" i="1"/>
  <c r="E379" i="1"/>
  <c r="D379" i="1"/>
  <c r="AL325" i="1"/>
  <c r="AK325" i="1"/>
  <c r="AI325" i="1"/>
  <c r="AH325" i="1"/>
  <c r="AF325" i="1"/>
  <c r="AE325" i="1"/>
  <c r="AC325" i="1"/>
  <c r="AB325" i="1"/>
  <c r="Z325" i="1"/>
  <c r="Y325" i="1"/>
  <c r="W325" i="1"/>
  <c r="V325" i="1"/>
  <c r="T325" i="1"/>
  <c r="S325" i="1"/>
  <c r="Q325" i="1"/>
  <c r="P325" i="1"/>
  <c r="N325" i="1"/>
  <c r="M325" i="1"/>
  <c r="K325" i="1"/>
  <c r="J325" i="1"/>
  <c r="H325" i="1"/>
  <c r="G325" i="1"/>
  <c r="E325" i="1"/>
  <c r="AO325" i="1" s="1"/>
  <c r="AO319" i="1" s="1"/>
  <c r="D325" i="1"/>
  <c r="AN325" i="1" s="1"/>
  <c r="AN322" i="1" s="1"/>
  <c r="E265" i="1"/>
  <c r="D265" i="1"/>
  <c r="E208" i="1"/>
  <c r="D208" i="1"/>
  <c r="E151" i="1"/>
  <c r="D151" i="1"/>
  <c r="E94" i="1"/>
  <c r="D94" i="1"/>
  <c r="E37" i="1"/>
  <c r="D37" i="1"/>
  <c r="AP517" i="1" l="1"/>
  <c r="AP742" i="1"/>
  <c r="AP737" i="1"/>
  <c r="AP739" i="1"/>
  <c r="AP738" i="1"/>
  <c r="AP704" i="1"/>
  <c r="AP701" i="1"/>
  <c r="AP700" i="1"/>
  <c r="AP698" i="1"/>
  <c r="AP635" i="1"/>
  <c r="AP640" i="1"/>
  <c r="AP636" i="1"/>
  <c r="AP634" i="1"/>
  <c r="AP515" i="1"/>
  <c r="AP513" i="1"/>
  <c r="AP498" i="1"/>
  <c r="AP441" i="1"/>
  <c r="AP383" i="1"/>
  <c r="AP327" i="1"/>
  <c r="E319" i="1"/>
  <c r="AN319" i="1"/>
  <c r="D319" i="1"/>
  <c r="AP319" i="1"/>
  <c r="F319" i="1"/>
  <c r="AP212" i="1"/>
  <c r="AP98" i="1"/>
  <c r="AP99" i="1"/>
  <c r="AN784" i="1"/>
  <c r="AP784" i="1" s="1"/>
  <c r="AP41" i="1"/>
  <c r="AN314" i="1"/>
  <c r="AP315" i="1"/>
  <c r="AP87" i="1"/>
  <c r="AN86" i="1"/>
  <c r="AP794" i="1"/>
  <c r="AO785" i="1"/>
  <c r="AP325" i="1"/>
  <c r="AO798" i="1"/>
  <c r="AO804" i="1"/>
  <c r="AP804" i="1" s="1"/>
  <c r="AO802" i="1"/>
  <c r="J806" i="1"/>
  <c r="M806" i="1"/>
  <c r="P806" i="1"/>
  <c r="S806" i="1"/>
  <c r="V806" i="1"/>
  <c r="Y806" i="1"/>
  <c r="AB806" i="1"/>
  <c r="AE806" i="1"/>
  <c r="AH806" i="1"/>
  <c r="AK806" i="1"/>
  <c r="Q799" i="1"/>
  <c r="AH799" i="1"/>
  <c r="W779" i="1"/>
  <c r="W799" i="1" s="1"/>
  <c r="F640" i="1"/>
  <c r="AP42" i="1"/>
  <c r="AP67" i="1"/>
  <c r="AP96" i="1"/>
  <c r="AP156" i="1"/>
  <c r="AP158" i="1"/>
  <c r="AP251" i="1"/>
  <c r="H806" i="1"/>
  <c r="K806" i="1"/>
  <c r="N806" i="1"/>
  <c r="Q806" i="1"/>
  <c r="T806" i="1"/>
  <c r="W806" i="1"/>
  <c r="Z806" i="1"/>
  <c r="AC806" i="1"/>
  <c r="AF806" i="1"/>
  <c r="AI806" i="1"/>
  <c r="AL806" i="1"/>
  <c r="N799" i="1"/>
  <c r="AI799" i="1"/>
  <c r="K779" i="1"/>
  <c r="Q779" i="1"/>
  <c r="AN782" i="1"/>
  <c r="AE779" i="1"/>
  <c r="AE799" i="1" s="1"/>
  <c r="AK779" i="1"/>
  <c r="AP75" i="1"/>
  <c r="AP77" i="1"/>
  <c r="AP101" i="1"/>
  <c r="AP186" i="1"/>
  <c r="AP195" i="1"/>
  <c r="AP238" i="1"/>
  <c r="AP245" i="1"/>
  <c r="AP247" i="1"/>
  <c r="K799" i="1"/>
  <c r="AO803" i="1"/>
  <c r="AO801" i="1"/>
  <c r="AO806" i="1" s="1"/>
  <c r="T799" i="1"/>
  <c r="Z799" i="1"/>
  <c r="AK799" i="1"/>
  <c r="J779" i="1"/>
  <c r="M779" i="1"/>
  <c r="M799" i="1" s="1"/>
  <c r="S779" i="1"/>
  <c r="S799" i="1" s="1"/>
  <c r="Z779" i="1"/>
  <c r="AF779" i="1"/>
  <c r="AF799" i="1" s="1"/>
  <c r="AP84" i="1"/>
  <c r="AP137" i="1"/>
  <c r="AP155" i="1"/>
  <c r="AP363" i="1"/>
  <c r="AP615" i="1"/>
  <c r="AP661" i="1"/>
  <c r="AP72" i="1"/>
  <c r="AP81" i="1"/>
  <c r="AP132" i="1"/>
  <c r="AP134" i="1"/>
  <c r="AP141" i="1"/>
  <c r="AP144" i="1"/>
  <c r="AP153" i="1"/>
  <c r="AO200" i="1"/>
  <c r="AP190" i="1"/>
  <c r="AP199" i="1"/>
  <c r="AP213" i="1"/>
  <c r="AP215" i="1"/>
  <c r="AP249" i="1"/>
  <c r="AP254" i="1"/>
  <c r="AP258" i="1"/>
  <c r="AO428" i="1"/>
  <c r="AP429" i="1"/>
  <c r="AP587" i="1"/>
  <c r="AP603" i="1"/>
  <c r="AP80" i="1"/>
  <c r="AP85" i="1"/>
  <c r="AP95" i="1"/>
  <c r="AP118" i="1"/>
  <c r="AP129" i="1"/>
  <c r="AP138" i="1"/>
  <c r="AP189" i="1"/>
  <c r="AP201" i="1"/>
  <c r="AP210" i="1"/>
  <c r="AN257" i="1"/>
  <c r="AP246" i="1"/>
  <c r="AO791" i="1"/>
  <c r="AN606" i="1"/>
  <c r="AP606" i="1" s="1"/>
  <c r="AP511" i="1"/>
  <c r="AP370" i="1"/>
  <c r="AP384" i="1"/>
  <c r="AP386" i="1"/>
  <c r="AP418" i="1"/>
  <c r="AP420" i="1"/>
  <c r="AP427" i="1"/>
  <c r="AP443" i="1"/>
  <c r="AP475" i="1"/>
  <c r="AP477" i="1"/>
  <c r="AP484" i="1"/>
  <c r="AP497" i="1"/>
  <c r="AP581" i="1"/>
  <c r="AP592" i="1"/>
  <c r="AP594" i="1"/>
  <c r="AP601" i="1"/>
  <c r="AP652" i="1"/>
  <c r="AP656" i="1"/>
  <c r="AP659" i="1"/>
  <c r="AP664" i="1"/>
  <c r="AP680" i="1"/>
  <c r="AP329" i="1"/>
  <c r="AP338" i="1"/>
  <c r="AP365" i="1"/>
  <c r="AP381" i="1"/>
  <c r="AP422" i="1"/>
  <c r="AP440" i="1"/>
  <c r="AP452" i="1"/>
  <c r="AP479" i="1"/>
  <c r="AN485" i="1"/>
  <c r="AP485" i="1" s="1"/>
  <c r="AP501" i="1"/>
  <c r="AP596" i="1"/>
  <c r="AP598" i="1"/>
  <c r="AP605" i="1"/>
  <c r="AP607" i="1"/>
  <c r="AP621" i="1"/>
  <c r="AP651" i="1"/>
  <c r="AP668" i="1"/>
  <c r="AN670" i="1"/>
  <c r="AP682" i="1"/>
  <c r="AP684" i="1"/>
  <c r="AP295" i="1"/>
  <c r="AP306" i="1"/>
  <c r="AP309" i="1"/>
  <c r="AP311" i="1"/>
  <c r="AP326" i="1"/>
  <c r="AP353" i="1"/>
  <c r="AP360" i="1"/>
  <c r="AP362" i="1"/>
  <c r="AP369" i="1"/>
  <c r="AP385" i="1"/>
  <c r="AP403" i="1"/>
  <c r="AN428" i="1"/>
  <c r="AP444" i="1"/>
  <c r="AP460" i="1"/>
  <c r="AP483" i="1"/>
  <c r="AP665" i="1"/>
  <c r="AP667" i="1"/>
  <c r="AO670" i="1"/>
  <c r="AP671" i="1"/>
  <c r="AP346" i="1"/>
  <c r="AN371" i="1"/>
  <c r="AP371" i="1" s="1"/>
  <c r="AO314" i="1"/>
  <c r="AP314" i="1" s="1"/>
  <c r="AO322" i="1"/>
  <c r="AP322" i="1" s="1"/>
  <c r="AO257" i="1"/>
  <c r="AP175" i="1"/>
  <c r="AN200" i="1"/>
  <c r="AO143" i="1"/>
  <c r="AP143" i="1" s="1"/>
  <c r="AP61" i="1"/>
  <c r="AO86" i="1"/>
  <c r="AP791" i="1"/>
  <c r="F815" i="1"/>
  <c r="F816" i="1"/>
  <c r="F817" i="1"/>
  <c r="F814" i="1"/>
  <c r="AN802" i="1"/>
  <c r="AN805" i="1"/>
  <c r="AP805" i="1" s="1"/>
  <c r="AN803" i="1"/>
  <c r="AN801" i="1"/>
  <c r="G806" i="1"/>
  <c r="AP800" i="1"/>
  <c r="E806" i="1"/>
  <c r="D806" i="1"/>
  <c r="AN785" i="1"/>
  <c r="Y779" i="1"/>
  <c r="AN781" i="1"/>
  <c r="Y799" i="1"/>
  <c r="J799" i="1"/>
  <c r="AN798" i="1"/>
  <c r="V799" i="1"/>
  <c r="F325" i="1"/>
  <c r="F614" i="1"/>
  <c r="F678" i="1"/>
  <c r="F557" i="1"/>
  <c r="F436" i="1"/>
  <c r="F493" i="1"/>
  <c r="F265" i="1"/>
  <c r="AJ325" i="1"/>
  <c r="R325" i="1"/>
  <c r="AD325" i="1"/>
  <c r="F379" i="1"/>
  <c r="AG325" i="1"/>
  <c r="AM325" i="1"/>
  <c r="L325" i="1"/>
  <c r="U325" i="1"/>
  <c r="AA325" i="1"/>
  <c r="X325" i="1"/>
  <c r="I325" i="1"/>
  <c r="O325" i="1"/>
  <c r="F208" i="1"/>
  <c r="F151" i="1"/>
  <c r="F94" i="1"/>
  <c r="F37" i="1"/>
  <c r="AP803" i="1" l="1"/>
  <c r="AP802" i="1"/>
  <c r="AP785" i="1"/>
  <c r="AP670" i="1"/>
  <c r="AP86" i="1"/>
  <c r="AP257" i="1"/>
  <c r="AN806" i="1"/>
  <c r="AP200" i="1"/>
  <c r="AP428" i="1"/>
  <c r="AP801" i="1"/>
  <c r="AP806" i="1"/>
  <c r="AP798" i="1"/>
  <c r="E613" i="1" l="1"/>
  <c r="F83" i="1"/>
  <c r="E750" i="1"/>
  <c r="AN72" i="2" l="1"/>
  <c r="AN71" i="2"/>
  <c r="AN70" i="2"/>
  <c r="AN69" i="2"/>
  <c r="AN68" i="2"/>
  <c r="G67" i="2"/>
  <c r="G58" i="2"/>
  <c r="D89" i="2"/>
  <c r="F89" i="2" s="1"/>
  <c r="E87" i="2"/>
  <c r="D87" i="2"/>
  <c r="E86" i="2"/>
  <c r="D86" i="2"/>
  <c r="E84" i="2"/>
  <c r="D84" i="2"/>
  <c r="E83" i="2"/>
  <c r="D83" i="2"/>
  <c r="E82" i="2"/>
  <c r="D82" i="2"/>
  <c r="E81" i="2"/>
  <c r="D81" i="2"/>
  <c r="E80" i="2"/>
  <c r="D80" i="2"/>
  <c r="E78" i="2"/>
  <c r="D78" i="2"/>
  <c r="E75" i="2"/>
  <c r="AO75" i="2" s="1"/>
  <c r="E74" i="2"/>
  <c r="D74" i="2"/>
  <c r="E73" i="2"/>
  <c r="AO73" i="2" s="1"/>
  <c r="D73" i="2"/>
  <c r="AN73" i="2" s="1"/>
  <c r="E72" i="2"/>
  <c r="D72" i="2"/>
  <c r="E71" i="2"/>
  <c r="D71" i="2"/>
  <c r="E70" i="2"/>
  <c r="D70" i="2"/>
  <c r="E69" i="2"/>
  <c r="D69" i="2"/>
  <c r="E68" i="2"/>
  <c r="D68" i="2"/>
  <c r="E67" i="2"/>
  <c r="AO67" i="2" s="1"/>
  <c r="D67" i="2"/>
  <c r="AN67" i="2" s="1"/>
  <c r="H57" i="2"/>
  <c r="G57" i="2"/>
  <c r="H55" i="2"/>
  <c r="H54" i="2"/>
  <c r="G54" i="2"/>
  <c r="H53" i="2"/>
  <c r="H52" i="2"/>
  <c r="H51" i="2"/>
  <c r="G51" i="2"/>
  <c r="H50" i="2"/>
  <c r="G50" i="2"/>
  <c r="H49" i="2"/>
  <c r="H48" i="2"/>
  <c r="G48" i="2"/>
  <c r="H47" i="2"/>
  <c r="G47" i="2"/>
  <c r="H45" i="2"/>
  <c r="G45" i="2"/>
  <c r="H44" i="2"/>
  <c r="G44" i="2"/>
  <c r="H43" i="2"/>
  <c r="G43" i="2"/>
  <c r="H42" i="2"/>
  <c r="G42" i="2"/>
  <c r="H41" i="2"/>
  <c r="G41" i="2"/>
  <c r="H40" i="2"/>
  <c r="G40" i="2"/>
  <c r="H38" i="2"/>
  <c r="G38" i="2"/>
  <c r="H37" i="2"/>
  <c r="G37" i="2"/>
  <c r="H35" i="2"/>
  <c r="G35" i="2"/>
  <c r="H32" i="2"/>
  <c r="H31" i="2"/>
  <c r="G31" i="2"/>
  <c r="H30" i="2"/>
  <c r="G30" i="2"/>
  <c r="H28" i="2"/>
  <c r="G28" i="2"/>
  <c r="H27" i="2"/>
  <c r="G27" i="2"/>
  <c r="H26" i="2"/>
  <c r="G26" i="2"/>
  <c r="H24" i="2"/>
  <c r="G24" i="2"/>
  <c r="H23" i="2"/>
  <c r="G23" i="2"/>
  <c r="H21" i="2"/>
  <c r="G21" i="2"/>
  <c r="H20" i="2"/>
  <c r="G20" i="2"/>
  <c r="H19" i="2"/>
  <c r="G19" i="2"/>
  <c r="H18" i="2"/>
  <c r="G18" i="2"/>
  <c r="H17" i="2"/>
  <c r="G17" i="2"/>
  <c r="H15" i="2"/>
  <c r="G15" i="2"/>
  <c r="H12" i="2"/>
  <c r="H11" i="2"/>
  <c r="G11" i="2"/>
  <c r="H10" i="2"/>
  <c r="G10" i="2"/>
  <c r="H9" i="2"/>
  <c r="G9" i="2"/>
  <c r="AN9" i="2" s="1"/>
  <c r="H8" i="2"/>
  <c r="G8" i="2"/>
  <c r="AN8" i="2" s="1"/>
  <c r="H7" i="2"/>
  <c r="G7" i="2"/>
  <c r="AN7" i="2" s="1"/>
  <c r="H6" i="2"/>
  <c r="G6" i="2"/>
  <c r="AN6" i="2" s="1"/>
  <c r="H5" i="2"/>
  <c r="G5" i="2"/>
  <c r="AN5" i="2" s="1"/>
  <c r="H4" i="2"/>
  <c r="G4" i="2"/>
  <c r="E4" i="2"/>
  <c r="D5" i="2"/>
  <c r="E5" i="2"/>
  <c r="D6" i="2"/>
  <c r="E6" i="2"/>
  <c r="D7" i="2"/>
  <c r="E7" i="2"/>
  <c r="D8" i="2"/>
  <c r="E8" i="2"/>
  <c r="D9" i="2"/>
  <c r="E9" i="2"/>
  <c r="D10" i="2"/>
  <c r="AN10" i="2" s="1"/>
  <c r="E10" i="2"/>
  <c r="D11" i="2"/>
  <c r="AN11" i="2" s="1"/>
  <c r="E11" i="2"/>
  <c r="E12" i="2"/>
  <c r="AO12" i="2" s="1"/>
  <c r="D15" i="2"/>
  <c r="E15" i="2"/>
  <c r="D17" i="2"/>
  <c r="E17" i="2"/>
  <c r="D18" i="2"/>
  <c r="E18" i="2"/>
  <c r="D19" i="2"/>
  <c r="E19" i="2"/>
  <c r="D20" i="2"/>
  <c r="E20" i="2"/>
  <c r="D21" i="2"/>
  <c r="E21" i="2"/>
  <c r="D23" i="2"/>
  <c r="E23" i="2"/>
  <c r="D24" i="2"/>
  <c r="E24" i="2"/>
  <c r="D26" i="2"/>
  <c r="E26" i="2"/>
  <c r="D27" i="2"/>
  <c r="E27" i="2"/>
  <c r="D28" i="2"/>
  <c r="E28" i="2"/>
  <c r="D30" i="2"/>
  <c r="E30" i="2"/>
  <c r="D31" i="2"/>
  <c r="D35" i="2"/>
  <c r="E35" i="2"/>
  <c r="D37" i="2"/>
  <c r="E37" i="2"/>
  <c r="D38" i="2"/>
  <c r="E38" i="2"/>
  <c r="D39" i="2"/>
  <c r="E39" i="2"/>
  <c r="D40" i="2"/>
  <c r="E40" i="2"/>
  <c r="D41" i="2"/>
  <c r="E41" i="2"/>
  <c r="D42" i="2"/>
  <c r="E42" i="2"/>
  <c r="D43" i="2"/>
  <c r="E43" i="2"/>
  <c r="D44" i="2"/>
  <c r="E44" i="2"/>
  <c r="D45" i="2"/>
  <c r="E45" i="2"/>
  <c r="D47" i="2"/>
  <c r="E47" i="2"/>
  <c r="D48" i="2"/>
  <c r="E48" i="2"/>
  <c r="D49" i="2"/>
  <c r="E49" i="2"/>
  <c r="D50" i="2"/>
  <c r="E50" i="2"/>
  <c r="D51" i="2"/>
  <c r="E51" i="2"/>
  <c r="D54" i="2"/>
  <c r="E54" i="2"/>
  <c r="D57" i="2"/>
  <c r="E57" i="2"/>
  <c r="D58" i="2"/>
  <c r="AM115" i="2"/>
  <c r="AJ115" i="2"/>
  <c r="AG115" i="2"/>
  <c r="AD115" i="2"/>
  <c r="AA115" i="2"/>
  <c r="X115" i="2"/>
  <c r="U115" i="2"/>
  <c r="R115" i="2"/>
  <c r="O115" i="2"/>
  <c r="L115" i="2"/>
  <c r="AM110" i="2"/>
  <c r="AJ110" i="2"/>
  <c r="AG110" i="2"/>
  <c r="AD110" i="2"/>
  <c r="AA110" i="2"/>
  <c r="X110" i="2"/>
  <c r="U110" i="2"/>
  <c r="R110" i="2"/>
  <c r="O110" i="2"/>
  <c r="L110" i="2"/>
  <c r="AL109" i="2"/>
  <c r="AK109" i="2"/>
  <c r="AI109" i="2"/>
  <c r="AJ109" i="2" s="1"/>
  <c r="AH109" i="2"/>
  <c r="AF109" i="2"/>
  <c r="AG109" i="2" s="1"/>
  <c r="AE109" i="2"/>
  <c r="AC109" i="2"/>
  <c r="AB109" i="2"/>
  <c r="Z109" i="2"/>
  <c r="AA109" i="2" s="1"/>
  <c r="Y109" i="2"/>
  <c r="W109" i="2"/>
  <c r="V109" i="2"/>
  <c r="T109" i="2"/>
  <c r="S109" i="2"/>
  <c r="U109" i="2" s="1"/>
  <c r="Q109" i="2"/>
  <c r="P109" i="2"/>
  <c r="N109" i="2"/>
  <c r="M109" i="2"/>
  <c r="K109" i="2"/>
  <c r="J109" i="2"/>
  <c r="AM107" i="2"/>
  <c r="AJ107" i="2"/>
  <c r="AG107" i="2"/>
  <c r="AD107" i="2"/>
  <c r="AA107" i="2"/>
  <c r="X107" i="2"/>
  <c r="U107" i="2"/>
  <c r="R107" i="2"/>
  <c r="O107" i="2"/>
  <c r="L107" i="2"/>
  <c r="AM106" i="2"/>
  <c r="AJ106" i="2"/>
  <c r="AG106" i="2"/>
  <c r="AD106" i="2"/>
  <c r="AA106" i="2"/>
  <c r="X106" i="2"/>
  <c r="U106" i="2"/>
  <c r="R106" i="2"/>
  <c r="O106" i="2"/>
  <c r="L106" i="2"/>
  <c r="AM105" i="2"/>
  <c r="AJ105" i="2"/>
  <c r="AG105" i="2"/>
  <c r="AD105" i="2"/>
  <c r="AA105" i="2"/>
  <c r="X105" i="2"/>
  <c r="U105" i="2"/>
  <c r="R105" i="2"/>
  <c r="O105" i="2"/>
  <c r="L105" i="2"/>
  <c r="AM104" i="2"/>
  <c r="AJ104" i="2"/>
  <c r="AG104" i="2"/>
  <c r="AD104" i="2"/>
  <c r="AA104" i="2"/>
  <c r="X104" i="2"/>
  <c r="U104" i="2"/>
  <c r="R104" i="2"/>
  <c r="O104" i="2"/>
  <c r="L104" i="2"/>
  <c r="AM103" i="2"/>
  <c r="AJ103" i="2"/>
  <c r="AG103" i="2"/>
  <c r="AD103" i="2"/>
  <c r="AA103" i="2"/>
  <c r="X103" i="2"/>
  <c r="U103" i="2"/>
  <c r="R103" i="2"/>
  <c r="O103" i="2"/>
  <c r="L103" i="2"/>
  <c r="AL102" i="2"/>
  <c r="AM102" i="2" s="1"/>
  <c r="AK102" i="2"/>
  <c r="AI102" i="2"/>
  <c r="AH102" i="2"/>
  <c r="AF102" i="2"/>
  <c r="AE102" i="2"/>
  <c r="AC102" i="2"/>
  <c r="AB102" i="2"/>
  <c r="Z102" i="2"/>
  <c r="Y102" i="2"/>
  <c r="W102" i="2"/>
  <c r="V102" i="2"/>
  <c r="T102" i="2"/>
  <c r="S102" i="2"/>
  <c r="Q102" i="2"/>
  <c r="P102" i="2"/>
  <c r="P97" i="2" s="1"/>
  <c r="N102" i="2"/>
  <c r="M102" i="2"/>
  <c r="K102" i="2"/>
  <c r="J102" i="2"/>
  <c r="AM101" i="2"/>
  <c r="AJ101" i="2"/>
  <c r="AG101" i="2"/>
  <c r="AD101" i="2"/>
  <c r="AA101" i="2"/>
  <c r="X101" i="2"/>
  <c r="U101" i="2"/>
  <c r="R101" i="2"/>
  <c r="O101" i="2"/>
  <c r="L101" i="2"/>
  <c r="AM100" i="2"/>
  <c r="AJ100" i="2"/>
  <c r="AG100" i="2"/>
  <c r="AD100" i="2"/>
  <c r="AA100" i="2"/>
  <c r="X100" i="2"/>
  <c r="U100" i="2"/>
  <c r="R100" i="2"/>
  <c r="O100" i="2"/>
  <c r="L100" i="2"/>
  <c r="AL99" i="2"/>
  <c r="AM99" i="2" s="1"/>
  <c r="AK99" i="2"/>
  <c r="AK118" i="2" s="1"/>
  <c r="AI99" i="2"/>
  <c r="AH99" i="2"/>
  <c r="AH118" i="2" s="1"/>
  <c r="AF99" i="2"/>
  <c r="AE99" i="2"/>
  <c r="AE118" i="2" s="1"/>
  <c r="AC99" i="2"/>
  <c r="AB99" i="2"/>
  <c r="AB118" i="2" s="1"/>
  <c r="Z99" i="2"/>
  <c r="AA99" i="2" s="1"/>
  <c r="Y99" i="2"/>
  <c r="Y118" i="2" s="1"/>
  <c r="W99" i="2"/>
  <c r="V99" i="2"/>
  <c r="V118" i="2" s="1"/>
  <c r="T99" i="2"/>
  <c r="U99" i="2" s="1"/>
  <c r="S99" i="2"/>
  <c r="S118" i="2" s="1"/>
  <c r="Q99" i="2"/>
  <c r="R99" i="2" s="1"/>
  <c r="P99" i="2"/>
  <c r="P118" i="2" s="1"/>
  <c r="N99" i="2"/>
  <c r="M99" i="2"/>
  <c r="K99" i="2"/>
  <c r="L99" i="2" s="1"/>
  <c r="J99" i="2"/>
  <c r="J118" i="2" s="1"/>
  <c r="AK97" i="2"/>
  <c r="AC97" i="2"/>
  <c r="Q97" i="2"/>
  <c r="AL96" i="2"/>
  <c r="AK96" i="2"/>
  <c r="AI96" i="2"/>
  <c r="AH96" i="2"/>
  <c r="AF96" i="2"/>
  <c r="AE96" i="2"/>
  <c r="AC96" i="2"/>
  <c r="AB96" i="2"/>
  <c r="Z96" i="2"/>
  <c r="Y96" i="2"/>
  <c r="W96" i="2"/>
  <c r="V96" i="2"/>
  <c r="T96" i="2"/>
  <c r="S96" i="2"/>
  <c r="Q96" i="2"/>
  <c r="P96" i="2"/>
  <c r="N96" i="2"/>
  <c r="M96" i="2"/>
  <c r="K96" i="2"/>
  <c r="J96" i="2"/>
  <c r="AM93" i="2"/>
  <c r="AJ93" i="2"/>
  <c r="AG93" i="2"/>
  <c r="AD93" i="2"/>
  <c r="AA93" i="2"/>
  <c r="X93" i="2"/>
  <c r="U93" i="2"/>
  <c r="R93" i="2"/>
  <c r="O93" i="2"/>
  <c r="L93" i="2"/>
  <c r="AL92" i="2"/>
  <c r="AM92" i="2" s="1"/>
  <c r="AK92" i="2"/>
  <c r="AI92" i="2"/>
  <c r="AJ92" i="2" s="1"/>
  <c r="AH92" i="2"/>
  <c r="AF92" i="2"/>
  <c r="AG92" i="2" s="1"/>
  <c r="AE92" i="2"/>
  <c r="AC92" i="2"/>
  <c r="AB92" i="2"/>
  <c r="AD92" i="2" s="1"/>
  <c r="Z92" i="2"/>
  <c r="Y92" i="2"/>
  <c r="W92" i="2"/>
  <c r="V92" i="2"/>
  <c r="T92" i="2"/>
  <c r="S92" i="2"/>
  <c r="Q92" i="2"/>
  <c r="P92" i="2"/>
  <c r="N92" i="2"/>
  <c r="O92" i="2" s="1"/>
  <c r="M92" i="2"/>
  <c r="K92" i="2"/>
  <c r="J92" i="2"/>
  <c r="AM91" i="2"/>
  <c r="AJ91" i="2"/>
  <c r="AG91" i="2"/>
  <c r="AD91" i="2"/>
  <c r="AA91" i="2"/>
  <c r="X91" i="2"/>
  <c r="U91" i="2"/>
  <c r="R91" i="2"/>
  <c r="O91" i="2"/>
  <c r="L91" i="2"/>
  <c r="AM90" i="2"/>
  <c r="AJ90" i="2"/>
  <c r="AG90" i="2"/>
  <c r="AD90" i="2"/>
  <c r="AA90" i="2"/>
  <c r="X90" i="2"/>
  <c r="U90" i="2"/>
  <c r="R90" i="2"/>
  <c r="O90" i="2"/>
  <c r="L90" i="2"/>
  <c r="AM89" i="2"/>
  <c r="AJ89" i="2"/>
  <c r="AG89" i="2"/>
  <c r="AD89" i="2"/>
  <c r="AA89" i="2"/>
  <c r="X89" i="2"/>
  <c r="U89" i="2"/>
  <c r="R89" i="2"/>
  <c r="O89" i="2"/>
  <c r="L89" i="2"/>
  <c r="AL88" i="2"/>
  <c r="AK88" i="2"/>
  <c r="AI88" i="2"/>
  <c r="AH88" i="2"/>
  <c r="AF88" i="2"/>
  <c r="AE88" i="2"/>
  <c r="AC88" i="2"/>
  <c r="AB88" i="2"/>
  <c r="Z88" i="2"/>
  <c r="Y88" i="2"/>
  <c r="W88" i="2"/>
  <c r="V88" i="2"/>
  <c r="T88" i="2"/>
  <c r="S88" i="2"/>
  <c r="Q88" i="2"/>
  <c r="P88" i="2"/>
  <c r="N88" i="2"/>
  <c r="M88" i="2"/>
  <c r="K88" i="2"/>
  <c r="J88" i="2"/>
  <c r="AM87" i="2"/>
  <c r="AJ87" i="2"/>
  <c r="AG87" i="2"/>
  <c r="AD87" i="2"/>
  <c r="AA87" i="2"/>
  <c r="X87" i="2"/>
  <c r="U87" i="2"/>
  <c r="R87" i="2"/>
  <c r="O87" i="2"/>
  <c r="L87" i="2"/>
  <c r="AM86" i="2"/>
  <c r="AJ86" i="2"/>
  <c r="AG86" i="2"/>
  <c r="AD86" i="2"/>
  <c r="AA86" i="2"/>
  <c r="X86" i="2"/>
  <c r="U86" i="2"/>
  <c r="R86" i="2"/>
  <c r="O86" i="2"/>
  <c r="L86" i="2"/>
  <c r="AL85" i="2"/>
  <c r="AM85" i="2" s="1"/>
  <c r="AK85" i="2"/>
  <c r="AI85" i="2"/>
  <c r="AJ85" i="2" s="1"/>
  <c r="AH85" i="2"/>
  <c r="AF85" i="2"/>
  <c r="AG85" i="2" s="1"/>
  <c r="AE85" i="2"/>
  <c r="AC85" i="2"/>
  <c r="AD85" i="2" s="1"/>
  <c r="AB85" i="2"/>
  <c r="Z85" i="2"/>
  <c r="Y85" i="2"/>
  <c r="W85" i="2"/>
  <c r="V85" i="2"/>
  <c r="T85" i="2"/>
  <c r="S85" i="2"/>
  <c r="Q85" i="2"/>
  <c r="P85" i="2"/>
  <c r="N85" i="2"/>
  <c r="O85" i="2" s="1"/>
  <c r="M85" i="2"/>
  <c r="K85" i="2"/>
  <c r="L85" i="2" s="1"/>
  <c r="J85" i="2"/>
  <c r="AM84" i="2"/>
  <c r="AJ84" i="2"/>
  <c r="AG84" i="2"/>
  <c r="AD84" i="2"/>
  <c r="AA84" i="2"/>
  <c r="X84" i="2"/>
  <c r="U84" i="2"/>
  <c r="R84" i="2"/>
  <c r="O84" i="2"/>
  <c r="L84" i="2"/>
  <c r="AM83" i="2"/>
  <c r="AJ83" i="2"/>
  <c r="AG83" i="2"/>
  <c r="AD83" i="2"/>
  <c r="AA83" i="2"/>
  <c r="X83" i="2"/>
  <c r="U83" i="2"/>
  <c r="R83" i="2"/>
  <c r="O83" i="2"/>
  <c r="L83" i="2"/>
  <c r="AM82" i="2"/>
  <c r="AJ82" i="2"/>
  <c r="AG82" i="2"/>
  <c r="AD82" i="2"/>
  <c r="AA82" i="2"/>
  <c r="X82" i="2"/>
  <c r="U82" i="2"/>
  <c r="R82" i="2"/>
  <c r="O82" i="2"/>
  <c r="L82" i="2"/>
  <c r="AM81" i="2"/>
  <c r="AJ81" i="2"/>
  <c r="AG81" i="2"/>
  <c r="AD81" i="2"/>
  <c r="AA81" i="2"/>
  <c r="X81" i="2"/>
  <c r="U81" i="2"/>
  <c r="R81" i="2"/>
  <c r="O81" i="2"/>
  <c r="L81" i="2"/>
  <c r="AM80" i="2"/>
  <c r="AJ80" i="2"/>
  <c r="AG80" i="2"/>
  <c r="AD80" i="2"/>
  <c r="AA80" i="2"/>
  <c r="X80" i="2"/>
  <c r="U80" i="2"/>
  <c r="R80" i="2"/>
  <c r="O80" i="2"/>
  <c r="L80" i="2"/>
  <c r="AL79" i="2"/>
  <c r="AL77" i="2" s="1"/>
  <c r="AK79" i="2"/>
  <c r="AK77" i="2" s="1"/>
  <c r="AI79" i="2"/>
  <c r="AI77" i="2" s="1"/>
  <c r="AH79" i="2"/>
  <c r="AH77" i="2" s="1"/>
  <c r="AF79" i="2"/>
  <c r="AE79" i="2"/>
  <c r="AC79" i="2"/>
  <c r="AD79" i="2" s="1"/>
  <c r="AB79" i="2"/>
  <c r="Z79" i="2"/>
  <c r="Z77" i="2" s="1"/>
  <c r="Y79" i="2"/>
  <c r="W79" i="2"/>
  <c r="W77" i="2" s="1"/>
  <c r="V79" i="2"/>
  <c r="V77" i="2" s="1"/>
  <c r="T79" i="2"/>
  <c r="T77" i="2" s="1"/>
  <c r="S79" i="2"/>
  <c r="Q79" i="2"/>
  <c r="Q77" i="2" s="1"/>
  <c r="P79" i="2"/>
  <c r="N79" i="2"/>
  <c r="N77" i="2" s="1"/>
  <c r="M79" i="2"/>
  <c r="K79" i="2"/>
  <c r="K77" i="2" s="1"/>
  <c r="J79" i="2"/>
  <c r="J77" i="2" s="1"/>
  <c r="AM78" i="2"/>
  <c r="AJ78" i="2"/>
  <c r="AG78" i="2"/>
  <c r="AD78" i="2"/>
  <c r="AA78" i="2"/>
  <c r="X78" i="2"/>
  <c r="U78" i="2"/>
  <c r="R78" i="2"/>
  <c r="O78" i="2"/>
  <c r="L78" i="2"/>
  <c r="AF77" i="2"/>
  <c r="AB77" i="2"/>
  <c r="Y77" i="2"/>
  <c r="M77" i="2"/>
  <c r="AL76" i="2"/>
  <c r="AM76" i="2" s="1"/>
  <c r="AK76" i="2"/>
  <c r="AI76" i="2"/>
  <c r="AH76" i="2"/>
  <c r="AF76" i="2"/>
  <c r="AG76" i="2" s="1"/>
  <c r="AE76" i="2"/>
  <c r="AC76" i="2"/>
  <c r="AB76" i="2"/>
  <c r="AD76" i="2" s="1"/>
  <c r="AA76" i="2"/>
  <c r="Z76" i="2"/>
  <c r="Y76" i="2"/>
  <c r="W76" i="2"/>
  <c r="V76" i="2"/>
  <c r="T76" i="2"/>
  <c r="S76" i="2"/>
  <c r="Q76" i="2"/>
  <c r="P76" i="2"/>
  <c r="N76" i="2"/>
  <c r="M76" i="2"/>
  <c r="K76" i="2"/>
  <c r="L76" i="2" s="1"/>
  <c r="J76" i="2"/>
  <c r="AM75" i="2"/>
  <c r="AJ75" i="2"/>
  <c r="AG75" i="2"/>
  <c r="AD75" i="2"/>
  <c r="AA75" i="2"/>
  <c r="X75" i="2"/>
  <c r="U75" i="2"/>
  <c r="R75" i="2"/>
  <c r="O75" i="2"/>
  <c r="L75" i="2"/>
  <c r="AM74" i="2"/>
  <c r="AJ74" i="2"/>
  <c r="AG74" i="2"/>
  <c r="AD74" i="2"/>
  <c r="AA74" i="2"/>
  <c r="X74" i="2"/>
  <c r="U74" i="2"/>
  <c r="R74" i="2"/>
  <c r="O74" i="2"/>
  <c r="L74" i="2"/>
  <c r="AM73" i="2"/>
  <c r="AJ73" i="2"/>
  <c r="AG73" i="2"/>
  <c r="AD73" i="2"/>
  <c r="AA73" i="2"/>
  <c r="X73" i="2"/>
  <c r="U73" i="2"/>
  <c r="R73" i="2"/>
  <c r="O73" i="2"/>
  <c r="L73" i="2"/>
  <c r="AM67" i="2"/>
  <c r="AJ67" i="2"/>
  <c r="AG67" i="2"/>
  <c r="AD67" i="2"/>
  <c r="AA67" i="2"/>
  <c r="X67" i="2"/>
  <c r="U67" i="2"/>
  <c r="R67" i="2"/>
  <c r="O67" i="2"/>
  <c r="L67" i="2"/>
  <c r="AL66" i="2"/>
  <c r="AM66" i="2" s="1"/>
  <c r="AK66" i="2"/>
  <c r="AI66" i="2"/>
  <c r="AJ66" i="2" s="1"/>
  <c r="AH66" i="2"/>
  <c r="AF66" i="2"/>
  <c r="AE66" i="2"/>
  <c r="AC66" i="2"/>
  <c r="AB66" i="2"/>
  <c r="Z66" i="2"/>
  <c r="Y66" i="2"/>
  <c r="W66" i="2"/>
  <c r="V66" i="2"/>
  <c r="T66" i="2"/>
  <c r="S66" i="2"/>
  <c r="Q66" i="2"/>
  <c r="R66" i="2" s="1"/>
  <c r="P66" i="2"/>
  <c r="N66" i="2"/>
  <c r="M66" i="2"/>
  <c r="K66" i="2"/>
  <c r="L66" i="2" s="1"/>
  <c r="J66" i="2"/>
  <c r="AM52" i="2"/>
  <c r="AJ52" i="2"/>
  <c r="AG52" i="2"/>
  <c r="AD52" i="2"/>
  <c r="AA52" i="2"/>
  <c r="X52" i="2"/>
  <c r="U52" i="2"/>
  <c r="R52" i="2"/>
  <c r="O52" i="2"/>
  <c r="L52" i="2"/>
  <c r="AM47" i="2"/>
  <c r="AJ47" i="2"/>
  <c r="AG47" i="2"/>
  <c r="AD47" i="2"/>
  <c r="AA47" i="2"/>
  <c r="X47" i="2"/>
  <c r="U47" i="2"/>
  <c r="R47" i="2"/>
  <c r="O47" i="2"/>
  <c r="L47" i="2"/>
  <c r="AL46" i="2"/>
  <c r="AM46" i="2" s="1"/>
  <c r="AK46" i="2"/>
  <c r="AI46" i="2"/>
  <c r="AH46" i="2"/>
  <c r="AF46" i="2"/>
  <c r="AE46" i="2"/>
  <c r="AC46" i="2"/>
  <c r="AD46" i="2" s="1"/>
  <c r="AB46" i="2"/>
  <c r="Z46" i="2"/>
  <c r="Y46" i="2"/>
  <c r="W46" i="2"/>
  <c r="V46" i="2"/>
  <c r="T46" i="2"/>
  <c r="U46" i="2" s="1"/>
  <c r="S46" i="2"/>
  <c r="Q46" i="2"/>
  <c r="P46" i="2"/>
  <c r="N46" i="2"/>
  <c r="O46" i="2" s="1"/>
  <c r="M46" i="2"/>
  <c r="K46" i="2"/>
  <c r="J46" i="2"/>
  <c r="AM44" i="2"/>
  <c r="AJ44" i="2"/>
  <c r="AG44" i="2"/>
  <c r="AD44" i="2"/>
  <c r="AA44" i="2"/>
  <c r="X44" i="2"/>
  <c r="U44" i="2"/>
  <c r="R44" i="2"/>
  <c r="O44" i="2"/>
  <c r="L44" i="2"/>
  <c r="AM43" i="2"/>
  <c r="AJ43" i="2"/>
  <c r="AG43" i="2"/>
  <c r="AD43" i="2"/>
  <c r="AA43" i="2"/>
  <c r="X43" i="2"/>
  <c r="U43" i="2"/>
  <c r="R43" i="2"/>
  <c r="O43" i="2"/>
  <c r="L43" i="2"/>
  <c r="AM42" i="2"/>
  <c r="AJ42" i="2"/>
  <c r="AG42" i="2"/>
  <c r="AD42" i="2"/>
  <c r="AA42" i="2"/>
  <c r="X42" i="2"/>
  <c r="U42" i="2"/>
  <c r="R42" i="2"/>
  <c r="O42" i="2"/>
  <c r="L42" i="2"/>
  <c r="AM41" i="2"/>
  <c r="AJ41" i="2"/>
  <c r="AG41" i="2"/>
  <c r="AD41" i="2"/>
  <c r="AA41" i="2"/>
  <c r="X41" i="2"/>
  <c r="U41" i="2"/>
  <c r="R41" i="2"/>
  <c r="O41" i="2"/>
  <c r="L41" i="2"/>
  <c r="AM40" i="2"/>
  <c r="AJ40" i="2"/>
  <c r="AG40" i="2"/>
  <c r="AD40" i="2"/>
  <c r="AA40" i="2"/>
  <c r="X40" i="2"/>
  <c r="U40" i="2"/>
  <c r="R40" i="2"/>
  <c r="O40" i="2"/>
  <c r="L40" i="2"/>
  <c r="AL39" i="2"/>
  <c r="AK39" i="2"/>
  <c r="AI39" i="2"/>
  <c r="AH39" i="2"/>
  <c r="AF39" i="2"/>
  <c r="AE39" i="2"/>
  <c r="AC39" i="2"/>
  <c r="AB39" i="2"/>
  <c r="Z39" i="2"/>
  <c r="Y39" i="2"/>
  <c r="W39" i="2"/>
  <c r="X39" i="2" s="1"/>
  <c r="V39" i="2"/>
  <c r="T39" i="2"/>
  <c r="S39" i="2"/>
  <c r="U39" i="2" s="1"/>
  <c r="Q39" i="2"/>
  <c r="P39" i="2"/>
  <c r="N39" i="2"/>
  <c r="M39" i="2"/>
  <c r="O39" i="2" s="1"/>
  <c r="K39" i="2"/>
  <c r="J39" i="2"/>
  <c r="AM38" i="2"/>
  <c r="AJ38" i="2"/>
  <c r="AG38" i="2"/>
  <c r="AD38" i="2"/>
  <c r="AA38" i="2"/>
  <c r="X38" i="2"/>
  <c r="U38" i="2"/>
  <c r="R38" i="2"/>
  <c r="O38" i="2"/>
  <c r="L38" i="2"/>
  <c r="AM37" i="2"/>
  <c r="AJ37" i="2"/>
  <c r="AG37" i="2"/>
  <c r="AD37" i="2"/>
  <c r="AA37" i="2"/>
  <c r="X37" i="2"/>
  <c r="U37" i="2"/>
  <c r="R37" i="2"/>
  <c r="O37" i="2"/>
  <c r="L37" i="2"/>
  <c r="AL36" i="2"/>
  <c r="AK36" i="2"/>
  <c r="AK34" i="2" s="1"/>
  <c r="AI36" i="2"/>
  <c r="AH36" i="2"/>
  <c r="AH55" i="2" s="1"/>
  <c r="AF36" i="2"/>
  <c r="AE36" i="2"/>
  <c r="AE55" i="2" s="1"/>
  <c r="AC36" i="2"/>
  <c r="AD36" i="2" s="1"/>
  <c r="AB36" i="2"/>
  <c r="AB34" i="2" s="1"/>
  <c r="Z36" i="2"/>
  <c r="Y36" i="2"/>
  <c r="Y55" i="2" s="1"/>
  <c r="W36" i="2"/>
  <c r="V36" i="2"/>
  <c r="V55" i="2" s="1"/>
  <c r="T36" i="2"/>
  <c r="S36" i="2"/>
  <c r="S55" i="2" s="1"/>
  <c r="Q36" i="2"/>
  <c r="P36" i="2"/>
  <c r="N36" i="2"/>
  <c r="O36" i="2" s="1"/>
  <c r="M36" i="2"/>
  <c r="M55" i="2" s="1"/>
  <c r="K36" i="2"/>
  <c r="J36" i="2"/>
  <c r="J55" i="2" s="1"/>
  <c r="AL34" i="2"/>
  <c r="AH34" i="2"/>
  <c r="V34" i="2"/>
  <c r="Q34" i="2"/>
  <c r="K34" i="2"/>
  <c r="AL33" i="2"/>
  <c r="AK33" i="2"/>
  <c r="AI33" i="2"/>
  <c r="AH33" i="2"/>
  <c r="AF33" i="2"/>
  <c r="AE33" i="2"/>
  <c r="AC33" i="2"/>
  <c r="AB33" i="2"/>
  <c r="Z33" i="2"/>
  <c r="Y33" i="2"/>
  <c r="W33" i="2"/>
  <c r="V33" i="2"/>
  <c r="T33" i="2"/>
  <c r="S33" i="2"/>
  <c r="Q33" i="2"/>
  <c r="P33" i="2"/>
  <c r="N33" i="2"/>
  <c r="M33" i="2"/>
  <c r="K33" i="2"/>
  <c r="J33" i="2"/>
  <c r="AM30" i="2"/>
  <c r="AJ30" i="2"/>
  <c r="AG30" i="2"/>
  <c r="AD30" i="2"/>
  <c r="AA30" i="2"/>
  <c r="X30" i="2"/>
  <c r="U30" i="2"/>
  <c r="R30" i="2"/>
  <c r="O30" i="2"/>
  <c r="L30" i="2"/>
  <c r="AL29" i="2"/>
  <c r="AK29" i="2"/>
  <c r="AI29" i="2"/>
  <c r="AH29" i="2"/>
  <c r="AF29" i="2"/>
  <c r="AE29" i="2"/>
  <c r="AC29" i="2"/>
  <c r="AD29" i="2" s="1"/>
  <c r="AB29" i="2"/>
  <c r="Z29" i="2"/>
  <c r="Y29" i="2"/>
  <c r="W29" i="2"/>
  <c r="V29" i="2"/>
  <c r="T29" i="2"/>
  <c r="S29" i="2"/>
  <c r="Q29" i="2"/>
  <c r="P29" i="2"/>
  <c r="N29" i="2"/>
  <c r="O29" i="2" s="1"/>
  <c r="M29" i="2"/>
  <c r="K29" i="2"/>
  <c r="J29" i="2"/>
  <c r="AM28" i="2"/>
  <c r="AJ28" i="2"/>
  <c r="AG28" i="2"/>
  <c r="AD28" i="2"/>
  <c r="AA28" i="2"/>
  <c r="X28" i="2"/>
  <c r="U28" i="2"/>
  <c r="R28" i="2"/>
  <c r="O28" i="2"/>
  <c r="L28" i="2"/>
  <c r="AM27" i="2"/>
  <c r="AJ27" i="2"/>
  <c r="AG27" i="2"/>
  <c r="AD27" i="2"/>
  <c r="AA27" i="2"/>
  <c r="X27" i="2"/>
  <c r="U27" i="2"/>
  <c r="R27" i="2"/>
  <c r="O27" i="2"/>
  <c r="L27" i="2"/>
  <c r="AM26" i="2"/>
  <c r="AJ26" i="2"/>
  <c r="AG26" i="2"/>
  <c r="AD26" i="2"/>
  <c r="AA26" i="2"/>
  <c r="X26" i="2"/>
  <c r="U26" i="2"/>
  <c r="R26" i="2"/>
  <c r="O26" i="2"/>
  <c r="L26" i="2"/>
  <c r="AL25" i="2"/>
  <c r="AK25" i="2"/>
  <c r="AI25" i="2"/>
  <c r="AH25" i="2"/>
  <c r="AF25" i="2"/>
  <c r="AE25" i="2"/>
  <c r="AC25" i="2"/>
  <c r="AB25" i="2"/>
  <c r="Z25" i="2"/>
  <c r="Y25" i="2"/>
  <c r="W25" i="2"/>
  <c r="V25" i="2"/>
  <c r="T25" i="2"/>
  <c r="S25" i="2"/>
  <c r="Q25" i="2"/>
  <c r="P25" i="2"/>
  <c r="N25" i="2"/>
  <c r="M25" i="2"/>
  <c r="K25" i="2"/>
  <c r="J25" i="2"/>
  <c r="AM24" i="2"/>
  <c r="AJ24" i="2"/>
  <c r="AG24" i="2"/>
  <c r="AD24" i="2"/>
  <c r="AA24" i="2"/>
  <c r="X24" i="2"/>
  <c r="U24" i="2"/>
  <c r="R24" i="2"/>
  <c r="O24" i="2"/>
  <c r="L24" i="2"/>
  <c r="AM23" i="2"/>
  <c r="AJ23" i="2"/>
  <c r="AG23" i="2"/>
  <c r="AD23" i="2"/>
  <c r="AA23" i="2"/>
  <c r="X23" i="2"/>
  <c r="U23" i="2"/>
  <c r="R23" i="2"/>
  <c r="O23" i="2"/>
  <c r="L23" i="2"/>
  <c r="AL22" i="2"/>
  <c r="AK22" i="2"/>
  <c r="AI22" i="2"/>
  <c r="AJ22" i="2" s="1"/>
  <c r="AH22" i="2"/>
  <c r="AF22" i="2"/>
  <c r="AE22" i="2"/>
  <c r="AC22" i="2"/>
  <c r="AD22" i="2" s="1"/>
  <c r="AB22" i="2"/>
  <c r="Z22" i="2"/>
  <c r="Y22" i="2"/>
  <c r="W22" i="2"/>
  <c r="X22" i="2" s="1"/>
  <c r="V22" i="2"/>
  <c r="T22" i="2"/>
  <c r="S22" i="2"/>
  <c r="U22" i="2" s="1"/>
  <c r="Q22" i="2"/>
  <c r="P22" i="2"/>
  <c r="N22" i="2"/>
  <c r="M22" i="2"/>
  <c r="O22" i="2" s="1"/>
  <c r="K22" i="2"/>
  <c r="L22" i="2" s="1"/>
  <c r="J22" i="2"/>
  <c r="AM21" i="2"/>
  <c r="AJ21" i="2"/>
  <c r="AG21" i="2"/>
  <c r="AD21" i="2"/>
  <c r="AA21" i="2"/>
  <c r="X21" i="2"/>
  <c r="U21" i="2"/>
  <c r="R21" i="2"/>
  <c r="O21" i="2"/>
  <c r="L21" i="2"/>
  <c r="AM20" i="2"/>
  <c r="AJ20" i="2"/>
  <c r="AG20" i="2"/>
  <c r="AD20" i="2"/>
  <c r="AA20" i="2"/>
  <c r="X20" i="2"/>
  <c r="U20" i="2"/>
  <c r="R20" i="2"/>
  <c r="O20" i="2"/>
  <c r="L20" i="2"/>
  <c r="AM19" i="2"/>
  <c r="AJ19" i="2"/>
  <c r="AG19" i="2"/>
  <c r="AD19" i="2"/>
  <c r="AA19" i="2"/>
  <c r="X19" i="2"/>
  <c r="U19" i="2"/>
  <c r="R19" i="2"/>
  <c r="O19" i="2"/>
  <c r="L19" i="2"/>
  <c r="AM18" i="2"/>
  <c r="AJ18" i="2"/>
  <c r="AG18" i="2"/>
  <c r="AD18" i="2"/>
  <c r="AA18" i="2"/>
  <c r="X18" i="2"/>
  <c r="U18" i="2"/>
  <c r="R18" i="2"/>
  <c r="O18" i="2"/>
  <c r="L18" i="2"/>
  <c r="AM17" i="2"/>
  <c r="AJ17" i="2"/>
  <c r="AG17" i="2"/>
  <c r="AD17" i="2"/>
  <c r="AA17" i="2"/>
  <c r="X17" i="2"/>
  <c r="U17" i="2"/>
  <c r="R17" i="2"/>
  <c r="O17" i="2"/>
  <c r="L17" i="2"/>
  <c r="AL16" i="2"/>
  <c r="AL14" i="2" s="1"/>
  <c r="AK16" i="2"/>
  <c r="AK14" i="2" s="1"/>
  <c r="AI16" i="2"/>
  <c r="AI14" i="2" s="1"/>
  <c r="AH16" i="2"/>
  <c r="AF16" i="2"/>
  <c r="AE16" i="2"/>
  <c r="AE14" i="2" s="1"/>
  <c r="AC16" i="2"/>
  <c r="AC14" i="2" s="1"/>
  <c r="AB16" i="2"/>
  <c r="Z16" i="2"/>
  <c r="Z14" i="2" s="1"/>
  <c r="Y16" i="2"/>
  <c r="W16" i="2"/>
  <c r="V16" i="2"/>
  <c r="V14" i="2" s="1"/>
  <c r="T16" i="2"/>
  <c r="T14" i="2" s="1"/>
  <c r="S16" i="2"/>
  <c r="S14" i="2" s="1"/>
  <c r="Q16" i="2"/>
  <c r="P16" i="2"/>
  <c r="N16" i="2"/>
  <c r="M16" i="2"/>
  <c r="M14" i="2" s="1"/>
  <c r="K16" i="2"/>
  <c r="K14" i="2" s="1"/>
  <c r="J16" i="2"/>
  <c r="J14" i="2" s="1"/>
  <c r="AM15" i="2"/>
  <c r="AJ15" i="2"/>
  <c r="AG15" i="2"/>
  <c r="AD15" i="2"/>
  <c r="AA15" i="2"/>
  <c r="X15" i="2"/>
  <c r="U15" i="2"/>
  <c r="R15" i="2"/>
  <c r="O15" i="2"/>
  <c r="L15" i="2"/>
  <c r="AH14" i="2"/>
  <c r="AJ14" i="2" s="1"/>
  <c r="AB14" i="2"/>
  <c r="Y14" i="2"/>
  <c r="P14" i="2"/>
  <c r="L14" i="2"/>
  <c r="AL13" i="2"/>
  <c r="AK13" i="2"/>
  <c r="AM13" i="2" s="1"/>
  <c r="AI13" i="2"/>
  <c r="AJ13" i="2" s="1"/>
  <c r="AH13" i="2"/>
  <c r="AF13" i="2"/>
  <c r="AE13" i="2"/>
  <c r="AC13" i="2"/>
  <c r="AB13" i="2"/>
  <c r="Z13" i="2"/>
  <c r="AA13" i="2" s="1"/>
  <c r="Y13" i="2"/>
  <c r="W13" i="2"/>
  <c r="V13" i="2"/>
  <c r="T13" i="2"/>
  <c r="S13" i="2"/>
  <c r="Q13" i="2"/>
  <c r="P13" i="2"/>
  <c r="N13" i="2"/>
  <c r="M13" i="2"/>
  <c r="K13" i="2"/>
  <c r="J13" i="2"/>
  <c r="AM12" i="2"/>
  <c r="AJ12" i="2"/>
  <c r="AG12" i="2"/>
  <c r="AD12" i="2"/>
  <c r="AA12" i="2"/>
  <c r="X12" i="2"/>
  <c r="U12" i="2"/>
  <c r="R12" i="2"/>
  <c r="O12" i="2"/>
  <c r="L12" i="2"/>
  <c r="AM11" i="2"/>
  <c r="AJ11" i="2"/>
  <c r="AG11" i="2"/>
  <c r="AD11" i="2"/>
  <c r="AA11" i="2"/>
  <c r="X11" i="2"/>
  <c r="U11" i="2"/>
  <c r="R11" i="2"/>
  <c r="O11" i="2"/>
  <c r="L11" i="2"/>
  <c r="AM10" i="2"/>
  <c r="AJ10" i="2"/>
  <c r="AG10" i="2"/>
  <c r="AD10" i="2"/>
  <c r="AA10" i="2"/>
  <c r="X10" i="2"/>
  <c r="U10" i="2"/>
  <c r="R10" i="2"/>
  <c r="O10" i="2"/>
  <c r="L10" i="2"/>
  <c r="AM4" i="2"/>
  <c r="AJ4" i="2"/>
  <c r="AG4" i="2"/>
  <c r="AD4" i="2"/>
  <c r="AA4" i="2"/>
  <c r="X4" i="2"/>
  <c r="U4" i="2"/>
  <c r="R4" i="2"/>
  <c r="O4" i="2"/>
  <c r="L4" i="2"/>
  <c r="AL3" i="2"/>
  <c r="AK3" i="2"/>
  <c r="AI3" i="2"/>
  <c r="AH3" i="2"/>
  <c r="AF3" i="2"/>
  <c r="AE3" i="2"/>
  <c r="AC3" i="2"/>
  <c r="AB3" i="2"/>
  <c r="Z3" i="2"/>
  <c r="AA3" i="2" s="1"/>
  <c r="Y3" i="2"/>
  <c r="W3" i="2"/>
  <c r="V3" i="2"/>
  <c r="T3" i="2"/>
  <c r="S3" i="2"/>
  <c r="Q3" i="2"/>
  <c r="P3" i="2"/>
  <c r="N3" i="2"/>
  <c r="O3" i="2" s="1"/>
  <c r="M3" i="2"/>
  <c r="K3" i="2"/>
  <c r="J3" i="2"/>
  <c r="G694" i="1"/>
  <c r="G691" i="1"/>
  <c r="AN691" i="1" s="1"/>
  <c r="G630" i="1"/>
  <c r="G627" i="1"/>
  <c r="AN627" i="1" s="1"/>
  <c r="G570" i="1"/>
  <c r="G506" i="1"/>
  <c r="AN506" i="1" s="1"/>
  <c r="G449" i="1"/>
  <c r="AN449" i="1" s="1"/>
  <c r="G392" i="1"/>
  <c r="AN392" i="1" s="1"/>
  <c r="G335" i="1"/>
  <c r="AN335" i="1" s="1"/>
  <c r="G278" i="1"/>
  <c r="AN278" i="1" s="1"/>
  <c r="G221" i="1"/>
  <c r="AN221" i="1" s="1"/>
  <c r="G164" i="1"/>
  <c r="AN164" i="1" s="1"/>
  <c r="G107" i="1"/>
  <c r="AN107" i="1" s="1"/>
  <c r="G50" i="1"/>
  <c r="R97" i="2" l="1"/>
  <c r="AM3" i="2"/>
  <c r="O13" i="2"/>
  <c r="S56" i="2"/>
  <c r="U29" i="2"/>
  <c r="AA29" i="2"/>
  <c r="AM36" i="2"/>
  <c r="AG39" i="2"/>
  <c r="R46" i="2"/>
  <c r="AG66" i="2"/>
  <c r="O76" i="2"/>
  <c r="AG79" i="2"/>
  <c r="L92" i="2"/>
  <c r="R92" i="2"/>
  <c r="X99" i="2"/>
  <c r="AD99" i="2"/>
  <c r="L102" i="2"/>
  <c r="X102" i="2"/>
  <c r="AD102" i="2"/>
  <c r="O109" i="2"/>
  <c r="R3" i="2"/>
  <c r="AG13" i="2"/>
  <c r="R16" i="2"/>
  <c r="AC56" i="2"/>
  <c r="AC58" i="2" s="1"/>
  <c r="AG22" i="2"/>
  <c r="AM22" i="2"/>
  <c r="L29" i="2"/>
  <c r="R36" i="2"/>
  <c r="AK55" i="2"/>
  <c r="Y97" i="2"/>
  <c r="AG102" i="2"/>
  <c r="U3" i="2"/>
  <c r="AD3" i="2"/>
  <c r="AA16" i="2"/>
  <c r="R76" i="2"/>
  <c r="L77" i="2"/>
  <c r="R79" i="2"/>
  <c r="AA85" i="2"/>
  <c r="G52" i="2"/>
  <c r="G796" i="1"/>
  <c r="G793" i="1"/>
  <c r="AN793" i="1" s="1"/>
  <c r="AP793" i="1" s="1"/>
  <c r="AN50" i="1"/>
  <c r="AN28" i="2"/>
  <c r="F84" i="2"/>
  <c r="AO44" i="2"/>
  <c r="I67" i="2"/>
  <c r="AO4" i="2"/>
  <c r="F78" i="2"/>
  <c r="F83" i="2"/>
  <c r="I101" i="2"/>
  <c r="I52" i="2"/>
  <c r="I40" i="2"/>
  <c r="I42" i="2"/>
  <c r="I44" i="2"/>
  <c r="AO69" i="2"/>
  <c r="AO71" i="2"/>
  <c r="F73" i="2"/>
  <c r="AO80" i="2"/>
  <c r="AO82" i="2"/>
  <c r="AO93" i="2"/>
  <c r="AO92" i="2" s="1"/>
  <c r="F100" i="2"/>
  <c r="F103" i="2"/>
  <c r="F105" i="2"/>
  <c r="F110" i="2"/>
  <c r="F112" i="2"/>
  <c r="F114" i="2"/>
  <c r="I73" i="2"/>
  <c r="I80" i="2"/>
  <c r="F54" i="2"/>
  <c r="F50" i="2"/>
  <c r="I82" i="2"/>
  <c r="I84" i="2"/>
  <c r="I87" i="2"/>
  <c r="F74" i="2"/>
  <c r="F104" i="2"/>
  <c r="F106" i="2"/>
  <c r="F111" i="2"/>
  <c r="I78" i="2"/>
  <c r="AO42" i="2"/>
  <c r="AN30" i="2"/>
  <c r="AN24" i="2"/>
  <c r="AP24" i="2" s="1"/>
  <c r="I4" i="2"/>
  <c r="AO6" i="2"/>
  <c r="AO8" i="2"/>
  <c r="I10" i="2"/>
  <c r="I19" i="2"/>
  <c r="I24" i="2"/>
  <c r="AO30" i="2"/>
  <c r="AN43" i="2"/>
  <c r="F81" i="2"/>
  <c r="F86" i="2"/>
  <c r="F91" i="2"/>
  <c r="AN81" i="2"/>
  <c r="AN83" i="2"/>
  <c r="AN89" i="2"/>
  <c r="AN91" i="2"/>
  <c r="I104" i="2"/>
  <c r="F28" i="2"/>
  <c r="F26" i="2"/>
  <c r="F18" i="2"/>
  <c r="I30" i="2"/>
  <c r="F48" i="2"/>
  <c r="AO10" i="2"/>
  <c r="I93" i="2"/>
  <c r="F30" i="2"/>
  <c r="F24" i="2"/>
  <c r="AO17" i="2"/>
  <c r="F44" i="2"/>
  <c r="F40" i="2"/>
  <c r="F38" i="2"/>
  <c r="AN18" i="2"/>
  <c r="AN26" i="2"/>
  <c r="I38" i="2"/>
  <c r="I43" i="2"/>
  <c r="AO57" i="2"/>
  <c r="F90" i="2"/>
  <c r="F101" i="2"/>
  <c r="AO78" i="2"/>
  <c r="AO81" i="2"/>
  <c r="AO83" i="2"/>
  <c r="AO89" i="2"/>
  <c r="AO91" i="2"/>
  <c r="AN105" i="2"/>
  <c r="AN44" i="2"/>
  <c r="I89" i="2"/>
  <c r="AN23" i="2"/>
  <c r="AN20" i="2"/>
  <c r="AN15" i="2"/>
  <c r="I15" i="2"/>
  <c r="I26" i="2"/>
  <c r="I28" i="2"/>
  <c r="F87" i="2"/>
  <c r="AN107" i="2"/>
  <c r="I103" i="2"/>
  <c r="I107" i="2"/>
  <c r="I91" i="2"/>
  <c r="I81" i="2"/>
  <c r="I83" i="2"/>
  <c r="AO11" i="2"/>
  <c r="AP11" i="2" s="1"/>
  <c r="AO18" i="2"/>
  <c r="AO20" i="2"/>
  <c r="AN42" i="2"/>
  <c r="AO105" i="2"/>
  <c r="F42" i="2"/>
  <c r="F20" i="2"/>
  <c r="AO26" i="2"/>
  <c r="AO28" i="2"/>
  <c r="AP28" i="2" s="1"/>
  <c r="F82" i="2"/>
  <c r="AN87" i="2"/>
  <c r="AP87" i="2" s="1"/>
  <c r="I105" i="2"/>
  <c r="F107" i="2"/>
  <c r="AO107" i="2"/>
  <c r="I18" i="2"/>
  <c r="I20" i="2"/>
  <c r="F80" i="2"/>
  <c r="AN93" i="2"/>
  <c r="F10" i="2"/>
  <c r="F93" i="2"/>
  <c r="I115" i="2"/>
  <c r="F57" i="2"/>
  <c r="I47" i="2"/>
  <c r="G49" i="2"/>
  <c r="AO15" i="2"/>
  <c r="AN19" i="2"/>
  <c r="I17" i="2"/>
  <c r="I21" i="2"/>
  <c r="AO9" i="2"/>
  <c r="AO5" i="2"/>
  <c r="I11" i="2"/>
  <c r="I23" i="2"/>
  <c r="AN80" i="2"/>
  <c r="AN82" i="2"/>
  <c r="AN90" i="2"/>
  <c r="F19" i="2"/>
  <c r="F120" i="2"/>
  <c r="AN106" i="2"/>
  <c r="AN74" i="2"/>
  <c r="AN78" i="2"/>
  <c r="AN86" i="2"/>
  <c r="F113" i="2"/>
  <c r="F117" i="2"/>
  <c r="I110" i="2"/>
  <c r="M56" i="2"/>
  <c r="AG3" i="2"/>
  <c r="AJ16" i="2"/>
  <c r="S34" i="2"/>
  <c r="R39" i="2"/>
  <c r="AM39" i="2"/>
  <c r="X66" i="2"/>
  <c r="AD66" i="2"/>
  <c r="P77" i="2"/>
  <c r="AC77" i="2"/>
  <c r="AC119" i="2" s="1"/>
  <c r="U85" i="2"/>
  <c r="O102" i="2"/>
  <c r="U102" i="2"/>
  <c r="L109" i="2"/>
  <c r="R109" i="2"/>
  <c r="AM109" i="2"/>
  <c r="AM34" i="2"/>
  <c r="P119" i="2"/>
  <c r="V119" i="2"/>
  <c r="AB119" i="2"/>
  <c r="M97" i="2"/>
  <c r="K56" i="2"/>
  <c r="K58" i="2" s="1"/>
  <c r="X13" i="2"/>
  <c r="Q14" i="2"/>
  <c r="AD16" i="2"/>
  <c r="AM16" i="2"/>
  <c r="R29" i="2"/>
  <c r="X29" i="2"/>
  <c r="AG29" i="2"/>
  <c r="AM29" i="2"/>
  <c r="M34" i="2"/>
  <c r="W34" i="2"/>
  <c r="P34" i="2"/>
  <c r="Y34" i="2"/>
  <c r="AA46" i="2"/>
  <c r="AG46" i="2"/>
  <c r="O66" i="2"/>
  <c r="U66" i="2"/>
  <c r="X76" i="2"/>
  <c r="U79" i="2"/>
  <c r="X92" i="2"/>
  <c r="AB97" i="2"/>
  <c r="AD97" i="2" s="1"/>
  <c r="AJ102" i="2"/>
  <c r="U14" i="2"/>
  <c r="T56" i="2"/>
  <c r="R34" i="2"/>
  <c r="AG99" i="2"/>
  <c r="AF97" i="2"/>
  <c r="M118" i="2"/>
  <c r="AN27" i="2"/>
  <c r="I37" i="2"/>
  <c r="I41" i="2"/>
  <c r="AO43" i="2"/>
  <c r="AO68" i="2"/>
  <c r="AO70" i="2"/>
  <c r="AO72" i="2"/>
  <c r="AO74" i="2"/>
  <c r="AO86" i="2"/>
  <c r="AO90" i="2"/>
  <c r="I100" i="2"/>
  <c r="AO106" i="2"/>
  <c r="AO120" i="2"/>
  <c r="AJ76" i="2"/>
  <c r="AF119" i="2"/>
  <c r="K119" i="2"/>
  <c r="K121" i="2" s="1"/>
  <c r="R85" i="2"/>
  <c r="X85" i="2"/>
  <c r="U92" i="2"/>
  <c r="AA92" i="2"/>
  <c r="T97" i="2"/>
  <c r="O99" i="2"/>
  <c r="AJ99" i="2"/>
  <c r="AA102" i="2"/>
  <c r="X109" i="2"/>
  <c r="AD109" i="2"/>
  <c r="F51" i="2"/>
  <c r="F49" i="2"/>
  <c r="F47" i="2"/>
  <c r="F41" i="2"/>
  <c r="F39" i="2"/>
  <c r="F37" i="2"/>
  <c r="F21" i="2"/>
  <c r="F17" i="2"/>
  <c r="AO7" i="2"/>
  <c r="I27" i="2"/>
  <c r="AO19" i="2"/>
  <c r="AO23" i="2"/>
  <c r="I74" i="2"/>
  <c r="I86" i="2"/>
  <c r="I106" i="2"/>
  <c r="I90" i="2"/>
  <c r="AP105" i="2"/>
  <c r="AP73" i="2"/>
  <c r="AO27" i="2"/>
  <c r="AN17" i="2"/>
  <c r="AP10" i="2"/>
  <c r="F43" i="2"/>
  <c r="F11" i="2"/>
  <c r="F23" i="2"/>
  <c r="F27" i="2"/>
  <c r="F15" i="2"/>
  <c r="U76" i="2"/>
  <c r="AL119" i="2"/>
  <c r="AM77" i="2"/>
  <c r="AP67" i="2"/>
  <c r="Q119" i="2"/>
  <c r="W119" i="2"/>
  <c r="X77" i="2"/>
  <c r="J119" i="2"/>
  <c r="L119" i="2" s="1"/>
  <c r="AH119" i="2"/>
  <c r="AA66" i="2"/>
  <c r="T119" i="2"/>
  <c r="AF121" i="2"/>
  <c r="N119" i="2"/>
  <c r="O77" i="2"/>
  <c r="AI119" i="2"/>
  <c r="AJ77" i="2"/>
  <c r="Z119" i="2"/>
  <c r="AA77" i="2"/>
  <c r="M119" i="2"/>
  <c r="Y119" i="2"/>
  <c r="AK119" i="2"/>
  <c r="O79" i="2"/>
  <c r="AA79" i="2"/>
  <c r="AM79" i="2"/>
  <c r="J97" i="2"/>
  <c r="N97" i="2"/>
  <c r="O97" i="2" s="1"/>
  <c r="V97" i="2"/>
  <c r="Z97" i="2"/>
  <c r="AA97" i="2" s="1"/>
  <c r="AH97" i="2"/>
  <c r="AL97" i="2"/>
  <c r="AM97" i="2" s="1"/>
  <c r="R102" i="2"/>
  <c r="R77" i="2"/>
  <c r="L79" i="2"/>
  <c r="X79" i="2"/>
  <c r="AJ79" i="2"/>
  <c r="K97" i="2"/>
  <c r="S97" i="2"/>
  <c r="W97" i="2"/>
  <c r="AE97" i="2"/>
  <c r="AI97" i="2"/>
  <c r="F67" i="2"/>
  <c r="S77" i="2"/>
  <c r="S119" i="2" s="1"/>
  <c r="AE77" i="2"/>
  <c r="AE119" i="2" s="1"/>
  <c r="AG119" i="2" s="1"/>
  <c r="W14" i="2"/>
  <c r="X16" i="2"/>
  <c r="Z34" i="2"/>
  <c r="AA36" i="2"/>
  <c r="AC34" i="2"/>
  <c r="AD34" i="2" s="1"/>
  <c r="AD39" i="2"/>
  <c r="AJ3" i="2"/>
  <c r="AI56" i="2"/>
  <c r="U13" i="2"/>
  <c r="O16" i="2"/>
  <c r="N14" i="2"/>
  <c r="AJ29" i="2"/>
  <c r="AD14" i="2"/>
  <c r="AL56" i="2"/>
  <c r="AM14" i="2"/>
  <c r="AE56" i="2"/>
  <c r="P56" i="2"/>
  <c r="AB56" i="2"/>
  <c r="X36" i="2"/>
  <c r="AA39" i="2"/>
  <c r="Q56" i="2"/>
  <c r="R14" i="2"/>
  <c r="Y56" i="2"/>
  <c r="AA22" i="2"/>
  <c r="AJ36" i="2"/>
  <c r="AI34" i="2"/>
  <c r="AJ34" i="2" s="1"/>
  <c r="L39" i="2"/>
  <c r="AG16" i="2"/>
  <c r="J56" i="2"/>
  <c r="V56" i="2"/>
  <c r="X34" i="2"/>
  <c r="AJ46" i="2"/>
  <c r="L13" i="2"/>
  <c r="AD13" i="2"/>
  <c r="L16" i="2"/>
  <c r="U16" i="2"/>
  <c r="N34" i="2"/>
  <c r="O34" i="2" s="1"/>
  <c r="AG36" i="2"/>
  <c r="AF34" i="2"/>
  <c r="AJ39" i="2"/>
  <c r="X46" i="2"/>
  <c r="AB55" i="2"/>
  <c r="X3" i="2"/>
  <c r="R22" i="2"/>
  <c r="AH56" i="2"/>
  <c r="L3" i="2"/>
  <c r="R13" i="2"/>
  <c r="Z56" i="2"/>
  <c r="AA14" i="2"/>
  <c r="AF14" i="2"/>
  <c r="AK56" i="2"/>
  <c r="J34" i="2"/>
  <c r="L34" i="2" s="1"/>
  <c r="AE34" i="2"/>
  <c r="L36" i="2"/>
  <c r="U36" i="2"/>
  <c r="T34" i="2"/>
  <c r="U34" i="2" s="1"/>
  <c r="L46" i="2"/>
  <c r="P55" i="2"/>
  <c r="F696" i="1"/>
  <c r="E694" i="1"/>
  <c r="F690" i="1"/>
  <c r="F691" i="1"/>
  <c r="F692" i="1"/>
  <c r="F693" i="1"/>
  <c r="D677" i="1"/>
  <c r="E672" i="1"/>
  <c r="AO672" i="1" s="1"/>
  <c r="AP672" i="1" s="1"/>
  <c r="F632" i="1"/>
  <c r="E630" i="1"/>
  <c r="F626" i="1"/>
  <c r="F627" i="1"/>
  <c r="F628" i="1"/>
  <c r="F629" i="1"/>
  <c r="D613" i="1"/>
  <c r="E608" i="1"/>
  <c r="F575" i="1"/>
  <c r="F569" i="1"/>
  <c r="F570" i="1"/>
  <c r="F571" i="1"/>
  <c r="F572" i="1"/>
  <c r="D556" i="1"/>
  <c r="D552" i="1" s="1"/>
  <c r="E551" i="1"/>
  <c r="F511" i="1"/>
  <c r="F505" i="1"/>
  <c r="F506" i="1"/>
  <c r="F507" i="1"/>
  <c r="F508" i="1"/>
  <c r="D492" i="1"/>
  <c r="E487" i="1"/>
  <c r="F448" i="1"/>
  <c r="F449" i="1"/>
  <c r="F450" i="1"/>
  <c r="F451" i="1"/>
  <c r="F452" i="1"/>
  <c r="F454" i="1"/>
  <c r="D435" i="1"/>
  <c r="F429" i="1"/>
  <c r="E430" i="1"/>
  <c r="F391" i="1"/>
  <c r="F392" i="1"/>
  <c r="F393" i="1"/>
  <c r="F394" i="1"/>
  <c r="F395" i="1"/>
  <c r="F397" i="1"/>
  <c r="D378" i="1"/>
  <c r="E373" i="1"/>
  <c r="F334" i="1"/>
  <c r="F335" i="1"/>
  <c r="F336" i="1"/>
  <c r="F337" i="1"/>
  <c r="F338" i="1"/>
  <c r="F340" i="1"/>
  <c r="D321" i="1"/>
  <c r="E316" i="1"/>
  <c r="F283" i="1"/>
  <c r="F277" i="1"/>
  <c r="F278" i="1"/>
  <c r="F279" i="1"/>
  <c r="F280" i="1"/>
  <c r="D264" i="1"/>
  <c r="E259" i="1"/>
  <c r="F226" i="1"/>
  <c r="F220" i="1"/>
  <c r="F221" i="1"/>
  <c r="F222" i="1"/>
  <c r="F223" i="1"/>
  <c r="D207" i="1"/>
  <c r="E207" i="1"/>
  <c r="E202" i="1"/>
  <c r="F169" i="1"/>
  <c r="F163" i="1"/>
  <c r="F164" i="1"/>
  <c r="F165" i="1"/>
  <c r="F166" i="1"/>
  <c r="D150" i="1"/>
  <c r="E145" i="1"/>
  <c r="F106" i="1"/>
  <c r="F107" i="1"/>
  <c r="F108" i="1"/>
  <c r="F109" i="1"/>
  <c r="F110" i="1"/>
  <c r="F112" i="1"/>
  <c r="D93" i="1"/>
  <c r="E88" i="1"/>
  <c r="F58" i="1"/>
  <c r="E31" i="1"/>
  <c r="F30" i="1"/>
  <c r="F49" i="1"/>
  <c r="F50" i="1"/>
  <c r="F51" i="1"/>
  <c r="F52" i="1"/>
  <c r="F53" i="1"/>
  <c r="F55" i="1"/>
  <c r="E36" i="1"/>
  <c r="D36" i="1"/>
  <c r="AD56" i="2" l="1"/>
  <c r="AP15" i="2"/>
  <c r="U97" i="2"/>
  <c r="F202" i="1"/>
  <c r="AO202" i="1"/>
  <c r="AP202" i="1" s="1"/>
  <c r="D317" i="1"/>
  <c r="AO694" i="1"/>
  <c r="D431" i="1"/>
  <c r="D488" i="1"/>
  <c r="E52" i="2"/>
  <c r="AO52" i="2" s="1"/>
  <c r="AO630" i="1"/>
  <c r="E796" i="1"/>
  <c r="F145" i="1"/>
  <c r="AO145" i="1"/>
  <c r="AP145" i="1" s="1"/>
  <c r="F259" i="1"/>
  <c r="AO259" i="1"/>
  <c r="AP259" i="1" s="1"/>
  <c r="D374" i="1"/>
  <c r="F487" i="1"/>
  <c r="AO487" i="1"/>
  <c r="AP487" i="1" s="1"/>
  <c r="F88" i="1"/>
  <c r="AO88" i="1"/>
  <c r="AP88" i="1" s="1"/>
  <c r="E227" i="1"/>
  <c r="F608" i="1"/>
  <c r="AO608" i="1"/>
  <c r="AP608" i="1" s="1"/>
  <c r="AO31" i="1"/>
  <c r="AP31" i="1" s="1"/>
  <c r="E774" i="1"/>
  <c r="F316" i="1"/>
  <c r="AO316" i="1"/>
  <c r="AP316" i="1" s="1"/>
  <c r="F373" i="1"/>
  <c r="AO373" i="1"/>
  <c r="AP373" i="1" s="1"/>
  <c r="F430" i="1"/>
  <c r="AO430" i="1"/>
  <c r="AP430" i="1" s="1"/>
  <c r="D673" i="1"/>
  <c r="AP93" i="2"/>
  <c r="AP44" i="2"/>
  <c r="AP30" i="2"/>
  <c r="AP82" i="2"/>
  <c r="AP80" i="2"/>
  <c r="AP18" i="2"/>
  <c r="AP89" i="2"/>
  <c r="AP17" i="2"/>
  <c r="AP42" i="2"/>
  <c r="AP81" i="2"/>
  <c r="AO29" i="2"/>
  <c r="AP106" i="2"/>
  <c r="AP43" i="2"/>
  <c r="AP107" i="2"/>
  <c r="AP83" i="2"/>
  <c r="AP26" i="2"/>
  <c r="AP91" i="2"/>
  <c r="AP78" i="2"/>
  <c r="AP23" i="2"/>
  <c r="AP20" i="2"/>
  <c r="AN92" i="2"/>
  <c r="AP92" i="2" s="1"/>
  <c r="AP19" i="2"/>
  <c r="AP86" i="2"/>
  <c r="AP27" i="2"/>
  <c r="AP74" i="2"/>
  <c r="AP90" i="2"/>
  <c r="AG77" i="2"/>
  <c r="E56" i="1"/>
  <c r="F31" i="1"/>
  <c r="E31" i="2"/>
  <c r="F31" i="2" s="1"/>
  <c r="L56" i="2"/>
  <c r="AA34" i="2"/>
  <c r="AG97" i="2"/>
  <c r="U56" i="2"/>
  <c r="T58" i="2"/>
  <c r="D36" i="2"/>
  <c r="F672" i="1"/>
  <c r="F94" i="2"/>
  <c r="AD77" i="2"/>
  <c r="AO115" i="2"/>
  <c r="X97" i="2"/>
  <c r="AI121" i="2"/>
  <c r="AJ119" i="2"/>
  <c r="U77" i="2"/>
  <c r="W121" i="2"/>
  <c r="X119" i="2"/>
  <c r="AL121" i="2"/>
  <c r="AM119" i="2"/>
  <c r="AJ97" i="2"/>
  <c r="L97" i="2"/>
  <c r="Z121" i="2"/>
  <c r="AA119" i="2"/>
  <c r="N121" i="2"/>
  <c r="O119" i="2"/>
  <c r="U119" i="2"/>
  <c r="T121" i="2"/>
  <c r="AC121" i="2"/>
  <c r="AD119" i="2"/>
  <c r="Q121" i="2"/>
  <c r="R119" i="2"/>
  <c r="Z58" i="2"/>
  <c r="AA56" i="2"/>
  <c r="AG34" i="2"/>
  <c r="Q58" i="2"/>
  <c r="R56" i="2"/>
  <c r="N56" i="2"/>
  <c r="O14" i="2"/>
  <c r="AF56" i="2"/>
  <c r="AG14" i="2"/>
  <c r="AL58" i="2"/>
  <c r="AM56" i="2"/>
  <c r="AI58" i="2"/>
  <c r="AJ56" i="2"/>
  <c r="W56" i="2"/>
  <c r="X14" i="2"/>
  <c r="D260" i="1"/>
  <c r="D146" i="1"/>
  <c r="D630" i="1"/>
  <c r="D694" i="1"/>
  <c r="D748" i="1"/>
  <c r="E748" i="1"/>
  <c r="D749" i="1"/>
  <c r="E749" i="1"/>
  <c r="D750" i="1"/>
  <c r="D751" i="1"/>
  <c r="E751" i="1"/>
  <c r="D752" i="1"/>
  <c r="E752" i="1"/>
  <c r="E747" i="1"/>
  <c r="H773" i="1"/>
  <c r="G773" i="1"/>
  <c r="H771" i="1"/>
  <c r="G771" i="1"/>
  <c r="H770" i="1"/>
  <c r="G770" i="1"/>
  <c r="H769" i="1"/>
  <c r="G769" i="1"/>
  <c r="H767" i="1"/>
  <c r="G767" i="1"/>
  <c r="H766" i="1"/>
  <c r="G766" i="1"/>
  <c r="H764" i="1"/>
  <c r="G764" i="1"/>
  <c r="H763" i="1"/>
  <c r="G763" i="1"/>
  <c r="H762" i="1"/>
  <c r="G762" i="1"/>
  <c r="H761" i="1"/>
  <c r="G761" i="1"/>
  <c r="H760" i="1"/>
  <c r="G760" i="1"/>
  <c r="H758" i="1"/>
  <c r="G758" i="1"/>
  <c r="H755" i="1"/>
  <c r="H754" i="1"/>
  <c r="G754" i="1"/>
  <c r="H753" i="1"/>
  <c r="G753" i="1"/>
  <c r="H752" i="1"/>
  <c r="G752" i="1"/>
  <c r="H751" i="1"/>
  <c r="G751" i="1"/>
  <c r="H750" i="1"/>
  <c r="G750" i="1"/>
  <c r="H749" i="1"/>
  <c r="G749" i="1"/>
  <c r="H748" i="1"/>
  <c r="G748" i="1"/>
  <c r="H747" i="1"/>
  <c r="G747" i="1"/>
  <c r="G717" i="1"/>
  <c r="G653" i="1"/>
  <c r="AN653" i="1" s="1"/>
  <c r="AP653" i="1" s="1"/>
  <c r="G589" i="1"/>
  <c r="G532" i="1"/>
  <c r="G468" i="1"/>
  <c r="G411" i="1"/>
  <c r="G354" i="1"/>
  <c r="G297" i="1"/>
  <c r="G240" i="1"/>
  <c r="G183" i="1"/>
  <c r="AN183" i="1" s="1"/>
  <c r="AP183" i="1" s="1"/>
  <c r="G126" i="1"/>
  <c r="F132" i="1"/>
  <c r="G73" i="1"/>
  <c r="G69" i="1"/>
  <c r="AN69" i="1" s="1"/>
  <c r="AP69" i="1" s="1"/>
  <c r="H13" i="1"/>
  <c r="G12" i="1"/>
  <c r="AN115" i="2" l="1"/>
  <c r="AN694" i="1"/>
  <c r="AN630" i="1"/>
  <c r="AP630" i="1" s="1"/>
  <c r="D796" i="1"/>
  <c r="AN796" i="1" s="1"/>
  <c r="AP694" i="1"/>
  <c r="G12" i="2"/>
  <c r="I12" i="2" s="1"/>
  <c r="F793" i="1"/>
  <c r="F795" i="1"/>
  <c r="F798" i="1"/>
  <c r="AP115" i="2"/>
  <c r="F748" i="1"/>
  <c r="H756" i="1"/>
  <c r="F792" i="1"/>
  <c r="F794" i="1"/>
  <c r="D52" i="2"/>
  <c r="I75" i="2"/>
  <c r="N58" i="2"/>
  <c r="O56" i="2"/>
  <c r="W58" i="2"/>
  <c r="X56" i="2"/>
  <c r="AG56" i="2"/>
  <c r="AF58" i="2"/>
  <c r="F752" i="1"/>
  <c r="F750" i="1"/>
  <c r="G755" i="1"/>
  <c r="G756" i="1" s="1"/>
  <c r="F751" i="1"/>
  <c r="F749" i="1"/>
  <c r="AL734" i="1"/>
  <c r="AK734" i="1"/>
  <c r="AI734" i="1"/>
  <c r="AH734" i="1"/>
  <c r="AF734" i="1"/>
  <c r="AE734" i="1"/>
  <c r="AC734" i="1"/>
  <c r="AB734" i="1"/>
  <c r="Z734" i="1"/>
  <c r="Y734" i="1"/>
  <c r="W734" i="1"/>
  <c r="V734" i="1"/>
  <c r="T734" i="1"/>
  <c r="S734" i="1"/>
  <c r="Q734" i="1"/>
  <c r="P734" i="1"/>
  <c r="N734" i="1"/>
  <c r="M734" i="1"/>
  <c r="K734" i="1"/>
  <c r="J734" i="1"/>
  <c r="H734" i="1"/>
  <c r="G734" i="1"/>
  <c r="E734" i="1"/>
  <c r="D734" i="1"/>
  <c r="AL670" i="1"/>
  <c r="AK670" i="1"/>
  <c r="AI670" i="1"/>
  <c r="AH670" i="1"/>
  <c r="AF670" i="1"/>
  <c r="AE670" i="1"/>
  <c r="AC670" i="1"/>
  <c r="AB670" i="1"/>
  <c r="Z670" i="1"/>
  <c r="Y670" i="1"/>
  <c r="W670" i="1"/>
  <c r="V670" i="1"/>
  <c r="T670" i="1"/>
  <c r="S670" i="1"/>
  <c r="Q670" i="1"/>
  <c r="P670" i="1"/>
  <c r="N670" i="1"/>
  <c r="M670" i="1"/>
  <c r="K670" i="1"/>
  <c r="J670" i="1"/>
  <c r="H670" i="1"/>
  <c r="G670" i="1"/>
  <c r="E670" i="1"/>
  <c r="D670" i="1"/>
  <c r="AL606" i="1"/>
  <c r="AK606" i="1"/>
  <c r="AI606" i="1"/>
  <c r="AH606" i="1"/>
  <c r="AF606" i="1"/>
  <c r="AE606" i="1"/>
  <c r="AC606" i="1"/>
  <c r="AB606" i="1"/>
  <c r="Z606" i="1"/>
  <c r="Y606" i="1"/>
  <c r="W606" i="1"/>
  <c r="V606" i="1"/>
  <c r="T606" i="1"/>
  <c r="S606" i="1"/>
  <c r="Q606" i="1"/>
  <c r="P606" i="1"/>
  <c r="N606" i="1"/>
  <c r="M606" i="1"/>
  <c r="K606" i="1"/>
  <c r="J606" i="1"/>
  <c r="H606" i="1"/>
  <c r="G606" i="1"/>
  <c r="E606" i="1"/>
  <c r="D606" i="1"/>
  <c r="AL549" i="1"/>
  <c r="AK549" i="1"/>
  <c r="AI549" i="1"/>
  <c r="AH549" i="1"/>
  <c r="AF549" i="1"/>
  <c r="AE549" i="1"/>
  <c r="AC549" i="1"/>
  <c r="AB549" i="1"/>
  <c r="Z549" i="1"/>
  <c r="Y549" i="1"/>
  <c r="W549" i="1"/>
  <c r="V549" i="1"/>
  <c r="T549" i="1"/>
  <c r="S549" i="1"/>
  <c r="Q549" i="1"/>
  <c r="P549" i="1"/>
  <c r="N549" i="1"/>
  <c r="M549" i="1"/>
  <c r="K549" i="1"/>
  <c r="J549" i="1"/>
  <c r="H549" i="1"/>
  <c r="G549" i="1"/>
  <c r="E549" i="1"/>
  <c r="D549" i="1"/>
  <c r="AL485" i="1"/>
  <c r="AK485" i="1"/>
  <c r="AI485" i="1"/>
  <c r="AH485" i="1"/>
  <c r="AF485" i="1"/>
  <c r="AE485" i="1"/>
  <c r="AC485" i="1"/>
  <c r="AB485" i="1"/>
  <c r="Z485" i="1"/>
  <c r="Y485" i="1"/>
  <c r="W485" i="1"/>
  <c r="V485" i="1"/>
  <c r="T485" i="1"/>
  <c r="S485" i="1"/>
  <c r="Q485" i="1"/>
  <c r="P485" i="1"/>
  <c r="N485" i="1"/>
  <c r="M485" i="1"/>
  <c r="K485" i="1"/>
  <c r="J485" i="1"/>
  <c r="H485" i="1"/>
  <c r="G485" i="1"/>
  <c r="E485" i="1"/>
  <c r="D485" i="1"/>
  <c r="AL428" i="1"/>
  <c r="AK428" i="1"/>
  <c r="AI428" i="1"/>
  <c r="AH428" i="1"/>
  <c r="AF428" i="1"/>
  <c r="AE428" i="1"/>
  <c r="AC428" i="1"/>
  <c r="AB428" i="1"/>
  <c r="Z428" i="1"/>
  <c r="Y428" i="1"/>
  <c r="W428" i="1"/>
  <c r="V428" i="1"/>
  <c r="T428" i="1"/>
  <c r="S428" i="1"/>
  <c r="Q428" i="1"/>
  <c r="P428" i="1"/>
  <c r="N428" i="1"/>
  <c r="M428" i="1"/>
  <c r="K428" i="1"/>
  <c r="J428" i="1"/>
  <c r="H428" i="1"/>
  <c r="G428" i="1"/>
  <c r="E428" i="1"/>
  <c r="D428" i="1"/>
  <c r="AL371" i="1"/>
  <c r="AK371" i="1"/>
  <c r="AI371" i="1"/>
  <c r="AH371" i="1"/>
  <c r="AF371" i="1"/>
  <c r="AE371" i="1"/>
  <c r="AC371" i="1"/>
  <c r="AB371" i="1"/>
  <c r="Z371" i="1"/>
  <c r="Y371" i="1"/>
  <c r="W371" i="1"/>
  <c r="V371" i="1"/>
  <c r="T371" i="1"/>
  <c r="S371" i="1"/>
  <c r="Q371" i="1"/>
  <c r="P371" i="1"/>
  <c r="N371" i="1"/>
  <c r="M371" i="1"/>
  <c r="K371" i="1"/>
  <c r="J371" i="1"/>
  <c r="H371" i="1"/>
  <c r="G371" i="1"/>
  <c r="E371" i="1"/>
  <c r="D371" i="1"/>
  <c r="AL314" i="1"/>
  <c r="AK314" i="1"/>
  <c r="AI314" i="1"/>
  <c r="AH314" i="1"/>
  <c r="AF314" i="1"/>
  <c r="AE314" i="1"/>
  <c r="AC314" i="1"/>
  <c r="AB314" i="1"/>
  <c r="Z314" i="1"/>
  <c r="Y314" i="1"/>
  <c r="W314" i="1"/>
  <c r="V314" i="1"/>
  <c r="T314" i="1"/>
  <c r="S314" i="1"/>
  <c r="Q314" i="1"/>
  <c r="P314" i="1"/>
  <c r="N314" i="1"/>
  <c r="M314" i="1"/>
  <c r="K314" i="1"/>
  <c r="J314" i="1"/>
  <c r="H314" i="1"/>
  <c r="G314" i="1"/>
  <c r="E314" i="1"/>
  <c r="D314" i="1"/>
  <c r="AL257" i="1"/>
  <c r="AK257" i="1"/>
  <c r="AI257" i="1"/>
  <c r="AH257" i="1"/>
  <c r="AF257" i="1"/>
  <c r="AE257" i="1"/>
  <c r="AC257" i="1"/>
  <c r="AB257" i="1"/>
  <c r="Z257" i="1"/>
  <c r="Y257" i="1"/>
  <c r="W257" i="1"/>
  <c r="V257" i="1"/>
  <c r="T257" i="1"/>
  <c r="S257" i="1"/>
  <c r="Q257" i="1"/>
  <c r="P257" i="1"/>
  <c r="N257" i="1"/>
  <c r="M257" i="1"/>
  <c r="K257" i="1"/>
  <c r="J257" i="1"/>
  <c r="H257" i="1"/>
  <c r="G257" i="1"/>
  <c r="E257" i="1"/>
  <c r="D257" i="1"/>
  <c r="AL200" i="1"/>
  <c r="AK200" i="1"/>
  <c r="AI200" i="1"/>
  <c r="AH200" i="1"/>
  <c r="AF200" i="1"/>
  <c r="AE200" i="1"/>
  <c r="AC200" i="1"/>
  <c r="AB200" i="1"/>
  <c r="Z200" i="1"/>
  <c r="Y200" i="1"/>
  <c r="W200" i="1"/>
  <c r="V200" i="1"/>
  <c r="T200" i="1"/>
  <c r="S200" i="1"/>
  <c r="Q200" i="1"/>
  <c r="P200" i="1"/>
  <c r="N200" i="1"/>
  <c r="M200" i="1"/>
  <c r="K200" i="1"/>
  <c r="J200" i="1"/>
  <c r="H200" i="1"/>
  <c r="G200" i="1"/>
  <c r="E200" i="1"/>
  <c r="D200" i="1"/>
  <c r="AL143" i="1"/>
  <c r="AK143" i="1"/>
  <c r="AI143" i="1"/>
  <c r="AH143" i="1"/>
  <c r="AF143" i="1"/>
  <c r="AE143" i="1"/>
  <c r="AC143" i="1"/>
  <c r="AB143" i="1"/>
  <c r="Z143" i="1"/>
  <c r="Y143" i="1"/>
  <c r="W143" i="1"/>
  <c r="V143" i="1"/>
  <c r="T143" i="1"/>
  <c r="S143" i="1"/>
  <c r="Q143" i="1"/>
  <c r="P143" i="1"/>
  <c r="N143" i="1"/>
  <c r="M143" i="1"/>
  <c r="K143" i="1"/>
  <c r="J143" i="1"/>
  <c r="H143" i="1"/>
  <c r="G143" i="1"/>
  <c r="E143" i="1"/>
  <c r="D143" i="1"/>
  <c r="AL86" i="1"/>
  <c r="AK86" i="1"/>
  <c r="AI86" i="1"/>
  <c r="AH86" i="1"/>
  <c r="AF86" i="1"/>
  <c r="AE86" i="1"/>
  <c r="AC86" i="1"/>
  <c r="AB86" i="1"/>
  <c r="Z86" i="1"/>
  <c r="Y86" i="1"/>
  <c r="W86" i="1"/>
  <c r="V86" i="1"/>
  <c r="T86" i="1"/>
  <c r="S86" i="1"/>
  <c r="Q86" i="1"/>
  <c r="P86" i="1"/>
  <c r="N86" i="1"/>
  <c r="M86" i="1"/>
  <c r="K86" i="1"/>
  <c r="J86" i="1"/>
  <c r="H86" i="1"/>
  <c r="G86" i="1"/>
  <c r="E86" i="1"/>
  <c r="D86" i="1"/>
  <c r="G29" i="1"/>
  <c r="H29" i="1"/>
  <c r="J29" i="1"/>
  <c r="K29" i="1"/>
  <c r="M29" i="1"/>
  <c r="N29" i="1"/>
  <c r="P29" i="1"/>
  <c r="Q29" i="1"/>
  <c r="S29" i="1"/>
  <c r="T29" i="1"/>
  <c r="V29" i="1"/>
  <c r="W29" i="1"/>
  <c r="Y29" i="1"/>
  <c r="Z29" i="1"/>
  <c r="AB29" i="1"/>
  <c r="AC29" i="1"/>
  <c r="AE29" i="1"/>
  <c r="AF29" i="1"/>
  <c r="AH29" i="1"/>
  <c r="AI29" i="1"/>
  <c r="AK29" i="1"/>
  <c r="AL29" i="1"/>
  <c r="E29" i="1"/>
  <c r="F115" i="2" l="1"/>
  <c r="U200" i="1"/>
  <c r="AA200" i="1"/>
  <c r="AA257" i="1"/>
  <c r="I314" i="1"/>
  <c r="O314" i="1"/>
  <c r="AJ29" i="1"/>
  <c r="F428" i="1"/>
  <c r="AD485" i="1"/>
  <c r="AJ485" i="1"/>
  <c r="F549" i="1"/>
  <c r="AG371" i="1"/>
  <c r="AM371" i="1"/>
  <c r="O428" i="1"/>
  <c r="AA428" i="1"/>
  <c r="AA485" i="1"/>
  <c r="AA549" i="1"/>
  <c r="AA606" i="1"/>
  <c r="AA670" i="1"/>
  <c r="AA734" i="1"/>
  <c r="L549" i="1"/>
  <c r="AA29" i="1"/>
  <c r="O29" i="1"/>
  <c r="AA86" i="1"/>
  <c r="U314" i="1"/>
  <c r="AA371" i="1"/>
  <c r="AN52" i="2"/>
  <c r="AP52" i="2" s="1"/>
  <c r="F52" i="2"/>
  <c r="AA314" i="1"/>
  <c r="AD734" i="1"/>
  <c r="AJ734" i="1"/>
  <c r="L29" i="1"/>
  <c r="F86" i="1"/>
  <c r="L86" i="1"/>
  <c r="AD86" i="1"/>
  <c r="AJ86" i="1"/>
  <c r="F143" i="1"/>
  <c r="L143" i="1"/>
  <c r="R143" i="1"/>
  <c r="X143" i="1"/>
  <c r="AD143" i="1"/>
  <c r="AJ143" i="1"/>
  <c r="F200" i="1"/>
  <c r="L200" i="1"/>
  <c r="AD200" i="1"/>
  <c r="AJ200" i="1"/>
  <c r="F257" i="1"/>
  <c r="L257" i="1"/>
  <c r="AD257" i="1"/>
  <c r="AJ257" i="1"/>
  <c r="F314" i="1"/>
  <c r="R314" i="1"/>
  <c r="AG606" i="1"/>
  <c r="AM606" i="1"/>
  <c r="O670" i="1"/>
  <c r="AD314" i="1"/>
  <c r="AJ314" i="1"/>
  <c r="F371" i="1"/>
  <c r="L371" i="1"/>
  <c r="AG428" i="1"/>
  <c r="AM428" i="1"/>
  <c r="I485" i="1"/>
  <c r="O485" i="1"/>
  <c r="AD549" i="1"/>
  <c r="AJ549" i="1"/>
  <c r="F606" i="1"/>
  <c r="L606" i="1"/>
  <c r="AG670" i="1"/>
  <c r="AM670" i="1"/>
  <c r="O734" i="1"/>
  <c r="G772" i="1"/>
  <c r="O86" i="1"/>
  <c r="AG86" i="1"/>
  <c r="AM86" i="1"/>
  <c r="O200" i="1"/>
  <c r="AM200" i="1"/>
  <c r="O257" i="1"/>
  <c r="AG257" i="1"/>
  <c r="AM257" i="1"/>
  <c r="AD371" i="1"/>
  <c r="AJ371" i="1"/>
  <c r="L428" i="1"/>
  <c r="AG485" i="1"/>
  <c r="AM485" i="1"/>
  <c r="O549" i="1"/>
  <c r="AD606" i="1"/>
  <c r="AJ606" i="1"/>
  <c r="F670" i="1"/>
  <c r="L670" i="1"/>
  <c r="AG734" i="1"/>
  <c r="AM734" i="1"/>
  <c r="AM29" i="1"/>
  <c r="AD29" i="1"/>
  <c r="X29" i="1"/>
  <c r="R29" i="1"/>
  <c r="AM314" i="1"/>
  <c r="O371" i="1"/>
  <c r="AD428" i="1"/>
  <c r="AJ428" i="1"/>
  <c r="F485" i="1"/>
  <c r="L485" i="1"/>
  <c r="AG549" i="1"/>
  <c r="AM549" i="1"/>
  <c r="O606" i="1"/>
  <c r="AD670" i="1"/>
  <c r="AJ670" i="1"/>
  <c r="F734" i="1"/>
  <c r="L734" i="1"/>
  <c r="U29" i="1"/>
  <c r="U86" i="1"/>
  <c r="AG200" i="1"/>
  <c r="U257" i="1"/>
  <c r="X314" i="1"/>
  <c r="R371" i="1"/>
  <c r="X371" i="1"/>
  <c r="R428" i="1"/>
  <c r="X428" i="1"/>
  <c r="R485" i="1"/>
  <c r="X485" i="1"/>
  <c r="R549" i="1"/>
  <c r="X549" i="1"/>
  <c r="R606" i="1"/>
  <c r="X606" i="1"/>
  <c r="R670" i="1"/>
  <c r="X670" i="1"/>
  <c r="R734" i="1"/>
  <c r="X734" i="1"/>
  <c r="AG29" i="1"/>
  <c r="H772" i="1"/>
  <c r="I86" i="1"/>
  <c r="R86" i="1"/>
  <c r="X86" i="1"/>
  <c r="I143" i="1"/>
  <c r="O143" i="1"/>
  <c r="U143" i="1"/>
  <c r="AA143" i="1"/>
  <c r="AG143" i="1"/>
  <c r="AM143" i="1"/>
  <c r="I200" i="1"/>
  <c r="R200" i="1"/>
  <c r="X200" i="1"/>
  <c r="R257" i="1"/>
  <c r="X257" i="1"/>
  <c r="L314" i="1"/>
  <c r="AG314" i="1"/>
  <c r="U371" i="1"/>
  <c r="U428" i="1"/>
  <c r="U485" i="1"/>
  <c r="U549" i="1"/>
  <c r="U606" i="1"/>
  <c r="U670" i="1"/>
  <c r="U734" i="1"/>
  <c r="I734" i="1"/>
  <c r="I670" i="1"/>
  <c r="I606" i="1"/>
  <c r="I549" i="1"/>
  <c r="I428" i="1"/>
  <c r="I371" i="1"/>
  <c r="I257" i="1"/>
  <c r="I29" i="1"/>
  <c r="E773" i="1"/>
  <c r="AO773" i="1" s="1"/>
  <c r="D773" i="1"/>
  <c r="E772" i="1"/>
  <c r="E771" i="1"/>
  <c r="AO771" i="1" s="1"/>
  <c r="D771" i="1"/>
  <c r="AN771" i="1" s="1"/>
  <c r="E770" i="1"/>
  <c r="D770" i="1"/>
  <c r="AN770" i="1" s="1"/>
  <c r="E769" i="1"/>
  <c r="D769" i="1"/>
  <c r="AN769" i="1" s="1"/>
  <c r="D766" i="1"/>
  <c r="E767" i="1"/>
  <c r="D767" i="1"/>
  <c r="AN767" i="1" s="1"/>
  <c r="AP767" i="1" s="1"/>
  <c r="E766" i="1"/>
  <c r="AO766" i="1" s="1"/>
  <c r="E764" i="1"/>
  <c r="D764" i="1"/>
  <c r="E763" i="1"/>
  <c r="AO763" i="1" s="1"/>
  <c r="D763" i="1"/>
  <c r="AN763" i="1" s="1"/>
  <c r="E762" i="1"/>
  <c r="D762" i="1"/>
  <c r="AN762" i="1" s="1"/>
  <c r="E761" i="1"/>
  <c r="AO761" i="1" s="1"/>
  <c r="D761" i="1"/>
  <c r="E760" i="1"/>
  <c r="D760" i="1"/>
  <c r="AN760" i="1" s="1"/>
  <c r="E758" i="1"/>
  <c r="AO758" i="1" s="1"/>
  <c r="D758" i="1"/>
  <c r="AN758" i="1" s="1"/>
  <c r="E755" i="1"/>
  <c r="AO755" i="1" s="1"/>
  <c r="E754" i="1"/>
  <c r="AO754" i="1" s="1"/>
  <c r="D754" i="1"/>
  <c r="AN754" i="1" s="1"/>
  <c r="E753" i="1"/>
  <c r="AO753" i="1" s="1"/>
  <c r="D753" i="1"/>
  <c r="AN753" i="1" s="1"/>
  <c r="AO752" i="1"/>
  <c r="AN752" i="1"/>
  <c r="AO751" i="1"/>
  <c r="AO750" i="1"/>
  <c r="AN750" i="1"/>
  <c r="AO749" i="1"/>
  <c r="AO748" i="1"/>
  <c r="AN748" i="1"/>
  <c r="D717" i="1"/>
  <c r="AN717" i="1" s="1"/>
  <c r="D589" i="1"/>
  <c r="AN589" i="1" s="1"/>
  <c r="AP589" i="1" s="1"/>
  <c r="D532" i="1"/>
  <c r="E415" i="1"/>
  <c r="D411" i="1"/>
  <c r="AN411" i="1" s="1"/>
  <c r="AP411" i="1" s="1"/>
  <c r="D354" i="1"/>
  <c r="AN354" i="1" s="1"/>
  <c r="AP354" i="1" s="1"/>
  <c r="D297" i="1"/>
  <c r="AN297" i="1" s="1"/>
  <c r="AP297" i="1" s="1"/>
  <c r="D288" i="1"/>
  <c r="D240" i="1"/>
  <c r="AN240" i="1" s="1"/>
  <c r="AP240" i="1" s="1"/>
  <c r="D126" i="1"/>
  <c r="AN126" i="1" s="1"/>
  <c r="AP126" i="1" s="1"/>
  <c r="E73" i="1"/>
  <c r="D73" i="1"/>
  <c r="D4" i="1"/>
  <c r="AO808" i="1"/>
  <c r="AO796" i="1"/>
  <c r="AM796" i="1"/>
  <c r="AJ796" i="1"/>
  <c r="AG796" i="1"/>
  <c r="AD796" i="1"/>
  <c r="AA796" i="1"/>
  <c r="X796" i="1"/>
  <c r="U796" i="1"/>
  <c r="R796" i="1"/>
  <c r="O796" i="1"/>
  <c r="L796" i="1"/>
  <c r="I796" i="1"/>
  <c r="F796" i="1"/>
  <c r="AM791" i="1"/>
  <c r="AJ791" i="1"/>
  <c r="AG791" i="1"/>
  <c r="AD791" i="1"/>
  <c r="AA791" i="1"/>
  <c r="X791" i="1"/>
  <c r="U791" i="1"/>
  <c r="R791" i="1"/>
  <c r="O791" i="1"/>
  <c r="L791" i="1"/>
  <c r="I791" i="1"/>
  <c r="F791" i="1"/>
  <c r="AL790" i="1"/>
  <c r="AK790" i="1"/>
  <c r="AI790" i="1"/>
  <c r="AH790" i="1"/>
  <c r="AF790" i="1"/>
  <c r="AE790" i="1"/>
  <c r="AC790" i="1"/>
  <c r="AB790" i="1"/>
  <c r="Z790" i="1"/>
  <c r="Y790" i="1"/>
  <c r="W790" i="1"/>
  <c r="V790" i="1"/>
  <c r="T790" i="1"/>
  <c r="S790" i="1"/>
  <c r="Q790" i="1"/>
  <c r="P790" i="1"/>
  <c r="N790" i="1"/>
  <c r="M790" i="1"/>
  <c r="K790" i="1"/>
  <c r="J790" i="1"/>
  <c r="AO788" i="1"/>
  <c r="AN788" i="1"/>
  <c r="AM788" i="1"/>
  <c r="AJ788" i="1"/>
  <c r="AG788" i="1"/>
  <c r="AD788" i="1"/>
  <c r="AA788" i="1"/>
  <c r="X788" i="1"/>
  <c r="U788" i="1"/>
  <c r="R788" i="1"/>
  <c r="O788" i="1"/>
  <c r="L788" i="1"/>
  <c r="I788" i="1"/>
  <c r="F788" i="1"/>
  <c r="AO787" i="1"/>
  <c r="AN787" i="1"/>
  <c r="AM787" i="1"/>
  <c r="AJ787" i="1"/>
  <c r="AG787" i="1"/>
  <c r="AD787" i="1"/>
  <c r="AA787" i="1"/>
  <c r="X787" i="1"/>
  <c r="U787" i="1"/>
  <c r="R787" i="1"/>
  <c r="O787" i="1"/>
  <c r="L787" i="1"/>
  <c r="I787" i="1"/>
  <c r="F787" i="1"/>
  <c r="AO786" i="1"/>
  <c r="AN786" i="1"/>
  <c r="AM786" i="1"/>
  <c r="AJ786" i="1"/>
  <c r="AG786" i="1"/>
  <c r="AD786" i="1"/>
  <c r="AA786" i="1"/>
  <c r="X786" i="1"/>
  <c r="U786" i="1"/>
  <c r="R786" i="1"/>
  <c r="O786" i="1"/>
  <c r="L786" i="1"/>
  <c r="I786" i="1"/>
  <c r="F786" i="1"/>
  <c r="AM785" i="1"/>
  <c r="AJ785" i="1"/>
  <c r="AG785" i="1"/>
  <c r="AD785" i="1"/>
  <c r="AA785" i="1"/>
  <c r="X785" i="1"/>
  <c r="U785" i="1"/>
  <c r="R785" i="1"/>
  <c r="O785" i="1"/>
  <c r="L785" i="1"/>
  <c r="I785" i="1"/>
  <c r="F785" i="1"/>
  <c r="AM784" i="1"/>
  <c r="AJ784" i="1"/>
  <c r="AG784" i="1"/>
  <c r="AD784" i="1"/>
  <c r="AA784" i="1"/>
  <c r="X784" i="1"/>
  <c r="U784" i="1"/>
  <c r="R784" i="1"/>
  <c r="O784" i="1"/>
  <c r="L784" i="1"/>
  <c r="I784" i="1"/>
  <c r="F784" i="1"/>
  <c r="AM782" i="1"/>
  <c r="AJ782" i="1"/>
  <c r="AG782" i="1"/>
  <c r="AD782" i="1"/>
  <c r="AA782" i="1"/>
  <c r="X782" i="1"/>
  <c r="U782" i="1"/>
  <c r="R782" i="1"/>
  <c r="O782" i="1"/>
  <c r="L782" i="1"/>
  <c r="I782" i="1"/>
  <c r="F782" i="1"/>
  <c r="AM781" i="1"/>
  <c r="AJ781" i="1"/>
  <c r="AG781" i="1"/>
  <c r="AD781" i="1"/>
  <c r="AA781" i="1"/>
  <c r="X781" i="1"/>
  <c r="U781" i="1"/>
  <c r="R781" i="1"/>
  <c r="O781" i="1"/>
  <c r="L781" i="1"/>
  <c r="I781" i="1"/>
  <c r="F781" i="1"/>
  <c r="E779" i="1"/>
  <c r="E799" i="1" s="1"/>
  <c r="AL776" i="1"/>
  <c r="AK776" i="1"/>
  <c r="AI776" i="1"/>
  <c r="AH776" i="1"/>
  <c r="AF776" i="1"/>
  <c r="AE776" i="1"/>
  <c r="AC776" i="1"/>
  <c r="AB776" i="1"/>
  <c r="Z776" i="1"/>
  <c r="Y776" i="1"/>
  <c r="W776" i="1"/>
  <c r="V776" i="1"/>
  <c r="T776" i="1"/>
  <c r="S776" i="1"/>
  <c r="Q776" i="1"/>
  <c r="P776" i="1"/>
  <c r="N776" i="1"/>
  <c r="M776" i="1"/>
  <c r="K776" i="1"/>
  <c r="J776" i="1"/>
  <c r="H776" i="1"/>
  <c r="AM773" i="1"/>
  <c r="AJ773" i="1"/>
  <c r="AG773" i="1"/>
  <c r="AD773" i="1"/>
  <c r="AA773" i="1"/>
  <c r="X773" i="1"/>
  <c r="U773" i="1"/>
  <c r="R773" i="1"/>
  <c r="O773" i="1"/>
  <c r="L773" i="1"/>
  <c r="I773" i="1"/>
  <c r="AM771" i="1"/>
  <c r="AJ771" i="1"/>
  <c r="AG771" i="1"/>
  <c r="AD771" i="1"/>
  <c r="AA771" i="1"/>
  <c r="X771" i="1"/>
  <c r="U771" i="1"/>
  <c r="R771" i="1"/>
  <c r="O771" i="1"/>
  <c r="L771" i="1"/>
  <c r="I771" i="1"/>
  <c r="AM770" i="1"/>
  <c r="AJ770" i="1"/>
  <c r="AG770" i="1"/>
  <c r="AD770" i="1"/>
  <c r="AA770" i="1"/>
  <c r="X770" i="1"/>
  <c r="U770" i="1"/>
  <c r="R770" i="1"/>
  <c r="O770" i="1"/>
  <c r="L770" i="1"/>
  <c r="I770" i="1"/>
  <c r="AO769" i="1"/>
  <c r="AM769" i="1"/>
  <c r="AJ769" i="1"/>
  <c r="AG769" i="1"/>
  <c r="AD769" i="1"/>
  <c r="AA769" i="1"/>
  <c r="X769" i="1"/>
  <c r="U769" i="1"/>
  <c r="R769" i="1"/>
  <c r="O769" i="1"/>
  <c r="L769" i="1"/>
  <c r="I769" i="1"/>
  <c r="AL768" i="1"/>
  <c r="AK768" i="1"/>
  <c r="AI768" i="1"/>
  <c r="AH768" i="1"/>
  <c r="AF768" i="1"/>
  <c r="AE768" i="1"/>
  <c r="AC768" i="1"/>
  <c r="AB768" i="1"/>
  <c r="Z768" i="1"/>
  <c r="Y768" i="1"/>
  <c r="W768" i="1"/>
  <c r="V768" i="1"/>
  <c r="T768" i="1"/>
  <c r="S768" i="1"/>
  <c r="Q768" i="1"/>
  <c r="P768" i="1"/>
  <c r="N768" i="1"/>
  <c r="M768" i="1"/>
  <c r="H768" i="1"/>
  <c r="G768" i="1"/>
  <c r="AM767" i="1"/>
  <c r="AJ767" i="1"/>
  <c r="AG767" i="1"/>
  <c r="AD767" i="1"/>
  <c r="AA767" i="1"/>
  <c r="X767" i="1"/>
  <c r="U767" i="1"/>
  <c r="R767" i="1"/>
  <c r="O767" i="1"/>
  <c r="L767" i="1"/>
  <c r="I767" i="1"/>
  <c r="AM766" i="1"/>
  <c r="AJ766" i="1"/>
  <c r="AG766" i="1"/>
  <c r="AD766" i="1"/>
  <c r="AA766" i="1"/>
  <c r="X766" i="1"/>
  <c r="U766" i="1"/>
  <c r="R766" i="1"/>
  <c r="O766" i="1"/>
  <c r="L766" i="1"/>
  <c r="I766" i="1"/>
  <c r="AL765" i="1"/>
  <c r="AK765" i="1"/>
  <c r="AI765" i="1"/>
  <c r="AH765" i="1"/>
  <c r="AF765" i="1"/>
  <c r="AE765" i="1"/>
  <c r="AC765" i="1"/>
  <c r="AB765" i="1"/>
  <c r="Z765" i="1"/>
  <c r="Y765" i="1"/>
  <c r="W765" i="1"/>
  <c r="V765" i="1"/>
  <c r="T765" i="1"/>
  <c r="S765" i="1"/>
  <c r="Q765" i="1"/>
  <c r="P765" i="1"/>
  <c r="N765" i="1"/>
  <c r="M765" i="1"/>
  <c r="H765" i="1"/>
  <c r="G765" i="1"/>
  <c r="AM764" i="1"/>
  <c r="AJ764" i="1"/>
  <c r="AG764" i="1"/>
  <c r="AD764" i="1"/>
  <c r="AA764" i="1"/>
  <c r="X764" i="1"/>
  <c r="U764" i="1"/>
  <c r="R764" i="1"/>
  <c r="O764" i="1"/>
  <c r="L764" i="1"/>
  <c r="I764" i="1"/>
  <c r="AM763" i="1"/>
  <c r="AJ763" i="1"/>
  <c r="AG763" i="1"/>
  <c r="AD763" i="1"/>
  <c r="AA763" i="1"/>
  <c r="X763" i="1"/>
  <c r="U763" i="1"/>
  <c r="R763" i="1"/>
  <c r="O763" i="1"/>
  <c r="L763" i="1"/>
  <c r="I763" i="1"/>
  <c r="AM762" i="1"/>
  <c r="AJ762" i="1"/>
  <c r="AG762" i="1"/>
  <c r="AD762" i="1"/>
  <c r="AA762" i="1"/>
  <c r="X762" i="1"/>
  <c r="U762" i="1"/>
  <c r="R762" i="1"/>
  <c r="O762" i="1"/>
  <c r="L762" i="1"/>
  <c r="I762" i="1"/>
  <c r="AM761" i="1"/>
  <c r="AJ761" i="1"/>
  <c r="AG761" i="1"/>
  <c r="AD761" i="1"/>
  <c r="AA761" i="1"/>
  <c r="X761" i="1"/>
  <c r="U761" i="1"/>
  <c r="R761" i="1"/>
  <c r="O761" i="1"/>
  <c r="L761" i="1"/>
  <c r="I761" i="1"/>
  <c r="AM760" i="1"/>
  <c r="AJ760" i="1"/>
  <c r="AG760" i="1"/>
  <c r="AD760" i="1"/>
  <c r="AA760" i="1"/>
  <c r="X760" i="1"/>
  <c r="U760" i="1"/>
  <c r="R760" i="1"/>
  <c r="O760" i="1"/>
  <c r="L760" i="1"/>
  <c r="I760" i="1"/>
  <c r="AL759" i="1"/>
  <c r="AL757" i="1" s="1"/>
  <c r="AK759" i="1"/>
  <c r="AK757" i="1" s="1"/>
  <c r="AI759" i="1"/>
  <c r="AH759" i="1"/>
  <c r="AH757" i="1" s="1"/>
  <c r="AF759" i="1"/>
  <c r="AF757" i="1" s="1"/>
  <c r="AE759" i="1"/>
  <c r="AE757" i="1" s="1"/>
  <c r="AC759" i="1"/>
  <c r="AC757" i="1" s="1"/>
  <c r="AB759" i="1"/>
  <c r="Z759" i="1"/>
  <c r="Z757" i="1" s="1"/>
  <c r="Y759" i="1"/>
  <c r="Y757" i="1" s="1"/>
  <c r="W759" i="1"/>
  <c r="W757" i="1" s="1"/>
  <c r="V759" i="1"/>
  <c r="T759" i="1"/>
  <c r="T757" i="1" s="1"/>
  <c r="S759" i="1"/>
  <c r="S757" i="1" s="1"/>
  <c r="Q759" i="1"/>
  <c r="Q757" i="1" s="1"/>
  <c r="P759" i="1"/>
  <c r="N759" i="1"/>
  <c r="M759" i="1"/>
  <c r="M757" i="1" s="1"/>
  <c r="H759" i="1"/>
  <c r="H757" i="1" s="1"/>
  <c r="G759" i="1"/>
  <c r="G757" i="1" s="1"/>
  <c r="AM758" i="1"/>
  <c r="AJ758" i="1"/>
  <c r="AG758" i="1"/>
  <c r="AD758" i="1"/>
  <c r="AA758" i="1"/>
  <c r="X758" i="1"/>
  <c r="U758" i="1"/>
  <c r="R758" i="1"/>
  <c r="O758" i="1"/>
  <c r="L758" i="1"/>
  <c r="I758" i="1"/>
  <c r="AL756" i="1"/>
  <c r="AK756" i="1"/>
  <c r="AI756" i="1"/>
  <c r="AH756" i="1"/>
  <c r="AF756" i="1"/>
  <c r="AE756" i="1"/>
  <c r="AC756" i="1"/>
  <c r="AB756" i="1"/>
  <c r="Z756" i="1"/>
  <c r="Y756" i="1"/>
  <c r="W756" i="1"/>
  <c r="V756" i="1"/>
  <c r="T756" i="1"/>
  <c r="S756" i="1"/>
  <c r="Q756" i="1"/>
  <c r="P756" i="1"/>
  <c r="N756" i="1"/>
  <c r="M756" i="1"/>
  <c r="AM755" i="1"/>
  <c r="AJ755" i="1"/>
  <c r="AG755" i="1"/>
  <c r="AD755" i="1"/>
  <c r="AA755" i="1"/>
  <c r="X755" i="1"/>
  <c r="U755" i="1"/>
  <c r="R755" i="1"/>
  <c r="O755" i="1"/>
  <c r="L755" i="1"/>
  <c r="I755" i="1"/>
  <c r="AM754" i="1"/>
  <c r="AJ754" i="1"/>
  <c r="AG754" i="1"/>
  <c r="AD754" i="1"/>
  <c r="AA754" i="1"/>
  <c r="X754" i="1"/>
  <c r="U754" i="1"/>
  <c r="R754" i="1"/>
  <c r="O754" i="1"/>
  <c r="L754" i="1"/>
  <c r="I754" i="1"/>
  <c r="AM753" i="1"/>
  <c r="AJ753" i="1"/>
  <c r="AG753" i="1"/>
  <c r="AD753" i="1"/>
  <c r="AA753" i="1"/>
  <c r="X753" i="1"/>
  <c r="U753" i="1"/>
  <c r="R753" i="1"/>
  <c r="O753" i="1"/>
  <c r="L753" i="1"/>
  <c r="I753" i="1"/>
  <c r="AN751" i="1"/>
  <c r="AN749" i="1"/>
  <c r="AM747" i="1"/>
  <c r="AJ747" i="1"/>
  <c r="AG747" i="1"/>
  <c r="AD747" i="1"/>
  <c r="AA747" i="1"/>
  <c r="X747" i="1"/>
  <c r="U747" i="1"/>
  <c r="R747" i="1"/>
  <c r="O747" i="1"/>
  <c r="L747" i="1"/>
  <c r="I747" i="1"/>
  <c r="AL746" i="1"/>
  <c r="AK746" i="1"/>
  <c r="AI746" i="1"/>
  <c r="AH746" i="1"/>
  <c r="AF746" i="1"/>
  <c r="AE746" i="1"/>
  <c r="AC746" i="1"/>
  <c r="AB746" i="1"/>
  <c r="Z746" i="1"/>
  <c r="Y746" i="1"/>
  <c r="W746" i="1"/>
  <c r="V746" i="1"/>
  <c r="T746" i="1"/>
  <c r="S746" i="1"/>
  <c r="Q746" i="1"/>
  <c r="P746" i="1"/>
  <c r="N746" i="1"/>
  <c r="M746" i="1"/>
  <c r="H746" i="1"/>
  <c r="G746" i="1"/>
  <c r="AO735" i="1"/>
  <c r="AN735" i="1"/>
  <c r="AM735" i="1"/>
  <c r="AJ735" i="1"/>
  <c r="AG735" i="1"/>
  <c r="AD735" i="1"/>
  <c r="AA735" i="1"/>
  <c r="X735" i="1"/>
  <c r="U735" i="1"/>
  <c r="R735" i="1"/>
  <c r="O735" i="1"/>
  <c r="L735" i="1"/>
  <c r="I735" i="1"/>
  <c r="F735" i="1"/>
  <c r="AO733" i="1"/>
  <c r="AN733" i="1"/>
  <c r="AM733" i="1"/>
  <c r="AJ733" i="1"/>
  <c r="AG733" i="1"/>
  <c r="AD733" i="1"/>
  <c r="AA733" i="1"/>
  <c r="X733" i="1"/>
  <c r="U733" i="1"/>
  <c r="R733" i="1"/>
  <c r="O733" i="1"/>
  <c r="L733" i="1"/>
  <c r="I733" i="1"/>
  <c r="F733" i="1"/>
  <c r="AO732" i="1"/>
  <c r="AN732" i="1"/>
  <c r="AM732" i="1"/>
  <c r="AJ732" i="1"/>
  <c r="AG732" i="1"/>
  <c r="AD732" i="1"/>
  <c r="AA732" i="1"/>
  <c r="X732" i="1"/>
  <c r="U732" i="1"/>
  <c r="R732" i="1"/>
  <c r="O732" i="1"/>
  <c r="L732" i="1"/>
  <c r="I732" i="1"/>
  <c r="F732" i="1"/>
  <c r="AO731" i="1"/>
  <c r="AN731" i="1"/>
  <c r="AM731" i="1"/>
  <c r="AJ731" i="1"/>
  <c r="AG731" i="1"/>
  <c r="AD731" i="1"/>
  <c r="AA731" i="1"/>
  <c r="X731" i="1"/>
  <c r="U731" i="1"/>
  <c r="R731" i="1"/>
  <c r="O731" i="1"/>
  <c r="L731" i="1"/>
  <c r="I731" i="1"/>
  <c r="F731" i="1"/>
  <c r="AL730" i="1"/>
  <c r="AK730" i="1"/>
  <c r="AI730" i="1"/>
  <c r="AH730" i="1"/>
  <c r="AF730" i="1"/>
  <c r="AE730" i="1"/>
  <c r="AC730" i="1"/>
  <c r="AB730" i="1"/>
  <c r="Z730" i="1"/>
  <c r="Y730" i="1"/>
  <c r="W730" i="1"/>
  <c r="V730" i="1"/>
  <c r="T730" i="1"/>
  <c r="S730" i="1"/>
  <c r="Q730" i="1"/>
  <c r="P730" i="1"/>
  <c r="N730" i="1"/>
  <c r="M730" i="1"/>
  <c r="K730" i="1"/>
  <c r="J730" i="1"/>
  <c r="H730" i="1"/>
  <c r="G730" i="1"/>
  <c r="E730" i="1"/>
  <c r="D730" i="1"/>
  <c r="AN729" i="1"/>
  <c r="AP729" i="1" s="1"/>
  <c r="AM729" i="1"/>
  <c r="AJ729" i="1"/>
  <c r="AG729" i="1"/>
  <c r="AD729" i="1"/>
  <c r="AA729" i="1"/>
  <c r="X729" i="1"/>
  <c r="U729" i="1"/>
  <c r="R729" i="1"/>
  <c r="O729" i="1"/>
  <c r="L729" i="1"/>
  <c r="I729" i="1"/>
  <c r="F729" i="1"/>
  <c r="AO728" i="1"/>
  <c r="AN728" i="1"/>
  <c r="AM728" i="1"/>
  <c r="AJ728" i="1"/>
  <c r="AG728" i="1"/>
  <c r="AD728" i="1"/>
  <c r="AA728" i="1"/>
  <c r="X728" i="1"/>
  <c r="U728" i="1"/>
  <c r="R728" i="1"/>
  <c r="O728" i="1"/>
  <c r="L728" i="1"/>
  <c r="I728" i="1"/>
  <c r="F728" i="1"/>
  <c r="AL727" i="1"/>
  <c r="AK727" i="1"/>
  <c r="AI727" i="1"/>
  <c r="AH727" i="1"/>
  <c r="AF727" i="1"/>
  <c r="AE727" i="1"/>
  <c r="AC727" i="1"/>
  <c r="AB727" i="1"/>
  <c r="Z727" i="1"/>
  <c r="Y727" i="1"/>
  <c r="W727" i="1"/>
  <c r="V727" i="1"/>
  <c r="T727" i="1"/>
  <c r="S727" i="1"/>
  <c r="Q727" i="1"/>
  <c r="P727" i="1"/>
  <c r="N727" i="1"/>
  <c r="M727" i="1"/>
  <c r="K727" i="1"/>
  <c r="J727" i="1"/>
  <c r="H727" i="1"/>
  <c r="G727" i="1"/>
  <c r="E727" i="1"/>
  <c r="D727" i="1"/>
  <c r="AM726" i="1"/>
  <c r="AJ726" i="1"/>
  <c r="AG726" i="1"/>
  <c r="AD726" i="1"/>
  <c r="AA726" i="1"/>
  <c r="X726" i="1"/>
  <c r="U726" i="1"/>
  <c r="R726" i="1"/>
  <c r="O726" i="1"/>
  <c r="L726" i="1"/>
  <c r="I726" i="1"/>
  <c r="F726" i="1"/>
  <c r="AO725" i="1"/>
  <c r="AN725" i="1"/>
  <c r="AM725" i="1"/>
  <c r="AJ725" i="1"/>
  <c r="AG725" i="1"/>
  <c r="AD725" i="1"/>
  <c r="AA725" i="1"/>
  <c r="X725" i="1"/>
  <c r="U725" i="1"/>
  <c r="R725" i="1"/>
  <c r="O725" i="1"/>
  <c r="L725" i="1"/>
  <c r="I725" i="1"/>
  <c r="F725" i="1"/>
  <c r="AO724" i="1"/>
  <c r="AN724" i="1"/>
  <c r="AM724" i="1"/>
  <c r="AJ724" i="1"/>
  <c r="AG724" i="1"/>
  <c r="AD724" i="1"/>
  <c r="AA724" i="1"/>
  <c r="X724" i="1"/>
  <c r="U724" i="1"/>
  <c r="R724" i="1"/>
  <c r="O724" i="1"/>
  <c r="L724" i="1"/>
  <c r="I724" i="1"/>
  <c r="F724" i="1"/>
  <c r="AO723" i="1"/>
  <c r="AN723" i="1"/>
  <c r="AM723" i="1"/>
  <c r="AJ723" i="1"/>
  <c r="AG723" i="1"/>
  <c r="AD723" i="1"/>
  <c r="AA723" i="1"/>
  <c r="X723" i="1"/>
  <c r="U723" i="1"/>
  <c r="R723" i="1"/>
  <c r="O723" i="1"/>
  <c r="L723" i="1"/>
  <c r="I723" i="1"/>
  <c r="F723" i="1"/>
  <c r="AO722" i="1"/>
  <c r="AN722" i="1"/>
  <c r="AM722" i="1"/>
  <c r="AJ722" i="1"/>
  <c r="AG722" i="1"/>
  <c r="AD722" i="1"/>
  <c r="AA722" i="1"/>
  <c r="X722" i="1"/>
  <c r="U722" i="1"/>
  <c r="R722" i="1"/>
  <c r="O722" i="1"/>
  <c r="L722" i="1"/>
  <c r="I722" i="1"/>
  <c r="F722" i="1"/>
  <c r="AL721" i="1"/>
  <c r="AK721" i="1"/>
  <c r="AK719" i="1" s="1"/>
  <c r="AI721" i="1"/>
  <c r="AH721" i="1"/>
  <c r="AH719" i="1" s="1"/>
  <c r="AF721" i="1"/>
  <c r="AF719" i="1" s="1"/>
  <c r="AE721" i="1"/>
  <c r="AE719" i="1" s="1"/>
  <c r="AC721" i="1"/>
  <c r="AC719" i="1" s="1"/>
  <c r="AB721" i="1"/>
  <c r="Z721" i="1"/>
  <c r="Z719" i="1" s="1"/>
  <c r="Y721" i="1"/>
  <c r="Y719" i="1" s="1"/>
  <c r="W721" i="1"/>
  <c r="V721" i="1"/>
  <c r="V719" i="1" s="1"/>
  <c r="T721" i="1"/>
  <c r="T719" i="1" s="1"/>
  <c r="S721" i="1"/>
  <c r="S719" i="1" s="1"/>
  <c r="Q721" i="1"/>
  <c r="Q719" i="1" s="1"/>
  <c r="P721" i="1"/>
  <c r="N721" i="1"/>
  <c r="N719" i="1" s="1"/>
  <c r="M721" i="1"/>
  <c r="M719" i="1" s="1"/>
  <c r="K721" i="1"/>
  <c r="J721" i="1"/>
  <c r="J719" i="1" s="1"/>
  <c r="H721" i="1"/>
  <c r="G721" i="1"/>
  <c r="E721" i="1"/>
  <c r="D721" i="1"/>
  <c r="AO720" i="1"/>
  <c r="AN720" i="1"/>
  <c r="AM720" i="1"/>
  <c r="AJ720" i="1"/>
  <c r="AG720" i="1"/>
  <c r="AD720" i="1"/>
  <c r="AA720" i="1"/>
  <c r="X720" i="1"/>
  <c r="U720" i="1"/>
  <c r="R720" i="1"/>
  <c r="O720" i="1"/>
  <c r="L720" i="1"/>
  <c r="I720" i="1"/>
  <c r="F720" i="1"/>
  <c r="AI719" i="1"/>
  <c r="AL718" i="1"/>
  <c r="AK718" i="1"/>
  <c r="AI718" i="1"/>
  <c r="AH718" i="1"/>
  <c r="AF718" i="1"/>
  <c r="AE718" i="1"/>
  <c r="AC718" i="1"/>
  <c r="AB718" i="1"/>
  <c r="Z718" i="1"/>
  <c r="Y718" i="1"/>
  <c r="W718" i="1"/>
  <c r="V718" i="1"/>
  <c r="T718" i="1"/>
  <c r="S718" i="1"/>
  <c r="Q718" i="1"/>
  <c r="P718" i="1"/>
  <c r="N718" i="1"/>
  <c r="M718" i="1"/>
  <c r="K718" i="1"/>
  <c r="J718" i="1"/>
  <c r="H718" i="1"/>
  <c r="E718" i="1"/>
  <c r="AO717" i="1"/>
  <c r="AM717" i="1"/>
  <c r="AJ717" i="1"/>
  <c r="AG717" i="1"/>
  <c r="AD717" i="1"/>
  <c r="AA717" i="1"/>
  <c r="X717" i="1"/>
  <c r="U717" i="1"/>
  <c r="R717" i="1"/>
  <c r="O717" i="1"/>
  <c r="L717" i="1"/>
  <c r="I717" i="1"/>
  <c r="AO716" i="1"/>
  <c r="AN716" i="1"/>
  <c r="AM716" i="1"/>
  <c r="AJ716" i="1"/>
  <c r="AG716" i="1"/>
  <c r="AD716" i="1"/>
  <c r="AA716" i="1"/>
  <c r="X716" i="1"/>
  <c r="U716" i="1"/>
  <c r="R716" i="1"/>
  <c r="O716" i="1"/>
  <c r="L716" i="1"/>
  <c r="I716" i="1"/>
  <c r="F716" i="1"/>
  <c r="AO715" i="1"/>
  <c r="AN715" i="1"/>
  <c r="AM715" i="1"/>
  <c r="AJ715" i="1"/>
  <c r="AG715" i="1"/>
  <c r="AD715" i="1"/>
  <c r="AA715" i="1"/>
  <c r="X715" i="1"/>
  <c r="U715" i="1"/>
  <c r="R715" i="1"/>
  <c r="O715" i="1"/>
  <c r="L715" i="1"/>
  <c r="I715" i="1"/>
  <c r="F715" i="1"/>
  <c r="AO714" i="1"/>
  <c r="AN714" i="1"/>
  <c r="AO713" i="1"/>
  <c r="AN713" i="1"/>
  <c r="AO712" i="1"/>
  <c r="AN712" i="1"/>
  <c r="AO711" i="1"/>
  <c r="AN711" i="1"/>
  <c r="AO710" i="1"/>
  <c r="AN710" i="1"/>
  <c r="AO709" i="1"/>
  <c r="AN709" i="1"/>
  <c r="AM709" i="1"/>
  <c r="AJ709" i="1"/>
  <c r="AG709" i="1"/>
  <c r="AD709" i="1"/>
  <c r="AA709" i="1"/>
  <c r="X709" i="1"/>
  <c r="U709" i="1"/>
  <c r="R709" i="1"/>
  <c r="O709" i="1"/>
  <c r="L709" i="1"/>
  <c r="I709" i="1"/>
  <c r="F709" i="1"/>
  <c r="AL708" i="1"/>
  <c r="AK708" i="1"/>
  <c r="AI708" i="1"/>
  <c r="AH708" i="1"/>
  <c r="AF708" i="1"/>
  <c r="AE708" i="1"/>
  <c r="AC708" i="1"/>
  <c r="AB708" i="1"/>
  <c r="Z708" i="1"/>
  <c r="Y708" i="1"/>
  <c r="W708" i="1"/>
  <c r="V708" i="1"/>
  <c r="T708" i="1"/>
  <c r="S708" i="1"/>
  <c r="Q708" i="1"/>
  <c r="P708" i="1"/>
  <c r="N708" i="1"/>
  <c r="M708" i="1"/>
  <c r="K708" i="1"/>
  <c r="J708" i="1"/>
  <c r="H708" i="1"/>
  <c r="G708" i="1"/>
  <c r="E708" i="1"/>
  <c r="D708" i="1"/>
  <c r="AM694" i="1"/>
  <c r="AJ694" i="1"/>
  <c r="AG694" i="1"/>
  <c r="AD694" i="1"/>
  <c r="AA694" i="1"/>
  <c r="X694" i="1"/>
  <c r="U694" i="1"/>
  <c r="R694" i="1"/>
  <c r="O694" i="1"/>
  <c r="L694" i="1"/>
  <c r="I694" i="1"/>
  <c r="F694" i="1"/>
  <c r="AM689" i="1"/>
  <c r="AJ689" i="1"/>
  <c r="AG689" i="1"/>
  <c r="AD689" i="1"/>
  <c r="AA689" i="1"/>
  <c r="X689" i="1"/>
  <c r="U689" i="1"/>
  <c r="R689" i="1"/>
  <c r="O689" i="1"/>
  <c r="L689" i="1"/>
  <c r="I689" i="1"/>
  <c r="F689" i="1"/>
  <c r="AL688" i="1"/>
  <c r="AK688" i="1"/>
  <c r="AI688" i="1"/>
  <c r="AH688" i="1"/>
  <c r="AF688" i="1"/>
  <c r="AE688" i="1"/>
  <c r="AC688" i="1"/>
  <c r="AB688" i="1"/>
  <c r="Z688" i="1"/>
  <c r="Y688" i="1"/>
  <c r="W688" i="1"/>
  <c r="V688" i="1"/>
  <c r="T688" i="1"/>
  <c r="S688" i="1"/>
  <c r="Q688" i="1"/>
  <c r="P688" i="1"/>
  <c r="N688" i="1"/>
  <c r="M688" i="1"/>
  <c r="K688" i="1"/>
  <c r="J688" i="1"/>
  <c r="H688" i="1"/>
  <c r="G688" i="1"/>
  <c r="G695" i="1" s="1"/>
  <c r="E688" i="1"/>
  <c r="D688" i="1"/>
  <c r="AM686" i="1"/>
  <c r="AJ686" i="1"/>
  <c r="AG686" i="1"/>
  <c r="AD686" i="1"/>
  <c r="AA686" i="1"/>
  <c r="X686" i="1"/>
  <c r="U686" i="1"/>
  <c r="R686" i="1"/>
  <c r="O686" i="1"/>
  <c r="L686" i="1"/>
  <c r="I686" i="1"/>
  <c r="F686" i="1"/>
  <c r="AM685" i="1"/>
  <c r="AJ685" i="1"/>
  <c r="AG685" i="1"/>
  <c r="AD685" i="1"/>
  <c r="AA685" i="1"/>
  <c r="X685" i="1"/>
  <c r="U685" i="1"/>
  <c r="R685" i="1"/>
  <c r="O685" i="1"/>
  <c r="L685" i="1"/>
  <c r="I685" i="1"/>
  <c r="F685" i="1"/>
  <c r="AM684" i="1"/>
  <c r="AJ684" i="1"/>
  <c r="AG684" i="1"/>
  <c r="AD684" i="1"/>
  <c r="AA684" i="1"/>
  <c r="X684" i="1"/>
  <c r="U684" i="1"/>
  <c r="R684" i="1"/>
  <c r="O684" i="1"/>
  <c r="L684" i="1"/>
  <c r="I684" i="1"/>
  <c r="F684" i="1"/>
  <c r="AM683" i="1"/>
  <c r="AJ683" i="1"/>
  <c r="AG683" i="1"/>
  <c r="AD683" i="1"/>
  <c r="AA683" i="1"/>
  <c r="X683" i="1"/>
  <c r="U683" i="1"/>
  <c r="R683" i="1"/>
  <c r="O683" i="1"/>
  <c r="L683" i="1"/>
  <c r="I683" i="1"/>
  <c r="F683" i="1"/>
  <c r="AM682" i="1"/>
  <c r="AJ682" i="1"/>
  <c r="AG682" i="1"/>
  <c r="AD682" i="1"/>
  <c r="AA682" i="1"/>
  <c r="X682" i="1"/>
  <c r="U682" i="1"/>
  <c r="R682" i="1"/>
  <c r="O682" i="1"/>
  <c r="L682" i="1"/>
  <c r="I682" i="1"/>
  <c r="F682" i="1"/>
  <c r="AL681" i="1"/>
  <c r="AL678" i="1" s="1"/>
  <c r="AK681" i="1"/>
  <c r="AK678" i="1" s="1"/>
  <c r="AI681" i="1"/>
  <c r="AI678" i="1" s="1"/>
  <c r="AH681" i="1"/>
  <c r="AH678" i="1" s="1"/>
  <c r="AF681" i="1"/>
  <c r="AF678" i="1" s="1"/>
  <c r="AE681" i="1"/>
  <c r="AE678" i="1" s="1"/>
  <c r="AC681" i="1"/>
  <c r="AC678" i="1" s="1"/>
  <c r="AB681" i="1"/>
  <c r="AB678" i="1" s="1"/>
  <c r="Z681" i="1"/>
  <c r="Z678" i="1" s="1"/>
  <c r="Y681" i="1"/>
  <c r="Y678" i="1" s="1"/>
  <c r="W681" i="1"/>
  <c r="W678" i="1" s="1"/>
  <c r="V681" i="1"/>
  <c r="V678" i="1" s="1"/>
  <c r="T681" i="1"/>
  <c r="T678" i="1" s="1"/>
  <c r="S681" i="1"/>
  <c r="S678" i="1" s="1"/>
  <c r="Q681" i="1"/>
  <c r="Q678" i="1" s="1"/>
  <c r="P681" i="1"/>
  <c r="P678" i="1" s="1"/>
  <c r="N681" i="1"/>
  <c r="N678" i="1" s="1"/>
  <c r="M681" i="1"/>
  <c r="M678" i="1" s="1"/>
  <c r="K681" i="1"/>
  <c r="K678" i="1" s="1"/>
  <c r="J681" i="1"/>
  <c r="J678" i="1" s="1"/>
  <c r="H681" i="1"/>
  <c r="G681" i="1"/>
  <c r="AM680" i="1"/>
  <c r="AJ680" i="1"/>
  <c r="AG680" i="1"/>
  <c r="AD680" i="1"/>
  <c r="AA680" i="1"/>
  <c r="X680" i="1"/>
  <c r="U680" i="1"/>
  <c r="R680" i="1"/>
  <c r="O680" i="1"/>
  <c r="L680" i="1"/>
  <c r="I680" i="1"/>
  <c r="F680" i="1"/>
  <c r="AM679" i="1"/>
  <c r="AJ679" i="1"/>
  <c r="AG679" i="1"/>
  <c r="AD679" i="1"/>
  <c r="AA679" i="1"/>
  <c r="X679" i="1"/>
  <c r="U679" i="1"/>
  <c r="R679" i="1"/>
  <c r="O679" i="1"/>
  <c r="L679" i="1"/>
  <c r="I679" i="1"/>
  <c r="F679" i="1"/>
  <c r="AL677" i="1"/>
  <c r="AK677" i="1"/>
  <c r="AI677" i="1"/>
  <c r="AH677" i="1"/>
  <c r="AF677" i="1"/>
  <c r="AE677" i="1"/>
  <c r="AC677" i="1"/>
  <c r="AB677" i="1"/>
  <c r="Z677" i="1"/>
  <c r="Y677" i="1"/>
  <c r="Y697" i="1" s="1"/>
  <c r="W677" i="1"/>
  <c r="V677" i="1"/>
  <c r="T677" i="1"/>
  <c r="S677" i="1"/>
  <c r="S697" i="1" s="1"/>
  <c r="Q677" i="1"/>
  <c r="P677" i="1"/>
  <c r="P697" i="1" s="1"/>
  <c r="N677" i="1"/>
  <c r="M677" i="1"/>
  <c r="M697" i="1" s="1"/>
  <c r="K677" i="1"/>
  <c r="J677" i="1"/>
  <c r="J697" i="1" s="1"/>
  <c r="H677" i="1"/>
  <c r="G677" i="1"/>
  <c r="E677" i="1"/>
  <c r="D697" i="1"/>
  <c r="AL674" i="1"/>
  <c r="AK674" i="1"/>
  <c r="AI674" i="1"/>
  <c r="AH674" i="1"/>
  <c r="AF674" i="1"/>
  <c r="AE674" i="1"/>
  <c r="AC674" i="1"/>
  <c r="AB674" i="1"/>
  <c r="Z674" i="1"/>
  <c r="Y674" i="1"/>
  <c r="W674" i="1"/>
  <c r="V674" i="1"/>
  <c r="T674" i="1"/>
  <c r="S674" i="1"/>
  <c r="Q674" i="1"/>
  <c r="P674" i="1"/>
  <c r="N674" i="1"/>
  <c r="M674" i="1"/>
  <c r="K674" i="1"/>
  <c r="J674" i="1"/>
  <c r="H674" i="1"/>
  <c r="D674" i="1"/>
  <c r="AM671" i="1"/>
  <c r="AJ671" i="1"/>
  <c r="AG671" i="1"/>
  <c r="AD671" i="1"/>
  <c r="AA671" i="1"/>
  <c r="X671" i="1"/>
  <c r="U671" i="1"/>
  <c r="R671" i="1"/>
  <c r="O671" i="1"/>
  <c r="L671" i="1"/>
  <c r="I671" i="1"/>
  <c r="F671" i="1"/>
  <c r="AM669" i="1"/>
  <c r="AJ669" i="1"/>
  <c r="AG669" i="1"/>
  <c r="AD669" i="1"/>
  <c r="AA669" i="1"/>
  <c r="X669" i="1"/>
  <c r="U669" i="1"/>
  <c r="R669" i="1"/>
  <c r="O669" i="1"/>
  <c r="L669" i="1"/>
  <c r="I669" i="1"/>
  <c r="F669" i="1"/>
  <c r="AM668" i="1"/>
  <c r="AJ668" i="1"/>
  <c r="AG668" i="1"/>
  <c r="AD668" i="1"/>
  <c r="AA668" i="1"/>
  <c r="X668" i="1"/>
  <c r="U668" i="1"/>
  <c r="R668" i="1"/>
  <c r="O668" i="1"/>
  <c r="L668" i="1"/>
  <c r="I668" i="1"/>
  <c r="F668" i="1"/>
  <c r="AM667" i="1"/>
  <c r="AJ667" i="1"/>
  <c r="AG667" i="1"/>
  <c r="AD667" i="1"/>
  <c r="AA667" i="1"/>
  <c r="X667" i="1"/>
  <c r="U667" i="1"/>
  <c r="R667" i="1"/>
  <c r="O667" i="1"/>
  <c r="L667" i="1"/>
  <c r="I667" i="1"/>
  <c r="F667" i="1"/>
  <c r="AL666" i="1"/>
  <c r="AK666" i="1"/>
  <c r="AI666" i="1"/>
  <c r="AH666" i="1"/>
  <c r="AF666" i="1"/>
  <c r="AE666" i="1"/>
  <c r="AC666" i="1"/>
  <c r="AB666" i="1"/>
  <c r="Z666" i="1"/>
  <c r="Y666" i="1"/>
  <c r="W666" i="1"/>
  <c r="V666" i="1"/>
  <c r="T666" i="1"/>
  <c r="S666" i="1"/>
  <c r="Q666" i="1"/>
  <c r="P666" i="1"/>
  <c r="N666" i="1"/>
  <c r="M666" i="1"/>
  <c r="K666" i="1"/>
  <c r="J666" i="1"/>
  <c r="H666" i="1"/>
  <c r="G666" i="1"/>
  <c r="E666" i="1"/>
  <c r="AO666" i="1" s="1"/>
  <c r="D666" i="1"/>
  <c r="AM665" i="1"/>
  <c r="AJ665" i="1"/>
  <c r="AG665" i="1"/>
  <c r="AD665" i="1"/>
  <c r="AA665" i="1"/>
  <c r="X665" i="1"/>
  <c r="U665" i="1"/>
  <c r="R665" i="1"/>
  <c r="O665" i="1"/>
  <c r="L665" i="1"/>
  <c r="I665" i="1"/>
  <c r="F665" i="1"/>
  <c r="AM664" i="1"/>
  <c r="AJ664" i="1"/>
  <c r="AG664" i="1"/>
  <c r="AD664" i="1"/>
  <c r="AA664" i="1"/>
  <c r="X664" i="1"/>
  <c r="U664" i="1"/>
  <c r="R664" i="1"/>
  <c r="O664" i="1"/>
  <c r="L664" i="1"/>
  <c r="I664" i="1"/>
  <c r="F664" i="1"/>
  <c r="AL663" i="1"/>
  <c r="AK663" i="1"/>
  <c r="AI663" i="1"/>
  <c r="AH663" i="1"/>
  <c r="AF663" i="1"/>
  <c r="AE663" i="1"/>
  <c r="AC663" i="1"/>
  <c r="AB663" i="1"/>
  <c r="Z663" i="1"/>
  <c r="Y663" i="1"/>
  <c r="W663" i="1"/>
  <c r="V663" i="1"/>
  <c r="T663" i="1"/>
  <c r="S663" i="1"/>
  <c r="Q663" i="1"/>
  <c r="P663" i="1"/>
  <c r="N663" i="1"/>
  <c r="M663" i="1"/>
  <c r="K663" i="1"/>
  <c r="J663" i="1"/>
  <c r="H663" i="1"/>
  <c r="G663" i="1"/>
  <c r="E663" i="1"/>
  <c r="AO663" i="1" s="1"/>
  <c r="D663" i="1"/>
  <c r="AM662" i="1"/>
  <c r="AJ662" i="1"/>
  <c r="AG662" i="1"/>
  <c r="AD662" i="1"/>
  <c r="AA662" i="1"/>
  <c r="X662" i="1"/>
  <c r="U662" i="1"/>
  <c r="R662" i="1"/>
  <c r="O662" i="1"/>
  <c r="L662" i="1"/>
  <c r="I662" i="1"/>
  <c r="F662" i="1"/>
  <c r="AM661" i="1"/>
  <c r="AJ661" i="1"/>
  <c r="AG661" i="1"/>
  <c r="AD661" i="1"/>
  <c r="AA661" i="1"/>
  <c r="X661" i="1"/>
  <c r="U661" i="1"/>
  <c r="R661" i="1"/>
  <c r="O661" i="1"/>
  <c r="L661" i="1"/>
  <c r="I661" i="1"/>
  <c r="F661" i="1"/>
  <c r="AM660" i="1"/>
  <c r="AJ660" i="1"/>
  <c r="AG660" i="1"/>
  <c r="AD660" i="1"/>
  <c r="AA660" i="1"/>
  <c r="X660" i="1"/>
  <c r="U660" i="1"/>
  <c r="R660" i="1"/>
  <c r="O660" i="1"/>
  <c r="L660" i="1"/>
  <c r="I660" i="1"/>
  <c r="F660" i="1"/>
  <c r="AM659" i="1"/>
  <c r="AJ659" i="1"/>
  <c r="AG659" i="1"/>
  <c r="AD659" i="1"/>
  <c r="AA659" i="1"/>
  <c r="X659" i="1"/>
  <c r="U659" i="1"/>
  <c r="R659" i="1"/>
  <c r="O659" i="1"/>
  <c r="L659" i="1"/>
  <c r="I659" i="1"/>
  <c r="F659" i="1"/>
  <c r="AM658" i="1"/>
  <c r="AJ658" i="1"/>
  <c r="AG658" i="1"/>
  <c r="AD658" i="1"/>
  <c r="AA658" i="1"/>
  <c r="X658" i="1"/>
  <c r="U658" i="1"/>
  <c r="R658" i="1"/>
  <c r="O658" i="1"/>
  <c r="L658" i="1"/>
  <c r="I658" i="1"/>
  <c r="F658" i="1"/>
  <c r="AL657" i="1"/>
  <c r="AL655" i="1" s="1"/>
  <c r="AK657" i="1"/>
  <c r="AI657" i="1"/>
  <c r="AH657" i="1"/>
  <c r="AH655" i="1" s="1"/>
  <c r="AF657" i="1"/>
  <c r="AF655" i="1" s="1"/>
  <c r="AE657" i="1"/>
  <c r="AE655" i="1" s="1"/>
  <c r="AC657" i="1"/>
  <c r="AB657" i="1"/>
  <c r="AB655" i="1" s="1"/>
  <c r="Z657" i="1"/>
  <c r="Z655" i="1" s="1"/>
  <c r="Y657" i="1"/>
  <c r="W657" i="1"/>
  <c r="V657" i="1"/>
  <c r="V655" i="1" s="1"/>
  <c r="T657" i="1"/>
  <c r="T655" i="1" s="1"/>
  <c r="S657" i="1"/>
  <c r="S655" i="1" s="1"/>
  <c r="Q657" i="1"/>
  <c r="P657" i="1"/>
  <c r="P655" i="1" s="1"/>
  <c r="N657" i="1"/>
  <c r="N655" i="1" s="1"/>
  <c r="M657" i="1"/>
  <c r="K657" i="1"/>
  <c r="K655" i="1" s="1"/>
  <c r="J657" i="1"/>
  <c r="J655" i="1" s="1"/>
  <c r="H657" i="1"/>
  <c r="H655" i="1" s="1"/>
  <c r="G657" i="1"/>
  <c r="E657" i="1"/>
  <c r="AO657" i="1" s="1"/>
  <c r="D657" i="1"/>
  <c r="AM656" i="1"/>
  <c r="AJ656" i="1"/>
  <c r="AG656" i="1"/>
  <c r="AD656" i="1"/>
  <c r="AA656" i="1"/>
  <c r="X656" i="1"/>
  <c r="U656" i="1"/>
  <c r="R656" i="1"/>
  <c r="O656" i="1"/>
  <c r="L656" i="1"/>
  <c r="I656" i="1"/>
  <c r="F656" i="1"/>
  <c r="AL654" i="1"/>
  <c r="AK654" i="1"/>
  <c r="AI654" i="1"/>
  <c r="AH654" i="1"/>
  <c r="AF654" i="1"/>
  <c r="AE654" i="1"/>
  <c r="AC654" i="1"/>
  <c r="AB654" i="1"/>
  <c r="Z654" i="1"/>
  <c r="Y654" i="1"/>
  <c r="W654" i="1"/>
  <c r="V654" i="1"/>
  <c r="T654" i="1"/>
  <c r="S654" i="1"/>
  <c r="Q654" i="1"/>
  <c r="P654" i="1"/>
  <c r="N654" i="1"/>
  <c r="M654" i="1"/>
  <c r="K654" i="1"/>
  <c r="J654" i="1"/>
  <c r="H654" i="1"/>
  <c r="E654" i="1"/>
  <c r="AO654" i="1" s="1"/>
  <c r="AN76" i="2"/>
  <c r="AM653" i="1"/>
  <c r="AJ653" i="1"/>
  <c r="AG653" i="1"/>
  <c r="AD653" i="1"/>
  <c r="AA653" i="1"/>
  <c r="X653" i="1"/>
  <c r="U653" i="1"/>
  <c r="R653" i="1"/>
  <c r="O653" i="1"/>
  <c r="L653" i="1"/>
  <c r="I653" i="1"/>
  <c r="F653" i="1"/>
  <c r="AM652" i="1"/>
  <c r="AJ652" i="1"/>
  <c r="AG652" i="1"/>
  <c r="AD652" i="1"/>
  <c r="AA652" i="1"/>
  <c r="X652" i="1"/>
  <c r="U652" i="1"/>
  <c r="R652" i="1"/>
  <c r="O652" i="1"/>
  <c r="L652" i="1"/>
  <c r="I652" i="1"/>
  <c r="F652" i="1"/>
  <c r="AM651" i="1"/>
  <c r="AJ651" i="1"/>
  <c r="AG651" i="1"/>
  <c r="AD651" i="1"/>
  <c r="AA651" i="1"/>
  <c r="X651" i="1"/>
  <c r="U651" i="1"/>
  <c r="R651" i="1"/>
  <c r="O651" i="1"/>
  <c r="L651" i="1"/>
  <c r="I651" i="1"/>
  <c r="F651" i="1"/>
  <c r="AM645" i="1"/>
  <c r="AJ645" i="1"/>
  <c r="AG645" i="1"/>
  <c r="AD645" i="1"/>
  <c r="AA645" i="1"/>
  <c r="X645" i="1"/>
  <c r="U645" i="1"/>
  <c r="R645" i="1"/>
  <c r="O645" i="1"/>
  <c r="L645" i="1"/>
  <c r="I645" i="1"/>
  <c r="F645" i="1"/>
  <c r="AL644" i="1"/>
  <c r="AK644" i="1"/>
  <c r="AI644" i="1"/>
  <c r="AH644" i="1"/>
  <c r="AF644" i="1"/>
  <c r="AE644" i="1"/>
  <c r="AC644" i="1"/>
  <c r="AB644" i="1"/>
  <c r="Z644" i="1"/>
  <c r="Y644" i="1"/>
  <c r="W644" i="1"/>
  <c r="V644" i="1"/>
  <c r="T644" i="1"/>
  <c r="S644" i="1"/>
  <c r="Q644" i="1"/>
  <c r="P644" i="1"/>
  <c r="N644" i="1"/>
  <c r="M644" i="1"/>
  <c r="K644" i="1"/>
  <c r="J644" i="1"/>
  <c r="H644" i="1"/>
  <c r="G644" i="1"/>
  <c r="E644" i="1"/>
  <c r="AO644" i="1" s="1"/>
  <c r="AP644" i="1" s="1"/>
  <c r="D644" i="1"/>
  <c r="AN644" i="1" s="1"/>
  <c r="AM630" i="1"/>
  <c r="AJ630" i="1"/>
  <c r="AG630" i="1"/>
  <c r="AD630" i="1"/>
  <c r="AA630" i="1"/>
  <c r="X630" i="1"/>
  <c r="U630" i="1"/>
  <c r="R630" i="1"/>
  <c r="O630" i="1"/>
  <c r="L630" i="1"/>
  <c r="I630" i="1"/>
  <c r="F630" i="1"/>
  <c r="AM625" i="1"/>
  <c r="AJ625" i="1"/>
  <c r="AG625" i="1"/>
  <c r="AD625" i="1"/>
  <c r="AA625" i="1"/>
  <c r="X625" i="1"/>
  <c r="U625" i="1"/>
  <c r="R625" i="1"/>
  <c r="O625" i="1"/>
  <c r="L625" i="1"/>
  <c r="I625" i="1"/>
  <c r="F625" i="1"/>
  <c r="AL624" i="1"/>
  <c r="AK624" i="1"/>
  <c r="AI624" i="1"/>
  <c r="AH624" i="1"/>
  <c r="AF624" i="1"/>
  <c r="AE624" i="1"/>
  <c r="AC624" i="1"/>
  <c r="AB624" i="1"/>
  <c r="Z624" i="1"/>
  <c r="Y624" i="1"/>
  <c r="W624" i="1"/>
  <c r="V624" i="1"/>
  <c r="T624" i="1"/>
  <c r="S624" i="1"/>
  <c r="Q624" i="1"/>
  <c r="P624" i="1"/>
  <c r="N624" i="1"/>
  <c r="M624" i="1"/>
  <c r="K624" i="1"/>
  <c r="J624" i="1"/>
  <c r="H624" i="1"/>
  <c r="G624" i="1"/>
  <c r="E624" i="1"/>
  <c r="D624" i="1"/>
  <c r="AN624" i="1" s="1"/>
  <c r="AM622" i="1"/>
  <c r="AJ622" i="1"/>
  <c r="AG622" i="1"/>
  <c r="AD622" i="1"/>
  <c r="AA622" i="1"/>
  <c r="X622" i="1"/>
  <c r="U622" i="1"/>
  <c r="R622" i="1"/>
  <c r="O622" i="1"/>
  <c r="L622" i="1"/>
  <c r="I622" i="1"/>
  <c r="F622" i="1"/>
  <c r="AM621" i="1"/>
  <c r="AJ621" i="1"/>
  <c r="AG621" i="1"/>
  <c r="AD621" i="1"/>
  <c r="AA621" i="1"/>
  <c r="X621" i="1"/>
  <c r="U621" i="1"/>
  <c r="R621" i="1"/>
  <c r="O621" i="1"/>
  <c r="L621" i="1"/>
  <c r="I621" i="1"/>
  <c r="F621" i="1"/>
  <c r="AM620" i="1"/>
  <c r="AJ620" i="1"/>
  <c r="AG620" i="1"/>
  <c r="AD620" i="1"/>
  <c r="AA620" i="1"/>
  <c r="X620" i="1"/>
  <c r="U620" i="1"/>
  <c r="R620" i="1"/>
  <c r="O620" i="1"/>
  <c r="L620" i="1"/>
  <c r="I620" i="1"/>
  <c r="F620" i="1"/>
  <c r="AM619" i="1"/>
  <c r="AJ619" i="1"/>
  <c r="AG619" i="1"/>
  <c r="AD619" i="1"/>
  <c r="AA619" i="1"/>
  <c r="X619" i="1"/>
  <c r="U619" i="1"/>
  <c r="R619" i="1"/>
  <c r="O619" i="1"/>
  <c r="L619" i="1"/>
  <c r="I619" i="1"/>
  <c r="F619" i="1"/>
  <c r="AM618" i="1"/>
  <c r="AJ618" i="1"/>
  <c r="AG618" i="1"/>
  <c r="AD618" i="1"/>
  <c r="AA618" i="1"/>
  <c r="X618" i="1"/>
  <c r="U618" i="1"/>
  <c r="R618" i="1"/>
  <c r="O618" i="1"/>
  <c r="L618" i="1"/>
  <c r="I618" i="1"/>
  <c r="F618" i="1"/>
  <c r="AL617" i="1"/>
  <c r="AL614" i="1" s="1"/>
  <c r="AK617" i="1"/>
  <c r="AK614" i="1" s="1"/>
  <c r="AI617" i="1"/>
  <c r="AI614" i="1" s="1"/>
  <c r="AH617" i="1"/>
  <c r="AH614" i="1" s="1"/>
  <c r="AF617" i="1"/>
  <c r="AF614" i="1" s="1"/>
  <c r="AE617" i="1"/>
  <c r="AE614" i="1" s="1"/>
  <c r="AC617" i="1"/>
  <c r="AC614" i="1" s="1"/>
  <c r="AB617" i="1"/>
  <c r="AB614" i="1" s="1"/>
  <c r="Z617" i="1"/>
  <c r="Z614" i="1" s="1"/>
  <c r="Y617" i="1"/>
  <c r="Y614" i="1" s="1"/>
  <c r="W617" i="1"/>
  <c r="W614" i="1" s="1"/>
  <c r="V617" i="1"/>
  <c r="V614" i="1" s="1"/>
  <c r="T617" i="1"/>
  <c r="T614" i="1" s="1"/>
  <c r="S617" i="1"/>
  <c r="S614" i="1" s="1"/>
  <c r="Q617" i="1"/>
  <c r="Q614" i="1" s="1"/>
  <c r="P617" i="1"/>
  <c r="P614" i="1" s="1"/>
  <c r="N617" i="1"/>
  <c r="N614" i="1" s="1"/>
  <c r="M617" i="1"/>
  <c r="M614" i="1" s="1"/>
  <c r="K617" i="1"/>
  <c r="K614" i="1" s="1"/>
  <c r="J617" i="1"/>
  <c r="J614" i="1" s="1"/>
  <c r="H617" i="1"/>
  <c r="G617" i="1"/>
  <c r="AM616" i="1"/>
  <c r="AJ616" i="1"/>
  <c r="AG616" i="1"/>
  <c r="AD616" i="1"/>
  <c r="AA616" i="1"/>
  <c r="X616" i="1"/>
  <c r="U616" i="1"/>
  <c r="R616" i="1"/>
  <c r="O616" i="1"/>
  <c r="L616" i="1"/>
  <c r="I616" i="1"/>
  <c r="F616" i="1"/>
  <c r="AM615" i="1"/>
  <c r="AJ615" i="1"/>
  <c r="AG615" i="1"/>
  <c r="AD615" i="1"/>
  <c r="AA615" i="1"/>
  <c r="X615" i="1"/>
  <c r="U615" i="1"/>
  <c r="R615" i="1"/>
  <c r="O615" i="1"/>
  <c r="L615" i="1"/>
  <c r="I615" i="1"/>
  <c r="F615" i="1"/>
  <c r="AL613" i="1"/>
  <c r="AK613" i="1"/>
  <c r="AI613" i="1"/>
  <c r="AH613" i="1"/>
  <c r="AF613" i="1"/>
  <c r="AE613" i="1"/>
  <c r="AE633" i="1" s="1"/>
  <c r="AC613" i="1"/>
  <c r="AB613" i="1"/>
  <c r="AB633" i="1" s="1"/>
  <c r="Z613" i="1"/>
  <c r="Y613" i="1"/>
  <c r="Y633" i="1" s="1"/>
  <c r="W613" i="1"/>
  <c r="V613" i="1"/>
  <c r="T613" i="1"/>
  <c r="S613" i="1"/>
  <c r="S633" i="1" s="1"/>
  <c r="Q613" i="1"/>
  <c r="P613" i="1"/>
  <c r="N613" i="1"/>
  <c r="M613" i="1"/>
  <c r="M633" i="1" s="1"/>
  <c r="K613" i="1"/>
  <c r="J613" i="1"/>
  <c r="H613" i="1"/>
  <c r="AO613" i="1" s="1"/>
  <c r="G613" i="1"/>
  <c r="D633" i="1"/>
  <c r="AL610" i="1"/>
  <c r="AK610" i="1"/>
  <c r="AI610" i="1"/>
  <c r="AH610" i="1"/>
  <c r="AF610" i="1"/>
  <c r="AE610" i="1"/>
  <c r="AC610" i="1"/>
  <c r="AB610" i="1"/>
  <c r="Z610" i="1"/>
  <c r="Y610" i="1"/>
  <c r="W610" i="1"/>
  <c r="V610" i="1"/>
  <c r="T610" i="1"/>
  <c r="S610" i="1"/>
  <c r="Q610" i="1"/>
  <c r="P610" i="1"/>
  <c r="N610" i="1"/>
  <c r="M610" i="1"/>
  <c r="K610" i="1"/>
  <c r="J610" i="1"/>
  <c r="H610" i="1"/>
  <c r="AM607" i="1"/>
  <c r="AJ607" i="1"/>
  <c r="AG607" i="1"/>
  <c r="AD607" i="1"/>
  <c r="AA607" i="1"/>
  <c r="X607" i="1"/>
  <c r="U607" i="1"/>
  <c r="R607" i="1"/>
  <c r="O607" i="1"/>
  <c r="L607" i="1"/>
  <c r="I607" i="1"/>
  <c r="F607" i="1"/>
  <c r="AM605" i="1"/>
  <c r="AJ605" i="1"/>
  <c r="AG605" i="1"/>
  <c r="AD605" i="1"/>
  <c r="AA605" i="1"/>
  <c r="X605" i="1"/>
  <c r="U605" i="1"/>
  <c r="R605" i="1"/>
  <c r="O605" i="1"/>
  <c r="L605" i="1"/>
  <c r="I605" i="1"/>
  <c r="F605" i="1"/>
  <c r="AM604" i="1"/>
  <c r="AJ604" i="1"/>
  <c r="AG604" i="1"/>
  <c r="AD604" i="1"/>
  <c r="AA604" i="1"/>
  <c r="X604" i="1"/>
  <c r="U604" i="1"/>
  <c r="R604" i="1"/>
  <c r="O604" i="1"/>
  <c r="L604" i="1"/>
  <c r="I604" i="1"/>
  <c r="F604" i="1"/>
  <c r="AM603" i="1"/>
  <c r="AJ603" i="1"/>
  <c r="AG603" i="1"/>
  <c r="AD603" i="1"/>
  <c r="AA603" i="1"/>
  <c r="X603" i="1"/>
  <c r="U603" i="1"/>
  <c r="R603" i="1"/>
  <c r="O603" i="1"/>
  <c r="L603" i="1"/>
  <c r="I603" i="1"/>
  <c r="F603" i="1"/>
  <c r="AL602" i="1"/>
  <c r="AK602" i="1"/>
  <c r="AI602" i="1"/>
  <c r="AH602" i="1"/>
  <c r="AF602" i="1"/>
  <c r="AE602" i="1"/>
  <c r="AC602" i="1"/>
  <c r="AB602" i="1"/>
  <c r="Z602" i="1"/>
  <c r="Y602" i="1"/>
  <c r="W602" i="1"/>
  <c r="V602" i="1"/>
  <c r="T602" i="1"/>
  <c r="S602" i="1"/>
  <c r="Q602" i="1"/>
  <c r="P602" i="1"/>
  <c r="N602" i="1"/>
  <c r="M602" i="1"/>
  <c r="K602" i="1"/>
  <c r="J602" i="1"/>
  <c r="H602" i="1"/>
  <c r="E602" i="1"/>
  <c r="D602" i="1"/>
  <c r="AN602" i="1" s="1"/>
  <c r="AM601" i="1"/>
  <c r="AJ601" i="1"/>
  <c r="AG601" i="1"/>
  <c r="AD601" i="1"/>
  <c r="AA601" i="1"/>
  <c r="X601" i="1"/>
  <c r="U601" i="1"/>
  <c r="R601" i="1"/>
  <c r="O601" i="1"/>
  <c r="L601" i="1"/>
  <c r="I601" i="1"/>
  <c r="F601" i="1"/>
  <c r="AM600" i="1"/>
  <c r="AJ600" i="1"/>
  <c r="AG600" i="1"/>
  <c r="AD600" i="1"/>
  <c r="AA600" i="1"/>
  <c r="X600" i="1"/>
  <c r="U600" i="1"/>
  <c r="R600" i="1"/>
  <c r="O600" i="1"/>
  <c r="L600" i="1"/>
  <c r="I600" i="1"/>
  <c r="F600" i="1"/>
  <c r="AL599" i="1"/>
  <c r="AK599" i="1"/>
  <c r="AI599" i="1"/>
  <c r="AH599" i="1"/>
  <c r="AF599" i="1"/>
  <c r="AE599" i="1"/>
  <c r="AC599" i="1"/>
  <c r="AB599" i="1"/>
  <c r="Z599" i="1"/>
  <c r="Y599" i="1"/>
  <c r="W599" i="1"/>
  <c r="V599" i="1"/>
  <c r="T599" i="1"/>
  <c r="S599" i="1"/>
  <c r="Q599" i="1"/>
  <c r="P599" i="1"/>
  <c r="N599" i="1"/>
  <c r="M599" i="1"/>
  <c r="K599" i="1"/>
  <c r="J599" i="1"/>
  <c r="H599" i="1"/>
  <c r="G599" i="1"/>
  <c r="E599" i="1"/>
  <c r="D599" i="1"/>
  <c r="AN599" i="1" s="1"/>
  <c r="AM598" i="1"/>
  <c r="AJ598" i="1"/>
  <c r="AG598" i="1"/>
  <c r="AD598" i="1"/>
  <c r="AA598" i="1"/>
  <c r="X598" i="1"/>
  <c r="U598" i="1"/>
  <c r="R598" i="1"/>
  <c r="O598" i="1"/>
  <c r="L598" i="1"/>
  <c r="I598" i="1"/>
  <c r="F598" i="1"/>
  <c r="AM597" i="1"/>
  <c r="AJ597" i="1"/>
  <c r="AG597" i="1"/>
  <c r="AD597" i="1"/>
  <c r="AA597" i="1"/>
  <c r="X597" i="1"/>
  <c r="U597" i="1"/>
  <c r="R597" i="1"/>
  <c r="O597" i="1"/>
  <c r="L597" i="1"/>
  <c r="I597" i="1"/>
  <c r="F597" i="1"/>
  <c r="AM596" i="1"/>
  <c r="AJ596" i="1"/>
  <c r="AG596" i="1"/>
  <c r="AD596" i="1"/>
  <c r="AA596" i="1"/>
  <c r="X596" i="1"/>
  <c r="U596" i="1"/>
  <c r="R596" i="1"/>
  <c r="O596" i="1"/>
  <c r="L596" i="1"/>
  <c r="I596" i="1"/>
  <c r="F596" i="1"/>
  <c r="AM595" i="1"/>
  <c r="AJ595" i="1"/>
  <c r="AG595" i="1"/>
  <c r="AD595" i="1"/>
  <c r="AA595" i="1"/>
  <c r="X595" i="1"/>
  <c r="U595" i="1"/>
  <c r="R595" i="1"/>
  <c r="O595" i="1"/>
  <c r="L595" i="1"/>
  <c r="I595" i="1"/>
  <c r="F595" i="1"/>
  <c r="AM594" i="1"/>
  <c r="AJ594" i="1"/>
  <c r="AG594" i="1"/>
  <c r="AD594" i="1"/>
  <c r="AA594" i="1"/>
  <c r="X594" i="1"/>
  <c r="U594" i="1"/>
  <c r="R594" i="1"/>
  <c r="O594" i="1"/>
  <c r="L594" i="1"/>
  <c r="I594" i="1"/>
  <c r="F594" i="1"/>
  <c r="AL593" i="1"/>
  <c r="AK593" i="1"/>
  <c r="AK591" i="1" s="1"/>
  <c r="AI593" i="1"/>
  <c r="AI591" i="1" s="1"/>
  <c r="AH593" i="1"/>
  <c r="AF593" i="1"/>
  <c r="AF591" i="1" s="1"/>
  <c r="AE593" i="1"/>
  <c r="AE591" i="1" s="1"/>
  <c r="AC593" i="1"/>
  <c r="AC591" i="1" s="1"/>
  <c r="AB593" i="1"/>
  <c r="Z593" i="1"/>
  <c r="Z591" i="1" s="1"/>
  <c r="Y593" i="1"/>
  <c r="Y591" i="1" s="1"/>
  <c r="W593" i="1"/>
  <c r="V593" i="1"/>
  <c r="V591" i="1" s="1"/>
  <c r="T593" i="1"/>
  <c r="T591" i="1" s="1"/>
  <c r="S593" i="1"/>
  <c r="S591" i="1" s="1"/>
  <c r="Q593" i="1"/>
  <c r="Q591" i="1" s="1"/>
  <c r="P593" i="1"/>
  <c r="N593" i="1"/>
  <c r="M593" i="1"/>
  <c r="M591" i="1" s="1"/>
  <c r="K593" i="1"/>
  <c r="J593" i="1"/>
  <c r="J591" i="1" s="1"/>
  <c r="H593" i="1"/>
  <c r="H591" i="1" s="1"/>
  <c r="G593" i="1"/>
  <c r="G591" i="1" s="1"/>
  <c r="E593" i="1"/>
  <c r="D593" i="1"/>
  <c r="AN593" i="1" s="1"/>
  <c r="AM592" i="1"/>
  <c r="AJ592" i="1"/>
  <c r="AG592" i="1"/>
  <c r="AD592" i="1"/>
  <c r="AA592" i="1"/>
  <c r="X592" i="1"/>
  <c r="U592" i="1"/>
  <c r="R592" i="1"/>
  <c r="O592" i="1"/>
  <c r="L592" i="1"/>
  <c r="I592" i="1"/>
  <c r="F592" i="1"/>
  <c r="AL590" i="1"/>
  <c r="AK590" i="1"/>
  <c r="AI590" i="1"/>
  <c r="AH590" i="1"/>
  <c r="AF590" i="1"/>
  <c r="AE590" i="1"/>
  <c r="AC590" i="1"/>
  <c r="AB590" i="1"/>
  <c r="Z590" i="1"/>
  <c r="Y590" i="1"/>
  <c r="W590" i="1"/>
  <c r="V590" i="1"/>
  <c r="T590" i="1"/>
  <c r="S590" i="1"/>
  <c r="Q590" i="1"/>
  <c r="P590" i="1"/>
  <c r="N590" i="1"/>
  <c r="M590" i="1"/>
  <c r="K590" i="1"/>
  <c r="J590" i="1"/>
  <c r="AN590" i="1" s="1"/>
  <c r="H590" i="1"/>
  <c r="E590" i="1"/>
  <c r="AM589" i="1"/>
  <c r="AJ589" i="1"/>
  <c r="AG589" i="1"/>
  <c r="AD589" i="1"/>
  <c r="AA589" i="1"/>
  <c r="X589" i="1"/>
  <c r="U589" i="1"/>
  <c r="R589" i="1"/>
  <c r="O589" i="1"/>
  <c r="L589" i="1"/>
  <c r="I589" i="1"/>
  <c r="AM588" i="1"/>
  <c r="AJ588" i="1"/>
  <c r="AG588" i="1"/>
  <c r="AD588" i="1"/>
  <c r="AA588" i="1"/>
  <c r="X588" i="1"/>
  <c r="U588" i="1"/>
  <c r="R588" i="1"/>
  <c r="O588" i="1"/>
  <c r="L588" i="1"/>
  <c r="I588" i="1"/>
  <c r="F588" i="1"/>
  <c r="AM587" i="1"/>
  <c r="AJ587" i="1"/>
  <c r="AG587" i="1"/>
  <c r="AD587" i="1"/>
  <c r="AA587" i="1"/>
  <c r="X587" i="1"/>
  <c r="U587" i="1"/>
  <c r="R587" i="1"/>
  <c r="O587" i="1"/>
  <c r="L587" i="1"/>
  <c r="I587" i="1"/>
  <c r="F587" i="1"/>
  <c r="AM581" i="1"/>
  <c r="AJ581" i="1"/>
  <c r="AG581" i="1"/>
  <c r="AD581" i="1"/>
  <c r="AA581" i="1"/>
  <c r="X581" i="1"/>
  <c r="U581" i="1"/>
  <c r="R581" i="1"/>
  <c r="O581" i="1"/>
  <c r="L581" i="1"/>
  <c r="I581" i="1"/>
  <c r="F581" i="1"/>
  <c r="AL580" i="1"/>
  <c r="AK580" i="1"/>
  <c r="AI580" i="1"/>
  <c r="AH580" i="1"/>
  <c r="AF580" i="1"/>
  <c r="AE580" i="1"/>
  <c r="AC580" i="1"/>
  <c r="AB580" i="1"/>
  <c r="Z580" i="1"/>
  <c r="Y580" i="1"/>
  <c r="W580" i="1"/>
  <c r="V580" i="1"/>
  <c r="T580" i="1"/>
  <c r="S580" i="1"/>
  <c r="Q580" i="1"/>
  <c r="P580" i="1"/>
  <c r="N580" i="1"/>
  <c r="M580" i="1"/>
  <c r="K580" i="1"/>
  <c r="J580" i="1"/>
  <c r="H580" i="1"/>
  <c r="G580" i="1"/>
  <c r="E580" i="1"/>
  <c r="AO580" i="1" s="1"/>
  <c r="D580" i="1"/>
  <c r="AN580" i="1" s="1"/>
  <c r="AO578" i="1"/>
  <c r="AO573" i="1"/>
  <c r="AN573" i="1"/>
  <c r="AM573" i="1"/>
  <c r="AJ573" i="1"/>
  <c r="AG573" i="1"/>
  <c r="AD573" i="1"/>
  <c r="AA573" i="1"/>
  <c r="X573" i="1"/>
  <c r="U573" i="1"/>
  <c r="R573" i="1"/>
  <c r="O573" i="1"/>
  <c r="L573" i="1"/>
  <c r="I573" i="1"/>
  <c r="F573" i="1"/>
  <c r="AM568" i="1"/>
  <c r="AJ568" i="1"/>
  <c r="AG568" i="1"/>
  <c r="AD568" i="1"/>
  <c r="AA568" i="1"/>
  <c r="X568" i="1"/>
  <c r="U568" i="1"/>
  <c r="R568" i="1"/>
  <c r="O568" i="1"/>
  <c r="L568" i="1"/>
  <c r="I568" i="1"/>
  <c r="F568" i="1"/>
  <c r="AL567" i="1"/>
  <c r="AK567" i="1"/>
  <c r="AI567" i="1"/>
  <c r="AH567" i="1"/>
  <c r="AF567" i="1"/>
  <c r="AE567" i="1"/>
  <c r="AC567" i="1"/>
  <c r="AB567" i="1"/>
  <c r="Z567" i="1"/>
  <c r="Y567" i="1"/>
  <c r="W567" i="1"/>
  <c r="V567" i="1"/>
  <c r="T567" i="1"/>
  <c r="S567" i="1"/>
  <c r="Q567" i="1"/>
  <c r="P567" i="1"/>
  <c r="N567" i="1"/>
  <c r="M567" i="1"/>
  <c r="K567" i="1"/>
  <c r="J567" i="1"/>
  <c r="H567" i="1"/>
  <c r="G567" i="1"/>
  <c r="G574" i="1" s="1"/>
  <c r="E567" i="1"/>
  <c r="E574" i="1" s="1"/>
  <c r="D567" i="1"/>
  <c r="D574" i="1" s="1"/>
  <c r="AO565" i="1"/>
  <c r="AN565" i="1"/>
  <c r="AM565" i="1"/>
  <c r="AJ565" i="1"/>
  <c r="AG565" i="1"/>
  <c r="AD565" i="1"/>
  <c r="AA565" i="1"/>
  <c r="X565" i="1"/>
  <c r="U565" i="1"/>
  <c r="R565" i="1"/>
  <c r="O565" i="1"/>
  <c r="L565" i="1"/>
  <c r="I565" i="1"/>
  <c r="F565" i="1"/>
  <c r="AO564" i="1"/>
  <c r="AN564" i="1"/>
  <c r="AM564" i="1"/>
  <c r="AJ564" i="1"/>
  <c r="AG564" i="1"/>
  <c r="AD564" i="1"/>
  <c r="AA564" i="1"/>
  <c r="X564" i="1"/>
  <c r="U564" i="1"/>
  <c r="R564" i="1"/>
  <c r="O564" i="1"/>
  <c r="L564" i="1"/>
  <c r="I564" i="1"/>
  <c r="F564" i="1"/>
  <c r="AO563" i="1"/>
  <c r="AN563" i="1"/>
  <c r="AM563" i="1"/>
  <c r="AJ563" i="1"/>
  <c r="AG563" i="1"/>
  <c r="AD563" i="1"/>
  <c r="AA563" i="1"/>
  <c r="X563" i="1"/>
  <c r="U563" i="1"/>
  <c r="R563" i="1"/>
  <c r="O563" i="1"/>
  <c r="L563" i="1"/>
  <c r="I563" i="1"/>
  <c r="F563" i="1"/>
  <c r="AM562" i="1"/>
  <c r="AJ562" i="1"/>
  <c r="AG562" i="1"/>
  <c r="AD562" i="1"/>
  <c r="AA562" i="1"/>
  <c r="X562" i="1"/>
  <c r="U562" i="1"/>
  <c r="R562" i="1"/>
  <c r="O562" i="1"/>
  <c r="L562" i="1"/>
  <c r="I562" i="1"/>
  <c r="F562" i="1"/>
  <c r="AM561" i="1"/>
  <c r="AJ561" i="1"/>
  <c r="AG561" i="1"/>
  <c r="AD561" i="1"/>
  <c r="AA561" i="1"/>
  <c r="X561" i="1"/>
  <c r="U561" i="1"/>
  <c r="R561" i="1"/>
  <c r="O561" i="1"/>
  <c r="L561" i="1"/>
  <c r="I561" i="1"/>
  <c r="F561" i="1"/>
  <c r="AL560" i="1"/>
  <c r="AL557" i="1" s="1"/>
  <c r="AK560" i="1"/>
  <c r="AK557" i="1" s="1"/>
  <c r="AI560" i="1"/>
  <c r="AI557" i="1" s="1"/>
  <c r="AH560" i="1"/>
  <c r="AH557" i="1" s="1"/>
  <c r="AF560" i="1"/>
  <c r="AF557" i="1" s="1"/>
  <c r="AE560" i="1"/>
  <c r="AE557" i="1" s="1"/>
  <c r="AC560" i="1"/>
  <c r="AC557" i="1" s="1"/>
  <c r="AB560" i="1"/>
  <c r="AB557" i="1" s="1"/>
  <c r="Z560" i="1"/>
  <c r="Z557" i="1" s="1"/>
  <c r="Y560" i="1"/>
  <c r="Y557" i="1" s="1"/>
  <c r="W560" i="1"/>
  <c r="W557" i="1" s="1"/>
  <c r="V560" i="1"/>
  <c r="V557" i="1" s="1"/>
  <c r="T560" i="1"/>
  <c r="T557" i="1" s="1"/>
  <c r="S560" i="1"/>
  <c r="S557" i="1" s="1"/>
  <c r="Q560" i="1"/>
  <c r="Q557" i="1" s="1"/>
  <c r="P560" i="1"/>
  <c r="P557" i="1" s="1"/>
  <c r="N560" i="1"/>
  <c r="N557" i="1" s="1"/>
  <c r="M560" i="1"/>
  <c r="M557" i="1" s="1"/>
  <c r="K560" i="1"/>
  <c r="K557" i="1" s="1"/>
  <c r="J560" i="1"/>
  <c r="J557" i="1" s="1"/>
  <c r="H560" i="1"/>
  <c r="H557" i="1" s="1"/>
  <c r="G560" i="1"/>
  <c r="G557" i="1" s="1"/>
  <c r="AM559" i="1"/>
  <c r="AJ559" i="1"/>
  <c r="AG559" i="1"/>
  <c r="AD559" i="1"/>
  <c r="AA559" i="1"/>
  <c r="X559" i="1"/>
  <c r="U559" i="1"/>
  <c r="R559" i="1"/>
  <c r="O559" i="1"/>
  <c r="L559" i="1"/>
  <c r="I559" i="1"/>
  <c r="F559" i="1"/>
  <c r="AM558" i="1"/>
  <c r="AJ558" i="1"/>
  <c r="AG558" i="1"/>
  <c r="AD558" i="1"/>
  <c r="AA558" i="1"/>
  <c r="X558" i="1"/>
  <c r="U558" i="1"/>
  <c r="R558" i="1"/>
  <c r="O558" i="1"/>
  <c r="L558" i="1"/>
  <c r="I558" i="1"/>
  <c r="F558" i="1"/>
  <c r="AL556" i="1"/>
  <c r="AK556" i="1"/>
  <c r="AK576" i="1" s="1"/>
  <c r="AI556" i="1"/>
  <c r="AH556" i="1"/>
  <c r="AF556" i="1"/>
  <c r="AE556" i="1"/>
  <c r="AE576" i="1" s="1"/>
  <c r="AC556" i="1"/>
  <c r="AB556" i="1"/>
  <c r="AB576" i="1" s="1"/>
  <c r="Z556" i="1"/>
  <c r="Y556" i="1"/>
  <c r="W556" i="1"/>
  <c r="V556" i="1"/>
  <c r="T556" i="1"/>
  <c r="S556" i="1"/>
  <c r="S576" i="1" s="1"/>
  <c r="Q556" i="1"/>
  <c r="P556" i="1"/>
  <c r="P576" i="1" s="1"/>
  <c r="N556" i="1"/>
  <c r="M556" i="1"/>
  <c r="K556" i="1"/>
  <c r="J556" i="1"/>
  <c r="H556" i="1"/>
  <c r="G556" i="1"/>
  <c r="G576" i="1" s="1"/>
  <c r="E556" i="1"/>
  <c r="D576" i="1"/>
  <c r="AL553" i="1"/>
  <c r="AK553" i="1"/>
  <c r="AI553" i="1"/>
  <c r="AH553" i="1"/>
  <c r="AF553" i="1"/>
  <c r="AE553" i="1"/>
  <c r="AC553" i="1"/>
  <c r="AB553" i="1"/>
  <c r="Z553" i="1"/>
  <c r="Y553" i="1"/>
  <c r="W553" i="1"/>
  <c r="V553" i="1"/>
  <c r="T553" i="1"/>
  <c r="S553" i="1"/>
  <c r="Q553" i="1"/>
  <c r="P553" i="1"/>
  <c r="N553" i="1"/>
  <c r="M553" i="1"/>
  <c r="K553" i="1"/>
  <c r="J553" i="1"/>
  <c r="H553" i="1"/>
  <c r="D553" i="1"/>
  <c r="AO550" i="1"/>
  <c r="AN550" i="1"/>
  <c r="AM550" i="1"/>
  <c r="AJ550" i="1"/>
  <c r="AG550" i="1"/>
  <c r="AD550" i="1"/>
  <c r="AA550" i="1"/>
  <c r="X550" i="1"/>
  <c r="U550" i="1"/>
  <c r="R550" i="1"/>
  <c r="O550" i="1"/>
  <c r="L550" i="1"/>
  <c r="I550" i="1"/>
  <c r="F550" i="1"/>
  <c r="AO548" i="1"/>
  <c r="AN548" i="1"/>
  <c r="AM548" i="1"/>
  <c r="AJ548" i="1"/>
  <c r="AG548" i="1"/>
  <c r="AD548" i="1"/>
  <c r="AA548" i="1"/>
  <c r="X548" i="1"/>
  <c r="U548" i="1"/>
  <c r="R548" i="1"/>
  <c r="O548" i="1"/>
  <c r="L548" i="1"/>
  <c r="I548" i="1"/>
  <c r="F548" i="1"/>
  <c r="AO547" i="1"/>
  <c r="AN547" i="1"/>
  <c r="AM547" i="1"/>
  <c r="AJ547" i="1"/>
  <c r="AG547" i="1"/>
  <c r="AD547" i="1"/>
  <c r="AA547" i="1"/>
  <c r="X547" i="1"/>
  <c r="U547" i="1"/>
  <c r="R547" i="1"/>
  <c r="O547" i="1"/>
  <c r="L547" i="1"/>
  <c r="I547" i="1"/>
  <c r="F547" i="1"/>
  <c r="AO546" i="1"/>
  <c r="AN546" i="1"/>
  <c r="AM546" i="1"/>
  <c r="AJ546" i="1"/>
  <c r="AG546" i="1"/>
  <c r="AD546" i="1"/>
  <c r="AA546" i="1"/>
  <c r="X546" i="1"/>
  <c r="U546" i="1"/>
  <c r="R546" i="1"/>
  <c r="O546" i="1"/>
  <c r="L546" i="1"/>
  <c r="I546" i="1"/>
  <c r="F546" i="1"/>
  <c r="AL545" i="1"/>
  <c r="AK545" i="1"/>
  <c r="AI545" i="1"/>
  <c r="AH545" i="1"/>
  <c r="AF545" i="1"/>
  <c r="AE545" i="1"/>
  <c r="AC545" i="1"/>
  <c r="AB545" i="1"/>
  <c r="Z545" i="1"/>
  <c r="Y545" i="1"/>
  <c r="W545" i="1"/>
  <c r="V545" i="1"/>
  <c r="T545" i="1"/>
  <c r="S545" i="1"/>
  <c r="Q545" i="1"/>
  <c r="P545" i="1"/>
  <c r="N545" i="1"/>
  <c r="M545" i="1"/>
  <c r="K545" i="1"/>
  <c r="J545" i="1"/>
  <c r="H545" i="1"/>
  <c r="G545" i="1"/>
  <c r="E545" i="1"/>
  <c r="D545" i="1"/>
  <c r="AN544" i="1"/>
  <c r="AP544" i="1" s="1"/>
  <c r="AM544" i="1"/>
  <c r="AJ544" i="1"/>
  <c r="AG544" i="1"/>
  <c r="AD544" i="1"/>
  <c r="AA544" i="1"/>
  <c r="X544" i="1"/>
  <c r="U544" i="1"/>
  <c r="R544" i="1"/>
  <c r="O544" i="1"/>
  <c r="L544" i="1"/>
  <c r="I544" i="1"/>
  <c r="F544" i="1"/>
  <c r="AO543" i="1"/>
  <c r="AN543" i="1"/>
  <c r="AM543" i="1"/>
  <c r="AJ543" i="1"/>
  <c r="AG543" i="1"/>
  <c r="AD543" i="1"/>
  <c r="AA543" i="1"/>
  <c r="X543" i="1"/>
  <c r="U543" i="1"/>
  <c r="R543" i="1"/>
  <c r="O543" i="1"/>
  <c r="L543" i="1"/>
  <c r="I543" i="1"/>
  <c r="F543" i="1"/>
  <c r="AL542" i="1"/>
  <c r="AK542" i="1"/>
  <c r="AI542" i="1"/>
  <c r="AH542" i="1"/>
  <c r="AF542" i="1"/>
  <c r="AE542" i="1"/>
  <c r="AC542" i="1"/>
  <c r="AB542" i="1"/>
  <c r="Z542" i="1"/>
  <c r="Y542" i="1"/>
  <c r="W542" i="1"/>
  <c r="V542" i="1"/>
  <c r="T542" i="1"/>
  <c r="S542" i="1"/>
  <c r="Q542" i="1"/>
  <c r="P542" i="1"/>
  <c r="N542" i="1"/>
  <c r="M542" i="1"/>
  <c r="K542" i="1"/>
  <c r="J542" i="1"/>
  <c r="H542" i="1"/>
  <c r="G542" i="1"/>
  <c r="E542" i="1"/>
  <c r="D542" i="1"/>
  <c r="AM541" i="1"/>
  <c r="AJ541" i="1"/>
  <c r="AG541" i="1"/>
  <c r="AD541" i="1"/>
  <c r="AA541" i="1"/>
  <c r="X541" i="1"/>
  <c r="U541" i="1"/>
  <c r="R541" i="1"/>
  <c r="O541" i="1"/>
  <c r="L541" i="1"/>
  <c r="I541" i="1"/>
  <c r="F541" i="1"/>
  <c r="AO540" i="1"/>
  <c r="AN540" i="1"/>
  <c r="AM540" i="1"/>
  <c r="AJ540" i="1"/>
  <c r="AG540" i="1"/>
  <c r="AD540" i="1"/>
  <c r="AA540" i="1"/>
  <c r="X540" i="1"/>
  <c r="U540" i="1"/>
  <c r="R540" i="1"/>
  <c r="O540" i="1"/>
  <c r="L540" i="1"/>
  <c r="I540" i="1"/>
  <c r="F540" i="1"/>
  <c r="AO539" i="1"/>
  <c r="AN539" i="1"/>
  <c r="AM539" i="1"/>
  <c r="AJ539" i="1"/>
  <c r="AG539" i="1"/>
  <c r="AD539" i="1"/>
  <c r="AA539" i="1"/>
  <c r="X539" i="1"/>
  <c r="U539" i="1"/>
  <c r="R539" i="1"/>
  <c r="O539" i="1"/>
  <c r="L539" i="1"/>
  <c r="I539" i="1"/>
  <c r="F539" i="1"/>
  <c r="AO538" i="1"/>
  <c r="AN538" i="1"/>
  <c r="AM538" i="1"/>
  <c r="AJ538" i="1"/>
  <c r="AG538" i="1"/>
  <c r="AD538" i="1"/>
  <c r="AA538" i="1"/>
  <c r="X538" i="1"/>
  <c r="U538" i="1"/>
  <c r="R538" i="1"/>
  <c r="O538" i="1"/>
  <c r="L538" i="1"/>
  <c r="I538" i="1"/>
  <c r="F538" i="1"/>
  <c r="AO537" i="1"/>
  <c r="AN537" i="1"/>
  <c r="AM537" i="1"/>
  <c r="AJ537" i="1"/>
  <c r="AG537" i="1"/>
  <c r="AD537" i="1"/>
  <c r="AA537" i="1"/>
  <c r="X537" i="1"/>
  <c r="U537" i="1"/>
  <c r="R537" i="1"/>
  <c r="O537" i="1"/>
  <c r="L537" i="1"/>
  <c r="I537" i="1"/>
  <c r="F537" i="1"/>
  <c r="AL536" i="1"/>
  <c r="AL534" i="1" s="1"/>
  <c r="AK536" i="1"/>
  <c r="AK534" i="1" s="1"/>
  <c r="AI536" i="1"/>
  <c r="AH536" i="1"/>
  <c r="AH534" i="1" s="1"/>
  <c r="AF536" i="1"/>
  <c r="AF534" i="1" s="1"/>
  <c r="AE536" i="1"/>
  <c r="AE534" i="1" s="1"/>
  <c r="AC536" i="1"/>
  <c r="AC534" i="1" s="1"/>
  <c r="AB536" i="1"/>
  <c r="Z536" i="1"/>
  <c r="Z534" i="1" s="1"/>
  <c r="Y536" i="1"/>
  <c r="Y534" i="1" s="1"/>
  <c r="W536" i="1"/>
  <c r="W534" i="1" s="1"/>
  <c r="V536" i="1"/>
  <c r="T536" i="1"/>
  <c r="T534" i="1" s="1"/>
  <c r="S536" i="1"/>
  <c r="S534" i="1" s="1"/>
  <c r="Q536" i="1"/>
  <c r="Q534" i="1" s="1"/>
  <c r="P536" i="1"/>
  <c r="N536" i="1"/>
  <c r="N534" i="1" s="1"/>
  <c r="M536" i="1"/>
  <c r="M534" i="1" s="1"/>
  <c r="K536" i="1"/>
  <c r="J536" i="1"/>
  <c r="J534" i="1" s="1"/>
  <c r="H536" i="1"/>
  <c r="H534" i="1" s="1"/>
  <c r="G536" i="1"/>
  <c r="G534" i="1" s="1"/>
  <c r="E536" i="1"/>
  <c r="E534" i="1" s="1"/>
  <c r="D536" i="1"/>
  <c r="AO535" i="1"/>
  <c r="AN535" i="1"/>
  <c r="AM535" i="1"/>
  <c r="AJ535" i="1"/>
  <c r="AG535" i="1"/>
  <c r="AD535" i="1"/>
  <c r="AA535" i="1"/>
  <c r="X535" i="1"/>
  <c r="U535" i="1"/>
  <c r="R535" i="1"/>
  <c r="O535" i="1"/>
  <c r="L535" i="1"/>
  <c r="I535" i="1"/>
  <c r="F535" i="1"/>
  <c r="AL533" i="1"/>
  <c r="AK533" i="1"/>
  <c r="AI533" i="1"/>
  <c r="AH533" i="1"/>
  <c r="AF533" i="1"/>
  <c r="AE533" i="1"/>
  <c r="AC533" i="1"/>
  <c r="AB533" i="1"/>
  <c r="Z533" i="1"/>
  <c r="Y533" i="1"/>
  <c r="W533" i="1"/>
  <c r="V533" i="1"/>
  <c r="T533" i="1"/>
  <c r="S533" i="1"/>
  <c r="Q533" i="1"/>
  <c r="P533" i="1"/>
  <c r="N533" i="1"/>
  <c r="M533" i="1"/>
  <c r="K533" i="1"/>
  <c r="J533" i="1"/>
  <c r="H533" i="1"/>
  <c r="I533" i="1" s="1"/>
  <c r="E533" i="1"/>
  <c r="AO532" i="1"/>
  <c r="AM532" i="1"/>
  <c r="AJ532" i="1"/>
  <c r="AG532" i="1"/>
  <c r="AD532" i="1"/>
  <c r="AA532" i="1"/>
  <c r="X532" i="1"/>
  <c r="U532" i="1"/>
  <c r="R532" i="1"/>
  <c r="O532" i="1"/>
  <c r="L532" i="1"/>
  <c r="I532" i="1"/>
  <c r="AO531" i="1"/>
  <c r="AN531" i="1"/>
  <c r="AM531" i="1"/>
  <c r="AJ531" i="1"/>
  <c r="AG531" i="1"/>
  <c r="AD531" i="1"/>
  <c r="AA531" i="1"/>
  <c r="X531" i="1"/>
  <c r="U531" i="1"/>
  <c r="R531" i="1"/>
  <c r="O531" i="1"/>
  <c r="L531" i="1"/>
  <c r="I531" i="1"/>
  <c r="F531" i="1"/>
  <c r="AO530" i="1"/>
  <c r="AN530" i="1"/>
  <c r="AM530" i="1"/>
  <c r="AJ530" i="1"/>
  <c r="AG530" i="1"/>
  <c r="AD530" i="1"/>
  <c r="AA530" i="1"/>
  <c r="X530" i="1"/>
  <c r="U530" i="1"/>
  <c r="R530" i="1"/>
  <c r="O530" i="1"/>
  <c r="L530" i="1"/>
  <c r="I530" i="1"/>
  <c r="F530" i="1"/>
  <c r="AO529" i="1"/>
  <c r="AN529" i="1"/>
  <c r="AO528" i="1"/>
  <c r="AN528" i="1"/>
  <c r="AO527" i="1"/>
  <c r="AN527" i="1"/>
  <c r="AO526" i="1"/>
  <c r="AN526" i="1"/>
  <c r="AO525" i="1"/>
  <c r="AN525" i="1"/>
  <c r="AO524" i="1"/>
  <c r="AN524" i="1"/>
  <c r="AM524" i="1"/>
  <c r="AJ524" i="1"/>
  <c r="AG524" i="1"/>
  <c r="AD524" i="1"/>
  <c r="AA524" i="1"/>
  <c r="X524" i="1"/>
  <c r="U524" i="1"/>
  <c r="R524" i="1"/>
  <c r="O524" i="1"/>
  <c r="L524" i="1"/>
  <c r="I524" i="1"/>
  <c r="F524" i="1"/>
  <c r="AL523" i="1"/>
  <c r="AK523" i="1"/>
  <c r="AI523" i="1"/>
  <c r="AH523" i="1"/>
  <c r="AF523" i="1"/>
  <c r="AE523" i="1"/>
  <c r="AC523" i="1"/>
  <c r="AB523" i="1"/>
  <c r="Z523" i="1"/>
  <c r="Y523" i="1"/>
  <c r="W523" i="1"/>
  <c r="V523" i="1"/>
  <c r="T523" i="1"/>
  <c r="S523" i="1"/>
  <c r="Q523" i="1"/>
  <c r="P523" i="1"/>
  <c r="N523" i="1"/>
  <c r="M523" i="1"/>
  <c r="K523" i="1"/>
  <c r="J523" i="1"/>
  <c r="H523" i="1"/>
  <c r="G523" i="1"/>
  <c r="E523" i="1"/>
  <c r="D523" i="1"/>
  <c r="AM509" i="1"/>
  <c r="AJ509" i="1"/>
  <c r="AG509" i="1"/>
  <c r="AD509" i="1"/>
  <c r="AA509" i="1"/>
  <c r="X509" i="1"/>
  <c r="U509" i="1"/>
  <c r="R509" i="1"/>
  <c r="O509" i="1"/>
  <c r="L509" i="1"/>
  <c r="I509" i="1"/>
  <c r="F509" i="1"/>
  <c r="AM504" i="1"/>
  <c r="AJ504" i="1"/>
  <c r="AG504" i="1"/>
  <c r="AD504" i="1"/>
  <c r="AA504" i="1"/>
  <c r="X504" i="1"/>
  <c r="U504" i="1"/>
  <c r="R504" i="1"/>
  <c r="O504" i="1"/>
  <c r="L504" i="1"/>
  <c r="I504" i="1"/>
  <c r="F504" i="1"/>
  <c r="AL503" i="1"/>
  <c r="AK503" i="1"/>
  <c r="AI503" i="1"/>
  <c r="AH503" i="1"/>
  <c r="AF503" i="1"/>
  <c r="AE503" i="1"/>
  <c r="AC503" i="1"/>
  <c r="AB503" i="1"/>
  <c r="Z503" i="1"/>
  <c r="Y503" i="1"/>
  <c r="W503" i="1"/>
  <c r="V503" i="1"/>
  <c r="T503" i="1"/>
  <c r="S503" i="1"/>
  <c r="Q503" i="1"/>
  <c r="P503" i="1"/>
  <c r="N503" i="1"/>
  <c r="M503" i="1"/>
  <c r="K503" i="1"/>
  <c r="J503" i="1"/>
  <c r="H503" i="1"/>
  <c r="G503" i="1"/>
  <c r="G510" i="1" s="1"/>
  <c r="E503" i="1"/>
  <c r="D503" i="1"/>
  <c r="AM501" i="1"/>
  <c r="AJ501" i="1"/>
  <c r="AG501" i="1"/>
  <c r="AD501" i="1"/>
  <c r="AA501" i="1"/>
  <c r="X501" i="1"/>
  <c r="U501" i="1"/>
  <c r="R501" i="1"/>
  <c r="O501" i="1"/>
  <c r="L501" i="1"/>
  <c r="I501" i="1"/>
  <c r="F501" i="1"/>
  <c r="AM500" i="1"/>
  <c r="AJ500" i="1"/>
  <c r="AG500" i="1"/>
  <c r="AD500" i="1"/>
  <c r="AA500" i="1"/>
  <c r="X500" i="1"/>
  <c r="U500" i="1"/>
  <c r="R500" i="1"/>
  <c r="O500" i="1"/>
  <c r="L500" i="1"/>
  <c r="I500" i="1"/>
  <c r="F500" i="1"/>
  <c r="AM499" i="1"/>
  <c r="AJ499" i="1"/>
  <c r="AG499" i="1"/>
  <c r="AD499" i="1"/>
  <c r="AA499" i="1"/>
  <c r="X499" i="1"/>
  <c r="U499" i="1"/>
  <c r="R499" i="1"/>
  <c r="O499" i="1"/>
  <c r="L499" i="1"/>
  <c r="I499" i="1"/>
  <c r="F499" i="1"/>
  <c r="AM498" i="1"/>
  <c r="AJ498" i="1"/>
  <c r="AG498" i="1"/>
  <c r="AD498" i="1"/>
  <c r="AA498" i="1"/>
  <c r="X498" i="1"/>
  <c r="U498" i="1"/>
  <c r="R498" i="1"/>
  <c r="O498" i="1"/>
  <c r="L498" i="1"/>
  <c r="I498" i="1"/>
  <c r="F498" i="1"/>
  <c r="AM497" i="1"/>
  <c r="AJ497" i="1"/>
  <c r="AG497" i="1"/>
  <c r="AD497" i="1"/>
  <c r="AA497" i="1"/>
  <c r="X497" i="1"/>
  <c r="U497" i="1"/>
  <c r="R497" i="1"/>
  <c r="O497" i="1"/>
  <c r="L497" i="1"/>
  <c r="I497" i="1"/>
  <c r="F497" i="1"/>
  <c r="AL496" i="1"/>
  <c r="AL493" i="1" s="1"/>
  <c r="AK496" i="1"/>
  <c r="AK493" i="1" s="1"/>
  <c r="AI496" i="1"/>
  <c r="AI493" i="1" s="1"/>
  <c r="AH496" i="1"/>
  <c r="AH493" i="1" s="1"/>
  <c r="AF496" i="1"/>
  <c r="AF493" i="1" s="1"/>
  <c r="AE496" i="1"/>
  <c r="AE493" i="1" s="1"/>
  <c r="AC496" i="1"/>
  <c r="AC493" i="1" s="1"/>
  <c r="AB496" i="1"/>
  <c r="AB493" i="1" s="1"/>
  <c r="Z496" i="1"/>
  <c r="Z493" i="1" s="1"/>
  <c r="Y496" i="1"/>
  <c r="Y493" i="1" s="1"/>
  <c r="W496" i="1"/>
  <c r="W493" i="1" s="1"/>
  <c r="V496" i="1"/>
  <c r="V493" i="1" s="1"/>
  <c r="T496" i="1"/>
  <c r="T493" i="1" s="1"/>
  <c r="S496" i="1"/>
  <c r="S493" i="1" s="1"/>
  <c r="Q496" i="1"/>
  <c r="Q493" i="1" s="1"/>
  <c r="P496" i="1"/>
  <c r="P493" i="1" s="1"/>
  <c r="N496" i="1"/>
  <c r="N493" i="1" s="1"/>
  <c r="M496" i="1"/>
  <c r="M493" i="1" s="1"/>
  <c r="K496" i="1"/>
  <c r="K493" i="1" s="1"/>
  <c r="J496" i="1"/>
  <c r="J493" i="1" s="1"/>
  <c r="H496" i="1"/>
  <c r="G496" i="1"/>
  <c r="AM495" i="1"/>
  <c r="AJ495" i="1"/>
  <c r="AG495" i="1"/>
  <c r="AD495" i="1"/>
  <c r="AA495" i="1"/>
  <c r="X495" i="1"/>
  <c r="U495" i="1"/>
  <c r="R495" i="1"/>
  <c r="O495" i="1"/>
  <c r="L495" i="1"/>
  <c r="I495" i="1"/>
  <c r="F495" i="1"/>
  <c r="AM494" i="1"/>
  <c r="AJ494" i="1"/>
  <c r="AG494" i="1"/>
  <c r="AD494" i="1"/>
  <c r="AA494" i="1"/>
  <c r="X494" i="1"/>
  <c r="U494" i="1"/>
  <c r="R494" i="1"/>
  <c r="O494" i="1"/>
  <c r="L494" i="1"/>
  <c r="I494" i="1"/>
  <c r="F494" i="1"/>
  <c r="AL492" i="1"/>
  <c r="AK492" i="1"/>
  <c r="AK512" i="1" s="1"/>
  <c r="AI492" i="1"/>
  <c r="AH492" i="1"/>
  <c r="AF492" i="1"/>
  <c r="AE492" i="1"/>
  <c r="AE512" i="1" s="1"/>
  <c r="AC492" i="1"/>
  <c r="AB492" i="1"/>
  <c r="AB512" i="1" s="1"/>
  <c r="Z492" i="1"/>
  <c r="Y492" i="1"/>
  <c r="W492" i="1"/>
  <c r="V492" i="1"/>
  <c r="T492" i="1"/>
  <c r="S492" i="1"/>
  <c r="S512" i="1" s="1"/>
  <c r="Q492" i="1"/>
  <c r="P492" i="1"/>
  <c r="N492" i="1"/>
  <c r="M492" i="1"/>
  <c r="M512" i="1" s="1"/>
  <c r="K492" i="1"/>
  <c r="J492" i="1"/>
  <c r="H492" i="1"/>
  <c r="G492" i="1"/>
  <c r="AN492" i="1" s="1"/>
  <c r="E492" i="1"/>
  <c r="AL489" i="1"/>
  <c r="AK489" i="1"/>
  <c r="AI489" i="1"/>
  <c r="AH489" i="1"/>
  <c r="AF489" i="1"/>
  <c r="AE489" i="1"/>
  <c r="AC489" i="1"/>
  <c r="AB489" i="1"/>
  <c r="Z489" i="1"/>
  <c r="Y489" i="1"/>
  <c r="W489" i="1"/>
  <c r="V489" i="1"/>
  <c r="T489" i="1"/>
  <c r="S489" i="1"/>
  <c r="Q489" i="1"/>
  <c r="P489" i="1"/>
  <c r="N489" i="1"/>
  <c r="M489" i="1"/>
  <c r="K489" i="1"/>
  <c r="J489" i="1"/>
  <c r="H489" i="1"/>
  <c r="D489" i="1"/>
  <c r="AM486" i="1"/>
  <c r="AJ486" i="1"/>
  <c r="AG486" i="1"/>
  <c r="AD486" i="1"/>
  <c r="AA486" i="1"/>
  <c r="X486" i="1"/>
  <c r="U486" i="1"/>
  <c r="R486" i="1"/>
  <c r="O486" i="1"/>
  <c r="L486" i="1"/>
  <c r="I486" i="1"/>
  <c r="F486" i="1"/>
  <c r="AM484" i="1"/>
  <c r="AJ484" i="1"/>
  <c r="AG484" i="1"/>
  <c r="AD484" i="1"/>
  <c r="AA484" i="1"/>
  <c r="X484" i="1"/>
  <c r="U484" i="1"/>
  <c r="R484" i="1"/>
  <c r="O484" i="1"/>
  <c r="L484" i="1"/>
  <c r="I484" i="1"/>
  <c r="F484" i="1"/>
  <c r="AM483" i="1"/>
  <c r="AJ483" i="1"/>
  <c r="AG483" i="1"/>
  <c r="AD483" i="1"/>
  <c r="AA483" i="1"/>
  <c r="X483" i="1"/>
  <c r="U483" i="1"/>
  <c r="R483" i="1"/>
  <c r="O483" i="1"/>
  <c r="L483" i="1"/>
  <c r="I483" i="1"/>
  <c r="F483" i="1"/>
  <c r="AM482" i="1"/>
  <c r="AJ482" i="1"/>
  <c r="AG482" i="1"/>
  <c r="AD482" i="1"/>
  <c r="AA482" i="1"/>
  <c r="X482" i="1"/>
  <c r="U482" i="1"/>
  <c r="R482" i="1"/>
  <c r="O482" i="1"/>
  <c r="L482" i="1"/>
  <c r="I482" i="1"/>
  <c r="F482" i="1"/>
  <c r="AL481" i="1"/>
  <c r="AK481" i="1"/>
  <c r="AI481" i="1"/>
  <c r="AH481" i="1"/>
  <c r="AF481" i="1"/>
  <c r="AE481" i="1"/>
  <c r="AC481" i="1"/>
  <c r="AB481" i="1"/>
  <c r="Z481" i="1"/>
  <c r="Y481" i="1"/>
  <c r="W481" i="1"/>
  <c r="V481" i="1"/>
  <c r="T481" i="1"/>
  <c r="S481" i="1"/>
  <c r="Q481" i="1"/>
  <c r="P481" i="1"/>
  <c r="N481" i="1"/>
  <c r="M481" i="1"/>
  <c r="K481" i="1"/>
  <c r="J481" i="1"/>
  <c r="H481" i="1"/>
  <c r="E481" i="1"/>
  <c r="D481" i="1"/>
  <c r="AN481" i="1" s="1"/>
  <c r="AM480" i="1"/>
  <c r="AJ480" i="1"/>
  <c r="AG480" i="1"/>
  <c r="AD480" i="1"/>
  <c r="AA480" i="1"/>
  <c r="X480" i="1"/>
  <c r="U480" i="1"/>
  <c r="R480" i="1"/>
  <c r="O480" i="1"/>
  <c r="L480" i="1"/>
  <c r="I480" i="1"/>
  <c r="F480" i="1"/>
  <c r="AM479" i="1"/>
  <c r="AJ479" i="1"/>
  <c r="AG479" i="1"/>
  <c r="AD479" i="1"/>
  <c r="AA479" i="1"/>
  <c r="X479" i="1"/>
  <c r="U479" i="1"/>
  <c r="R479" i="1"/>
  <c r="O479" i="1"/>
  <c r="L479" i="1"/>
  <c r="I479" i="1"/>
  <c r="F479" i="1"/>
  <c r="AL478" i="1"/>
  <c r="AK478" i="1"/>
  <c r="AI478" i="1"/>
  <c r="AH478" i="1"/>
  <c r="AF478" i="1"/>
  <c r="AE478" i="1"/>
  <c r="AC478" i="1"/>
  <c r="AB478" i="1"/>
  <c r="Z478" i="1"/>
  <c r="Y478" i="1"/>
  <c r="W478" i="1"/>
  <c r="V478" i="1"/>
  <c r="T478" i="1"/>
  <c r="S478" i="1"/>
  <c r="Q478" i="1"/>
  <c r="P478" i="1"/>
  <c r="N478" i="1"/>
  <c r="M478" i="1"/>
  <c r="K478" i="1"/>
  <c r="J478" i="1"/>
  <c r="H478" i="1"/>
  <c r="G478" i="1"/>
  <c r="E478" i="1"/>
  <c r="D478" i="1"/>
  <c r="AN478" i="1" s="1"/>
  <c r="AM477" i="1"/>
  <c r="AJ477" i="1"/>
  <c r="AG477" i="1"/>
  <c r="AD477" i="1"/>
  <c r="AA477" i="1"/>
  <c r="X477" i="1"/>
  <c r="U477" i="1"/>
  <c r="R477" i="1"/>
  <c r="O477" i="1"/>
  <c r="L477" i="1"/>
  <c r="I477" i="1"/>
  <c r="F477" i="1"/>
  <c r="AM476" i="1"/>
  <c r="AJ476" i="1"/>
  <c r="AG476" i="1"/>
  <c r="AD476" i="1"/>
  <c r="AA476" i="1"/>
  <c r="X476" i="1"/>
  <c r="U476" i="1"/>
  <c r="R476" i="1"/>
  <c r="O476" i="1"/>
  <c r="L476" i="1"/>
  <c r="I476" i="1"/>
  <c r="F476" i="1"/>
  <c r="AM475" i="1"/>
  <c r="AJ475" i="1"/>
  <c r="AG475" i="1"/>
  <c r="AD475" i="1"/>
  <c r="AA475" i="1"/>
  <c r="X475" i="1"/>
  <c r="U475" i="1"/>
  <c r="R475" i="1"/>
  <c r="O475" i="1"/>
  <c r="L475" i="1"/>
  <c r="I475" i="1"/>
  <c r="F475" i="1"/>
  <c r="AM474" i="1"/>
  <c r="AJ474" i="1"/>
  <c r="AG474" i="1"/>
  <c r="AD474" i="1"/>
  <c r="AA474" i="1"/>
  <c r="X474" i="1"/>
  <c r="U474" i="1"/>
  <c r="R474" i="1"/>
  <c r="O474" i="1"/>
  <c r="L474" i="1"/>
  <c r="I474" i="1"/>
  <c r="F474" i="1"/>
  <c r="AM473" i="1"/>
  <c r="AJ473" i="1"/>
  <c r="AG473" i="1"/>
  <c r="AD473" i="1"/>
  <c r="AA473" i="1"/>
  <c r="X473" i="1"/>
  <c r="U473" i="1"/>
  <c r="R473" i="1"/>
  <c r="O473" i="1"/>
  <c r="L473" i="1"/>
  <c r="I473" i="1"/>
  <c r="F473" i="1"/>
  <c r="AL472" i="1"/>
  <c r="AK472" i="1"/>
  <c r="AK470" i="1" s="1"/>
  <c r="AI472" i="1"/>
  <c r="AH472" i="1"/>
  <c r="AF472" i="1"/>
  <c r="AF470" i="1" s="1"/>
  <c r="AE472" i="1"/>
  <c r="AE470" i="1" s="1"/>
  <c r="AC472" i="1"/>
  <c r="AC470" i="1" s="1"/>
  <c r="AB472" i="1"/>
  <c r="Z472" i="1"/>
  <c r="Z470" i="1" s="1"/>
  <c r="Y472" i="1"/>
  <c r="Y470" i="1" s="1"/>
  <c r="W472" i="1"/>
  <c r="V472" i="1"/>
  <c r="V470" i="1" s="1"/>
  <c r="T472" i="1"/>
  <c r="T470" i="1" s="1"/>
  <c r="S472" i="1"/>
  <c r="S470" i="1" s="1"/>
  <c r="Q472" i="1"/>
  <c r="Q470" i="1" s="1"/>
  <c r="P472" i="1"/>
  <c r="N472" i="1"/>
  <c r="M472" i="1"/>
  <c r="M470" i="1" s="1"/>
  <c r="K472" i="1"/>
  <c r="K470" i="1" s="1"/>
  <c r="J472" i="1"/>
  <c r="H472" i="1"/>
  <c r="H470" i="1" s="1"/>
  <c r="G472" i="1"/>
  <c r="G470" i="1" s="1"/>
  <c r="E472" i="1"/>
  <c r="D472" i="1"/>
  <c r="AN472" i="1" s="1"/>
  <c r="AM471" i="1"/>
  <c r="AJ471" i="1"/>
  <c r="AG471" i="1"/>
  <c r="AD471" i="1"/>
  <c r="AA471" i="1"/>
  <c r="X471" i="1"/>
  <c r="U471" i="1"/>
  <c r="R471" i="1"/>
  <c r="O471" i="1"/>
  <c r="L471" i="1"/>
  <c r="I471" i="1"/>
  <c r="F471" i="1"/>
  <c r="AI470" i="1"/>
  <c r="AL469" i="1"/>
  <c r="AK469" i="1"/>
  <c r="AI469" i="1"/>
  <c r="AH469" i="1"/>
  <c r="AF469" i="1"/>
  <c r="AE469" i="1"/>
  <c r="AC469" i="1"/>
  <c r="AB469" i="1"/>
  <c r="Z469" i="1"/>
  <c r="Y469" i="1"/>
  <c r="W469" i="1"/>
  <c r="V469" i="1"/>
  <c r="T469" i="1"/>
  <c r="S469" i="1"/>
  <c r="Q469" i="1"/>
  <c r="P469" i="1"/>
  <c r="N469" i="1"/>
  <c r="M469" i="1"/>
  <c r="K469" i="1"/>
  <c r="J469" i="1"/>
  <c r="AN469" i="1" s="1"/>
  <c r="H469" i="1"/>
  <c r="E469" i="1"/>
  <c r="AM468" i="1"/>
  <c r="AJ468" i="1"/>
  <c r="AG468" i="1"/>
  <c r="AD468" i="1"/>
  <c r="AA468" i="1"/>
  <c r="X468" i="1"/>
  <c r="U468" i="1"/>
  <c r="R468" i="1"/>
  <c r="O468" i="1"/>
  <c r="L468" i="1"/>
  <c r="I468" i="1"/>
  <c r="AM467" i="1"/>
  <c r="AJ467" i="1"/>
  <c r="AG467" i="1"/>
  <c r="AD467" i="1"/>
  <c r="AA467" i="1"/>
  <c r="X467" i="1"/>
  <c r="U467" i="1"/>
  <c r="R467" i="1"/>
  <c r="O467" i="1"/>
  <c r="L467" i="1"/>
  <c r="I467" i="1"/>
  <c r="F467" i="1"/>
  <c r="AM466" i="1"/>
  <c r="AJ466" i="1"/>
  <c r="AG466" i="1"/>
  <c r="AD466" i="1"/>
  <c r="AA466" i="1"/>
  <c r="X466" i="1"/>
  <c r="U466" i="1"/>
  <c r="R466" i="1"/>
  <c r="O466" i="1"/>
  <c r="L466" i="1"/>
  <c r="I466" i="1"/>
  <c r="F466" i="1"/>
  <c r="AM460" i="1"/>
  <c r="AJ460" i="1"/>
  <c r="AG460" i="1"/>
  <c r="AD460" i="1"/>
  <c r="AA460" i="1"/>
  <c r="X460" i="1"/>
  <c r="U460" i="1"/>
  <c r="R460" i="1"/>
  <c r="O460" i="1"/>
  <c r="L460" i="1"/>
  <c r="I460" i="1"/>
  <c r="F460" i="1"/>
  <c r="AL459" i="1"/>
  <c r="AK459" i="1"/>
  <c r="AI459" i="1"/>
  <c r="AH459" i="1"/>
  <c r="AF459" i="1"/>
  <c r="AE459" i="1"/>
  <c r="AC459" i="1"/>
  <c r="AB459" i="1"/>
  <c r="Z459" i="1"/>
  <c r="Y459" i="1"/>
  <c r="W459" i="1"/>
  <c r="V459" i="1"/>
  <c r="T459" i="1"/>
  <c r="S459" i="1"/>
  <c r="Q459" i="1"/>
  <c r="P459" i="1"/>
  <c r="N459" i="1"/>
  <c r="M459" i="1"/>
  <c r="K459" i="1"/>
  <c r="J459" i="1"/>
  <c r="H459" i="1"/>
  <c r="G459" i="1"/>
  <c r="E459" i="1"/>
  <c r="AO459" i="1" s="1"/>
  <c r="D459" i="1"/>
  <c r="AM452" i="1"/>
  <c r="AJ452" i="1"/>
  <c r="AG452" i="1"/>
  <c r="AD452" i="1"/>
  <c r="AA452" i="1"/>
  <c r="X452" i="1"/>
  <c r="U452" i="1"/>
  <c r="R452" i="1"/>
  <c r="O452" i="1"/>
  <c r="L452" i="1"/>
  <c r="I452" i="1"/>
  <c r="AM447" i="1"/>
  <c r="AJ447" i="1"/>
  <c r="AG447" i="1"/>
  <c r="AD447" i="1"/>
  <c r="AA447" i="1"/>
  <c r="X447" i="1"/>
  <c r="U447" i="1"/>
  <c r="R447" i="1"/>
  <c r="O447" i="1"/>
  <c r="L447" i="1"/>
  <c r="I447" i="1"/>
  <c r="F447" i="1"/>
  <c r="AL446" i="1"/>
  <c r="AK446" i="1"/>
  <c r="AI446" i="1"/>
  <c r="AH446" i="1"/>
  <c r="AF446" i="1"/>
  <c r="AE446" i="1"/>
  <c r="AC446" i="1"/>
  <c r="AB446" i="1"/>
  <c r="Z446" i="1"/>
  <c r="Y446" i="1"/>
  <c r="W446" i="1"/>
  <c r="V446" i="1"/>
  <c r="T446" i="1"/>
  <c r="S446" i="1"/>
  <c r="Q446" i="1"/>
  <c r="P446" i="1"/>
  <c r="N446" i="1"/>
  <c r="M446" i="1"/>
  <c r="K446" i="1"/>
  <c r="J446" i="1"/>
  <c r="H446" i="1"/>
  <c r="G446" i="1"/>
  <c r="G453" i="1" s="1"/>
  <c r="E446" i="1"/>
  <c r="D446" i="1"/>
  <c r="AM444" i="1"/>
  <c r="AJ444" i="1"/>
  <c r="AG444" i="1"/>
  <c r="AD444" i="1"/>
  <c r="AA444" i="1"/>
  <c r="X444" i="1"/>
  <c r="U444" i="1"/>
  <c r="R444" i="1"/>
  <c r="O444" i="1"/>
  <c r="L444" i="1"/>
  <c r="I444" i="1"/>
  <c r="F444" i="1"/>
  <c r="AM443" i="1"/>
  <c r="AJ443" i="1"/>
  <c r="AG443" i="1"/>
  <c r="AD443" i="1"/>
  <c r="AA443" i="1"/>
  <c r="X443" i="1"/>
  <c r="U443" i="1"/>
  <c r="R443" i="1"/>
  <c r="O443" i="1"/>
  <c r="L443" i="1"/>
  <c r="I443" i="1"/>
  <c r="F443" i="1"/>
  <c r="AM442" i="1"/>
  <c r="AJ442" i="1"/>
  <c r="AG442" i="1"/>
  <c r="AD442" i="1"/>
  <c r="AA442" i="1"/>
  <c r="X442" i="1"/>
  <c r="U442" i="1"/>
  <c r="R442" i="1"/>
  <c r="O442" i="1"/>
  <c r="L442" i="1"/>
  <c r="I442" i="1"/>
  <c r="F442" i="1"/>
  <c r="AM441" i="1"/>
  <c r="AJ441" i="1"/>
  <c r="AG441" i="1"/>
  <c r="AD441" i="1"/>
  <c r="AA441" i="1"/>
  <c r="X441" i="1"/>
  <c r="U441" i="1"/>
  <c r="R441" i="1"/>
  <c r="O441" i="1"/>
  <c r="L441" i="1"/>
  <c r="I441" i="1"/>
  <c r="F441" i="1"/>
  <c r="AM440" i="1"/>
  <c r="AJ440" i="1"/>
  <c r="AG440" i="1"/>
  <c r="AD440" i="1"/>
  <c r="AA440" i="1"/>
  <c r="X440" i="1"/>
  <c r="U440" i="1"/>
  <c r="R440" i="1"/>
  <c r="O440" i="1"/>
  <c r="L440" i="1"/>
  <c r="I440" i="1"/>
  <c r="F440" i="1"/>
  <c r="AL439" i="1"/>
  <c r="AL436" i="1" s="1"/>
  <c r="AK439" i="1"/>
  <c r="AK436" i="1" s="1"/>
  <c r="AI439" i="1"/>
  <c r="AI436" i="1" s="1"/>
  <c r="AH439" i="1"/>
  <c r="AH436" i="1" s="1"/>
  <c r="AF439" i="1"/>
  <c r="AF436" i="1" s="1"/>
  <c r="AE439" i="1"/>
  <c r="AE436" i="1" s="1"/>
  <c r="AC439" i="1"/>
  <c r="AC436" i="1" s="1"/>
  <c r="AB439" i="1"/>
  <c r="AB436" i="1" s="1"/>
  <c r="Z439" i="1"/>
  <c r="Z436" i="1" s="1"/>
  <c r="Y439" i="1"/>
  <c r="Y436" i="1" s="1"/>
  <c r="W439" i="1"/>
  <c r="W436" i="1" s="1"/>
  <c r="V439" i="1"/>
  <c r="V436" i="1" s="1"/>
  <c r="T439" i="1"/>
  <c r="T436" i="1" s="1"/>
  <c r="S439" i="1"/>
  <c r="S436" i="1" s="1"/>
  <c r="Q439" i="1"/>
  <c r="Q436" i="1" s="1"/>
  <c r="P439" i="1"/>
  <c r="P436" i="1" s="1"/>
  <c r="N439" i="1"/>
  <c r="N436" i="1" s="1"/>
  <c r="M439" i="1"/>
  <c r="M436" i="1" s="1"/>
  <c r="K439" i="1"/>
  <c r="K436" i="1" s="1"/>
  <c r="J439" i="1"/>
  <c r="J436" i="1" s="1"/>
  <c r="H439" i="1"/>
  <c r="G439" i="1"/>
  <c r="F439" i="1"/>
  <c r="AM438" i="1"/>
  <c r="AJ438" i="1"/>
  <c r="AG438" i="1"/>
  <c r="AD438" i="1"/>
  <c r="AA438" i="1"/>
  <c r="X438" i="1"/>
  <c r="U438" i="1"/>
  <c r="R438" i="1"/>
  <c r="O438" i="1"/>
  <c r="L438" i="1"/>
  <c r="I438" i="1"/>
  <c r="F438" i="1"/>
  <c r="AM437" i="1"/>
  <c r="AJ437" i="1"/>
  <c r="AG437" i="1"/>
  <c r="AD437" i="1"/>
  <c r="AA437" i="1"/>
  <c r="X437" i="1"/>
  <c r="U437" i="1"/>
  <c r="R437" i="1"/>
  <c r="O437" i="1"/>
  <c r="L437" i="1"/>
  <c r="I437" i="1"/>
  <c r="F437" i="1"/>
  <c r="AL435" i="1"/>
  <c r="AK435" i="1"/>
  <c r="AK455" i="1" s="1"/>
  <c r="AI435" i="1"/>
  <c r="AH435" i="1"/>
  <c r="AF435" i="1"/>
  <c r="AE435" i="1"/>
  <c r="AE455" i="1" s="1"/>
  <c r="AC435" i="1"/>
  <c r="AB435" i="1"/>
  <c r="Z435" i="1"/>
  <c r="Y435" i="1"/>
  <c r="Y455" i="1" s="1"/>
  <c r="W435" i="1"/>
  <c r="V435" i="1"/>
  <c r="T435" i="1"/>
  <c r="S435" i="1"/>
  <c r="S455" i="1" s="1"/>
  <c r="Q435" i="1"/>
  <c r="P435" i="1"/>
  <c r="P455" i="1" s="1"/>
  <c r="N435" i="1"/>
  <c r="M435" i="1"/>
  <c r="M455" i="1" s="1"/>
  <c r="K435" i="1"/>
  <c r="J435" i="1"/>
  <c r="H435" i="1"/>
  <c r="G435" i="1"/>
  <c r="E435" i="1"/>
  <c r="AL432" i="1"/>
  <c r="AK432" i="1"/>
  <c r="AI432" i="1"/>
  <c r="AH432" i="1"/>
  <c r="AF432" i="1"/>
  <c r="AE432" i="1"/>
  <c r="AC432" i="1"/>
  <c r="AB432" i="1"/>
  <c r="Z432" i="1"/>
  <c r="Y432" i="1"/>
  <c r="W432" i="1"/>
  <c r="V432" i="1"/>
  <c r="T432" i="1"/>
  <c r="S432" i="1"/>
  <c r="Q432" i="1"/>
  <c r="P432" i="1"/>
  <c r="N432" i="1"/>
  <c r="M432" i="1"/>
  <c r="K432" i="1"/>
  <c r="J432" i="1"/>
  <c r="H432" i="1"/>
  <c r="D432" i="1"/>
  <c r="AM429" i="1"/>
  <c r="AJ429" i="1"/>
  <c r="AG429" i="1"/>
  <c r="AD429" i="1"/>
  <c r="AA429" i="1"/>
  <c r="X429" i="1"/>
  <c r="U429" i="1"/>
  <c r="R429" i="1"/>
  <c r="O429" i="1"/>
  <c r="L429" i="1"/>
  <c r="I429" i="1"/>
  <c r="AM427" i="1"/>
  <c r="AJ427" i="1"/>
  <c r="AG427" i="1"/>
  <c r="AD427" i="1"/>
  <c r="AA427" i="1"/>
  <c r="X427" i="1"/>
  <c r="U427" i="1"/>
  <c r="R427" i="1"/>
  <c r="O427" i="1"/>
  <c r="L427" i="1"/>
  <c r="I427" i="1"/>
  <c r="F427" i="1"/>
  <c r="AM426" i="1"/>
  <c r="AJ426" i="1"/>
  <c r="AG426" i="1"/>
  <c r="AD426" i="1"/>
  <c r="AA426" i="1"/>
  <c r="X426" i="1"/>
  <c r="U426" i="1"/>
  <c r="R426" i="1"/>
  <c r="O426" i="1"/>
  <c r="L426" i="1"/>
  <c r="I426" i="1"/>
  <c r="F426" i="1"/>
  <c r="AM425" i="1"/>
  <c r="AJ425" i="1"/>
  <c r="AG425" i="1"/>
  <c r="AD425" i="1"/>
  <c r="AA425" i="1"/>
  <c r="X425" i="1"/>
  <c r="U425" i="1"/>
  <c r="R425" i="1"/>
  <c r="O425" i="1"/>
  <c r="L425" i="1"/>
  <c r="I425" i="1"/>
  <c r="F425" i="1"/>
  <c r="AL424" i="1"/>
  <c r="AK424" i="1"/>
  <c r="AI424" i="1"/>
  <c r="AH424" i="1"/>
  <c r="AF424" i="1"/>
  <c r="AE424" i="1"/>
  <c r="AC424" i="1"/>
  <c r="AB424" i="1"/>
  <c r="Z424" i="1"/>
  <c r="Y424" i="1"/>
  <c r="W424" i="1"/>
  <c r="V424" i="1"/>
  <c r="T424" i="1"/>
  <c r="S424" i="1"/>
  <c r="Q424" i="1"/>
  <c r="P424" i="1"/>
  <c r="N424" i="1"/>
  <c r="M424" i="1"/>
  <c r="K424" i="1"/>
  <c r="J424" i="1"/>
  <c r="H424" i="1"/>
  <c r="G424" i="1"/>
  <c r="E424" i="1"/>
  <c r="D424" i="1"/>
  <c r="AN424" i="1" s="1"/>
  <c r="AM423" i="1"/>
  <c r="AJ423" i="1"/>
  <c r="AG423" i="1"/>
  <c r="AD423" i="1"/>
  <c r="AA423" i="1"/>
  <c r="X423" i="1"/>
  <c r="U423" i="1"/>
  <c r="R423" i="1"/>
  <c r="O423" i="1"/>
  <c r="L423" i="1"/>
  <c r="I423" i="1"/>
  <c r="F423" i="1"/>
  <c r="AM422" i="1"/>
  <c r="AJ422" i="1"/>
  <c r="AG422" i="1"/>
  <c r="AD422" i="1"/>
  <c r="AA422" i="1"/>
  <c r="X422" i="1"/>
  <c r="U422" i="1"/>
  <c r="R422" i="1"/>
  <c r="O422" i="1"/>
  <c r="L422" i="1"/>
  <c r="I422" i="1"/>
  <c r="F422" i="1"/>
  <c r="AL421" i="1"/>
  <c r="AK421" i="1"/>
  <c r="AI421" i="1"/>
  <c r="AH421" i="1"/>
  <c r="AF421" i="1"/>
  <c r="AE421" i="1"/>
  <c r="AC421" i="1"/>
  <c r="AB421" i="1"/>
  <c r="Z421" i="1"/>
  <c r="Y421" i="1"/>
  <c r="W421" i="1"/>
  <c r="V421" i="1"/>
  <c r="T421" i="1"/>
  <c r="S421" i="1"/>
  <c r="Q421" i="1"/>
  <c r="P421" i="1"/>
  <c r="N421" i="1"/>
  <c r="M421" i="1"/>
  <c r="K421" i="1"/>
  <c r="J421" i="1"/>
  <c r="H421" i="1"/>
  <c r="G421" i="1"/>
  <c r="E421" i="1"/>
  <c r="D421" i="1"/>
  <c r="AN421" i="1" s="1"/>
  <c r="AM420" i="1"/>
  <c r="AJ420" i="1"/>
  <c r="AG420" i="1"/>
  <c r="AD420" i="1"/>
  <c r="AA420" i="1"/>
  <c r="X420" i="1"/>
  <c r="U420" i="1"/>
  <c r="R420" i="1"/>
  <c r="O420" i="1"/>
  <c r="L420" i="1"/>
  <c r="I420" i="1"/>
  <c r="F420" i="1"/>
  <c r="AM419" i="1"/>
  <c r="AJ419" i="1"/>
  <c r="AG419" i="1"/>
  <c r="AD419" i="1"/>
  <c r="AA419" i="1"/>
  <c r="X419" i="1"/>
  <c r="U419" i="1"/>
  <c r="R419" i="1"/>
  <c r="O419" i="1"/>
  <c r="L419" i="1"/>
  <c r="I419" i="1"/>
  <c r="F419" i="1"/>
  <c r="AM418" i="1"/>
  <c r="AJ418" i="1"/>
  <c r="AG418" i="1"/>
  <c r="AD418" i="1"/>
  <c r="AA418" i="1"/>
  <c r="X418" i="1"/>
  <c r="U418" i="1"/>
  <c r="R418" i="1"/>
  <c r="O418" i="1"/>
  <c r="L418" i="1"/>
  <c r="I418" i="1"/>
  <c r="F418" i="1"/>
  <c r="AM417" i="1"/>
  <c r="AJ417" i="1"/>
  <c r="AG417" i="1"/>
  <c r="AD417" i="1"/>
  <c r="AA417" i="1"/>
  <c r="X417" i="1"/>
  <c r="U417" i="1"/>
  <c r="R417" i="1"/>
  <c r="O417" i="1"/>
  <c r="L417" i="1"/>
  <c r="I417" i="1"/>
  <c r="F417" i="1"/>
  <c r="AM416" i="1"/>
  <c r="AJ416" i="1"/>
  <c r="AG416" i="1"/>
  <c r="AD416" i="1"/>
  <c r="AA416" i="1"/>
  <c r="X416" i="1"/>
  <c r="U416" i="1"/>
  <c r="R416" i="1"/>
  <c r="O416" i="1"/>
  <c r="L416" i="1"/>
  <c r="I416" i="1"/>
  <c r="F416" i="1"/>
  <c r="AL415" i="1"/>
  <c r="AK415" i="1"/>
  <c r="AK413" i="1" s="1"/>
  <c r="AI415" i="1"/>
  <c r="AI413" i="1" s="1"/>
  <c r="AH415" i="1"/>
  <c r="AF415" i="1"/>
  <c r="AF413" i="1" s="1"/>
  <c r="AE415" i="1"/>
  <c r="AE413" i="1" s="1"/>
  <c r="AC415" i="1"/>
  <c r="AC413" i="1" s="1"/>
  <c r="AB415" i="1"/>
  <c r="Z415" i="1"/>
  <c r="Y415" i="1"/>
  <c r="Y413" i="1" s="1"/>
  <c r="W415" i="1"/>
  <c r="V415" i="1"/>
  <c r="V413" i="1" s="1"/>
  <c r="T415" i="1"/>
  <c r="T413" i="1" s="1"/>
  <c r="S415" i="1"/>
  <c r="S413" i="1" s="1"/>
  <c r="Q415" i="1"/>
  <c r="Q413" i="1" s="1"/>
  <c r="P415" i="1"/>
  <c r="N415" i="1"/>
  <c r="N413" i="1" s="1"/>
  <c r="M415" i="1"/>
  <c r="M413" i="1" s="1"/>
  <c r="K415" i="1"/>
  <c r="K413" i="1" s="1"/>
  <c r="J415" i="1"/>
  <c r="J413" i="1" s="1"/>
  <c r="H415" i="1"/>
  <c r="H413" i="1" s="1"/>
  <c r="G415" i="1"/>
  <c r="G413" i="1" s="1"/>
  <c r="D415" i="1"/>
  <c r="AM414" i="1"/>
  <c r="AJ414" i="1"/>
  <c r="AG414" i="1"/>
  <c r="AD414" i="1"/>
  <c r="AA414" i="1"/>
  <c r="X414" i="1"/>
  <c r="U414" i="1"/>
  <c r="R414" i="1"/>
  <c r="O414" i="1"/>
  <c r="L414" i="1"/>
  <c r="I414" i="1"/>
  <c r="F414" i="1"/>
  <c r="AL412" i="1"/>
  <c r="AK412" i="1"/>
  <c r="AI412" i="1"/>
  <c r="AH412" i="1"/>
  <c r="AF412" i="1"/>
  <c r="AE412" i="1"/>
  <c r="AC412" i="1"/>
  <c r="AB412" i="1"/>
  <c r="Z412" i="1"/>
  <c r="Y412" i="1"/>
  <c r="W412" i="1"/>
  <c r="V412" i="1"/>
  <c r="T412" i="1"/>
  <c r="S412" i="1"/>
  <c r="Q412" i="1"/>
  <c r="P412" i="1"/>
  <c r="N412" i="1"/>
  <c r="M412" i="1"/>
  <c r="K412" i="1"/>
  <c r="J412" i="1"/>
  <c r="H412" i="1"/>
  <c r="I412" i="1" s="1"/>
  <c r="E412" i="1"/>
  <c r="AO412" i="1" s="1"/>
  <c r="AM411" i="1"/>
  <c r="AJ411" i="1"/>
  <c r="AG411" i="1"/>
  <c r="AD411" i="1"/>
  <c r="AA411" i="1"/>
  <c r="X411" i="1"/>
  <c r="U411" i="1"/>
  <c r="R411" i="1"/>
  <c r="O411" i="1"/>
  <c r="L411" i="1"/>
  <c r="I411" i="1"/>
  <c r="AM410" i="1"/>
  <c r="AJ410" i="1"/>
  <c r="AG410" i="1"/>
  <c r="AD410" i="1"/>
  <c r="AA410" i="1"/>
  <c r="X410" i="1"/>
  <c r="U410" i="1"/>
  <c r="R410" i="1"/>
  <c r="O410" i="1"/>
  <c r="L410" i="1"/>
  <c r="I410" i="1"/>
  <c r="F410" i="1"/>
  <c r="AM409" i="1"/>
  <c r="AJ409" i="1"/>
  <c r="AG409" i="1"/>
  <c r="AD409" i="1"/>
  <c r="AA409" i="1"/>
  <c r="X409" i="1"/>
  <c r="U409" i="1"/>
  <c r="R409" i="1"/>
  <c r="O409" i="1"/>
  <c r="L409" i="1"/>
  <c r="I409" i="1"/>
  <c r="F409" i="1"/>
  <c r="AM403" i="1"/>
  <c r="AJ403" i="1"/>
  <c r="AG403" i="1"/>
  <c r="AD403" i="1"/>
  <c r="AA403" i="1"/>
  <c r="X403" i="1"/>
  <c r="U403" i="1"/>
  <c r="R403" i="1"/>
  <c r="O403" i="1"/>
  <c r="L403" i="1"/>
  <c r="I403" i="1"/>
  <c r="F403" i="1"/>
  <c r="AL402" i="1"/>
  <c r="AK402" i="1"/>
  <c r="AI402" i="1"/>
  <c r="AH402" i="1"/>
  <c r="AF402" i="1"/>
  <c r="AE402" i="1"/>
  <c r="AC402" i="1"/>
  <c r="AB402" i="1"/>
  <c r="Z402" i="1"/>
  <c r="Y402" i="1"/>
  <c r="W402" i="1"/>
  <c r="V402" i="1"/>
  <c r="T402" i="1"/>
  <c r="S402" i="1"/>
  <c r="Q402" i="1"/>
  <c r="P402" i="1"/>
  <c r="N402" i="1"/>
  <c r="M402" i="1"/>
  <c r="K402" i="1"/>
  <c r="J402" i="1"/>
  <c r="H402" i="1"/>
  <c r="G402" i="1"/>
  <c r="E402" i="1"/>
  <c r="D402" i="1"/>
  <c r="AN402" i="1" s="1"/>
  <c r="AM395" i="1"/>
  <c r="AJ395" i="1"/>
  <c r="AG395" i="1"/>
  <c r="AD395" i="1"/>
  <c r="AA395" i="1"/>
  <c r="X395" i="1"/>
  <c r="U395" i="1"/>
  <c r="R395" i="1"/>
  <c r="O395" i="1"/>
  <c r="L395" i="1"/>
  <c r="I395" i="1"/>
  <c r="AM390" i="1"/>
  <c r="AJ390" i="1"/>
  <c r="AG390" i="1"/>
  <c r="AD390" i="1"/>
  <c r="AA390" i="1"/>
  <c r="X390" i="1"/>
  <c r="U390" i="1"/>
  <c r="R390" i="1"/>
  <c r="O390" i="1"/>
  <c r="L390" i="1"/>
  <c r="I390" i="1"/>
  <c r="F390" i="1"/>
  <c r="AL389" i="1"/>
  <c r="AK389" i="1"/>
  <c r="AI389" i="1"/>
  <c r="AH389" i="1"/>
  <c r="AF389" i="1"/>
  <c r="AE389" i="1"/>
  <c r="AC389" i="1"/>
  <c r="AB389" i="1"/>
  <c r="Z389" i="1"/>
  <c r="Y389" i="1"/>
  <c r="W389" i="1"/>
  <c r="V389" i="1"/>
  <c r="T389" i="1"/>
  <c r="S389" i="1"/>
  <c r="Q389" i="1"/>
  <c r="P389" i="1"/>
  <c r="N389" i="1"/>
  <c r="M389" i="1"/>
  <c r="K389" i="1"/>
  <c r="J389" i="1"/>
  <c r="H389" i="1"/>
  <c r="G389" i="1"/>
  <c r="G396" i="1" s="1"/>
  <c r="E389" i="1"/>
  <c r="D389" i="1"/>
  <c r="AM387" i="1"/>
  <c r="AJ387" i="1"/>
  <c r="AG387" i="1"/>
  <c r="AD387" i="1"/>
  <c r="AA387" i="1"/>
  <c r="X387" i="1"/>
  <c r="U387" i="1"/>
  <c r="R387" i="1"/>
  <c r="O387" i="1"/>
  <c r="L387" i="1"/>
  <c r="I387" i="1"/>
  <c r="F387" i="1"/>
  <c r="AM386" i="1"/>
  <c r="AJ386" i="1"/>
  <c r="AG386" i="1"/>
  <c r="AD386" i="1"/>
  <c r="AA386" i="1"/>
  <c r="X386" i="1"/>
  <c r="U386" i="1"/>
  <c r="R386" i="1"/>
  <c r="O386" i="1"/>
  <c r="L386" i="1"/>
  <c r="I386" i="1"/>
  <c r="F386" i="1"/>
  <c r="AM385" i="1"/>
  <c r="AJ385" i="1"/>
  <c r="AG385" i="1"/>
  <c r="AD385" i="1"/>
  <c r="AA385" i="1"/>
  <c r="X385" i="1"/>
  <c r="U385" i="1"/>
  <c r="R385" i="1"/>
  <c r="O385" i="1"/>
  <c r="L385" i="1"/>
  <c r="I385" i="1"/>
  <c r="F385" i="1"/>
  <c r="AM384" i="1"/>
  <c r="AJ384" i="1"/>
  <c r="AG384" i="1"/>
  <c r="AD384" i="1"/>
  <c r="AA384" i="1"/>
  <c r="X384" i="1"/>
  <c r="U384" i="1"/>
  <c r="R384" i="1"/>
  <c r="O384" i="1"/>
  <c r="L384" i="1"/>
  <c r="I384" i="1"/>
  <c r="F384" i="1"/>
  <c r="AM383" i="1"/>
  <c r="AJ383" i="1"/>
  <c r="AG383" i="1"/>
  <c r="AD383" i="1"/>
  <c r="AA383" i="1"/>
  <c r="X383" i="1"/>
  <c r="U383" i="1"/>
  <c r="R383" i="1"/>
  <c r="O383" i="1"/>
  <c r="L383" i="1"/>
  <c r="I383" i="1"/>
  <c r="F383" i="1"/>
  <c r="AL382" i="1"/>
  <c r="AL379" i="1" s="1"/>
  <c r="AK382" i="1"/>
  <c r="AK379" i="1" s="1"/>
  <c r="AI382" i="1"/>
  <c r="AI379" i="1" s="1"/>
  <c r="AH382" i="1"/>
  <c r="AH379" i="1" s="1"/>
  <c r="AF382" i="1"/>
  <c r="AF379" i="1" s="1"/>
  <c r="AE382" i="1"/>
  <c r="AE379" i="1" s="1"/>
  <c r="AC382" i="1"/>
  <c r="AC379" i="1" s="1"/>
  <c r="AB382" i="1"/>
  <c r="AB379" i="1" s="1"/>
  <c r="Z382" i="1"/>
  <c r="Z379" i="1" s="1"/>
  <c r="Y382" i="1"/>
  <c r="Y379" i="1" s="1"/>
  <c r="W382" i="1"/>
  <c r="W379" i="1" s="1"/>
  <c r="V382" i="1"/>
  <c r="V379" i="1" s="1"/>
  <c r="T382" i="1"/>
  <c r="T379" i="1" s="1"/>
  <c r="S382" i="1"/>
  <c r="S379" i="1" s="1"/>
  <c r="Q382" i="1"/>
  <c r="Q379" i="1" s="1"/>
  <c r="P382" i="1"/>
  <c r="P379" i="1" s="1"/>
  <c r="N382" i="1"/>
  <c r="N379" i="1" s="1"/>
  <c r="M382" i="1"/>
  <c r="M379" i="1" s="1"/>
  <c r="K382" i="1"/>
  <c r="K379" i="1" s="1"/>
  <c r="J382" i="1"/>
  <c r="J379" i="1" s="1"/>
  <c r="H382" i="1"/>
  <c r="G382" i="1"/>
  <c r="AM381" i="1"/>
  <c r="AJ381" i="1"/>
  <c r="AG381" i="1"/>
  <c r="AD381" i="1"/>
  <c r="AA381" i="1"/>
  <c r="X381" i="1"/>
  <c r="U381" i="1"/>
  <c r="R381" i="1"/>
  <c r="O381" i="1"/>
  <c r="L381" i="1"/>
  <c r="I381" i="1"/>
  <c r="F381" i="1"/>
  <c r="AM380" i="1"/>
  <c r="AJ380" i="1"/>
  <c r="AG380" i="1"/>
  <c r="AD380" i="1"/>
  <c r="AA380" i="1"/>
  <c r="X380" i="1"/>
  <c r="U380" i="1"/>
  <c r="R380" i="1"/>
  <c r="O380" i="1"/>
  <c r="L380" i="1"/>
  <c r="I380" i="1"/>
  <c r="F380" i="1"/>
  <c r="AL378" i="1"/>
  <c r="AK378" i="1"/>
  <c r="AK398" i="1" s="1"/>
  <c r="AI378" i="1"/>
  <c r="AH378" i="1"/>
  <c r="AH398" i="1" s="1"/>
  <c r="AF378" i="1"/>
  <c r="AE378" i="1"/>
  <c r="AC378" i="1"/>
  <c r="AB378" i="1"/>
  <c r="AB398" i="1" s="1"/>
  <c r="Z378" i="1"/>
  <c r="Y378" i="1"/>
  <c r="W378" i="1"/>
  <c r="V378" i="1"/>
  <c r="V398" i="1" s="1"/>
  <c r="T378" i="1"/>
  <c r="S378" i="1"/>
  <c r="S398" i="1" s="1"/>
  <c r="Q378" i="1"/>
  <c r="P378" i="1"/>
  <c r="P398" i="1" s="1"/>
  <c r="N378" i="1"/>
  <c r="M378" i="1"/>
  <c r="M398" i="1" s="1"/>
  <c r="K378" i="1"/>
  <c r="J378" i="1"/>
  <c r="J398" i="1" s="1"/>
  <c r="H378" i="1"/>
  <c r="G378" i="1"/>
  <c r="E378" i="1"/>
  <c r="AO378" i="1" s="1"/>
  <c r="AL375" i="1"/>
  <c r="AK375" i="1"/>
  <c r="AI375" i="1"/>
  <c r="AH375" i="1"/>
  <c r="AF375" i="1"/>
  <c r="AE375" i="1"/>
  <c r="AC375" i="1"/>
  <c r="AB375" i="1"/>
  <c r="Z375" i="1"/>
  <c r="Y375" i="1"/>
  <c r="W375" i="1"/>
  <c r="V375" i="1"/>
  <c r="T375" i="1"/>
  <c r="S375" i="1"/>
  <c r="Q375" i="1"/>
  <c r="P375" i="1"/>
  <c r="N375" i="1"/>
  <c r="M375" i="1"/>
  <c r="K375" i="1"/>
  <c r="J375" i="1"/>
  <c r="H375" i="1"/>
  <c r="D375" i="1"/>
  <c r="AM372" i="1"/>
  <c r="AJ372" i="1"/>
  <c r="AG372" i="1"/>
  <c r="AD372" i="1"/>
  <c r="AA372" i="1"/>
  <c r="X372" i="1"/>
  <c r="U372" i="1"/>
  <c r="R372" i="1"/>
  <c r="O372" i="1"/>
  <c r="L372" i="1"/>
  <c r="I372" i="1"/>
  <c r="F372" i="1"/>
  <c r="AM370" i="1"/>
  <c r="AJ370" i="1"/>
  <c r="AG370" i="1"/>
  <c r="AD370" i="1"/>
  <c r="AA370" i="1"/>
  <c r="X370" i="1"/>
  <c r="U370" i="1"/>
  <c r="R370" i="1"/>
  <c r="O370" i="1"/>
  <c r="L370" i="1"/>
  <c r="I370" i="1"/>
  <c r="F370" i="1"/>
  <c r="AM369" i="1"/>
  <c r="AJ369" i="1"/>
  <c r="AG369" i="1"/>
  <c r="AD369" i="1"/>
  <c r="AA369" i="1"/>
  <c r="X369" i="1"/>
  <c r="U369" i="1"/>
  <c r="R369" i="1"/>
  <c r="O369" i="1"/>
  <c r="L369" i="1"/>
  <c r="I369" i="1"/>
  <c r="F369" i="1"/>
  <c r="AM368" i="1"/>
  <c r="AJ368" i="1"/>
  <c r="AG368" i="1"/>
  <c r="AD368" i="1"/>
  <c r="AA368" i="1"/>
  <c r="X368" i="1"/>
  <c r="U368" i="1"/>
  <c r="R368" i="1"/>
  <c r="O368" i="1"/>
  <c r="L368" i="1"/>
  <c r="I368" i="1"/>
  <c r="F368" i="1"/>
  <c r="AL367" i="1"/>
  <c r="AK367" i="1"/>
  <c r="AI367" i="1"/>
  <c r="AH367" i="1"/>
  <c r="AF367" i="1"/>
  <c r="AE367" i="1"/>
  <c r="AC367" i="1"/>
  <c r="AB367" i="1"/>
  <c r="Z367" i="1"/>
  <c r="Y367" i="1"/>
  <c r="W367" i="1"/>
  <c r="V367" i="1"/>
  <c r="T367" i="1"/>
  <c r="S367" i="1"/>
  <c r="Q367" i="1"/>
  <c r="P367" i="1"/>
  <c r="N367" i="1"/>
  <c r="M367" i="1"/>
  <c r="K367" i="1"/>
  <c r="J367" i="1"/>
  <c r="H367" i="1"/>
  <c r="G367" i="1"/>
  <c r="E367" i="1"/>
  <c r="AO367" i="1" s="1"/>
  <c r="D367" i="1"/>
  <c r="AM366" i="1"/>
  <c r="AJ366" i="1"/>
  <c r="AG366" i="1"/>
  <c r="AD366" i="1"/>
  <c r="AA366" i="1"/>
  <c r="X366" i="1"/>
  <c r="U366" i="1"/>
  <c r="R366" i="1"/>
  <c r="O366" i="1"/>
  <c r="L366" i="1"/>
  <c r="I366" i="1"/>
  <c r="F366" i="1"/>
  <c r="AM365" i="1"/>
  <c r="AJ365" i="1"/>
  <c r="AG365" i="1"/>
  <c r="AD365" i="1"/>
  <c r="AA365" i="1"/>
  <c r="X365" i="1"/>
  <c r="U365" i="1"/>
  <c r="R365" i="1"/>
  <c r="O365" i="1"/>
  <c r="L365" i="1"/>
  <c r="I365" i="1"/>
  <c r="F365" i="1"/>
  <c r="AL364" i="1"/>
  <c r="AK364" i="1"/>
  <c r="AI364" i="1"/>
  <c r="AH364" i="1"/>
  <c r="AF364" i="1"/>
  <c r="AE364" i="1"/>
  <c r="AC364" i="1"/>
  <c r="AB364" i="1"/>
  <c r="Z364" i="1"/>
  <c r="Y364" i="1"/>
  <c r="W364" i="1"/>
  <c r="V364" i="1"/>
  <c r="T364" i="1"/>
  <c r="S364" i="1"/>
  <c r="Q364" i="1"/>
  <c r="P364" i="1"/>
  <c r="N364" i="1"/>
  <c r="M364" i="1"/>
  <c r="K364" i="1"/>
  <c r="J364" i="1"/>
  <c r="H364" i="1"/>
  <c r="G364" i="1"/>
  <c r="E364" i="1"/>
  <c r="AO364" i="1" s="1"/>
  <c r="D364" i="1"/>
  <c r="AM363" i="1"/>
  <c r="AJ363" i="1"/>
  <c r="AG363" i="1"/>
  <c r="AD363" i="1"/>
  <c r="AA363" i="1"/>
  <c r="X363" i="1"/>
  <c r="U363" i="1"/>
  <c r="R363" i="1"/>
  <c r="O363" i="1"/>
  <c r="L363" i="1"/>
  <c r="I363" i="1"/>
  <c r="F363" i="1"/>
  <c r="AM362" i="1"/>
  <c r="AJ362" i="1"/>
  <c r="AG362" i="1"/>
  <c r="AD362" i="1"/>
  <c r="AA362" i="1"/>
  <c r="X362" i="1"/>
  <c r="U362" i="1"/>
  <c r="R362" i="1"/>
  <c r="O362" i="1"/>
  <c r="L362" i="1"/>
  <c r="I362" i="1"/>
  <c r="F362" i="1"/>
  <c r="AM361" i="1"/>
  <c r="AJ361" i="1"/>
  <c r="AG361" i="1"/>
  <c r="AD361" i="1"/>
  <c r="AA361" i="1"/>
  <c r="X361" i="1"/>
  <c r="U361" i="1"/>
  <c r="R361" i="1"/>
  <c r="O361" i="1"/>
  <c r="L361" i="1"/>
  <c r="I361" i="1"/>
  <c r="F361" i="1"/>
  <c r="AM360" i="1"/>
  <c r="AJ360" i="1"/>
  <c r="AG360" i="1"/>
  <c r="AD360" i="1"/>
  <c r="AA360" i="1"/>
  <c r="X360" i="1"/>
  <c r="U360" i="1"/>
  <c r="R360" i="1"/>
  <c r="O360" i="1"/>
  <c r="L360" i="1"/>
  <c r="I360" i="1"/>
  <c r="F360" i="1"/>
  <c r="AM359" i="1"/>
  <c r="AJ359" i="1"/>
  <c r="AG359" i="1"/>
  <c r="AD359" i="1"/>
  <c r="AA359" i="1"/>
  <c r="X359" i="1"/>
  <c r="U359" i="1"/>
  <c r="R359" i="1"/>
  <c r="O359" i="1"/>
  <c r="L359" i="1"/>
  <c r="I359" i="1"/>
  <c r="F359" i="1"/>
  <c r="AL358" i="1"/>
  <c r="AL356" i="1" s="1"/>
  <c r="AK358" i="1"/>
  <c r="AK356" i="1" s="1"/>
  <c r="AI358" i="1"/>
  <c r="AH358" i="1"/>
  <c r="AH356" i="1" s="1"/>
  <c r="AF358" i="1"/>
  <c r="AF356" i="1" s="1"/>
  <c r="AE358" i="1"/>
  <c r="AE356" i="1" s="1"/>
  <c r="AC358" i="1"/>
  <c r="AC356" i="1" s="1"/>
  <c r="AB358" i="1"/>
  <c r="AB356" i="1" s="1"/>
  <c r="Z358" i="1"/>
  <c r="Z356" i="1" s="1"/>
  <c r="Y358" i="1"/>
  <c r="W358" i="1"/>
  <c r="W356" i="1" s="1"/>
  <c r="V358" i="1"/>
  <c r="T358" i="1"/>
  <c r="T356" i="1" s="1"/>
  <c r="S358" i="1"/>
  <c r="S356" i="1" s="1"/>
  <c r="Q358" i="1"/>
  <c r="Q356" i="1" s="1"/>
  <c r="P358" i="1"/>
  <c r="P356" i="1" s="1"/>
  <c r="N358" i="1"/>
  <c r="N356" i="1" s="1"/>
  <c r="M358" i="1"/>
  <c r="M356" i="1" s="1"/>
  <c r="K358" i="1"/>
  <c r="J358" i="1"/>
  <c r="J356" i="1" s="1"/>
  <c r="H358" i="1"/>
  <c r="H356" i="1" s="1"/>
  <c r="G358" i="1"/>
  <c r="G356" i="1" s="1"/>
  <c r="E358" i="1"/>
  <c r="AO358" i="1" s="1"/>
  <c r="D358" i="1"/>
  <c r="AM357" i="1"/>
  <c r="AJ357" i="1"/>
  <c r="AG357" i="1"/>
  <c r="AD357" i="1"/>
  <c r="AA357" i="1"/>
  <c r="X357" i="1"/>
  <c r="U357" i="1"/>
  <c r="R357" i="1"/>
  <c r="O357" i="1"/>
  <c r="L357" i="1"/>
  <c r="I357" i="1"/>
  <c r="F357" i="1"/>
  <c r="AL355" i="1"/>
  <c r="AK355" i="1"/>
  <c r="AI355" i="1"/>
  <c r="AH355" i="1"/>
  <c r="AF355" i="1"/>
  <c r="AE355" i="1"/>
  <c r="AC355" i="1"/>
  <c r="AB355" i="1"/>
  <c r="Z355" i="1"/>
  <c r="Y355" i="1"/>
  <c r="W355" i="1"/>
  <c r="V355" i="1"/>
  <c r="T355" i="1"/>
  <c r="S355" i="1"/>
  <c r="Q355" i="1"/>
  <c r="P355" i="1"/>
  <c r="N355" i="1"/>
  <c r="M355" i="1"/>
  <c r="K355" i="1"/>
  <c r="J355" i="1"/>
  <c r="H355" i="1"/>
  <c r="E355" i="1"/>
  <c r="AM354" i="1"/>
  <c r="AJ354" i="1"/>
  <c r="AG354" i="1"/>
  <c r="AD354" i="1"/>
  <c r="AA354" i="1"/>
  <c r="X354" i="1"/>
  <c r="U354" i="1"/>
  <c r="R354" i="1"/>
  <c r="O354" i="1"/>
  <c r="L354" i="1"/>
  <c r="I354" i="1"/>
  <c r="F354" i="1"/>
  <c r="AM353" i="1"/>
  <c r="AJ353" i="1"/>
  <c r="AG353" i="1"/>
  <c r="AD353" i="1"/>
  <c r="AA353" i="1"/>
  <c r="X353" i="1"/>
  <c r="U353" i="1"/>
  <c r="R353" i="1"/>
  <c r="O353" i="1"/>
  <c r="L353" i="1"/>
  <c r="I353" i="1"/>
  <c r="F353" i="1"/>
  <c r="AM352" i="1"/>
  <c r="AJ352" i="1"/>
  <c r="AG352" i="1"/>
  <c r="AD352" i="1"/>
  <c r="AA352" i="1"/>
  <c r="X352" i="1"/>
  <c r="U352" i="1"/>
  <c r="R352" i="1"/>
  <c r="O352" i="1"/>
  <c r="L352" i="1"/>
  <c r="I352" i="1"/>
  <c r="F352" i="1"/>
  <c r="AM346" i="1"/>
  <c r="AJ346" i="1"/>
  <c r="AG346" i="1"/>
  <c r="AD346" i="1"/>
  <c r="AA346" i="1"/>
  <c r="X346" i="1"/>
  <c r="U346" i="1"/>
  <c r="R346" i="1"/>
  <c r="O346" i="1"/>
  <c r="L346" i="1"/>
  <c r="I346" i="1"/>
  <c r="F346" i="1"/>
  <c r="AL345" i="1"/>
  <c r="AK345" i="1"/>
  <c r="AI345" i="1"/>
  <c r="AH345" i="1"/>
  <c r="AF345" i="1"/>
  <c r="AE345" i="1"/>
  <c r="AC345" i="1"/>
  <c r="AB345" i="1"/>
  <c r="Z345" i="1"/>
  <c r="Y345" i="1"/>
  <c r="W345" i="1"/>
  <c r="V345" i="1"/>
  <c r="T345" i="1"/>
  <c r="S345" i="1"/>
  <c r="Q345" i="1"/>
  <c r="P345" i="1"/>
  <c r="N345" i="1"/>
  <c r="M345" i="1"/>
  <c r="K345" i="1"/>
  <c r="J345" i="1"/>
  <c r="H345" i="1"/>
  <c r="G345" i="1"/>
  <c r="E345" i="1"/>
  <c r="D345" i="1"/>
  <c r="AN345" i="1" s="1"/>
  <c r="AM338" i="1"/>
  <c r="AJ338" i="1"/>
  <c r="AG338" i="1"/>
  <c r="AD338" i="1"/>
  <c r="AA338" i="1"/>
  <c r="X338" i="1"/>
  <c r="U338" i="1"/>
  <c r="R338" i="1"/>
  <c r="O338" i="1"/>
  <c r="L338" i="1"/>
  <c r="I338" i="1"/>
  <c r="AM333" i="1"/>
  <c r="AJ333" i="1"/>
  <c r="AG333" i="1"/>
  <c r="AD333" i="1"/>
  <c r="AA333" i="1"/>
  <c r="X333" i="1"/>
  <c r="U333" i="1"/>
  <c r="R333" i="1"/>
  <c r="O333" i="1"/>
  <c r="L333" i="1"/>
  <c r="I333" i="1"/>
  <c r="F333" i="1"/>
  <c r="AL332" i="1"/>
  <c r="AK332" i="1"/>
  <c r="AI332" i="1"/>
  <c r="AH332" i="1"/>
  <c r="AF332" i="1"/>
  <c r="AE332" i="1"/>
  <c r="AC332" i="1"/>
  <c r="AB332" i="1"/>
  <c r="Z332" i="1"/>
  <c r="Y332" i="1"/>
  <c r="W332" i="1"/>
  <c r="V332" i="1"/>
  <c r="T332" i="1"/>
  <c r="S332" i="1"/>
  <c r="Q332" i="1"/>
  <c r="P332" i="1"/>
  <c r="N332" i="1"/>
  <c r="M332" i="1"/>
  <c r="K332" i="1"/>
  <c r="J332" i="1"/>
  <c r="H332" i="1"/>
  <c r="G332" i="1"/>
  <c r="G339" i="1" s="1"/>
  <c r="E332" i="1"/>
  <c r="D332" i="1"/>
  <c r="AM330" i="1"/>
  <c r="AJ330" i="1"/>
  <c r="AG330" i="1"/>
  <c r="AD330" i="1"/>
  <c r="AA330" i="1"/>
  <c r="X330" i="1"/>
  <c r="U330" i="1"/>
  <c r="R330" i="1"/>
  <c r="O330" i="1"/>
  <c r="L330" i="1"/>
  <c r="I330" i="1"/>
  <c r="F330" i="1"/>
  <c r="AM329" i="1"/>
  <c r="AJ329" i="1"/>
  <c r="AG329" i="1"/>
  <c r="AD329" i="1"/>
  <c r="AA329" i="1"/>
  <c r="X329" i="1"/>
  <c r="U329" i="1"/>
  <c r="R329" i="1"/>
  <c r="O329" i="1"/>
  <c r="L329" i="1"/>
  <c r="I329" i="1"/>
  <c r="F329" i="1"/>
  <c r="AM328" i="1"/>
  <c r="AJ328" i="1"/>
  <c r="AG328" i="1"/>
  <c r="AD328" i="1"/>
  <c r="AA328" i="1"/>
  <c r="X328" i="1"/>
  <c r="U328" i="1"/>
  <c r="R328" i="1"/>
  <c r="O328" i="1"/>
  <c r="L328" i="1"/>
  <c r="I328" i="1"/>
  <c r="F328" i="1"/>
  <c r="AM327" i="1"/>
  <c r="AJ327" i="1"/>
  <c r="AG327" i="1"/>
  <c r="AD327" i="1"/>
  <c r="AA327" i="1"/>
  <c r="X327" i="1"/>
  <c r="U327" i="1"/>
  <c r="R327" i="1"/>
  <c r="O327" i="1"/>
  <c r="L327" i="1"/>
  <c r="I327" i="1"/>
  <c r="F327" i="1"/>
  <c r="AM326" i="1"/>
  <c r="AJ326" i="1"/>
  <c r="AG326" i="1"/>
  <c r="AD326" i="1"/>
  <c r="AA326" i="1"/>
  <c r="X326" i="1"/>
  <c r="U326" i="1"/>
  <c r="R326" i="1"/>
  <c r="O326" i="1"/>
  <c r="L326" i="1"/>
  <c r="I326" i="1"/>
  <c r="F326" i="1"/>
  <c r="AL324" i="1"/>
  <c r="AK324" i="1"/>
  <c r="AI324" i="1"/>
  <c r="AH324" i="1"/>
  <c r="AF324" i="1"/>
  <c r="AE324" i="1"/>
  <c r="AC324" i="1"/>
  <c r="AB324" i="1"/>
  <c r="Z324" i="1"/>
  <c r="Y324" i="1"/>
  <c r="W324" i="1"/>
  <c r="V324" i="1"/>
  <c r="T324" i="1"/>
  <c r="S324" i="1"/>
  <c r="Q324" i="1"/>
  <c r="P324" i="1"/>
  <c r="N324" i="1"/>
  <c r="M324" i="1"/>
  <c r="K324" i="1"/>
  <c r="J324" i="1"/>
  <c r="H324" i="1"/>
  <c r="AO324" i="1" s="1"/>
  <c r="AP324" i="1" s="1"/>
  <c r="G324" i="1"/>
  <c r="AN324" i="1" s="1"/>
  <c r="AM323" i="1"/>
  <c r="AJ323" i="1"/>
  <c r="AG323" i="1"/>
  <c r="AD323" i="1"/>
  <c r="AA323" i="1"/>
  <c r="X323" i="1"/>
  <c r="U323" i="1"/>
  <c r="R323" i="1"/>
  <c r="O323" i="1"/>
  <c r="L323" i="1"/>
  <c r="I323" i="1"/>
  <c r="F323" i="1"/>
  <c r="AM322" i="1"/>
  <c r="AJ322" i="1"/>
  <c r="AG322" i="1"/>
  <c r="AD322" i="1"/>
  <c r="AA322" i="1"/>
  <c r="X322" i="1"/>
  <c r="U322" i="1"/>
  <c r="R322" i="1"/>
  <c r="O322" i="1"/>
  <c r="L322" i="1"/>
  <c r="I322" i="1"/>
  <c r="F322" i="1"/>
  <c r="AL321" i="1"/>
  <c r="AK321" i="1"/>
  <c r="AI321" i="1"/>
  <c r="AH321" i="1"/>
  <c r="AF321" i="1"/>
  <c r="AE321" i="1"/>
  <c r="AE341" i="1" s="1"/>
  <c r="AC321" i="1"/>
  <c r="AB321" i="1"/>
  <c r="Z321" i="1"/>
  <c r="Y321" i="1"/>
  <c r="Y341" i="1" s="1"/>
  <c r="W321" i="1"/>
  <c r="V321" i="1"/>
  <c r="T321" i="1"/>
  <c r="S321" i="1"/>
  <c r="S341" i="1" s="1"/>
  <c r="Q321" i="1"/>
  <c r="P321" i="1"/>
  <c r="N321" i="1"/>
  <c r="M321" i="1"/>
  <c r="M341" i="1" s="1"/>
  <c r="K321" i="1"/>
  <c r="J321" i="1"/>
  <c r="H321" i="1"/>
  <c r="G321" i="1"/>
  <c r="E321" i="1"/>
  <c r="AO321" i="1" s="1"/>
  <c r="D341" i="1"/>
  <c r="AL318" i="1"/>
  <c r="AK318" i="1"/>
  <c r="AI318" i="1"/>
  <c r="AH318" i="1"/>
  <c r="AF318" i="1"/>
  <c r="AE318" i="1"/>
  <c r="AC318" i="1"/>
  <c r="AB318" i="1"/>
  <c r="Z318" i="1"/>
  <c r="Y318" i="1"/>
  <c r="W318" i="1"/>
  <c r="V318" i="1"/>
  <c r="T318" i="1"/>
  <c r="S318" i="1"/>
  <c r="Q318" i="1"/>
  <c r="P318" i="1"/>
  <c r="N318" i="1"/>
  <c r="M318" i="1"/>
  <c r="K318" i="1"/>
  <c r="J318" i="1"/>
  <c r="H318" i="1"/>
  <c r="D318" i="1"/>
  <c r="AM315" i="1"/>
  <c r="AJ315" i="1"/>
  <c r="AG315" i="1"/>
  <c r="AD315" i="1"/>
  <c r="AA315" i="1"/>
  <c r="X315" i="1"/>
  <c r="U315" i="1"/>
  <c r="R315" i="1"/>
  <c r="O315" i="1"/>
  <c r="L315" i="1"/>
  <c r="I315" i="1"/>
  <c r="F315" i="1"/>
  <c r="AM313" i="1"/>
  <c r="AJ313" i="1"/>
  <c r="AG313" i="1"/>
  <c r="AD313" i="1"/>
  <c r="AA313" i="1"/>
  <c r="X313" i="1"/>
  <c r="U313" i="1"/>
  <c r="R313" i="1"/>
  <c r="O313" i="1"/>
  <c r="L313" i="1"/>
  <c r="I313" i="1"/>
  <c r="F313" i="1"/>
  <c r="AM312" i="1"/>
  <c r="AJ312" i="1"/>
  <c r="AG312" i="1"/>
  <c r="AD312" i="1"/>
  <c r="AA312" i="1"/>
  <c r="X312" i="1"/>
  <c r="U312" i="1"/>
  <c r="R312" i="1"/>
  <c r="O312" i="1"/>
  <c r="L312" i="1"/>
  <c r="I312" i="1"/>
  <c r="F312" i="1"/>
  <c r="AM311" i="1"/>
  <c r="AJ311" i="1"/>
  <c r="AG311" i="1"/>
  <c r="AD311" i="1"/>
  <c r="AA311" i="1"/>
  <c r="X311" i="1"/>
  <c r="U311" i="1"/>
  <c r="R311" i="1"/>
  <c r="O311" i="1"/>
  <c r="L311" i="1"/>
  <c r="I311" i="1"/>
  <c r="F311" i="1"/>
  <c r="AL310" i="1"/>
  <c r="AK310" i="1"/>
  <c r="AI310" i="1"/>
  <c r="AH310" i="1"/>
  <c r="AF310" i="1"/>
  <c r="AE310" i="1"/>
  <c r="AC310" i="1"/>
  <c r="AB310" i="1"/>
  <c r="Z310" i="1"/>
  <c r="Y310" i="1"/>
  <c r="W310" i="1"/>
  <c r="V310" i="1"/>
  <c r="T310" i="1"/>
  <c r="S310" i="1"/>
  <c r="Q310" i="1"/>
  <c r="P310" i="1"/>
  <c r="N310" i="1"/>
  <c r="M310" i="1"/>
  <c r="K310" i="1"/>
  <c r="J310" i="1"/>
  <c r="H310" i="1"/>
  <c r="G310" i="1"/>
  <c r="E310" i="1"/>
  <c r="D310" i="1"/>
  <c r="AM309" i="1"/>
  <c r="AJ309" i="1"/>
  <c r="AG309" i="1"/>
  <c r="AD309" i="1"/>
  <c r="AA309" i="1"/>
  <c r="X309" i="1"/>
  <c r="U309" i="1"/>
  <c r="R309" i="1"/>
  <c r="O309" i="1"/>
  <c r="L309" i="1"/>
  <c r="I309" i="1"/>
  <c r="F309" i="1"/>
  <c r="AM308" i="1"/>
  <c r="AJ308" i="1"/>
  <c r="AG308" i="1"/>
  <c r="AD308" i="1"/>
  <c r="AA308" i="1"/>
  <c r="X308" i="1"/>
  <c r="U308" i="1"/>
  <c r="R308" i="1"/>
  <c r="O308" i="1"/>
  <c r="L308" i="1"/>
  <c r="I308" i="1"/>
  <c r="F308" i="1"/>
  <c r="AL307" i="1"/>
  <c r="AK307" i="1"/>
  <c r="AI307" i="1"/>
  <c r="AH307" i="1"/>
  <c r="AF307" i="1"/>
  <c r="AE307" i="1"/>
  <c r="AC307" i="1"/>
  <c r="AB307" i="1"/>
  <c r="Z307" i="1"/>
  <c r="Y307" i="1"/>
  <c r="W307" i="1"/>
  <c r="V307" i="1"/>
  <c r="T307" i="1"/>
  <c r="S307" i="1"/>
  <c r="Q307" i="1"/>
  <c r="P307" i="1"/>
  <c r="N307" i="1"/>
  <c r="M307" i="1"/>
  <c r="K307" i="1"/>
  <c r="J307" i="1"/>
  <c r="H307" i="1"/>
  <c r="G307" i="1"/>
  <c r="E307" i="1"/>
  <c r="D307" i="1"/>
  <c r="AM306" i="1"/>
  <c r="AJ306" i="1"/>
  <c r="AG306" i="1"/>
  <c r="AD306" i="1"/>
  <c r="AA306" i="1"/>
  <c r="X306" i="1"/>
  <c r="U306" i="1"/>
  <c r="R306" i="1"/>
  <c r="O306" i="1"/>
  <c r="L306" i="1"/>
  <c r="I306" i="1"/>
  <c r="F306" i="1"/>
  <c r="AM305" i="1"/>
  <c r="AJ305" i="1"/>
  <c r="AG305" i="1"/>
  <c r="AD305" i="1"/>
  <c r="AA305" i="1"/>
  <c r="X305" i="1"/>
  <c r="U305" i="1"/>
  <c r="R305" i="1"/>
  <c r="O305" i="1"/>
  <c r="L305" i="1"/>
  <c r="I305" i="1"/>
  <c r="F305" i="1"/>
  <c r="AM304" i="1"/>
  <c r="AJ304" i="1"/>
  <c r="AG304" i="1"/>
  <c r="AD304" i="1"/>
  <c r="AA304" i="1"/>
  <c r="X304" i="1"/>
  <c r="U304" i="1"/>
  <c r="R304" i="1"/>
  <c r="O304" i="1"/>
  <c r="L304" i="1"/>
  <c r="I304" i="1"/>
  <c r="F304" i="1"/>
  <c r="AM303" i="1"/>
  <c r="AJ303" i="1"/>
  <c r="AG303" i="1"/>
  <c r="AD303" i="1"/>
  <c r="AA303" i="1"/>
  <c r="X303" i="1"/>
  <c r="U303" i="1"/>
  <c r="R303" i="1"/>
  <c r="O303" i="1"/>
  <c r="L303" i="1"/>
  <c r="I303" i="1"/>
  <c r="F303" i="1"/>
  <c r="AM302" i="1"/>
  <c r="AJ302" i="1"/>
  <c r="AG302" i="1"/>
  <c r="AD302" i="1"/>
  <c r="AA302" i="1"/>
  <c r="X302" i="1"/>
  <c r="U302" i="1"/>
  <c r="R302" i="1"/>
  <c r="O302" i="1"/>
  <c r="L302" i="1"/>
  <c r="I302" i="1"/>
  <c r="F302" i="1"/>
  <c r="AL301" i="1"/>
  <c r="AK301" i="1"/>
  <c r="AK299" i="1" s="1"/>
  <c r="AI301" i="1"/>
  <c r="AH301" i="1"/>
  <c r="AH299" i="1" s="1"/>
  <c r="AF301" i="1"/>
  <c r="AF299" i="1" s="1"/>
  <c r="AE301" i="1"/>
  <c r="AE299" i="1" s="1"/>
  <c r="AC301" i="1"/>
  <c r="AC299" i="1" s="1"/>
  <c r="AB301" i="1"/>
  <c r="Z301" i="1"/>
  <c r="Z299" i="1" s="1"/>
  <c r="Y301" i="1"/>
  <c r="Y299" i="1" s="1"/>
  <c r="W301" i="1"/>
  <c r="V301" i="1"/>
  <c r="V299" i="1" s="1"/>
  <c r="T301" i="1"/>
  <c r="T299" i="1" s="1"/>
  <c r="S301" i="1"/>
  <c r="S299" i="1" s="1"/>
  <c r="Q301" i="1"/>
  <c r="Q299" i="1" s="1"/>
  <c r="P301" i="1"/>
  <c r="N301" i="1"/>
  <c r="N299" i="1" s="1"/>
  <c r="M301" i="1"/>
  <c r="M299" i="1" s="1"/>
  <c r="K301" i="1"/>
  <c r="J301" i="1"/>
  <c r="J299" i="1" s="1"/>
  <c r="H301" i="1"/>
  <c r="H299" i="1" s="1"/>
  <c r="G301" i="1"/>
  <c r="G299" i="1" s="1"/>
  <c r="E301" i="1"/>
  <c r="D301" i="1"/>
  <c r="AM300" i="1"/>
  <c r="AJ300" i="1"/>
  <c r="AG300" i="1"/>
  <c r="AD300" i="1"/>
  <c r="AA300" i="1"/>
  <c r="X300" i="1"/>
  <c r="U300" i="1"/>
  <c r="R300" i="1"/>
  <c r="O300" i="1"/>
  <c r="L300" i="1"/>
  <c r="I300" i="1"/>
  <c r="F300" i="1"/>
  <c r="E299" i="1"/>
  <c r="AL298" i="1"/>
  <c r="AK298" i="1"/>
  <c r="AI298" i="1"/>
  <c r="AH298" i="1"/>
  <c r="AF298" i="1"/>
  <c r="AE298" i="1"/>
  <c r="AC298" i="1"/>
  <c r="AB298" i="1"/>
  <c r="Z298" i="1"/>
  <c r="Y298" i="1"/>
  <c r="W298" i="1"/>
  <c r="V298" i="1"/>
  <c r="T298" i="1"/>
  <c r="S298" i="1"/>
  <c r="Q298" i="1"/>
  <c r="P298" i="1"/>
  <c r="N298" i="1"/>
  <c r="M298" i="1"/>
  <c r="K298" i="1"/>
  <c r="J298" i="1"/>
  <c r="AN298" i="1" s="1"/>
  <c r="H298" i="1"/>
  <c r="E298" i="1"/>
  <c r="AM297" i="1"/>
  <c r="AJ297" i="1"/>
  <c r="AG297" i="1"/>
  <c r="AD297" i="1"/>
  <c r="AA297" i="1"/>
  <c r="X297" i="1"/>
  <c r="U297" i="1"/>
  <c r="R297" i="1"/>
  <c r="O297" i="1"/>
  <c r="L297" i="1"/>
  <c r="I297" i="1"/>
  <c r="F297" i="1"/>
  <c r="AM296" i="1"/>
  <c r="AJ296" i="1"/>
  <c r="AG296" i="1"/>
  <c r="AD296" i="1"/>
  <c r="AA296" i="1"/>
  <c r="X296" i="1"/>
  <c r="U296" i="1"/>
  <c r="R296" i="1"/>
  <c r="O296" i="1"/>
  <c r="L296" i="1"/>
  <c r="I296" i="1"/>
  <c r="F296" i="1"/>
  <c r="AM295" i="1"/>
  <c r="AJ295" i="1"/>
  <c r="AG295" i="1"/>
  <c r="AD295" i="1"/>
  <c r="AA295" i="1"/>
  <c r="X295" i="1"/>
  <c r="U295" i="1"/>
  <c r="R295" i="1"/>
  <c r="O295" i="1"/>
  <c r="L295" i="1"/>
  <c r="I295" i="1"/>
  <c r="F295" i="1"/>
  <c r="AM289" i="1"/>
  <c r="AJ289" i="1"/>
  <c r="AG289" i="1"/>
  <c r="AD289" i="1"/>
  <c r="AA289" i="1"/>
  <c r="X289" i="1"/>
  <c r="U289" i="1"/>
  <c r="R289" i="1"/>
  <c r="O289" i="1"/>
  <c r="L289" i="1"/>
  <c r="I289" i="1"/>
  <c r="F289" i="1"/>
  <c r="AL288" i="1"/>
  <c r="AK288" i="1"/>
  <c r="AI288" i="1"/>
  <c r="AH288" i="1"/>
  <c r="AF288" i="1"/>
  <c r="AE288" i="1"/>
  <c r="AC288" i="1"/>
  <c r="AB288" i="1"/>
  <c r="Z288" i="1"/>
  <c r="Y288" i="1"/>
  <c r="W288" i="1"/>
  <c r="V288" i="1"/>
  <c r="T288" i="1"/>
  <c r="S288" i="1"/>
  <c r="Q288" i="1"/>
  <c r="P288" i="1"/>
  <c r="N288" i="1"/>
  <c r="M288" i="1"/>
  <c r="K288" i="1"/>
  <c r="J288" i="1"/>
  <c r="H288" i="1"/>
  <c r="G288" i="1"/>
  <c r="E288" i="1"/>
  <c r="AO288" i="1" s="1"/>
  <c r="AM281" i="1"/>
  <c r="AJ281" i="1"/>
  <c r="AG281" i="1"/>
  <c r="AD281" i="1"/>
  <c r="AA281" i="1"/>
  <c r="X281" i="1"/>
  <c r="U281" i="1"/>
  <c r="R281" i="1"/>
  <c r="O281" i="1"/>
  <c r="L281" i="1"/>
  <c r="I281" i="1"/>
  <c r="F281" i="1"/>
  <c r="AM276" i="1"/>
  <c r="AJ276" i="1"/>
  <c r="AG276" i="1"/>
  <c r="AD276" i="1"/>
  <c r="AA276" i="1"/>
  <c r="X276" i="1"/>
  <c r="U276" i="1"/>
  <c r="R276" i="1"/>
  <c r="O276" i="1"/>
  <c r="L276" i="1"/>
  <c r="I276" i="1"/>
  <c r="F276" i="1"/>
  <c r="AL275" i="1"/>
  <c r="AK275" i="1"/>
  <c r="AI275" i="1"/>
  <c r="AH275" i="1"/>
  <c r="AF275" i="1"/>
  <c r="AE275" i="1"/>
  <c r="AC275" i="1"/>
  <c r="AB275" i="1"/>
  <c r="Z275" i="1"/>
  <c r="Y275" i="1"/>
  <c r="W275" i="1"/>
  <c r="V275" i="1"/>
  <c r="T275" i="1"/>
  <c r="S275" i="1"/>
  <c r="Q275" i="1"/>
  <c r="P275" i="1"/>
  <c r="N275" i="1"/>
  <c r="M275" i="1"/>
  <c r="K275" i="1"/>
  <c r="J275" i="1"/>
  <c r="H275" i="1"/>
  <c r="G275" i="1"/>
  <c r="G282" i="1" s="1"/>
  <c r="E275" i="1"/>
  <c r="D275" i="1"/>
  <c r="AM273" i="1"/>
  <c r="AJ273" i="1"/>
  <c r="AG273" i="1"/>
  <c r="AD273" i="1"/>
  <c r="AA273" i="1"/>
  <c r="X273" i="1"/>
  <c r="U273" i="1"/>
  <c r="R273" i="1"/>
  <c r="O273" i="1"/>
  <c r="L273" i="1"/>
  <c r="I273" i="1"/>
  <c r="F273" i="1"/>
  <c r="AM272" i="1"/>
  <c r="AJ272" i="1"/>
  <c r="AG272" i="1"/>
  <c r="AD272" i="1"/>
  <c r="AA272" i="1"/>
  <c r="X272" i="1"/>
  <c r="U272" i="1"/>
  <c r="R272" i="1"/>
  <c r="O272" i="1"/>
  <c r="L272" i="1"/>
  <c r="I272" i="1"/>
  <c r="F272" i="1"/>
  <c r="AM271" i="1"/>
  <c r="AJ271" i="1"/>
  <c r="AG271" i="1"/>
  <c r="AD271" i="1"/>
  <c r="AA271" i="1"/>
  <c r="X271" i="1"/>
  <c r="U271" i="1"/>
  <c r="R271" i="1"/>
  <c r="O271" i="1"/>
  <c r="L271" i="1"/>
  <c r="I271" i="1"/>
  <c r="F271" i="1"/>
  <c r="AM270" i="1"/>
  <c r="AJ270" i="1"/>
  <c r="AG270" i="1"/>
  <c r="AD270" i="1"/>
  <c r="AA270" i="1"/>
  <c r="X270" i="1"/>
  <c r="U270" i="1"/>
  <c r="R270" i="1"/>
  <c r="O270" i="1"/>
  <c r="L270" i="1"/>
  <c r="I270" i="1"/>
  <c r="F270" i="1"/>
  <c r="AM269" i="1"/>
  <c r="AJ269" i="1"/>
  <c r="AG269" i="1"/>
  <c r="AD269" i="1"/>
  <c r="AA269" i="1"/>
  <c r="X269" i="1"/>
  <c r="U269" i="1"/>
  <c r="R269" i="1"/>
  <c r="O269" i="1"/>
  <c r="L269" i="1"/>
  <c r="I269" i="1"/>
  <c r="F269" i="1"/>
  <c r="AL268" i="1"/>
  <c r="AL265" i="1" s="1"/>
  <c r="AK268" i="1"/>
  <c r="AK265" i="1" s="1"/>
  <c r="AI268" i="1"/>
  <c r="AI265" i="1" s="1"/>
  <c r="AH268" i="1"/>
  <c r="AH265" i="1" s="1"/>
  <c r="AF268" i="1"/>
  <c r="AF265" i="1" s="1"/>
  <c r="AE268" i="1"/>
  <c r="AE265" i="1" s="1"/>
  <c r="AC268" i="1"/>
  <c r="AC265" i="1" s="1"/>
  <c r="AB268" i="1"/>
  <c r="AB265" i="1" s="1"/>
  <c r="Z268" i="1"/>
  <c r="Z265" i="1" s="1"/>
  <c r="Y268" i="1"/>
  <c r="Y265" i="1" s="1"/>
  <c r="W268" i="1"/>
  <c r="W265" i="1" s="1"/>
  <c r="V268" i="1"/>
  <c r="V265" i="1" s="1"/>
  <c r="T268" i="1"/>
  <c r="T265" i="1" s="1"/>
  <c r="S268" i="1"/>
  <c r="S265" i="1" s="1"/>
  <c r="Q268" i="1"/>
  <c r="Q265" i="1" s="1"/>
  <c r="P268" i="1"/>
  <c r="P265" i="1" s="1"/>
  <c r="N268" i="1"/>
  <c r="N265" i="1" s="1"/>
  <c r="M268" i="1"/>
  <c r="M265" i="1" s="1"/>
  <c r="K268" i="1"/>
  <c r="K265" i="1" s="1"/>
  <c r="J268" i="1"/>
  <c r="J265" i="1" s="1"/>
  <c r="H268" i="1"/>
  <c r="G268" i="1"/>
  <c r="AM267" i="1"/>
  <c r="AJ267" i="1"/>
  <c r="AG267" i="1"/>
  <c r="AD267" i="1"/>
  <c r="AA267" i="1"/>
  <c r="X267" i="1"/>
  <c r="U267" i="1"/>
  <c r="R267" i="1"/>
  <c r="O267" i="1"/>
  <c r="L267" i="1"/>
  <c r="I267" i="1"/>
  <c r="F267" i="1"/>
  <c r="AM266" i="1"/>
  <c r="AJ266" i="1"/>
  <c r="AG266" i="1"/>
  <c r="AD266" i="1"/>
  <c r="AA266" i="1"/>
  <c r="X266" i="1"/>
  <c r="U266" i="1"/>
  <c r="R266" i="1"/>
  <c r="O266" i="1"/>
  <c r="L266" i="1"/>
  <c r="I266" i="1"/>
  <c r="F266" i="1"/>
  <c r="AL264" i="1"/>
  <c r="AK264" i="1"/>
  <c r="AI264" i="1"/>
  <c r="AH264" i="1"/>
  <c r="AF264" i="1"/>
  <c r="AE264" i="1"/>
  <c r="AE284" i="1" s="1"/>
  <c r="AC264" i="1"/>
  <c r="AB264" i="1"/>
  <c r="Z264" i="1"/>
  <c r="Y264" i="1"/>
  <c r="W264" i="1"/>
  <c r="V264" i="1"/>
  <c r="T264" i="1"/>
  <c r="S264" i="1"/>
  <c r="S284" i="1" s="1"/>
  <c r="Q264" i="1"/>
  <c r="P264" i="1"/>
  <c r="N264" i="1"/>
  <c r="M264" i="1"/>
  <c r="M284" i="1" s="1"/>
  <c r="K264" i="1"/>
  <c r="J264" i="1"/>
  <c r="H264" i="1"/>
  <c r="G264" i="1"/>
  <c r="E264" i="1"/>
  <c r="D284" i="1"/>
  <c r="AL261" i="1"/>
  <c r="AK261" i="1"/>
  <c r="AI261" i="1"/>
  <c r="AH261" i="1"/>
  <c r="AF261" i="1"/>
  <c r="AE261" i="1"/>
  <c r="AC261" i="1"/>
  <c r="AB261" i="1"/>
  <c r="Z261" i="1"/>
  <c r="Y261" i="1"/>
  <c r="W261" i="1"/>
  <c r="V261" i="1"/>
  <c r="T261" i="1"/>
  <c r="S261" i="1"/>
  <c r="Q261" i="1"/>
  <c r="P261" i="1"/>
  <c r="N261" i="1"/>
  <c r="M261" i="1"/>
  <c r="K261" i="1"/>
  <c r="J261" i="1"/>
  <c r="H261" i="1"/>
  <c r="D261" i="1"/>
  <c r="AM258" i="1"/>
  <c r="AJ258" i="1"/>
  <c r="AG258" i="1"/>
  <c r="AD258" i="1"/>
  <c r="AA258" i="1"/>
  <c r="X258" i="1"/>
  <c r="U258" i="1"/>
  <c r="R258" i="1"/>
  <c r="O258" i="1"/>
  <c r="L258" i="1"/>
  <c r="I258" i="1"/>
  <c r="F258" i="1"/>
  <c r="AM256" i="1"/>
  <c r="AJ256" i="1"/>
  <c r="AG256" i="1"/>
  <c r="AD256" i="1"/>
  <c r="AA256" i="1"/>
  <c r="X256" i="1"/>
  <c r="U256" i="1"/>
  <c r="R256" i="1"/>
  <c r="O256" i="1"/>
  <c r="L256" i="1"/>
  <c r="I256" i="1"/>
  <c r="F256" i="1"/>
  <c r="AM255" i="1"/>
  <c r="AJ255" i="1"/>
  <c r="AG255" i="1"/>
  <c r="AD255" i="1"/>
  <c r="AA255" i="1"/>
  <c r="X255" i="1"/>
  <c r="U255" i="1"/>
  <c r="R255" i="1"/>
  <c r="O255" i="1"/>
  <c r="L255" i="1"/>
  <c r="I255" i="1"/>
  <c r="F255" i="1"/>
  <c r="AM254" i="1"/>
  <c r="AJ254" i="1"/>
  <c r="AG254" i="1"/>
  <c r="AD254" i="1"/>
  <c r="AA254" i="1"/>
  <c r="X254" i="1"/>
  <c r="U254" i="1"/>
  <c r="R254" i="1"/>
  <c r="O254" i="1"/>
  <c r="L254" i="1"/>
  <c r="I254" i="1"/>
  <c r="F254" i="1"/>
  <c r="AL253" i="1"/>
  <c r="AK253" i="1"/>
  <c r="AI253" i="1"/>
  <c r="AH253" i="1"/>
  <c r="AF253" i="1"/>
  <c r="AE253" i="1"/>
  <c r="AC253" i="1"/>
  <c r="AB253" i="1"/>
  <c r="Z253" i="1"/>
  <c r="Y253" i="1"/>
  <c r="W253" i="1"/>
  <c r="V253" i="1"/>
  <c r="T253" i="1"/>
  <c r="S253" i="1"/>
  <c r="Q253" i="1"/>
  <c r="P253" i="1"/>
  <c r="N253" i="1"/>
  <c r="M253" i="1"/>
  <c r="K253" i="1"/>
  <c r="J253" i="1"/>
  <c r="H253" i="1"/>
  <c r="G253" i="1"/>
  <c r="E253" i="1"/>
  <c r="AO253" i="1" s="1"/>
  <c r="D253" i="1"/>
  <c r="AN253" i="1" s="1"/>
  <c r="AP253" i="1" s="1"/>
  <c r="AM252" i="1"/>
  <c r="AJ252" i="1"/>
  <c r="AG252" i="1"/>
  <c r="AD252" i="1"/>
  <c r="AA252" i="1"/>
  <c r="X252" i="1"/>
  <c r="U252" i="1"/>
  <c r="R252" i="1"/>
  <c r="O252" i="1"/>
  <c r="L252" i="1"/>
  <c r="I252" i="1"/>
  <c r="F252" i="1"/>
  <c r="AM251" i="1"/>
  <c r="AJ251" i="1"/>
  <c r="AG251" i="1"/>
  <c r="AD251" i="1"/>
  <c r="AA251" i="1"/>
  <c r="X251" i="1"/>
  <c r="U251" i="1"/>
  <c r="R251" i="1"/>
  <c r="O251" i="1"/>
  <c r="L251" i="1"/>
  <c r="I251" i="1"/>
  <c r="F251" i="1"/>
  <c r="AL250" i="1"/>
  <c r="AK250" i="1"/>
  <c r="AI250" i="1"/>
  <c r="AH250" i="1"/>
  <c r="AF250" i="1"/>
  <c r="AE250" i="1"/>
  <c r="AC250" i="1"/>
  <c r="AB250" i="1"/>
  <c r="Z250" i="1"/>
  <c r="Y250" i="1"/>
  <c r="W250" i="1"/>
  <c r="V250" i="1"/>
  <c r="T250" i="1"/>
  <c r="S250" i="1"/>
  <c r="Q250" i="1"/>
  <c r="P250" i="1"/>
  <c r="N250" i="1"/>
  <c r="M250" i="1"/>
  <c r="K250" i="1"/>
  <c r="J250" i="1"/>
  <c r="H250" i="1"/>
  <c r="G250" i="1"/>
  <c r="E250" i="1"/>
  <c r="AO250" i="1" s="1"/>
  <c r="D250" i="1"/>
  <c r="AN250" i="1" s="1"/>
  <c r="AM249" i="1"/>
  <c r="AJ249" i="1"/>
  <c r="AG249" i="1"/>
  <c r="AD249" i="1"/>
  <c r="AA249" i="1"/>
  <c r="X249" i="1"/>
  <c r="U249" i="1"/>
  <c r="R249" i="1"/>
  <c r="O249" i="1"/>
  <c r="L249" i="1"/>
  <c r="I249" i="1"/>
  <c r="F249" i="1"/>
  <c r="AM248" i="1"/>
  <c r="AJ248" i="1"/>
  <c r="AG248" i="1"/>
  <c r="AD248" i="1"/>
  <c r="AA248" i="1"/>
  <c r="X248" i="1"/>
  <c r="U248" i="1"/>
  <c r="R248" i="1"/>
  <c r="O248" i="1"/>
  <c r="L248" i="1"/>
  <c r="I248" i="1"/>
  <c r="F248" i="1"/>
  <c r="AM247" i="1"/>
  <c r="AJ247" i="1"/>
  <c r="AG247" i="1"/>
  <c r="AD247" i="1"/>
  <c r="AA247" i="1"/>
  <c r="X247" i="1"/>
  <c r="U247" i="1"/>
  <c r="R247" i="1"/>
  <c r="O247" i="1"/>
  <c r="L247" i="1"/>
  <c r="I247" i="1"/>
  <c r="F247" i="1"/>
  <c r="AM246" i="1"/>
  <c r="AJ246" i="1"/>
  <c r="AG246" i="1"/>
  <c r="AD246" i="1"/>
  <c r="AA246" i="1"/>
  <c r="X246" i="1"/>
  <c r="U246" i="1"/>
  <c r="R246" i="1"/>
  <c r="O246" i="1"/>
  <c r="L246" i="1"/>
  <c r="I246" i="1"/>
  <c r="F246" i="1"/>
  <c r="AM245" i="1"/>
  <c r="AJ245" i="1"/>
  <c r="AG245" i="1"/>
  <c r="AD245" i="1"/>
  <c r="AA245" i="1"/>
  <c r="X245" i="1"/>
  <c r="U245" i="1"/>
  <c r="R245" i="1"/>
  <c r="O245" i="1"/>
  <c r="L245" i="1"/>
  <c r="I245" i="1"/>
  <c r="F245" i="1"/>
  <c r="AL244" i="1"/>
  <c r="AK244" i="1"/>
  <c r="AK242" i="1" s="1"/>
  <c r="AI244" i="1"/>
  <c r="AI242" i="1" s="1"/>
  <c r="AH244" i="1"/>
  <c r="AF244" i="1"/>
  <c r="AF242" i="1" s="1"/>
  <c r="AE244" i="1"/>
  <c r="AE242" i="1" s="1"/>
  <c r="AC244" i="1"/>
  <c r="AC242" i="1" s="1"/>
  <c r="AB244" i="1"/>
  <c r="AB242" i="1" s="1"/>
  <c r="Z244" i="1"/>
  <c r="Y244" i="1"/>
  <c r="Y242" i="1" s="1"/>
  <c r="W244" i="1"/>
  <c r="W242" i="1" s="1"/>
  <c r="V244" i="1"/>
  <c r="V242" i="1" s="1"/>
  <c r="T244" i="1"/>
  <c r="T242" i="1" s="1"/>
  <c r="S244" i="1"/>
  <c r="S242" i="1" s="1"/>
  <c r="Q244" i="1"/>
  <c r="Q242" i="1" s="1"/>
  <c r="P244" i="1"/>
  <c r="P242" i="1" s="1"/>
  <c r="N244" i="1"/>
  <c r="M244" i="1"/>
  <c r="M242" i="1" s="1"/>
  <c r="K244" i="1"/>
  <c r="J244" i="1"/>
  <c r="J242" i="1" s="1"/>
  <c r="H244" i="1"/>
  <c r="H242" i="1" s="1"/>
  <c r="G244" i="1"/>
  <c r="G242" i="1" s="1"/>
  <c r="E244" i="1"/>
  <c r="AO244" i="1" s="1"/>
  <c r="D244" i="1"/>
  <c r="AM243" i="1"/>
  <c r="AJ243" i="1"/>
  <c r="AG243" i="1"/>
  <c r="AD243" i="1"/>
  <c r="AA243" i="1"/>
  <c r="X243" i="1"/>
  <c r="U243" i="1"/>
  <c r="R243" i="1"/>
  <c r="O243" i="1"/>
  <c r="L243" i="1"/>
  <c r="I243" i="1"/>
  <c r="F243" i="1"/>
  <c r="AL241" i="1"/>
  <c r="AK241" i="1"/>
  <c r="AI241" i="1"/>
  <c r="AH241" i="1"/>
  <c r="AF241" i="1"/>
  <c r="AE241" i="1"/>
  <c r="AC241" i="1"/>
  <c r="AB241" i="1"/>
  <c r="Z241" i="1"/>
  <c r="Y241" i="1"/>
  <c r="W241" i="1"/>
  <c r="V241" i="1"/>
  <c r="T241" i="1"/>
  <c r="S241" i="1"/>
  <c r="Q241" i="1"/>
  <c r="P241" i="1"/>
  <c r="N241" i="1"/>
  <c r="M241" i="1"/>
  <c r="K241" i="1"/>
  <c r="J241" i="1"/>
  <c r="H241" i="1"/>
  <c r="I241" i="1" s="1"/>
  <c r="E241" i="1"/>
  <c r="AM240" i="1"/>
  <c r="AJ240" i="1"/>
  <c r="AG240" i="1"/>
  <c r="AD240" i="1"/>
  <c r="AA240" i="1"/>
  <c r="X240" i="1"/>
  <c r="U240" i="1"/>
  <c r="R240" i="1"/>
  <c r="O240" i="1"/>
  <c r="L240" i="1"/>
  <c r="I240" i="1"/>
  <c r="AM239" i="1"/>
  <c r="AJ239" i="1"/>
  <c r="AG239" i="1"/>
  <c r="AD239" i="1"/>
  <c r="AA239" i="1"/>
  <c r="X239" i="1"/>
  <c r="U239" i="1"/>
  <c r="R239" i="1"/>
  <c r="O239" i="1"/>
  <c r="L239" i="1"/>
  <c r="I239" i="1"/>
  <c r="F239" i="1"/>
  <c r="AM238" i="1"/>
  <c r="AJ238" i="1"/>
  <c r="AG238" i="1"/>
  <c r="AD238" i="1"/>
  <c r="AA238" i="1"/>
  <c r="X238" i="1"/>
  <c r="U238" i="1"/>
  <c r="R238" i="1"/>
  <c r="O238" i="1"/>
  <c r="L238" i="1"/>
  <c r="I238" i="1"/>
  <c r="F238" i="1"/>
  <c r="AM232" i="1"/>
  <c r="AJ232" i="1"/>
  <c r="AG232" i="1"/>
  <c r="AD232" i="1"/>
  <c r="AA232" i="1"/>
  <c r="X232" i="1"/>
  <c r="U232" i="1"/>
  <c r="R232" i="1"/>
  <c r="O232" i="1"/>
  <c r="L232" i="1"/>
  <c r="I232" i="1"/>
  <c r="F232" i="1"/>
  <c r="AL231" i="1"/>
  <c r="AK231" i="1"/>
  <c r="AI231" i="1"/>
  <c r="AH231" i="1"/>
  <c r="AF231" i="1"/>
  <c r="AE231" i="1"/>
  <c r="AC231" i="1"/>
  <c r="AB231" i="1"/>
  <c r="Z231" i="1"/>
  <c r="Y231" i="1"/>
  <c r="W231" i="1"/>
  <c r="V231" i="1"/>
  <c r="T231" i="1"/>
  <c r="S231" i="1"/>
  <c r="Q231" i="1"/>
  <c r="P231" i="1"/>
  <c r="N231" i="1"/>
  <c r="M231" i="1"/>
  <c r="K231" i="1"/>
  <c r="J231" i="1"/>
  <c r="H231" i="1"/>
  <c r="G231" i="1"/>
  <c r="E231" i="1"/>
  <c r="D231" i="1"/>
  <c r="AM224" i="1"/>
  <c r="AJ224" i="1"/>
  <c r="AG224" i="1"/>
  <c r="AD224" i="1"/>
  <c r="AA224" i="1"/>
  <c r="X224" i="1"/>
  <c r="U224" i="1"/>
  <c r="R224" i="1"/>
  <c r="O224" i="1"/>
  <c r="L224" i="1"/>
  <c r="I224" i="1"/>
  <c r="F224" i="1"/>
  <c r="AM219" i="1"/>
  <c r="AJ219" i="1"/>
  <c r="AG219" i="1"/>
  <c r="AD219" i="1"/>
  <c r="AA219" i="1"/>
  <c r="X219" i="1"/>
  <c r="U219" i="1"/>
  <c r="R219" i="1"/>
  <c r="O219" i="1"/>
  <c r="L219" i="1"/>
  <c r="I219" i="1"/>
  <c r="F219" i="1"/>
  <c r="AL218" i="1"/>
  <c r="AK218" i="1"/>
  <c r="AI218" i="1"/>
  <c r="AH218" i="1"/>
  <c r="AF218" i="1"/>
  <c r="AE218" i="1"/>
  <c r="AC218" i="1"/>
  <c r="AB218" i="1"/>
  <c r="Z218" i="1"/>
  <c r="Y218" i="1"/>
  <c r="W218" i="1"/>
  <c r="V218" i="1"/>
  <c r="T218" i="1"/>
  <c r="S218" i="1"/>
  <c r="Q218" i="1"/>
  <c r="P218" i="1"/>
  <c r="N218" i="1"/>
  <c r="M218" i="1"/>
  <c r="K218" i="1"/>
  <c r="J218" i="1"/>
  <c r="H218" i="1"/>
  <c r="G218" i="1"/>
  <c r="G225" i="1" s="1"/>
  <c r="E218" i="1"/>
  <c r="D218" i="1"/>
  <c r="AM216" i="1"/>
  <c r="AJ216" i="1"/>
  <c r="AG216" i="1"/>
  <c r="AD216" i="1"/>
  <c r="AA216" i="1"/>
  <c r="X216" i="1"/>
  <c r="U216" i="1"/>
  <c r="R216" i="1"/>
  <c r="O216" i="1"/>
  <c r="L216" i="1"/>
  <c r="I216" i="1"/>
  <c r="F216" i="1"/>
  <c r="AM215" i="1"/>
  <c r="AJ215" i="1"/>
  <c r="AG215" i="1"/>
  <c r="AD215" i="1"/>
  <c r="AA215" i="1"/>
  <c r="X215" i="1"/>
  <c r="U215" i="1"/>
  <c r="R215" i="1"/>
  <c r="O215" i="1"/>
  <c r="L215" i="1"/>
  <c r="I215" i="1"/>
  <c r="F215" i="1"/>
  <c r="AM214" i="1"/>
  <c r="AJ214" i="1"/>
  <c r="AG214" i="1"/>
  <c r="AD214" i="1"/>
  <c r="AA214" i="1"/>
  <c r="X214" i="1"/>
  <c r="U214" i="1"/>
  <c r="R214" i="1"/>
  <c r="O214" i="1"/>
  <c r="L214" i="1"/>
  <c r="I214" i="1"/>
  <c r="F214" i="1"/>
  <c r="AM213" i="1"/>
  <c r="AJ213" i="1"/>
  <c r="AG213" i="1"/>
  <c r="AD213" i="1"/>
  <c r="AA213" i="1"/>
  <c r="X213" i="1"/>
  <c r="U213" i="1"/>
  <c r="R213" i="1"/>
  <c r="O213" i="1"/>
  <c r="L213" i="1"/>
  <c r="I213" i="1"/>
  <c r="F213" i="1"/>
  <c r="AM212" i="1"/>
  <c r="AJ212" i="1"/>
  <c r="AG212" i="1"/>
  <c r="AD212" i="1"/>
  <c r="AA212" i="1"/>
  <c r="X212" i="1"/>
  <c r="U212" i="1"/>
  <c r="R212" i="1"/>
  <c r="O212" i="1"/>
  <c r="L212" i="1"/>
  <c r="I212" i="1"/>
  <c r="F212" i="1"/>
  <c r="AL211" i="1"/>
  <c r="AL208" i="1" s="1"/>
  <c r="AK211" i="1"/>
  <c r="AK208" i="1" s="1"/>
  <c r="AI211" i="1"/>
  <c r="AI208" i="1" s="1"/>
  <c r="AH211" i="1"/>
  <c r="AH208" i="1" s="1"/>
  <c r="AF211" i="1"/>
  <c r="AF208" i="1" s="1"/>
  <c r="AE211" i="1"/>
  <c r="AE208" i="1" s="1"/>
  <c r="AC211" i="1"/>
  <c r="AC208" i="1" s="1"/>
  <c r="AB211" i="1"/>
  <c r="AB208" i="1" s="1"/>
  <c r="Z211" i="1"/>
  <c r="Z208" i="1" s="1"/>
  <c r="Y211" i="1"/>
  <c r="Y208" i="1" s="1"/>
  <c r="W211" i="1"/>
  <c r="W208" i="1" s="1"/>
  <c r="V211" i="1"/>
  <c r="V208" i="1" s="1"/>
  <c r="T211" i="1"/>
  <c r="T208" i="1" s="1"/>
  <c r="S211" i="1"/>
  <c r="S208" i="1" s="1"/>
  <c r="Q211" i="1"/>
  <c r="Q208" i="1" s="1"/>
  <c r="P211" i="1"/>
  <c r="P208" i="1" s="1"/>
  <c r="N211" i="1"/>
  <c r="N208" i="1" s="1"/>
  <c r="M211" i="1"/>
  <c r="M208" i="1" s="1"/>
  <c r="K211" i="1"/>
  <c r="K208" i="1" s="1"/>
  <c r="J211" i="1"/>
  <c r="J208" i="1" s="1"/>
  <c r="H211" i="1"/>
  <c r="G211" i="1"/>
  <c r="D203" i="1"/>
  <c r="AM210" i="1"/>
  <c r="AJ210" i="1"/>
  <c r="AG210" i="1"/>
  <c r="AD210" i="1"/>
  <c r="AA210" i="1"/>
  <c r="X210" i="1"/>
  <c r="U210" i="1"/>
  <c r="R210" i="1"/>
  <c r="O210" i="1"/>
  <c r="L210" i="1"/>
  <c r="I210" i="1"/>
  <c r="F210" i="1"/>
  <c r="AM209" i="1"/>
  <c r="AJ209" i="1"/>
  <c r="AG209" i="1"/>
  <c r="AD209" i="1"/>
  <c r="AA209" i="1"/>
  <c r="X209" i="1"/>
  <c r="U209" i="1"/>
  <c r="R209" i="1"/>
  <c r="O209" i="1"/>
  <c r="L209" i="1"/>
  <c r="I209" i="1"/>
  <c r="F209" i="1"/>
  <c r="AL207" i="1"/>
  <c r="AK207" i="1"/>
  <c r="AK227" i="1" s="1"/>
  <c r="AI207" i="1"/>
  <c r="AH207" i="1"/>
  <c r="AH227" i="1" s="1"/>
  <c r="AF207" i="1"/>
  <c r="AE207" i="1"/>
  <c r="AE227" i="1" s="1"/>
  <c r="AC207" i="1"/>
  <c r="AB207" i="1"/>
  <c r="Z207" i="1"/>
  <c r="Y207" i="1"/>
  <c r="Y227" i="1" s="1"/>
  <c r="W207" i="1"/>
  <c r="V207" i="1"/>
  <c r="T207" i="1"/>
  <c r="S207" i="1"/>
  <c r="S227" i="1" s="1"/>
  <c r="Q207" i="1"/>
  <c r="P207" i="1"/>
  <c r="P227" i="1" s="1"/>
  <c r="N207" i="1"/>
  <c r="M207" i="1"/>
  <c r="M227" i="1" s="1"/>
  <c r="K207" i="1"/>
  <c r="J207" i="1"/>
  <c r="H207" i="1"/>
  <c r="AO207" i="1" s="1"/>
  <c r="G207" i="1"/>
  <c r="D227" i="1"/>
  <c r="F227" i="1" s="1"/>
  <c r="AL204" i="1"/>
  <c r="AK204" i="1"/>
  <c r="AI204" i="1"/>
  <c r="AH204" i="1"/>
  <c r="AF204" i="1"/>
  <c r="AE204" i="1"/>
  <c r="AC204" i="1"/>
  <c r="AB204" i="1"/>
  <c r="Z204" i="1"/>
  <c r="Y204" i="1"/>
  <c r="W204" i="1"/>
  <c r="V204" i="1"/>
  <c r="T204" i="1"/>
  <c r="S204" i="1"/>
  <c r="Q204" i="1"/>
  <c r="P204" i="1"/>
  <c r="N204" i="1"/>
  <c r="M204" i="1"/>
  <c r="K204" i="1"/>
  <c r="J204" i="1"/>
  <c r="H204" i="1"/>
  <c r="AM201" i="1"/>
  <c r="AJ201" i="1"/>
  <c r="AG201" i="1"/>
  <c r="AD201" i="1"/>
  <c r="AA201" i="1"/>
  <c r="X201" i="1"/>
  <c r="U201" i="1"/>
  <c r="R201" i="1"/>
  <c r="O201" i="1"/>
  <c r="L201" i="1"/>
  <c r="I201" i="1"/>
  <c r="F201" i="1"/>
  <c r="AM199" i="1"/>
  <c r="AJ199" i="1"/>
  <c r="AG199" i="1"/>
  <c r="AD199" i="1"/>
  <c r="AA199" i="1"/>
  <c r="X199" i="1"/>
  <c r="U199" i="1"/>
  <c r="R199" i="1"/>
  <c r="O199" i="1"/>
  <c r="L199" i="1"/>
  <c r="I199" i="1"/>
  <c r="F199" i="1"/>
  <c r="AM198" i="1"/>
  <c r="AJ198" i="1"/>
  <c r="AG198" i="1"/>
  <c r="AD198" i="1"/>
  <c r="AA198" i="1"/>
  <c r="X198" i="1"/>
  <c r="U198" i="1"/>
  <c r="R198" i="1"/>
  <c r="O198" i="1"/>
  <c r="L198" i="1"/>
  <c r="I198" i="1"/>
  <c r="F198" i="1"/>
  <c r="AM197" i="1"/>
  <c r="AJ197" i="1"/>
  <c r="AG197" i="1"/>
  <c r="AD197" i="1"/>
  <c r="AA197" i="1"/>
  <c r="X197" i="1"/>
  <c r="U197" i="1"/>
  <c r="R197" i="1"/>
  <c r="O197" i="1"/>
  <c r="L197" i="1"/>
  <c r="I197" i="1"/>
  <c r="F197" i="1"/>
  <c r="AL196" i="1"/>
  <c r="AK196" i="1"/>
  <c r="AI196" i="1"/>
  <c r="AH196" i="1"/>
  <c r="AF196" i="1"/>
  <c r="AE196" i="1"/>
  <c r="AC196" i="1"/>
  <c r="AB196" i="1"/>
  <c r="Z196" i="1"/>
  <c r="Y196" i="1"/>
  <c r="W196" i="1"/>
  <c r="V196" i="1"/>
  <c r="T196" i="1"/>
  <c r="S196" i="1"/>
  <c r="Q196" i="1"/>
  <c r="P196" i="1"/>
  <c r="N196" i="1"/>
  <c r="M196" i="1"/>
  <c r="K196" i="1"/>
  <c r="J196" i="1"/>
  <c r="H196" i="1"/>
  <c r="G196" i="1"/>
  <c r="E196" i="1"/>
  <c r="D196" i="1"/>
  <c r="AN196" i="1" s="1"/>
  <c r="AM195" i="1"/>
  <c r="AJ195" i="1"/>
  <c r="AG195" i="1"/>
  <c r="AD195" i="1"/>
  <c r="AA195" i="1"/>
  <c r="X195" i="1"/>
  <c r="U195" i="1"/>
  <c r="R195" i="1"/>
  <c r="O195" i="1"/>
  <c r="L195" i="1"/>
  <c r="I195" i="1"/>
  <c r="F195" i="1"/>
  <c r="AM194" i="1"/>
  <c r="AJ194" i="1"/>
  <c r="AG194" i="1"/>
  <c r="AD194" i="1"/>
  <c r="AA194" i="1"/>
  <c r="X194" i="1"/>
  <c r="U194" i="1"/>
  <c r="R194" i="1"/>
  <c r="O194" i="1"/>
  <c r="L194" i="1"/>
  <c r="I194" i="1"/>
  <c r="F194" i="1"/>
  <c r="AL193" i="1"/>
  <c r="AK193" i="1"/>
  <c r="AI193" i="1"/>
  <c r="AH193" i="1"/>
  <c r="AF193" i="1"/>
  <c r="AE193" i="1"/>
  <c r="AC193" i="1"/>
  <c r="AB193" i="1"/>
  <c r="Z193" i="1"/>
  <c r="Y193" i="1"/>
  <c r="W193" i="1"/>
  <c r="V193" i="1"/>
  <c r="T193" i="1"/>
  <c r="S193" i="1"/>
  <c r="Q193" i="1"/>
  <c r="P193" i="1"/>
  <c r="N193" i="1"/>
  <c r="M193" i="1"/>
  <c r="K193" i="1"/>
  <c r="J193" i="1"/>
  <c r="H193" i="1"/>
  <c r="G193" i="1"/>
  <c r="E193" i="1"/>
  <c r="D193" i="1"/>
  <c r="AN193" i="1" s="1"/>
  <c r="AM192" i="1"/>
  <c r="AJ192" i="1"/>
  <c r="AG192" i="1"/>
  <c r="AD192" i="1"/>
  <c r="AA192" i="1"/>
  <c r="X192" i="1"/>
  <c r="U192" i="1"/>
  <c r="R192" i="1"/>
  <c r="O192" i="1"/>
  <c r="L192" i="1"/>
  <c r="I192" i="1"/>
  <c r="F192" i="1"/>
  <c r="AM191" i="1"/>
  <c r="AJ191" i="1"/>
  <c r="AG191" i="1"/>
  <c r="AD191" i="1"/>
  <c r="AA191" i="1"/>
  <c r="X191" i="1"/>
  <c r="U191" i="1"/>
  <c r="R191" i="1"/>
  <c r="O191" i="1"/>
  <c r="L191" i="1"/>
  <c r="I191" i="1"/>
  <c r="F191" i="1"/>
  <c r="AM190" i="1"/>
  <c r="AJ190" i="1"/>
  <c r="AG190" i="1"/>
  <c r="AD190" i="1"/>
  <c r="AA190" i="1"/>
  <c r="X190" i="1"/>
  <c r="U190" i="1"/>
  <c r="R190" i="1"/>
  <c r="O190" i="1"/>
  <c r="L190" i="1"/>
  <c r="I190" i="1"/>
  <c r="F190" i="1"/>
  <c r="AM189" i="1"/>
  <c r="AJ189" i="1"/>
  <c r="AG189" i="1"/>
  <c r="AD189" i="1"/>
  <c r="AA189" i="1"/>
  <c r="X189" i="1"/>
  <c r="U189" i="1"/>
  <c r="R189" i="1"/>
  <c r="O189" i="1"/>
  <c r="L189" i="1"/>
  <c r="I189" i="1"/>
  <c r="F189" i="1"/>
  <c r="AM188" i="1"/>
  <c r="AJ188" i="1"/>
  <c r="AG188" i="1"/>
  <c r="AD188" i="1"/>
  <c r="AA188" i="1"/>
  <c r="X188" i="1"/>
  <c r="U188" i="1"/>
  <c r="R188" i="1"/>
  <c r="O188" i="1"/>
  <c r="L188" i="1"/>
  <c r="I188" i="1"/>
  <c r="F188" i="1"/>
  <c r="AL187" i="1"/>
  <c r="AK187" i="1"/>
  <c r="AK185" i="1" s="1"/>
  <c r="AI187" i="1"/>
  <c r="AH187" i="1"/>
  <c r="AH185" i="1" s="1"/>
  <c r="AF187" i="1"/>
  <c r="AF185" i="1" s="1"/>
  <c r="AE187" i="1"/>
  <c r="AE185" i="1" s="1"/>
  <c r="AC187" i="1"/>
  <c r="AC185" i="1" s="1"/>
  <c r="AB187" i="1"/>
  <c r="Z187" i="1"/>
  <c r="Z185" i="1" s="1"/>
  <c r="Y187" i="1"/>
  <c r="Y185" i="1" s="1"/>
  <c r="W187" i="1"/>
  <c r="W185" i="1" s="1"/>
  <c r="V187" i="1"/>
  <c r="V185" i="1" s="1"/>
  <c r="T187" i="1"/>
  <c r="T185" i="1" s="1"/>
  <c r="S187" i="1"/>
  <c r="S185" i="1" s="1"/>
  <c r="Q187" i="1"/>
  <c r="Q185" i="1" s="1"/>
  <c r="P187" i="1"/>
  <c r="N187" i="1"/>
  <c r="M187" i="1"/>
  <c r="M185" i="1" s="1"/>
  <c r="K187" i="1"/>
  <c r="K185" i="1" s="1"/>
  <c r="J187" i="1"/>
  <c r="H187" i="1"/>
  <c r="H185" i="1" s="1"/>
  <c r="G187" i="1"/>
  <c r="G185" i="1" s="1"/>
  <c r="E187" i="1"/>
  <c r="D187" i="1"/>
  <c r="AM186" i="1"/>
  <c r="AJ186" i="1"/>
  <c r="AG186" i="1"/>
  <c r="AD186" i="1"/>
  <c r="AA186" i="1"/>
  <c r="X186" i="1"/>
  <c r="U186" i="1"/>
  <c r="R186" i="1"/>
  <c r="O186" i="1"/>
  <c r="L186" i="1"/>
  <c r="I186" i="1"/>
  <c r="F186" i="1"/>
  <c r="AI185" i="1"/>
  <c r="AL184" i="1"/>
  <c r="AK184" i="1"/>
  <c r="AI184" i="1"/>
  <c r="AH184" i="1"/>
  <c r="AF184" i="1"/>
  <c r="AE184" i="1"/>
  <c r="AC184" i="1"/>
  <c r="AB184" i="1"/>
  <c r="Z184" i="1"/>
  <c r="Y184" i="1"/>
  <c r="W184" i="1"/>
  <c r="V184" i="1"/>
  <c r="T184" i="1"/>
  <c r="S184" i="1"/>
  <c r="Q184" i="1"/>
  <c r="P184" i="1"/>
  <c r="N184" i="1"/>
  <c r="M184" i="1"/>
  <c r="K184" i="1"/>
  <c r="J184" i="1"/>
  <c r="H184" i="1"/>
  <c r="I184" i="1" s="1"/>
  <c r="E184" i="1"/>
  <c r="D184" i="1"/>
  <c r="AM183" i="1"/>
  <c r="AJ183" i="1"/>
  <c r="AG183" i="1"/>
  <c r="AD183" i="1"/>
  <c r="AA183" i="1"/>
  <c r="X183" i="1"/>
  <c r="U183" i="1"/>
  <c r="R183" i="1"/>
  <c r="O183" i="1"/>
  <c r="L183" i="1"/>
  <c r="I183" i="1"/>
  <c r="F183" i="1"/>
  <c r="AM182" i="1"/>
  <c r="AJ182" i="1"/>
  <c r="AG182" i="1"/>
  <c r="AD182" i="1"/>
  <c r="AA182" i="1"/>
  <c r="X182" i="1"/>
  <c r="U182" i="1"/>
  <c r="R182" i="1"/>
  <c r="O182" i="1"/>
  <c r="L182" i="1"/>
  <c r="I182" i="1"/>
  <c r="F182" i="1"/>
  <c r="AM181" i="1"/>
  <c r="AJ181" i="1"/>
  <c r="AG181" i="1"/>
  <c r="AD181" i="1"/>
  <c r="AA181" i="1"/>
  <c r="X181" i="1"/>
  <c r="U181" i="1"/>
  <c r="R181" i="1"/>
  <c r="O181" i="1"/>
  <c r="L181" i="1"/>
  <c r="I181" i="1"/>
  <c r="F181" i="1"/>
  <c r="AM175" i="1"/>
  <c r="AJ175" i="1"/>
  <c r="AG175" i="1"/>
  <c r="AD175" i="1"/>
  <c r="AA175" i="1"/>
  <c r="X175" i="1"/>
  <c r="U175" i="1"/>
  <c r="R175" i="1"/>
  <c r="O175" i="1"/>
  <c r="L175" i="1"/>
  <c r="I175" i="1"/>
  <c r="F175" i="1"/>
  <c r="AL174" i="1"/>
  <c r="AK174" i="1"/>
  <c r="AI174" i="1"/>
  <c r="AH174" i="1"/>
  <c r="AF174" i="1"/>
  <c r="AE174" i="1"/>
  <c r="AC174" i="1"/>
  <c r="AB174" i="1"/>
  <c r="Z174" i="1"/>
  <c r="Y174" i="1"/>
  <c r="W174" i="1"/>
  <c r="V174" i="1"/>
  <c r="T174" i="1"/>
  <c r="S174" i="1"/>
  <c r="Q174" i="1"/>
  <c r="P174" i="1"/>
  <c r="N174" i="1"/>
  <c r="M174" i="1"/>
  <c r="K174" i="1"/>
  <c r="J174" i="1"/>
  <c r="H174" i="1"/>
  <c r="G174" i="1"/>
  <c r="E174" i="1"/>
  <c r="AO174" i="1" s="1"/>
  <c r="D174" i="1"/>
  <c r="AN174" i="1" s="1"/>
  <c r="AM167" i="1"/>
  <c r="AJ167" i="1"/>
  <c r="AG167" i="1"/>
  <c r="AD167" i="1"/>
  <c r="AA167" i="1"/>
  <c r="X167" i="1"/>
  <c r="U167" i="1"/>
  <c r="R167" i="1"/>
  <c r="O167" i="1"/>
  <c r="L167" i="1"/>
  <c r="I167" i="1"/>
  <c r="F167" i="1"/>
  <c r="AM162" i="1"/>
  <c r="AJ162" i="1"/>
  <c r="AG162" i="1"/>
  <c r="AD162" i="1"/>
  <c r="AA162" i="1"/>
  <c r="X162" i="1"/>
  <c r="U162" i="1"/>
  <c r="R162" i="1"/>
  <c r="O162" i="1"/>
  <c r="L162" i="1"/>
  <c r="I162" i="1"/>
  <c r="F162" i="1"/>
  <c r="AL161" i="1"/>
  <c r="AK161" i="1"/>
  <c r="AI161" i="1"/>
  <c r="AH161" i="1"/>
  <c r="AF161" i="1"/>
  <c r="AE161" i="1"/>
  <c r="AC161" i="1"/>
  <c r="AB161" i="1"/>
  <c r="Z161" i="1"/>
  <c r="Y161" i="1"/>
  <c r="W161" i="1"/>
  <c r="V161" i="1"/>
  <c r="T161" i="1"/>
  <c r="S161" i="1"/>
  <c r="Q161" i="1"/>
  <c r="P161" i="1"/>
  <c r="N161" i="1"/>
  <c r="M161" i="1"/>
  <c r="K161" i="1"/>
  <c r="J161" i="1"/>
  <c r="H161" i="1"/>
  <c r="G161" i="1"/>
  <c r="G168" i="1" s="1"/>
  <c r="E161" i="1"/>
  <c r="D161" i="1"/>
  <c r="AM159" i="1"/>
  <c r="AJ159" i="1"/>
  <c r="AG159" i="1"/>
  <c r="AD159" i="1"/>
  <c r="AA159" i="1"/>
  <c r="X159" i="1"/>
  <c r="U159" i="1"/>
  <c r="R159" i="1"/>
  <c r="O159" i="1"/>
  <c r="L159" i="1"/>
  <c r="I159" i="1"/>
  <c r="F159" i="1"/>
  <c r="AM158" i="1"/>
  <c r="AJ158" i="1"/>
  <c r="AG158" i="1"/>
  <c r="AD158" i="1"/>
  <c r="AA158" i="1"/>
  <c r="X158" i="1"/>
  <c r="U158" i="1"/>
  <c r="R158" i="1"/>
  <c r="O158" i="1"/>
  <c r="L158" i="1"/>
  <c r="I158" i="1"/>
  <c r="F158" i="1"/>
  <c r="AM157" i="1"/>
  <c r="AJ157" i="1"/>
  <c r="AG157" i="1"/>
  <c r="AD157" i="1"/>
  <c r="AA157" i="1"/>
  <c r="X157" i="1"/>
  <c r="U157" i="1"/>
  <c r="R157" i="1"/>
  <c r="O157" i="1"/>
  <c r="L157" i="1"/>
  <c r="I157" i="1"/>
  <c r="F157" i="1"/>
  <c r="AM156" i="1"/>
  <c r="AJ156" i="1"/>
  <c r="AG156" i="1"/>
  <c r="AD156" i="1"/>
  <c r="AA156" i="1"/>
  <c r="X156" i="1"/>
  <c r="U156" i="1"/>
  <c r="R156" i="1"/>
  <c r="O156" i="1"/>
  <c r="L156" i="1"/>
  <c r="I156" i="1"/>
  <c r="F156" i="1"/>
  <c r="AM155" i="1"/>
  <c r="AJ155" i="1"/>
  <c r="AG155" i="1"/>
  <c r="AD155" i="1"/>
  <c r="AA155" i="1"/>
  <c r="X155" i="1"/>
  <c r="U155" i="1"/>
  <c r="R155" i="1"/>
  <c r="O155" i="1"/>
  <c r="L155" i="1"/>
  <c r="I155" i="1"/>
  <c r="F155" i="1"/>
  <c r="AL154" i="1"/>
  <c r="AL151" i="1" s="1"/>
  <c r="AK154" i="1"/>
  <c r="AK151" i="1" s="1"/>
  <c r="AI154" i="1"/>
  <c r="AI151" i="1" s="1"/>
  <c r="AH154" i="1"/>
  <c r="AH151" i="1" s="1"/>
  <c r="AF154" i="1"/>
  <c r="AF151" i="1" s="1"/>
  <c r="AE154" i="1"/>
  <c r="AE151" i="1" s="1"/>
  <c r="AC154" i="1"/>
  <c r="AC151" i="1" s="1"/>
  <c r="AB154" i="1"/>
  <c r="AB151" i="1" s="1"/>
  <c r="Z154" i="1"/>
  <c r="Z151" i="1" s="1"/>
  <c r="Y154" i="1"/>
  <c r="W154" i="1"/>
  <c r="W151" i="1" s="1"/>
  <c r="V154" i="1"/>
  <c r="V151" i="1" s="1"/>
  <c r="T154" i="1"/>
  <c r="T151" i="1" s="1"/>
  <c r="S154" i="1"/>
  <c r="S151" i="1" s="1"/>
  <c r="Q154" i="1"/>
  <c r="Q151" i="1" s="1"/>
  <c r="P154" i="1"/>
  <c r="P151" i="1" s="1"/>
  <c r="N154" i="1"/>
  <c r="N151" i="1" s="1"/>
  <c r="M154" i="1"/>
  <c r="M151" i="1" s="1"/>
  <c r="K154" i="1"/>
  <c r="K151" i="1" s="1"/>
  <c r="J154" i="1"/>
  <c r="J151" i="1" s="1"/>
  <c r="H154" i="1"/>
  <c r="G154" i="1"/>
  <c r="AM153" i="1"/>
  <c r="AJ153" i="1"/>
  <c r="AG153" i="1"/>
  <c r="AD153" i="1"/>
  <c r="AA153" i="1"/>
  <c r="X153" i="1"/>
  <c r="U153" i="1"/>
  <c r="R153" i="1"/>
  <c r="O153" i="1"/>
  <c r="L153" i="1"/>
  <c r="I153" i="1"/>
  <c r="F153" i="1"/>
  <c r="AM152" i="1"/>
  <c r="AJ152" i="1"/>
  <c r="AG152" i="1"/>
  <c r="AD152" i="1"/>
  <c r="AA152" i="1"/>
  <c r="X152" i="1"/>
  <c r="U152" i="1"/>
  <c r="R152" i="1"/>
  <c r="O152" i="1"/>
  <c r="L152" i="1"/>
  <c r="I152" i="1"/>
  <c r="F152" i="1"/>
  <c r="AL150" i="1"/>
  <c r="AK150" i="1"/>
  <c r="AK170" i="1" s="1"/>
  <c r="AI150" i="1"/>
  <c r="AH150" i="1"/>
  <c r="AF150" i="1"/>
  <c r="AE150" i="1"/>
  <c r="AE170" i="1" s="1"/>
  <c r="AC150" i="1"/>
  <c r="AB150" i="1"/>
  <c r="AB170" i="1" s="1"/>
  <c r="Z150" i="1"/>
  <c r="Y150" i="1"/>
  <c r="Y170" i="1" s="1"/>
  <c r="W150" i="1"/>
  <c r="V150" i="1"/>
  <c r="T150" i="1"/>
  <c r="S150" i="1"/>
  <c r="S170" i="1" s="1"/>
  <c r="Q150" i="1"/>
  <c r="P150" i="1"/>
  <c r="P170" i="1" s="1"/>
  <c r="N150" i="1"/>
  <c r="M150" i="1"/>
  <c r="M170" i="1" s="1"/>
  <c r="K150" i="1"/>
  <c r="J150" i="1"/>
  <c r="H150" i="1"/>
  <c r="G150" i="1"/>
  <c r="E150" i="1"/>
  <c r="D170" i="1"/>
  <c r="AL147" i="1"/>
  <c r="AK147" i="1"/>
  <c r="AI147" i="1"/>
  <c r="AH147" i="1"/>
  <c r="AF147" i="1"/>
  <c r="AE147" i="1"/>
  <c r="AC147" i="1"/>
  <c r="AB147" i="1"/>
  <c r="Z147" i="1"/>
  <c r="Y147" i="1"/>
  <c r="W147" i="1"/>
  <c r="V147" i="1"/>
  <c r="T147" i="1"/>
  <c r="S147" i="1"/>
  <c r="Q147" i="1"/>
  <c r="P147" i="1"/>
  <c r="N147" i="1"/>
  <c r="M147" i="1"/>
  <c r="K147" i="1"/>
  <c r="J147" i="1"/>
  <c r="H147" i="1"/>
  <c r="D147" i="1"/>
  <c r="AM144" i="1"/>
  <c r="AJ144" i="1"/>
  <c r="AG144" i="1"/>
  <c r="AD144" i="1"/>
  <c r="AA144" i="1"/>
  <c r="X144" i="1"/>
  <c r="U144" i="1"/>
  <c r="R144" i="1"/>
  <c r="O144" i="1"/>
  <c r="L144" i="1"/>
  <c r="I144" i="1"/>
  <c r="F144" i="1"/>
  <c r="AM142" i="1"/>
  <c r="AJ142" i="1"/>
  <c r="AG142" i="1"/>
  <c r="AD142" i="1"/>
  <c r="AA142" i="1"/>
  <c r="X142" i="1"/>
  <c r="U142" i="1"/>
  <c r="R142" i="1"/>
  <c r="O142" i="1"/>
  <c r="L142" i="1"/>
  <c r="I142" i="1"/>
  <c r="F142" i="1"/>
  <c r="AM141" i="1"/>
  <c r="AJ141" i="1"/>
  <c r="AG141" i="1"/>
  <c r="AD141" i="1"/>
  <c r="AA141" i="1"/>
  <c r="X141" i="1"/>
  <c r="U141" i="1"/>
  <c r="R141" i="1"/>
  <c r="O141" i="1"/>
  <c r="L141" i="1"/>
  <c r="I141" i="1"/>
  <c r="F141" i="1"/>
  <c r="AM140" i="1"/>
  <c r="AJ140" i="1"/>
  <c r="AG140" i="1"/>
  <c r="AD140" i="1"/>
  <c r="AA140" i="1"/>
  <c r="X140" i="1"/>
  <c r="U140" i="1"/>
  <c r="R140" i="1"/>
  <c r="O140" i="1"/>
  <c r="L140" i="1"/>
  <c r="I140" i="1"/>
  <c r="F140" i="1"/>
  <c r="AL139" i="1"/>
  <c r="AK139" i="1"/>
  <c r="AI139" i="1"/>
  <c r="AH139" i="1"/>
  <c r="AF139" i="1"/>
  <c r="AE139" i="1"/>
  <c r="AC139" i="1"/>
  <c r="AB139" i="1"/>
  <c r="Z139" i="1"/>
  <c r="Y139" i="1"/>
  <c r="W139" i="1"/>
  <c r="V139" i="1"/>
  <c r="T139" i="1"/>
  <c r="S139" i="1"/>
  <c r="Q139" i="1"/>
  <c r="P139" i="1"/>
  <c r="N139" i="1"/>
  <c r="M139" i="1"/>
  <c r="K139" i="1"/>
  <c r="J139" i="1"/>
  <c r="H139" i="1"/>
  <c r="G139" i="1"/>
  <c r="E139" i="1"/>
  <c r="AO139" i="1" s="1"/>
  <c r="D139" i="1"/>
  <c r="AN139" i="1" s="1"/>
  <c r="AM138" i="1"/>
  <c r="AJ138" i="1"/>
  <c r="AG138" i="1"/>
  <c r="AD138" i="1"/>
  <c r="AA138" i="1"/>
  <c r="X138" i="1"/>
  <c r="U138" i="1"/>
  <c r="R138" i="1"/>
  <c r="O138" i="1"/>
  <c r="L138" i="1"/>
  <c r="I138" i="1"/>
  <c r="F138" i="1"/>
  <c r="AM137" i="1"/>
  <c r="AJ137" i="1"/>
  <c r="AG137" i="1"/>
  <c r="AD137" i="1"/>
  <c r="AA137" i="1"/>
  <c r="X137" i="1"/>
  <c r="U137" i="1"/>
  <c r="R137" i="1"/>
  <c r="O137" i="1"/>
  <c r="L137" i="1"/>
  <c r="I137" i="1"/>
  <c r="F137" i="1"/>
  <c r="AL136" i="1"/>
  <c r="AK136" i="1"/>
  <c r="AI136" i="1"/>
  <c r="AH136" i="1"/>
  <c r="AF136" i="1"/>
  <c r="AE136" i="1"/>
  <c r="AC136" i="1"/>
  <c r="AB136" i="1"/>
  <c r="Z136" i="1"/>
  <c r="Y136" i="1"/>
  <c r="W136" i="1"/>
  <c r="V136" i="1"/>
  <c r="T136" i="1"/>
  <c r="S136" i="1"/>
  <c r="Q136" i="1"/>
  <c r="P136" i="1"/>
  <c r="N136" i="1"/>
  <c r="M136" i="1"/>
  <c r="K136" i="1"/>
  <c r="J136" i="1"/>
  <c r="H136" i="1"/>
  <c r="G136" i="1"/>
  <c r="E136" i="1"/>
  <c r="AO136" i="1" s="1"/>
  <c r="D136" i="1"/>
  <c r="AN136" i="1" s="1"/>
  <c r="AM135" i="1"/>
  <c r="AJ135" i="1"/>
  <c r="AG135" i="1"/>
  <c r="AD135" i="1"/>
  <c r="AA135" i="1"/>
  <c r="X135" i="1"/>
  <c r="U135" i="1"/>
  <c r="R135" i="1"/>
  <c r="O135" i="1"/>
  <c r="L135" i="1"/>
  <c r="I135" i="1"/>
  <c r="F135" i="1"/>
  <c r="AM134" i="1"/>
  <c r="AJ134" i="1"/>
  <c r="AG134" i="1"/>
  <c r="AD134" i="1"/>
  <c r="AA134" i="1"/>
  <c r="X134" i="1"/>
  <c r="U134" i="1"/>
  <c r="R134" i="1"/>
  <c r="O134" i="1"/>
  <c r="L134" i="1"/>
  <c r="I134" i="1"/>
  <c r="F134" i="1"/>
  <c r="AM133" i="1"/>
  <c r="AJ133" i="1"/>
  <c r="AG133" i="1"/>
  <c r="AD133" i="1"/>
  <c r="AA133" i="1"/>
  <c r="X133" i="1"/>
  <c r="U133" i="1"/>
  <c r="R133" i="1"/>
  <c r="O133" i="1"/>
  <c r="L133" i="1"/>
  <c r="I133" i="1"/>
  <c r="F133" i="1"/>
  <c r="AM132" i="1"/>
  <c r="AJ132" i="1"/>
  <c r="AG132" i="1"/>
  <c r="AD132" i="1"/>
  <c r="AA132" i="1"/>
  <c r="X132" i="1"/>
  <c r="U132" i="1"/>
  <c r="R132" i="1"/>
  <c r="O132" i="1"/>
  <c r="L132" i="1"/>
  <c r="I132" i="1"/>
  <c r="AM131" i="1"/>
  <c r="AJ131" i="1"/>
  <c r="AG131" i="1"/>
  <c r="AD131" i="1"/>
  <c r="AA131" i="1"/>
  <c r="X131" i="1"/>
  <c r="U131" i="1"/>
  <c r="R131" i="1"/>
  <c r="O131" i="1"/>
  <c r="L131" i="1"/>
  <c r="I131" i="1"/>
  <c r="F131" i="1"/>
  <c r="AL130" i="1"/>
  <c r="AL128" i="1" s="1"/>
  <c r="AK130" i="1"/>
  <c r="AK128" i="1" s="1"/>
  <c r="AI130" i="1"/>
  <c r="AH130" i="1"/>
  <c r="AH128" i="1" s="1"/>
  <c r="AF130" i="1"/>
  <c r="AF128" i="1" s="1"/>
  <c r="AE130" i="1"/>
  <c r="AE128" i="1" s="1"/>
  <c r="AC130" i="1"/>
  <c r="AC128" i="1" s="1"/>
  <c r="AB130" i="1"/>
  <c r="Z130" i="1"/>
  <c r="Y130" i="1"/>
  <c r="Y128" i="1" s="1"/>
  <c r="W130" i="1"/>
  <c r="W128" i="1" s="1"/>
  <c r="V130" i="1"/>
  <c r="V128" i="1" s="1"/>
  <c r="T130" i="1"/>
  <c r="T128" i="1" s="1"/>
  <c r="S130" i="1"/>
  <c r="S128" i="1" s="1"/>
  <c r="Q130" i="1"/>
  <c r="Q128" i="1" s="1"/>
  <c r="P130" i="1"/>
  <c r="N130" i="1"/>
  <c r="M130" i="1"/>
  <c r="M128" i="1" s="1"/>
  <c r="K130" i="1"/>
  <c r="K128" i="1" s="1"/>
  <c r="J130" i="1"/>
  <c r="J128" i="1" s="1"/>
  <c r="H130" i="1"/>
  <c r="H128" i="1" s="1"/>
  <c r="G130" i="1"/>
  <c r="G128" i="1" s="1"/>
  <c r="E130" i="1"/>
  <c r="D130" i="1"/>
  <c r="AN130" i="1" s="1"/>
  <c r="AM129" i="1"/>
  <c r="AJ129" i="1"/>
  <c r="AG129" i="1"/>
  <c r="AD129" i="1"/>
  <c r="AA129" i="1"/>
  <c r="X129" i="1"/>
  <c r="U129" i="1"/>
  <c r="R129" i="1"/>
  <c r="O129" i="1"/>
  <c r="L129" i="1"/>
  <c r="I129" i="1"/>
  <c r="F129" i="1"/>
  <c r="AI128" i="1"/>
  <c r="AL127" i="1"/>
  <c r="AK127" i="1"/>
  <c r="AI127" i="1"/>
  <c r="AH127" i="1"/>
  <c r="AF127" i="1"/>
  <c r="AE127" i="1"/>
  <c r="AC127" i="1"/>
  <c r="AB127" i="1"/>
  <c r="Z127" i="1"/>
  <c r="Y127" i="1"/>
  <c r="W127" i="1"/>
  <c r="V127" i="1"/>
  <c r="T127" i="1"/>
  <c r="S127" i="1"/>
  <c r="Q127" i="1"/>
  <c r="P127" i="1"/>
  <c r="N127" i="1"/>
  <c r="M127" i="1"/>
  <c r="K127" i="1"/>
  <c r="J127" i="1"/>
  <c r="H127" i="1"/>
  <c r="I127" i="1" s="1"/>
  <c r="E127" i="1"/>
  <c r="AM126" i="1"/>
  <c r="AJ126" i="1"/>
  <c r="AG126" i="1"/>
  <c r="AD126" i="1"/>
  <c r="AA126" i="1"/>
  <c r="X126" i="1"/>
  <c r="U126" i="1"/>
  <c r="R126" i="1"/>
  <c r="O126" i="1"/>
  <c r="L126" i="1"/>
  <c r="I126" i="1"/>
  <c r="F126" i="1"/>
  <c r="AM125" i="1"/>
  <c r="AJ125" i="1"/>
  <c r="AG125" i="1"/>
  <c r="AD125" i="1"/>
  <c r="AA125" i="1"/>
  <c r="X125" i="1"/>
  <c r="U125" i="1"/>
  <c r="R125" i="1"/>
  <c r="O125" i="1"/>
  <c r="L125" i="1"/>
  <c r="I125" i="1"/>
  <c r="F125" i="1"/>
  <c r="AM124" i="1"/>
  <c r="AJ124" i="1"/>
  <c r="AG124" i="1"/>
  <c r="AD124" i="1"/>
  <c r="AA124" i="1"/>
  <c r="X124" i="1"/>
  <c r="U124" i="1"/>
  <c r="R124" i="1"/>
  <c r="O124" i="1"/>
  <c r="L124" i="1"/>
  <c r="I124" i="1"/>
  <c r="F124" i="1"/>
  <c r="AM118" i="1"/>
  <c r="AJ118" i="1"/>
  <c r="AG118" i="1"/>
  <c r="AD118" i="1"/>
  <c r="AA118" i="1"/>
  <c r="X118" i="1"/>
  <c r="U118" i="1"/>
  <c r="R118" i="1"/>
  <c r="O118" i="1"/>
  <c r="L118" i="1"/>
  <c r="I118" i="1"/>
  <c r="F118" i="1"/>
  <c r="AL117" i="1"/>
  <c r="AK117" i="1"/>
  <c r="AI117" i="1"/>
  <c r="AH117" i="1"/>
  <c r="AF117" i="1"/>
  <c r="AE117" i="1"/>
  <c r="AC117" i="1"/>
  <c r="AB117" i="1"/>
  <c r="Z117" i="1"/>
  <c r="Y117" i="1"/>
  <c r="W117" i="1"/>
  <c r="V117" i="1"/>
  <c r="T117" i="1"/>
  <c r="S117" i="1"/>
  <c r="Q117" i="1"/>
  <c r="P117" i="1"/>
  <c r="N117" i="1"/>
  <c r="M117" i="1"/>
  <c r="K117" i="1"/>
  <c r="J117" i="1"/>
  <c r="H117" i="1"/>
  <c r="G117" i="1"/>
  <c r="E117" i="1"/>
  <c r="D117" i="1"/>
  <c r="AN117" i="1" s="1"/>
  <c r="AM110" i="1"/>
  <c r="AJ110" i="1"/>
  <c r="AG110" i="1"/>
  <c r="AD110" i="1"/>
  <c r="AA110" i="1"/>
  <c r="X110" i="1"/>
  <c r="U110" i="1"/>
  <c r="R110" i="1"/>
  <c r="O110" i="1"/>
  <c r="L110" i="1"/>
  <c r="I110" i="1"/>
  <c r="AM105" i="1"/>
  <c r="AJ105" i="1"/>
  <c r="AG105" i="1"/>
  <c r="AD105" i="1"/>
  <c r="AA105" i="1"/>
  <c r="X105" i="1"/>
  <c r="U105" i="1"/>
  <c r="R105" i="1"/>
  <c r="O105" i="1"/>
  <c r="L105" i="1"/>
  <c r="I105" i="1"/>
  <c r="F105" i="1"/>
  <c r="AL104" i="1"/>
  <c r="AK104" i="1"/>
  <c r="AI104" i="1"/>
  <c r="AH104" i="1"/>
  <c r="AF104" i="1"/>
  <c r="AE104" i="1"/>
  <c r="AC104" i="1"/>
  <c r="AB104" i="1"/>
  <c r="Z104" i="1"/>
  <c r="Y104" i="1"/>
  <c r="W104" i="1"/>
  <c r="V104" i="1"/>
  <c r="T104" i="1"/>
  <c r="S104" i="1"/>
  <c r="Q104" i="1"/>
  <c r="P104" i="1"/>
  <c r="N104" i="1"/>
  <c r="M104" i="1"/>
  <c r="K104" i="1"/>
  <c r="J104" i="1"/>
  <c r="H104" i="1"/>
  <c r="G104" i="1"/>
  <c r="G111" i="1" s="1"/>
  <c r="E104" i="1"/>
  <c r="D104" i="1"/>
  <c r="AM102" i="1"/>
  <c r="AJ102" i="1"/>
  <c r="AG102" i="1"/>
  <c r="AD102" i="1"/>
  <c r="AA102" i="1"/>
  <c r="X102" i="1"/>
  <c r="U102" i="1"/>
  <c r="R102" i="1"/>
  <c r="O102" i="1"/>
  <c r="L102" i="1"/>
  <c r="I102" i="1"/>
  <c r="F102" i="1"/>
  <c r="AM101" i="1"/>
  <c r="AJ101" i="1"/>
  <c r="AG101" i="1"/>
  <c r="AD101" i="1"/>
  <c r="AA101" i="1"/>
  <c r="X101" i="1"/>
  <c r="U101" i="1"/>
  <c r="R101" i="1"/>
  <c r="O101" i="1"/>
  <c r="L101" i="1"/>
  <c r="I101" i="1"/>
  <c r="F101" i="1"/>
  <c r="AM100" i="1"/>
  <c r="AJ100" i="1"/>
  <c r="AG100" i="1"/>
  <c r="AD100" i="1"/>
  <c r="AA100" i="1"/>
  <c r="X100" i="1"/>
  <c r="U100" i="1"/>
  <c r="R100" i="1"/>
  <c r="O100" i="1"/>
  <c r="L100" i="1"/>
  <c r="I100" i="1"/>
  <c r="F100" i="1"/>
  <c r="AM99" i="1"/>
  <c r="AJ99" i="1"/>
  <c r="AG99" i="1"/>
  <c r="AD99" i="1"/>
  <c r="AA99" i="1"/>
  <c r="X99" i="1"/>
  <c r="U99" i="1"/>
  <c r="R99" i="1"/>
  <c r="O99" i="1"/>
  <c r="L99" i="1"/>
  <c r="I99" i="1"/>
  <c r="F99" i="1"/>
  <c r="AM98" i="1"/>
  <c r="AJ98" i="1"/>
  <c r="AG98" i="1"/>
  <c r="AD98" i="1"/>
  <c r="AA98" i="1"/>
  <c r="X98" i="1"/>
  <c r="U98" i="1"/>
  <c r="R98" i="1"/>
  <c r="O98" i="1"/>
  <c r="L98" i="1"/>
  <c r="I98" i="1"/>
  <c r="F98" i="1"/>
  <c r="AL97" i="1"/>
  <c r="AL94" i="1" s="1"/>
  <c r="AK97" i="1"/>
  <c r="AK94" i="1" s="1"/>
  <c r="AI97" i="1"/>
  <c r="AI94" i="1" s="1"/>
  <c r="AH97" i="1"/>
  <c r="AH94" i="1" s="1"/>
  <c r="AF97" i="1"/>
  <c r="AF94" i="1" s="1"/>
  <c r="AE97" i="1"/>
  <c r="AE94" i="1" s="1"/>
  <c r="AC97" i="1"/>
  <c r="AC94" i="1" s="1"/>
  <c r="AB97" i="1"/>
  <c r="AB94" i="1" s="1"/>
  <c r="Z97" i="1"/>
  <c r="Z94" i="1" s="1"/>
  <c r="Y97" i="1"/>
  <c r="Y94" i="1" s="1"/>
  <c r="W97" i="1"/>
  <c r="W94" i="1" s="1"/>
  <c r="V97" i="1"/>
  <c r="V94" i="1" s="1"/>
  <c r="T97" i="1"/>
  <c r="T94" i="1" s="1"/>
  <c r="S97" i="1"/>
  <c r="S94" i="1" s="1"/>
  <c r="Q97" i="1"/>
  <c r="Q94" i="1" s="1"/>
  <c r="P97" i="1"/>
  <c r="P94" i="1" s="1"/>
  <c r="N97" i="1"/>
  <c r="N94" i="1" s="1"/>
  <c r="M97" i="1"/>
  <c r="M94" i="1" s="1"/>
  <c r="K97" i="1"/>
  <c r="K94" i="1" s="1"/>
  <c r="J97" i="1"/>
  <c r="J94" i="1" s="1"/>
  <c r="H97" i="1"/>
  <c r="G97" i="1"/>
  <c r="D89" i="1"/>
  <c r="AM96" i="1"/>
  <c r="AJ96" i="1"/>
  <c r="AG96" i="1"/>
  <c r="AD96" i="1"/>
  <c r="AA96" i="1"/>
  <c r="X96" i="1"/>
  <c r="U96" i="1"/>
  <c r="R96" i="1"/>
  <c r="O96" i="1"/>
  <c r="L96" i="1"/>
  <c r="I96" i="1"/>
  <c r="F96" i="1"/>
  <c r="AM95" i="1"/>
  <c r="AJ95" i="1"/>
  <c r="AG95" i="1"/>
  <c r="AD95" i="1"/>
  <c r="AA95" i="1"/>
  <c r="X95" i="1"/>
  <c r="U95" i="1"/>
  <c r="R95" i="1"/>
  <c r="O95" i="1"/>
  <c r="L95" i="1"/>
  <c r="I95" i="1"/>
  <c r="F95" i="1"/>
  <c r="AL93" i="1"/>
  <c r="AK93" i="1"/>
  <c r="AI93" i="1"/>
  <c r="AH93" i="1"/>
  <c r="AH113" i="1" s="1"/>
  <c r="AF93" i="1"/>
  <c r="AE93" i="1"/>
  <c r="AE113" i="1" s="1"/>
  <c r="AC93" i="1"/>
  <c r="AB93" i="1"/>
  <c r="AB113" i="1" s="1"/>
  <c r="Z93" i="1"/>
  <c r="Y93" i="1"/>
  <c r="Y113" i="1" s="1"/>
  <c r="W93" i="1"/>
  <c r="V93" i="1"/>
  <c r="V113" i="1" s="1"/>
  <c r="T93" i="1"/>
  <c r="S93" i="1"/>
  <c r="S113" i="1" s="1"/>
  <c r="Q93" i="1"/>
  <c r="P93" i="1"/>
  <c r="P113" i="1" s="1"/>
  <c r="N93" i="1"/>
  <c r="M93" i="1"/>
  <c r="M113" i="1" s="1"/>
  <c r="K93" i="1"/>
  <c r="J93" i="1"/>
  <c r="J113" i="1" s="1"/>
  <c r="H93" i="1"/>
  <c r="G93" i="1"/>
  <c r="AN93" i="1" s="1"/>
  <c r="E93" i="1"/>
  <c r="AO93" i="1" s="1"/>
  <c r="D113" i="1"/>
  <c r="AL90" i="1"/>
  <c r="AK90" i="1"/>
  <c r="AI90" i="1"/>
  <c r="AH90" i="1"/>
  <c r="AF90" i="1"/>
  <c r="AE90" i="1"/>
  <c r="AC90" i="1"/>
  <c r="AB90" i="1"/>
  <c r="Z90" i="1"/>
  <c r="Y90" i="1"/>
  <c r="W90" i="1"/>
  <c r="V90" i="1"/>
  <c r="T90" i="1"/>
  <c r="S90" i="1"/>
  <c r="Q90" i="1"/>
  <c r="P90" i="1"/>
  <c r="N90" i="1"/>
  <c r="M90" i="1"/>
  <c r="K90" i="1"/>
  <c r="J90" i="1"/>
  <c r="H90" i="1"/>
  <c r="AM87" i="1"/>
  <c r="AJ87" i="1"/>
  <c r="AG87" i="1"/>
  <c r="AD87" i="1"/>
  <c r="AA87" i="1"/>
  <c r="X87" i="1"/>
  <c r="U87" i="1"/>
  <c r="R87" i="1"/>
  <c r="O87" i="1"/>
  <c r="L87" i="1"/>
  <c r="I87" i="1"/>
  <c r="F87" i="1"/>
  <c r="AM85" i="1"/>
  <c r="AJ85" i="1"/>
  <c r="AG85" i="1"/>
  <c r="AD85" i="1"/>
  <c r="AA85" i="1"/>
  <c r="X85" i="1"/>
  <c r="U85" i="1"/>
  <c r="R85" i="1"/>
  <c r="O85" i="1"/>
  <c r="L85" i="1"/>
  <c r="I85" i="1"/>
  <c r="F85" i="1"/>
  <c r="AM84" i="1"/>
  <c r="AJ84" i="1"/>
  <c r="AG84" i="1"/>
  <c r="AD84" i="1"/>
  <c r="AA84" i="1"/>
  <c r="X84" i="1"/>
  <c r="U84" i="1"/>
  <c r="R84" i="1"/>
  <c r="O84" i="1"/>
  <c r="L84" i="1"/>
  <c r="I84" i="1"/>
  <c r="F84" i="1"/>
  <c r="AM83" i="1"/>
  <c r="AJ83" i="1"/>
  <c r="AG83" i="1"/>
  <c r="AD83" i="1"/>
  <c r="AA83" i="1"/>
  <c r="X83" i="1"/>
  <c r="U83" i="1"/>
  <c r="R83" i="1"/>
  <c r="O83" i="1"/>
  <c r="L83" i="1"/>
  <c r="I83" i="1"/>
  <c r="AL82" i="1"/>
  <c r="AK82" i="1"/>
  <c r="AI82" i="1"/>
  <c r="AH82" i="1"/>
  <c r="AF82" i="1"/>
  <c r="AE82" i="1"/>
  <c r="AC82" i="1"/>
  <c r="AB82" i="1"/>
  <c r="Z82" i="1"/>
  <c r="Y82" i="1"/>
  <c r="W82" i="1"/>
  <c r="V82" i="1"/>
  <c r="T82" i="1"/>
  <c r="S82" i="1"/>
  <c r="Q82" i="1"/>
  <c r="P82" i="1"/>
  <c r="N82" i="1"/>
  <c r="M82" i="1"/>
  <c r="K82" i="1"/>
  <c r="J82" i="1"/>
  <c r="H82" i="1"/>
  <c r="G82" i="1"/>
  <c r="E82" i="1"/>
  <c r="AO82" i="1" s="1"/>
  <c r="D82" i="1"/>
  <c r="AM81" i="1"/>
  <c r="AJ81" i="1"/>
  <c r="AG81" i="1"/>
  <c r="AD81" i="1"/>
  <c r="AA81" i="1"/>
  <c r="X81" i="1"/>
  <c r="U81" i="1"/>
  <c r="R81" i="1"/>
  <c r="O81" i="1"/>
  <c r="L81" i="1"/>
  <c r="I81" i="1"/>
  <c r="F81" i="1"/>
  <c r="AM80" i="1"/>
  <c r="AJ80" i="1"/>
  <c r="AG80" i="1"/>
  <c r="AD80" i="1"/>
  <c r="AA80" i="1"/>
  <c r="X80" i="1"/>
  <c r="U80" i="1"/>
  <c r="R80" i="1"/>
  <c r="O80" i="1"/>
  <c r="L80" i="1"/>
  <c r="I80" i="1"/>
  <c r="F80" i="1"/>
  <c r="AL79" i="1"/>
  <c r="AK79" i="1"/>
  <c r="AI79" i="1"/>
  <c r="AH79" i="1"/>
  <c r="AF79" i="1"/>
  <c r="AE79" i="1"/>
  <c r="AC79" i="1"/>
  <c r="AB79" i="1"/>
  <c r="Z79" i="1"/>
  <c r="Y79" i="1"/>
  <c r="W79" i="1"/>
  <c r="V79" i="1"/>
  <c r="T79" i="1"/>
  <c r="S79" i="1"/>
  <c r="Q79" i="1"/>
  <c r="P79" i="1"/>
  <c r="N79" i="1"/>
  <c r="M79" i="1"/>
  <c r="K79" i="1"/>
  <c r="J79" i="1"/>
  <c r="H79" i="1"/>
  <c r="G79" i="1"/>
  <c r="E79" i="1"/>
  <c r="AO79" i="1" s="1"/>
  <c r="D79" i="1"/>
  <c r="AM78" i="1"/>
  <c r="AJ78" i="1"/>
  <c r="AG78" i="1"/>
  <c r="AD78" i="1"/>
  <c r="AA78" i="1"/>
  <c r="X78" i="1"/>
  <c r="U78" i="1"/>
  <c r="R78" i="1"/>
  <c r="O78" i="1"/>
  <c r="L78" i="1"/>
  <c r="I78" i="1"/>
  <c r="F78" i="1"/>
  <c r="AM77" i="1"/>
  <c r="AJ77" i="1"/>
  <c r="AG77" i="1"/>
  <c r="AD77" i="1"/>
  <c r="AA77" i="1"/>
  <c r="X77" i="1"/>
  <c r="U77" i="1"/>
  <c r="R77" i="1"/>
  <c r="O77" i="1"/>
  <c r="L77" i="1"/>
  <c r="I77" i="1"/>
  <c r="F77" i="1"/>
  <c r="AM76" i="1"/>
  <c r="AJ76" i="1"/>
  <c r="AG76" i="1"/>
  <c r="AD76" i="1"/>
  <c r="AA76" i="1"/>
  <c r="X76" i="1"/>
  <c r="U76" i="1"/>
  <c r="R76" i="1"/>
  <c r="O76" i="1"/>
  <c r="L76" i="1"/>
  <c r="I76" i="1"/>
  <c r="F76" i="1"/>
  <c r="AM75" i="1"/>
  <c r="AJ75" i="1"/>
  <c r="AG75" i="1"/>
  <c r="AD75" i="1"/>
  <c r="AA75" i="1"/>
  <c r="X75" i="1"/>
  <c r="U75" i="1"/>
  <c r="R75" i="1"/>
  <c r="O75" i="1"/>
  <c r="L75" i="1"/>
  <c r="I75" i="1"/>
  <c r="F75" i="1"/>
  <c r="AM74" i="1"/>
  <c r="AJ74" i="1"/>
  <c r="AG74" i="1"/>
  <c r="AD74" i="1"/>
  <c r="AA74" i="1"/>
  <c r="X74" i="1"/>
  <c r="U74" i="1"/>
  <c r="R74" i="1"/>
  <c r="O74" i="1"/>
  <c r="L74" i="1"/>
  <c r="I74" i="1"/>
  <c r="F74" i="1"/>
  <c r="AL73" i="1"/>
  <c r="AK73" i="1"/>
  <c r="AK71" i="1" s="1"/>
  <c r="AI73" i="1"/>
  <c r="AI71" i="1" s="1"/>
  <c r="AH73" i="1"/>
  <c r="AH71" i="1" s="1"/>
  <c r="AF73" i="1"/>
  <c r="AF71" i="1" s="1"/>
  <c r="AE73" i="1"/>
  <c r="AE71" i="1" s="1"/>
  <c r="AC73" i="1"/>
  <c r="AC71" i="1" s="1"/>
  <c r="AB73" i="1"/>
  <c r="Z73" i="1"/>
  <c r="Y73" i="1"/>
  <c r="Y71" i="1" s="1"/>
  <c r="W73" i="1"/>
  <c r="W71" i="1" s="1"/>
  <c r="V73" i="1"/>
  <c r="V71" i="1" s="1"/>
  <c r="T73" i="1"/>
  <c r="T71" i="1" s="1"/>
  <c r="S73" i="1"/>
  <c r="S71" i="1" s="1"/>
  <c r="Q73" i="1"/>
  <c r="Q71" i="1" s="1"/>
  <c r="P73" i="1"/>
  <c r="N73" i="1"/>
  <c r="M73" i="1"/>
  <c r="M71" i="1" s="1"/>
  <c r="K73" i="1"/>
  <c r="K71" i="1" s="1"/>
  <c r="J73" i="1"/>
  <c r="J71" i="1" s="1"/>
  <c r="H73" i="1"/>
  <c r="H71" i="1" s="1"/>
  <c r="G71" i="1"/>
  <c r="AM72" i="1"/>
  <c r="AJ72" i="1"/>
  <c r="AG72" i="1"/>
  <c r="AD72" i="1"/>
  <c r="AA72" i="1"/>
  <c r="X72" i="1"/>
  <c r="U72" i="1"/>
  <c r="R72" i="1"/>
  <c r="O72" i="1"/>
  <c r="L72" i="1"/>
  <c r="I72" i="1"/>
  <c r="F72" i="1"/>
  <c r="N71" i="1"/>
  <c r="AL70" i="1"/>
  <c r="AK70" i="1"/>
  <c r="AI70" i="1"/>
  <c r="AH70" i="1"/>
  <c r="AF70" i="1"/>
  <c r="AE70" i="1"/>
  <c r="AC70" i="1"/>
  <c r="AB70" i="1"/>
  <c r="Z70" i="1"/>
  <c r="Y70" i="1"/>
  <c r="W70" i="1"/>
  <c r="V70" i="1"/>
  <c r="T70" i="1"/>
  <c r="S70" i="1"/>
  <c r="Q70" i="1"/>
  <c r="P70" i="1"/>
  <c r="N70" i="1"/>
  <c r="M70" i="1"/>
  <c r="K70" i="1"/>
  <c r="J70" i="1"/>
  <c r="AN70" i="1" s="1"/>
  <c r="H70" i="1"/>
  <c r="E70" i="1"/>
  <c r="AM69" i="1"/>
  <c r="AJ69" i="1"/>
  <c r="AG69" i="1"/>
  <c r="AD69" i="1"/>
  <c r="AA69" i="1"/>
  <c r="X69" i="1"/>
  <c r="U69" i="1"/>
  <c r="R69" i="1"/>
  <c r="O69" i="1"/>
  <c r="L69" i="1"/>
  <c r="I69" i="1"/>
  <c r="F69" i="1"/>
  <c r="AM68" i="1"/>
  <c r="AJ68" i="1"/>
  <c r="AG68" i="1"/>
  <c r="AD68" i="1"/>
  <c r="AA68" i="1"/>
  <c r="X68" i="1"/>
  <c r="U68" i="1"/>
  <c r="R68" i="1"/>
  <c r="O68" i="1"/>
  <c r="L68" i="1"/>
  <c r="I68" i="1"/>
  <c r="F68" i="1"/>
  <c r="AM67" i="1"/>
  <c r="AJ67" i="1"/>
  <c r="AG67" i="1"/>
  <c r="AD67" i="1"/>
  <c r="AA67" i="1"/>
  <c r="X67" i="1"/>
  <c r="U67" i="1"/>
  <c r="R67" i="1"/>
  <c r="O67" i="1"/>
  <c r="L67" i="1"/>
  <c r="I67" i="1"/>
  <c r="F67" i="1"/>
  <c r="AM61" i="1"/>
  <c r="AJ61" i="1"/>
  <c r="AG61" i="1"/>
  <c r="AD61" i="1"/>
  <c r="AA61" i="1"/>
  <c r="X61" i="1"/>
  <c r="U61" i="1"/>
  <c r="R61" i="1"/>
  <c r="O61" i="1"/>
  <c r="L61" i="1"/>
  <c r="I61" i="1"/>
  <c r="F61" i="1"/>
  <c r="AL60" i="1"/>
  <c r="AK60" i="1"/>
  <c r="AI60" i="1"/>
  <c r="AH60" i="1"/>
  <c r="AF60" i="1"/>
  <c r="AE60" i="1"/>
  <c r="AC60" i="1"/>
  <c r="AB60" i="1"/>
  <c r="Z60" i="1"/>
  <c r="Y60" i="1"/>
  <c r="W60" i="1"/>
  <c r="V60" i="1"/>
  <c r="T60" i="1"/>
  <c r="S60" i="1"/>
  <c r="Q60" i="1"/>
  <c r="P60" i="1"/>
  <c r="N60" i="1"/>
  <c r="M60" i="1"/>
  <c r="K60" i="1"/>
  <c r="J60" i="1"/>
  <c r="H60" i="1"/>
  <c r="G60" i="1"/>
  <c r="E60" i="1"/>
  <c r="D60" i="1"/>
  <c r="AN10" i="1"/>
  <c r="AM53" i="1"/>
  <c r="AM48" i="1"/>
  <c r="AL47" i="1"/>
  <c r="AK47" i="1"/>
  <c r="AM45" i="1"/>
  <c r="AM44" i="1"/>
  <c r="AM43" i="1"/>
  <c r="AM42" i="1"/>
  <c r="AM41" i="1"/>
  <c r="AL40" i="1"/>
  <c r="AK40" i="1"/>
  <c r="AM39" i="1"/>
  <c r="AM38" i="1"/>
  <c r="AL36" i="1"/>
  <c r="AK36" i="1"/>
  <c r="AK56" i="1" s="1"/>
  <c r="AL33" i="1"/>
  <c r="AM30" i="1"/>
  <c r="AM28" i="1"/>
  <c r="AM27" i="1"/>
  <c r="AM26" i="1"/>
  <c r="AL25" i="1"/>
  <c r="AK25" i="1"/>
  <c r="AM24" i="1"/>
  <c r="AM23" i="1"/>
  <c r="AL22" i="1"/>
  <c r="AK22" i="1"/>
  <c r="AM21" i="1"/>
  <c r="AM20" i="1"/>
  <c r="AM19" i="1"/>
  <c r="AM18" i="1"/>
  <c r="AM17" i="1"/>
  <c r="AL16" i="1"/>
  <c r="AK16" i="1"/>
  <c r="AK14" i="1" s="1"/>
  <c r="AM15" i="1"/>
  <c r="AL13" i="1"/>
  <c r="AK13" i="1"/>
  <c r="AM12" i="1"/>
  <c r="AM11" i="1"/>
  <c r="AM10" i="1"/>
  <c r="AM4" i="1"/>
  <c r="AL3" i="1"/>
  <c r="AK3" i="1"/>
  <c r="AJ53" i="1"/>
  <c r="AJ48" i="1"/>
  <c r="AI47" i="1"/>
  <c r="AH47" i="1"/>
  <c r="AJ45" i="1"/>
  <c r="AJ44" i="1"/>
  <c r="AJ43" i="1"/>
  <c r="AJ42" i="1"/>
  <c r="AJ41" i="1"/>
  <c r="AI40" i="1"/>
  <c r="AH40" i="1"/>
  <c r="AJ39" i="1"/>
  <c r="AJ38" i="1"/>
  <c r="AI36" i="1"/>
  <c r="AH36" i="1"/>
  <c r="AH56" i="1" s="1"/>
  <c r="AI33" i="1"/>
  <c r="AH33" i="1"/>
  <c r="AJ30" i="1"/>
  <c r="AJ28" i="1"/>
  <c r="AJ27" i="1"/>
  <c r="AJ26" i="1"/>
  <c r="AI25" i="1"/>
  <c r="AH25" i="1"/>
  <c r="AJ24" i="1"/>
  <c r="AJ23" i="1"/>
  <c r="AI22" i="1"/>
  <c r="AH22" i="1"/>
  <c r="AJ21" i="1"/>
  <c r="AJ20" i="1"/>
  <c r="AJ19" i="1"/>
  <c r="AJ18" i="1"/>
  <c r="AJ17" i="1"/>
  <c r="AI16" i="1"/>
  <c r="AI14" i="1" s="1"/>
  <c r="AH16" i="1"/>
  <c r="AH14" i="1" s="1"/>
  <c r="AJ15" i="1"/>
  <c r="AI13" i="1"/>
  <c r="AH13" i="1"/>
  <c r="AJ12" i="1"/>
  <c r="AJ11" i="1"/>
  <c r="AJ10" i="1"/>
  <c r="AJ4" i="1"/>
  <c r="AI3" i="1"/>
  <c r="AH3" i="1"/>
  <c r="AG53" i="1"/>
  <c r="AG48" i="1"/>
  <c r="AF47" i="1"/>
  <c r="AE47" i="1"/>
  <c r="AG45" i="1"/>
  <c r="AG44" i="1"/>
  <c r="AG43" i="1"/>
  <c r="AG42" i="1"/>
  <c r="AG41" i="1"/>
  <c r="AF40" i="1"/>
  <c r="AE40" i="1"/>
  <c r="AG39" i="1"/>
  <c r="AG38" i="1"/>
  <c r="AF36" i="1"/>
  <c r="AE36" i="1"/>
  <c r="AE56" i="1" s="1"/>
  <c r="AF33" i="1"/>
  <c r="AE33" i="1"/>
  <c r="AG30" i="1"/>
  <c r="AG28" i="1"/>
  <c r="AG27" i="1"/>
  <c r="AG26" i="1"/>
  <c r="AF25" i="1"/>
  <c r="AE25" i="1"/>
  <c r="AG24" i="1"/>
  <c r="AG23" i="1"/>
  <c r="AF22" i="1"/>
  <c r="AE22" i="1"/>
  <c r="AG21" i="1"/>
  <c r="AG20" i="1"/>
  <c r="AG19" i="1"/>
  <c r="AG18" i="1"/>
  <c r="AG17" i="1"/>
  <c r="AF16" i="1"/>
  <c r="AE16" i="1"/>
  <c r="AE14" i="1" s="1"/>
  <c r="AG15" i="1"/>
  <c r="AF13" i="1"/>
  <c r="AE13" i="1"/>
  <c r="AG12" i="1"/>
  <c r="AG11" i="1"/>
  <c r="AG10" i="1"/>
  <c r="AG4" i="1"/>
  <c r="AF3" i="1"/>
  <c r="AE3" i="1"/>
  <c r="AD53" i="1"/>
  <c r="AD48" i="1"/>
  <c r="AC47" i="1"/>
  <c r="AB47" i="1"/>
  <c r="AD45" i="1"/>
  <c r="AD44" i="1"/>
  <c r="AD43" i="1"/>
  <c r="AD42" i="1"/>
  <c r="AD41" i="1"/>
  <c r="AC40" i="1"/>
  <c r="AB40" i="1"/>
  <c r="AD39" i="1"/>
  <c r="AD38" i="1"/>
  <c r="AC36" i="1"/>
  <c r="AB36" i="1"/>
  <c r="AB56" i="1" s="1"/>
  <c r="AC33" i="1"/>
  <c r="AB33" i="1"/>
  <c r="AD30" i="1"/>
  <c r="AD28" i="1"/>
  <c r="AD27" i="1"/>
  <c r="AD26" i="1"/>
  <c r="AC25" i="1"/>
  <c r="AB25" i="1"/>
  <c r="AD24" i="1"/>
  <c r="AD23" i="1"/>
  <c r="AC22" i="1"/>
  <c r="AB22" i="1"/>
  <c r="AD21" i="1"/>
  <c r="AD20" i="1"/>
  <c r="AD19" i="1"/>
  <c r="AD18" i="1"/>
  <c r="AD17" i="1"/>
  <c r="AC16" i="1"/>
  <c r="AB16" i="1"/>
  <c r="AB14" i="1" s="1"/>
  <c r="AD15" i="1"/>
  <c r="AC13" i="1"/>
  <c r="AB13" i="1"/>
  <c r="AD12" i="1"/>
  <c r="AD11" i="1"/>
  <c r="AD10" i="1"/>
  <c r="AD4" i="1"/>
  <c r="AC3" i="1"/>
  <c r="AB3" i="1"/>
  <c r="AA53" i="1"/>
  <c r="AA48" i="1"/>
  <c r="Z47" i="1"/>
  <c r="Y47" i="1"/>
  <c r="AA45" i="1"/>
  <c r="AA44" i="1"/>
  <c r="AA43" i="1"/>
  <c r="AA42" i="1"/>
  <c r="AA41" i="1"/>
  <c r="Z40" i="1"/>
  <c r="Y40" i="1"/>
  <c r="AA39" i="1"/>
  <c r="AA38" i="1"/>
  <c r="Z36" i="1"/>
  <c r="Y36" i="1"/>
  <c r="Y56" i="1" s="1"/>
  <c r="Z33" i="1"/>
  <c r="Y33" i="1"/>
  <c r="AA30" i="1"/>
  <c r="AA28" i="1"/>
  <c r="AA27" i="1"/>
  <c r="AA26" i="1"/>
  <c r="Z25" i="1"/>
  <c r="Y25" i="1"/>
  <c r="AA24" i="1"/>
  <c r="AA23" i="1"/>
  <c r="Z22" i="1"/>
  <c r="Y22" i="1"/>
  <c r="AA21" i="1"/>
  <c r="AA20" i="1"/>
  <c r="AA19" i="1"/>
  <c r="AA18" i="1"/>
  <c r="AA17" i="1"/>
  <c r="Z16" i="1"/>
  <c r="Z14" i="1" s="1"/>
  <c r="Y16" i="1"/>
  <c r="Y14" i="1" s="1"/>
  <c r="AA15" i="1"/>
  <c r="Z13" i="1"/>
  <c r="Y13" i="1"/>
  <c r="AA12" i="1"/>
  <c r="AA11" i="1"/>
  <c r="AA10" i="1"/>
  <c r="AA4" i="1"/>
  <c r="Z3" i="1"/>
  <c r="Y3" i="1"/>
  <c r="X53" i="1"/>
  <c r="X48" i="1"/>
  <c r="W47" i="1"/>
  <c r="V47" i="1"/>
  <c r="X45" i="1"/>
  <c r="X44" i="1"/>
  <c r="X43" i="1"/>
  <c r="X42" i="1"/>
  <c r="X41" i="1"/>
  <c r="W40" i="1"/>
  <c r="V40" i="1"/>
  <c r="X39" i="1"/>
  <c r="X38" i="1"/>
  <c r="W36" i="1"/>
  <c r="V36" i="1"/>
  <c r="V56" i="1" s="1"/>
  <c r="W33" i="1"/>
  <c r="V33" i="1"/>
  <c r="X30" i="1"/>
  <c r="X28" i="1"/>
  <c r="X27" i="1"/>
  <c r="X26" i="1"/>
  <c r="W25" i="1"/>
  <c r="V25" i="1"/>
  <c r="X24" i="1"/>
  <c r="X23" i="1"/>
  <c r="W22" i="1"/>
  <c r="V22" i="1"/>
  <c r="X21" i="1"/>
  <c r="X20" i="1"/>
  <c r="X19" i="1"/>
  <c r="X18" i="1"/>
  <c r="X17" i="1"/>
  <c r="W16" i="1"/>
  <c r="V16" i="1"/>
  <c r="V14" i="1" s="1"/>
  <c r="X15" i="1"/>
  <c r="W13" i="1"/>
  <c r="V13" i="1"/>
  <c r="X12" i="1"/>
  <c r="X11" i="1"/>
  <c r="X10" i="1"/>
  <c r="X4" i="1"/>
  <c r="W3" i="1"/>
  <c r="V3" i="1"/>
  <c r="U53" i="1"/>
  <c r="U48" i="1"/>
  <c r="T47" i="1"/>
  <c r="S47" i="1"/>
  <c r="U45" i="1"/>
  <c r="U44" i="1"/>
  <c r="U43" i="1"/>
  <c r="U42" i="1"/>
  <c r="U41" i="1"/>
  <c r="T40" i="1"/>
  <c r="S40" i="1"/>
  <c r="U39" i="1"/>
  <c r="U38" i="1"/>
  <c r="T36" i="1"/>
  <c r="S36" i="1"/>
  <c r="S56" i="1" s="1"/>
  <c r="T33" i="1"/>
  <c r="S33" i="1"/>
  <c r="U30" i="1"/>
  <c r="U28" i="1"/>
  <c r="U27" i="1"/>
  <c r="U26" i="1"/>
  <c r="T25" i="1"/>
  <c r="S25" i="1"/>
  <c r="U24" i="1"/>
  <c r="U23" i="1"/>
  <c r="T22" i="1"/>
  <c r="S22" i="1"/>
  <c r="U21" i="1"/>
  <c r="U20" i="1"/>
  <c r="U19" i="1"/>
  <c r="U18" i="1"/>
  <c r="U17" i="1"/>
  <c r="T16" i="1"/>
  <c r="T14" i="1" s="1"/>
  <c r="S16" i="1"/>
  <c r="S14" i="1" s="1"/>
  <c r="U15" i="1"/>
  <c r="T13" i="1"/>
  <c r="S13" i="1"/>
  <c r="U12" i="1"/>
  <c r="U11" i="1"/>
  <c r="U10" i="1"/>
  <c r="U4" i="1"/>
  <c r="T3" i="1"/>
  <c r="S3" i="1"/>
  <c r="R53" i="1"/>
  <c r="R48" i="1"/>
  <c r="Q47" i="1"/>
  <c r="P47" i="1"/>
  <c r="R45" i="1"/>
  <c r="R44" i="1"/>
  <c r="R43" i="1"/>
  <c r="R42" i="1"/>
  <c r="R41" i="1"/>
  <c r="Q40" i="1"/>
  <c r="P40" i="1"/>
  <c r="R39" i="1"/>
  <c r="R38" i="1"/>
  <c r="Q36" i="1"/>
  <c r="P36" i="1"/>
  <c r="P56" i="1" s="1"/>
  <c r="Q33" i="1"/>
  <c r="P33" i="1"/>
  <c r="R30" i="1"/>
  <c r="R28" i="1"/>
  <c r="R27" i="1"/>
  <c r="R26" i="1"/>
  <c r="Q25" i="1"/>
  <c r="P25" i="1"/>
  <c r="R24" i="1"/>
  <c r="R23" i="1"/>
  <c r="Q22" i="1"/>
  <c r="P22" i="1"/>
  <c r="R21" i="1"/>
  <c r="R20" i="1"/>
  <c r="R19" i="1"/>
  <c r="R18" i="1"/>
  <c r="R17" i="1"/>
  <c r="Q16" i="1"/>
  <c r="P16" i="1"/>
  <c r="P14" i="1" s="1"/>
  <c r="R15" i="1"/>
  <c r="Q13" i="1"/>
  <c r="P13" i="1"/>
  <c r="R12" i="1"/>
  <c r="R11" i="1"/>
  <c r="R10" i="1"/>
  <c r="R4" i="1"/>
  <c r="Q3" i="1"/>
  <c r="P3" i="1"/>
  <c r="O53" i="1"/>
  <c r="O48" i="1"/>
  <c r="N47" i="1"/>
  <c r="M47" i="1"/>
  <c r="O45" i="1"/>
  <c r="O44" i="1"/>
  <c r="O43" i="1"/>
  <c r="O42" i="1"/>
  <c r="O41" i="1"/>
  <c r="N40" i="1"/>
  <c r="M40" i="1"/>
  <c r="O39" i="1"/>
  <c r="O38" i="1"/>
  <c r="N36" i="1"/>
  <c r="M36" i="1"/>
  <c r="M56" i="1" s="1"/>
  <c r="N33" i="1"/>
  <c r="M33" i="1"/>
  <c r="O30" i="1"/>
  <c r="O28" i="1"/>
  <c r="O27" i="1"/>
  <c r="O26" i="1"/>
  <c r="N25" i="1"/>
  <c r="M25" i="1"/>
  <c r="O24" i="1"/>
  <c r="O23" i="1"/>
  <c r="N22" i="1"/>
  <c r="M22" i="1"/>
  <c r="O21" i="1"/>
  <c r="O20" i="1"/>
  <c r="O19" i="1"/>
  <c r="O18" i="1"/>
  <c r="O17" i="1"/>
  <c r="N16" i="1"/>
  <c r="M16" i="1"/>
  <c r="M14" i="1" s="1"/>
  <c r="O15" i="1"/>
  <c r="N13" i="1"/>
  <c r="M13" i="1"/>
  <c r="O12" i="1"/>
  <c r="O11" i="1"/>
  <c r="O10" i="1"/>
  <c r="O4" i="1"/>
  <c r="N3" i="1"/>
  <c r="M3" i="1"/>
  <c r="L53" i="1"/>
  <c r="L48" i="1"/>
  <c r="K47" i="1"/>
  <c r="J47" i="1"/>
  <c r="L45" i="1"/>
  <c r="L44" i="1"/>
  <c r="L43" i="1"/>
  <c r="L42" i="1"/>
  <c r="L41" i="1"/>
  <c r="K40" i="1"/>
  <c r="J40" i="1"/>
  <c r="L39" i="1"/>
  <c r="L38" i="1"/>
  <c r="K36" i="1"/>
  <c r="J36" i="1"/>
  <c r="J56" i="1" s="1"/>
  <c r="K33" i="1"/>
  <c r="J33" i="1"/>
  <c r="L30" i="1"/>
  <c r="L28" i="1"/>
  <c r="L27" i="1"/>
  <c r="L26" i="1"/>
  <c r="K25" i="1"/>
  <c r="J25" i="1"/>
  <c r="L24" i="1"/>
  <c r="L23" i="1"/>
  <c r="K22" i="1"/>
  <c r="J22" i="1"/>
  <c r="L21" i="1"/>
  <c r="L20" i="1"/>
  <c r="L19" i="1"/>
  <c r="L18" i="1"/>
  <c r="L17" i="1"/>
  <c r="K16" i="1"/>
  <c r="K14" i="1" s="1"/>
  <c r="J16" i="1"/>
  <c r="J14" i="1" s="1"/>
  <c r="L15" i="1"/>
  <c r="K13" i="1"/>
  <c r="J13" i="1"/>
  <c r="L12" i="1"/>
  <c r="L11" i="1"/>
  <c r="L10" i="1"/>
  <c r="L4" i="1"/>
  <c r="K3" i="1"/>
  <c r="J3" i="1"/>
  <c r="I53" i="1"/>
  <c r="I48" i="1"/>
  <c r="H47" i="1"/>
  <c r="H790" i="1" s="1"/>
  <c r="G47" i="1"/>
  <c r="G790" i="1" s="1"/>
  <c r="I45" i="1"/>
  <c r="I44" i="1"/>
  <c r="I43" i="1"/>
  <c r="I42" i="1"/>
  <c r="I41" i="1"/>
  <c r="H40" i="1"/>
  <c r="G40" i="1"/>
  <c r="I39" i="1"/>
  <c r="I38" i="1"/>
  <c r="H36" i="1"/>
  <c r="G36" i="1"/>
  <c r="H33" i="1"/>
  <c r="I30" i="1"/>
  <c r="I28" i="1"/>
  <c r="I27" i="1"/>
  <c r="I26" i="1"/>
  <c r="H25" i="1"/>
  <c r="G25" i="1"/>
  <c r="I24" i="1"/>
  <c r="I23" i="1"/>
  <c r="H22" i="1"/>
  <c r="G22" i="1"/>
  <c r="I21" i="1"/>
  <c r="I20" i="1"/>
  <c r="I19" i="1"/>
  <c r="I18" i="1"/>
  <c r="I17" i="1"/>
  <c r="H16" i="1"/>
  <c r="G16" i="1"/>
  <c r="I15" i="1"/>
  <c r="I12" i="1"/>
  <c r="I11" i="1"/>
  <c r="I10" i="1"/>
  <c r="I4" i="1"/>
  <c r="H3" i="1"/>
  <c r="G3" i="1"/>
  <c r="D47" i="1"/>
  <c r="D16" i="1"/>
  <c r="E16" i="1"/>
  <c r="F21" i="1"/>
  <c r="E13" i="1"/>
  <c r="E47" i="1"/>
  <c r="E790" i="1" s="1"/>
  <c r="F48" i="1"/>
  <c r="F38" i="1"/>
  <c r="F39" i="1"/>
  <c r="F41" i="1"/>
  <c r="F42" i="1"/>
  <c r="D56" i="1"/>
  <c r="J37" i="1" l="1"/>
  <c r="J783" i="1"/>
  <c r="J780" i="1" s="1"/>
  <c r="V37" i="1"/>
  <c r="V783" i="1"/>
  <c r="V780" i="1" s="1"/>
  <c r="G227" i="1"/>
  <c r="AN207" i="1"/>
  <c r="D242" i="1"/>
  <c r="AN244" i="1"/>
  <c r="AP244" i="1" s="1"/>
  <c r="G284" i="1"/>
  <c r="AN264" i="1"/>
  <c r="D282" i="1"/>
  <c r="AN282" i="1" s="1"/>
  <c r="AN275" i="1"/>
  <c r="G379" i="1"/>
  <c r="AN382" i="1"/>
  <c r="AN379" i="1" s="1"/>
  <c r="D453" i="1"/>
  <c r="AN453" i="1" s="1"/>
  <c r="AN446" i="1"/>
  <c r="AN512" i="1"/>
  <c r="D510" i="1"/>
  <c r="AN510" i="1" s="1"/>
  <c r="AN503" i="1"/>
  <c r="AO633" i="1"/>
  <c r="E631" i="1"/>
  <c r="AO631" i="1" s="1"/>
  <c r="AO624" i="1"/>
  <c r="AP624" i="1" s="1"/>
  <c r="G678" i="1"/>
  <c r="AN681" i="1"/>
  <c r="AN678" i="1" s="1"/>
  <c r="D71" i="1"/>
  <c r="AN73" i="1"/>
  <c r="AN288" i="1"/>
  <c r="AP288" i="1" s="1"/>
  <c r="E413" i="1"/>
  <c r="AO415" i="1"/>
  <c r="AP415" i="1" s="1"/>
  <c r="Z37" i="1"/>
  <c r="Z783" i="1"/>
  <c r="Z780" i="1" s="1"/>
  <c r="AP93" i="1"/>
  <c r="AO113" i="1"/>
  <c r="G94" i="1"/>
  <c r="AN97" i="1"/>
  <c r="AN94" i="1" s="1"/>
  <c r="AN184" i="1"/>
  <c r="G37" i="1"/>
  <c r="G783" i="1"/>
  <c r="G780" i="1" s="1"/>
  <c r="AE37" i="1"/>
  <c r="AE783" i="1"/>
  <c r="AE780" i="1" s="1"/>
  <c r="AO127" i="1"/>
  <c r="AP136" i="1"/>
  <c r="AP139" i="1"/>
  <c r="E168" i="1"/>
  <c r="AO168" i="1" s="1"/>
  <c r="AO161" i="1"/>
  <c r="AP174" i="1"/>
  <c r="AO184" i="1"/>
  <c r="AP184" i="1" s="1"/>
  <c r="D185" i="1"/>
  <c r="AN187" i="1"/>
  <c r="AP207" i="1"/>
  <c r="AO227" i="1"/>
  <c r="H208" i="1"/>
  <c r="AO211" i="1"/>
  <c r="AO241" i="1"/>
  <c r="AP250" i="1"/>
  <c r="E282" i="1"/>
  <c r="AO282" i="1" s="1"/>
  <c r="AO275" i="1"/>
  <c r="AO341" i="1"/>
  <c r="F355" i="1"/>
  <c r="AO355" i="1"/>
  <c r="AP378" i="1"/>
  <c r="AO398" i="1"/>
  <c r="H379" i="1"/>
  <c r="AO382" i="1"/>
  <c r="E453" i="1"/>
  <c r="AO453" i="1" s="1"/>
  <c r="AO446" i="1"/>
  <c r="AP446" i="1" s="1"/>
  <c r="E510" i="1"/>
  <c r="AO510" i="1" s="1"/>
  <c r="AP510" i="1" s="1"/>
  <c r="AO503" i="1"/>
  <c r="AP503" i="1" s="1"/>
  <c r="AP580" i="1"/>
  <c r="G614" i="1"/>
  <c r="AN617" i="1"/>
  <c r="AN614" i="1" s="1"/>
  <c r="E697" i="1"/>
  <c r="AO677" i="1"/>
  <c r="H678" i="1"/>
  <c r="AO681" i="1"/>
  <c r="AN779" i="1"/>
  <c r="AN799" i="1" s="1"/>
  <c r="D799" i="1"/>
  <c r="E71" i="1"/>
  <c r="AO73" i="1"/>
  <c r="AP73" i="1" s="1"/>
  <c r="N37" i="1"/>
  <c r="N783" i="1"/>
  <c r="N780" i="1" s="1"/>
  <c r="G170" i="1"/>
  <c r="AN150" i="1"/>
  <c r="D168" i="1"/>
  <c r="AN168" i="1" s="1"/>
  <c r="AN161" i="1"/>
  <c r="K37" i="1"/>
  <c r="K783" i="1"/>
  <c r="K780" i="1" s="1"/>
  <c r="AI37" i="1"/>
  <c r="AI783" i="1"/>
  <c r="AI780" i="1" s="1"/>
  <c r="H94" i="1"/>
  <c r="AO97" i="1"/>
  <c r="H783" i="1"/>
  <c r="H780" i="1" s="1"/>
  <c r="P37" i="1"/>
  <c r="P783" i="1"/>
  <c r="P780" i="1" s="1"/>
  <c r="AB37" i="1"/>
  <c r="AB783" i="1"/>
  <c r="AB780" i="1" s="1"/>
  <c r="AO70" i="1"/>
  <c r="AP70" i="1" s="1"/>
  <c r="D111" i="1"/>
  <c r="AN111" i="1" s="1"/>
  <c r="AN104" i="1"/>
  <c r="AO117" i="1"/>
  <c r="AP117" i="1" s="1"/>
  <c r="AO130" i="1"/>
  <c r="AP130" i="1" s="1"/>
  <c r="G151" i="1"/>
  <c r="AN154" i="1"/>
  <c r="AN151" i="1" s="1"/>
  <c r="E185" i="1"/>
  <c r="AO187" i="1"/>
  <c r="AP187" i="1" s="1"/>
  <c r="AO193" i="1"/>
  <c r="AP193" i="1" s="1"/>
  <c r="AO196" i="1"/>
  <c r="AP196" i="1" s="1"/>
  <c r="D204" i="1"/>
  <c r="D225" i="1"/>
  <c r="AN225" i="1" s="1"/>
  <c r="AN218" i="1"/>
  <c r="AN231" i="1"/>
  <c r="G265" i="1"/>
  <c r="AN268" i="1"/>
  <c r="AN265" i="1" s="1"/>
  <c r="AN301" i="1"/>
  <c r="AN307" i="1"/>
  <c r="AN310" i="1"/>
  <c r="G341" i="1"/>
  <c r="AN321" i="1"/>
  <c r="D339" i="1"/>
  <c r="AN339" i="1" s="1"/>
  <c r="AN332" i="1"/>
  <c r="AO345" i="1"/>
  <c r="AP345" i="1" s="1"/>
  <c r="G398" i="1"/>
  <c r="AN378" i="1"/>
  <c r="D396" i="1"/>
  <c r="AN396" i="1" s="1"/>
  <c r="AN389" i="1"/>
  <c r="AO402" i="1"/>
  <c r="AP402" i="1" s="1"/>
  <c r="AN412" i="1"/>
  <c r="AP412" i="1" s="1"/>
  <c r="AN415" i="1"/>
  <c r="AO421" i="1"/>
  <c r="AP421" i="1" s="1"/>
  <c r="AO424" i="1"/>
  <c r="AP424" i="1" s="1"/>
  <c r="AO435" i="1"/>
  <c r="G436" i="1"/>
  <c r="AN439" i="1"/>
  <c r="AN436" i="1" s="1"/>
  <c r="AO469" i="1"/>
  <c r="AP469" i="1" s="1"/>
  <c r="E470" i="1"/>
  <c r="AO472" i="1"/>
  <c r="AP472" i="1" s="1"/>
  <c r="AO478" i="1"/>
  <c r="AP478" i="1" s="1"/>
  <c r="AO481" i="1"/>
  <c r="AP481" i="1" s="1"/>
  <c r="G493" i="1"/>
  <c r="AN496" i="1"/>
  <c r="AN493" i="1" s="1"/>
  <c r="E591" i="1"/>
  <c r="AO593" i="1"/>
  <c r="AP593" i="1" s="1"/>
  <c r="AO599" i="1"/>
  <c r="AP599" i="1" s="1"/>
  <c r="AO602" i="1"/>
  <c r="AP602" i="1" s="1"/>
  <c r="H614" i="1"/>
  <c r="I614" i="1" s="1"/>
  <c r="AO617" i="1"/>
  <c r="AN654" i="1"/>
  <c r="AP654" i="1" s="1"/>
  <c r="D655" i="1"/>
  <c r="AN657" i="1"/>
  <c r="AN663" i="1"/>
  <c r="AN666" i="1"/>
  <c r="G697" i="1"/>
  <c r="AN677" i="1"/>
  <c r="D695" i="1"/>
  <c r="AN695" i="1" s="1"/>
  <c r="AN688" i="1"/>
  <c r="AH37" i="1"/>
  <c r="AH783" i="1"/>
  <c r="AH780" i="1" s="1"/>
  <c r="G208" i="1"/>
  <c r="I208" i="1" s="1"/>
  <c r="AN211" i="1"/>
  <c r="AN208" i="1" s="1"/>
  <c r="S37" i="1"/>
  <c r="S783" i="1"/>
  <c r="S780" i="1" s="1"/>
  <c r="U780" i="1" s="1"/>
  <c r="W37" i="1"/>
  <c r="W783" i="1"/>
  <c r="W780" i="1" s="1"/>
  <c r="AN113" i="1"/>
  <c r="T37" i="1"/>
  <c r="T783" i="1"/>
  <c r="T780" i="1" s="1"/>
  <c r="AF37" i="1"/>
  <c r="AF783" i="1"/>
  <c r="AF780" i="1" s="1"/>
  <c r="AK37" i="1"/>
  <c r="AK783" i="1"/>
  <c r="AK780" i="1" s="1"/>
  <c r="AN60" i="1"/>
  <c r="D790" i="1"/>
  <c r="M37" i="1"/>
  <c r="M783" i="1"/>
  <c r="M780" i="1" s="1"/>
  <c r="Q37" i="1"/>
  <c r="Q783" i="1"/>
  <c r="Q780" i="1" s="1"/>
  <c r="Y37" i="1"/>
  <c r="Y783" i="1"/>
  <c r="Y780" i="1" s="1"/>
  <c r="AC37" i="1"/>
  <c r="AC783" i="1"/>
  <c r="AC780" i="1" s="1"/>
  <c r="AD780" i="1" s="1"/>
  <c r="AL37" i="1"/>
  <c r="AM37" i="1" s="1"/>
  <c r="AL783" i="1"/>
  <c r="AL780" i="1" s="1"/>
  <c r="AO60" i="1"/>
  <c r="AP60" i="1" s="1"/>
  <c r="AN79" i="1"/>
  <c r="AP79" i="1" s="1"/>
  <c r="AN82" i="1"/>
  <c r="AP82" i="1" s="1"/>
  <c r="E111" i="1"/>
  <c r="AO111" i="1" s="1"/>
  <c r="AO104" i="1"/>
  <c r="AP104" i="1" s="1"/>
  <c r="AN127" i="1"/>
  <c r="E170" i="1"/>
  <c r="AO150" i="1"/>
  <c r="H151" i="1"/>
  <c r="I151" i="1" s="1"/>
  <c r="AO154" i="1"/>
  <c r="E225" i="1"/>
  <c r="AO225" i="1" s="1"/>
  <c r="AO218" i="1"/>
  <c r="AO231" i="1"/>
  <c r="AP231" i="1" s="1"/>
  <c r="AN241" i="1"/>
  <c r="AO264" i="1"/>
  <c r="H265" i="1"/>
  <c r="AO268" i="1"/>
  <c r="AO298" i="1"/>
  <c r="AP298" i="1" s="1"/>
  <c r="AO301" i="1"/>
  <c r="AO307" i="1"/>
  <c r="AP307" i="1" s="1"/>
  <c r="AO310" i="1"/>
  <c r="E339" i="1"/>
  <c r="AO339" i="1" s="1"/>
  <c r="AO332" i="1"/>
  <c r="AP332" i="1" s="1"/>
  <c r="AN355" i="1"/>
  <c r="AN358" i="1"/>
  <c r="AP358" i="1" s="1"/>
  <c r="AN364" i="1"/>
  <c r="AP364" i="1" s="1"/>
  <c r="AN367" i="1"/>
  <c r="AP367" i="1" s="1"/>
  <c r="E396" i="1"/>
  <c r="AO396" i="1" s="1"/>
  <c r="AO389" i="1"/>
  <c r="AP389" i="1" s="1"/>
  <c r="G455" i="1"/>
  <c r="AN435" i="1"/>
  <c r="H436" i="1"/>
  <c r="AO439" i="1"/>
  <c r="AN459" i="1"/>
  <c r="AP459" i="1" s="1"/>
  <c r="AO492" i="1"/>
  <c r="H493" i="1"/>
  <c r="AO496" i="1"/>
  <c r="AO590" i="1"/>
  <c r="AP590" i="1" s="1"/>
  <c r="G633" i="1"/>
  <c r="AN613" i="1"/>
  <c r="AP613" i="1" s="1"/>
  <c r="AP657" i="1"/>
  <c r="AP663" i="1"/>
  <c r="AP666" i="1"/>
  <c r="E695" i="1"/>
  <c r="AO695" i="1" s="1"/>
  <c r="AO688" i="1"/>
  <c r="AP688" i="1" s="1"/>
  <c r="F589" i="1"/>
  <c r="L557" i="1"/>
  <c r="R557" i="1"/>
  <c r="X557" i="1"/>
  <c r="AD557" i="1"/>
  <c r="AJ557" i="1"/>
  <c r="L614" i="1"/>
  <c r="R614" i="1"/>
  <c r="X614" i="1"/>
  <c r="AD614" i="1"/>
  <c r="AJ614" i="1"/>
  <c r="I678" i="1"/>
  <c r="O678" i="1"/>
  <c r="U678" i="1"/>
  <c r="AA678" i="1"/>
  <c r="AG678" i="1"/>
  <c r="L436" i="1"/>
  <c r="R436" i="1"/>
  <c r="X436" i="1"/>
  <c r="AD436" i="1"/>
  <c r="AJ436" i="1"/>
  <c r="E36" i="2"/>
  <c r="F36" i="2" s="1"/>
  <c r="R174" i="1"/>
  <c r="I478" i="1"/>
  <c r="L678" i="1"/>
  <c r="R678" i="1"/>
  <c r="X678" i="1"/>
  <c r="AD678" i="1"/>
  <c r="I780" i="1"/>
  <c r="O780" i="1"/>
  <c r="AA780" i="1"/>
  <c r="AG780" i="1"/>
  <c r="AM780" i="1"/>
  <c r="AM678" i="1"/>
  <c r="L780" i="1"/>
  <c r="R780" i="1"/>
  <c r="X780" i="1"/>
  <c r="AJ780" i="1"/>
  <c r="AJ678" i="1"/>
  <c r="O614" i="1"/>
  <c r="U614" i="1"/>
  <c r="AA614" i="1"/>
  <c r="AG614" i="1"/>
  <c r="AM614" i="1"/>
  <c r="I557" i="1"/>
  <c r="O557" i="1"/>
  <c r="U557" i="1"/>
  <c r="AA557" i="1"/>
  <c r="AG557" i="1"/>
  <c r="AM557" i="1"/>
  <c r="I29" i="2"/>
  <c r="AA624" i="1"/>
  <c r="I493" i="1"/>
  <c r="O493" i="1"/>
  <c r="U493" i="1"/>
  <c r="AA493" i="1"/>
  <c r="AG493" i="1"/>
  <c r="AM493" i="1"/>
  <c r="I436" i="1"/>
  <c r="O436" i="1"/>
  <c r="U436" i="1"/>
  <c r="AA436" i="1"/>
  <c r="AG436" i="1"/>
  <c r="AM436" i="1"/>
  <c r="L493" i="1"/>
  <c r="R493" i="1"/>
  <c r="X493" i="1"/>
  <c r="AD493" i="1"/>
  <c r="AJ493" i="1"/>
  <c r="H33" i="2"/>
  <c r="O208" i="1"/>
  <c r="U208" i="1"/>
  <c r="AA208" i="1"/>
  <c r="AG208" i="1"/>
  <c r="AM208" i="1"/>
  <c r="F510" i="1"/>
  <c r="L503" i="1"/>
  <c r="R503" i="1"/>
  <c r="L379" i="1"/>
  <c r="R379" i="1"/>
  <c r="X379" i="1"/>
  <c r="AD379" i="1"/>
  <c r="AJ379" i="1"/>
  <c r="I379" i="1"/>
  <c r="O379" i="1"/>
  <c r="U379" i="1"/>
  <c r="AA379" i="1"/>
  <c r="AG379" i="1"/>
  <c r="AM379" i="1"/>
  <c r="F717" i="1"/>
  <c r="I265" i="1"/>
  <c r="O265" i="1"/>
  <c r="U265" i="1"/>
  <c r="AA265" i="1"/>
  <c r="AG265" i="1"/>
  <c r="AM265" i="1"/>
  <c r="D16" i="2"/>
  <c r="O151" i="1"/>
  <c r="U151" i="1"/>
  <c r="AG151" i="1"/>
  <c r="AM151" i="1"/>
  <c r="R208" i="1"/>
  <c r="AD208" i="1"/>
  <c r="AG250" i="1"/>
  <c r="L265" i="1"/>
  <c r="R265" i="1"/>
  <c r="X265" i="1"/>
  <c r="AD265" i="1"/>
  <c r="AJ265" i="1"/>
  <c r="AM624" i="1"/>
  <c r="T777" i="1"/>
  <c r="L208" i="1"/>
  <c r="X208" i="1"/>
  <c r="AJ208" i="1"/>
  <c r="AA37" i="1"/>
  <c r="AA241" i="1"/>
  <c r="AG241" i="1"/>
  <c r="G3" i="2"/>
  <c r="E16" i="2"/>
  <c r="AD94" i="1"/>
  <c r="AJ94" i="1"/>
  <c r="L151" i="1"/>
  <c r="R151" i="1"/>
  <c r="X151" i="1"/>
  <c r="AD151" i="1"/>
  <c r="AJ151" i="1"/>
  <c r="AD288" i="1"/>
  <c r="O37" i="1"/>
  <c r="H46" i="2"/>
  <c r="L94" i="1"/>
  <c r="R94" i="1"/>
  <c r="X94" i="1"/>
  <c r="G22" i="2"/>
  <c r="H36" i="2"/>
  <c r="U218" i="1"/>
  <c r="AG218" i="1"/>
  <c r="AD721" i="1"/>
  <c r="AJ654" i="1"/>
  <c r="AJ779" i="1"/>
  <c r="AG556" i="1"/>
  <c r="O94" i="1"/>
  <c r="AA94" i="1"/>
  <c r="AG94" i="1"/>
  <c r="AM94" i="1"/>
  <c r="F170" i="1"/>
  <c r="AA154" i="1"/>
  <c r="Y151" i="1"/>
  <c r="L389" i="1"/>
  <c r="AD389" i="1"/>
  <c r="X412" i="1"/>
  <c r="AD412" i="1"/>
  <c r="F453" i="1"/>
  <c r="O624" i="1"/>
  <c r="AA151" i="1"/>
  <c r="F301" i="1"/>
  <c r="O599" i="1"/>
  <c r="AA599" i="1"/>
  <c r="U654" i="1"/>
  <c r="F697" i="1"/>
  <c r="X37" i="1"/>
  <c r="U94" i="1"/>
  <c r="AJ412" i="1"/>
  <c r="L37" i="1"/>
  <c r="AJ37" i="1"/>
  <c r="I94" i="1"/>
  <c r="G25" i="2"/>
  <c r="H39" i="2"/>
  <c r="AO39" i="2" s="1"/>
  <c r="H37" i="1"/>
  <c r="I37" i="1" s="1"/>
  <c r="U37" i="1"/>
  <c r="AG37" i="1"/>
  <c r="H3" i="2"/>
  <c r="R37" i="1"/>
  <c r="AD37" i="1"/>
  <c r="AG435" i="1"/>
  <c r="AM435" i="1"/>
  <c r="X536" i="1"/>
  <c r="AM556" i="1"/>
  <c r="AJ580" i="1"/>
  <c r="L708" i="1"/>
  <c r="I92" i="2"/>
  <c r="F92" i="2"/>
  <c r="AJ174" i="1"/>
  <c r="G46" i="2"/>
  <c r="AG93" i="1"/>
  <c r="AD161" i="1"/>
  <c r="F196" i="1"/>
  <c r="F339" i="1"/>
  <c r="O345" i="1"/>
  <c r="AG345" i="1"/>
  <c r="AG364" i="1"/>
  <c r="U756" i="1"/>
  <c r="AG756" i="1"/>
  <c r="H22" i="2"/>
  <c r="L73" i="1"/>
  <c r="H16" i="2"/>
  <c r="AM47" i="1"/>
  <c r="U93" i="1"/>
  <c r="AA93" i="1"/>
  <c r="AM93" i="1"/>
  <c r="AM154" i="1"/>
  <c r="F168" i="1"/>
  <c r="R161" i="1"/>
  <c r="X161" i="1"/>
  <c r="AJ161" i="1"/>
  <c r="I136" i="1"/>
  <c r="U241" i="1"/>
  <c r="U250" i="1"/>
  <c r="O435" i="1"/>
  <c r="AA435" i="1"/>
  <c r="L459" i="1"/>
  <c r="R459" i="1"/>
  <c r="AD459" i="1"/>
  <c r="AN13" i="2"/>
  <c r="I364" i="1"/>
  <c r="F396" i="1"/>
  <c r="AD402" i="1"/>
  <c r="U412" i="1"/>
  <c r="L492" i="1"/>
  <c r="AJ492" i="1"/>
  <c r="F695" i="1"/>
  <c r="G66" i="2"/>
  <c r="F76" i="2"/>
  <c r="E719" i="1"/>
  <c r="E743" i="1" s="1"/>
  <c r="E79" i="2"/>
  <c r="E85" i="2"/>
  <c r="G807" i="1"/>
  <c r="E759" i="1"/>
  <c r="E757" i="1" s="1"/>
  <c r="G56" i="1"/>
  <c r="G36" i="2"/>
  <c r="AN36" i="2" s="1"/>
  <c r="AN34" i="2" s="1"/>
  <c r="I40" i="1"/>
  <c r="G39" i="2"/>
  <c r="AN39" i="2" s="1"/>
  <c r="AD13" i="1"/>
  <c r="AG47" i="1"/>
  <c r="AG60" i="1"/>
  <c r="AM60" i="1"/>
  <c r="I70" i="1"/>
  <c r="I13" i="2"/>
  <c r="U70" i="1"/>
  <c r="H66" i="2"/>
  <c r="G719" i="1"/>
  <c r="F82" i="1"/>
  <c r="F231" i="1"/>
  <c r="R231" i="1"/>
  <c r="O241" i="1"/>
  <c r="O244" i="1"/>
  <c r="AA244" i="1"/>
  <c r="AM244" i="1"/>
  <c r="AA268" i="1"/>
  <c r="AM268" i="1"/>
  <c r="F282" i="1"/>
  <c r="R275" i="1"/>
  <c r="X275" i="1"/>
  <c r="AD275" i="1"/>
  <c r="AJ275" i="1"/>
  <c r="O288" i="1"/>
  <c r="AG332" i="1"/>
  <c r="AM364" i="1"/>
  <c r="AJ389" i="1"/>
  <c r="O439" i="1"/>
  <c r="AM439" i="1"/>
  <c r="R496" i="1"/>
  <c r="AP550" i="1"/>
  <c r="L556" i="1"/>
  <c r="X556" i="1"/>
  <c r="D66" i="2"/>
  <c r="H719" i="1"/>
  <c r="D88" i="2"/>
  <c r="H807" i="1"/>
  <c r="F771" i="1"/>
  <c r="E54" i="1"/>
  <c r="E46" i="2"/>
  <c r="D54" i="1"/>
  <c r="D46" i="2"/>
  <c r="G14" i="1"/>
  <c r="G14" i="2" s="1"/>
  <c r="G16" i="2"/>
  <c r="H25" i="2"/>
  <c r="O47" i="1"/>
  <c r="AA130" i="1"/>
  <c r="U136" i="1"/>
  <c r="L184" i="1"/>
  <c r="U663" i="1"/>
  <c r="E66" i="2"/>
  <c r="D79" i="2"/>
  <c r="D85" i="2"/>
  <c r="E88" i="2"/>
  <c r="F758" i="1"/>
  <c r="D772" i="1"/>
  <c r="D4" i="2"/>
  <c r="D75" i="2"/>
  <c r="E765" i="1"/>
  <c r="H14" i="1"/>
  <c r="H14" i="2" s="1"/>
  <c r="D3" i="1"/>
  <c r="D3" i="2" s="1"/>
  <c r="L13" i="1"/>
  <c r="U40" i="1"/>
  <c r="AG40" i="1"/>
  <c r="AM22" i="1"/>
  <c r="AM36" i="1"/>
  <c r="AM40" i="1"/>
  <c r="AG79" i="1"/>
  <c r="O97" i="1"/>
  <c r="F111" i="1"/>
  <c r="L128" i="1"/>
  <c r="R130" i="1"/>
  <c r="X128" i="1"/>
  <c r="AG161" i="1"/>
  <c r="AM161" i="1"/>
  <c r="X184" i="1"/>
  <c r="I193" i="1"/>
  <c r="AD211" i="1"/>
  <c r="N242" i="1"/>
  <c r="N285" i="1" s="1"/>
  <c r="N287" i="1" s="1"/>
  <c r="U298" i="1"/>
  <c r="O378" i="1"/>
  <c r="AM378" i="1"/>
  <c r="F411" i="1"/>
  <c r="AG421" i="1"/>
  <c r="R439" i="1"/>
  <c r="O446" i="1"/>
  <c r="AG469" i="1"/>
  <c r="AD533" i="1"/>
  <c r="X590" i="1"/>
  <c r="AD590" i="1"/>
  <c r="AG599" i="1"/>
  <c r="E609" i="1"/>
  <c r="E633" i="1"/>
  <c r="F633" i="1" s="1"/>
  <c r="AG663" i="1"/>
  <c r="R708" i="1"/>
  <c r="AJ719" i="1"/>
  <c r="X765" i="1"/>
  <c r="AD765" i="1"/>
  <c r="F762" i="1"/>
  <c r="F764" i="1"/>
  <c r="E113" i="1"/>
  <c r="F113" i="1" s="1"/>
  <c r="E260" i="1"/>
  <c r="E284" i="1"/>
  <c r="E317" i="1"/>
  <c r="E341" i="1"/>
  <c r="F341" i="1" s="1"/>
  <c r="O264" i="1"/>
  <c r="AA264" i="1"/>
  <c r="R288" i="1"/>
  <c r="L345" i="1"/>
  <c r="R345" i="1"/>
  <c r="E431" i="1"/>
  <c r="E455" i="1"/>
  <c r="E552" i="1"/>
  <c r="E553" i="1" s="1"/>
  <c r="E576" i="1"/>
  <c r="O560" i="1"/>
  <c r="AA560" i="1"/>
  <c r="F574" i="1"/>
  <c r="L567" i="1"/>
  <c r="AD567" i="1"/>
  <c r="AJ567" i="1"/>
  <c r="O590" i="1"/>
  <c r="I624" i="1"/>
  <c r="G631" i="1"/>
  <c r="U644" i="1"/>
  <c r="AG644" i="1"/>
  <c r="AM718" i="1"/>
  <c r="R746" i="1"/>
  <c r="AD746" i="1"/>
  <c r="D759" i="1"/>
  <c r="D757" i="1" s="1"/>
  <c r="O22" i="1"/>
  <c r="O36" i="1"/>
  <c r="O40" i="1"/>
  <c r="AA40" i="1"/>
  <c r="AG16" i="1"/>
  <c r="AJ13" i="1"/>
  <c r="AN4" i="1"/>
  <c r="AA104" i="1"/>
  <c r="R117" i="1"/>
  <c r="U127" i="1"/>
  <c r="O184" i="1"/>
  <c r="U184" i="1"/>
  <c r="AG184" i="1"/>
  <c r="Q228" i="1"/>
  <c r="Q230" i="1" s="1"/>
  <c r="AJ187" i="1"/>
  <c r="AG207" i="1"/>
  <c r="AM207" i="1"/>
  <c r="O211" i="1"/>
  <c r="AA211" i="1"/>
  <c r="F225" i="1"/>
  <c r="R218" i="1"/>
  <c r="X218" i="1"/>
  <c r="AD218" i="1"/>
  <c r="AJ218" i="1"/>
  <c r="AG307" i="1"/>
  <c r="X321" i="1"/>
  <c r="AJ321" i="1"/>
  <c r="U324" i="1"/>
  <c r="AG324" i="1"/>
  <c r="AM324" i="1"/>
  <c r="U355" i="1"/>
  <c r="X358" i="1"/>
  <c r="E374" i="1"/>
  <c r="AO374" i="1" s="1"/>
  <c r="E398" i="1"/>
  <c r="R378" i="1"/>
  <c r="AA382" i="1"/>
  <c r="K456" i="1"/>
  <c r="K458" i="1" s="1"/>
  <c r="AC456" i="1"/>
  <c r="AC458" i="1" s="1"/>
  <c r="L469" i="1"/>
  <c r="R469" i="1"/>
  <c r="X469" i="1"/>
  <c r="AD469" i="1"/>
  <c r="E488" i="1"/>
  <c r="AO488" i="1" s="1"/>
  <c r="E512" i="1"/>
  <c r="AD492" i="1"/>
  <c r="U523" i="1"/>
  <c r="AP565" i="1"/>
  <c r="I657" i="1"/>
  <c r="O688" i="1"/>
  <c r="AP725" i="1"/>
  <c r="O727" i="1"/>
  <c r="U727" i="1"/>
  <c r="AG727" i="1"/>
  <c r="R759" i="1"/>
  <c r="X759" i="1"/>
  <c r="G512" i="1"/>
  <c r="G488" i="1"/>
  <c r="I97" i="1"/>
  <c r="G113" i="1"/>
  <c r="G89" i="1"/>
  <c r="G90" i="1" s="1"/>
  <c r="I47" i="1"/>
  <c r="G54" i="1"/>
  <c r="G797" i="1" s="1"/>
  <c r="F677" i="1"/>
  <c r="E673" i="1"/>
  <c r="AO673" i="1" s="1"/>
  <c r="D631" i="1"/>
  <c r="AN631" i="1" s="1"/>
  <c r="AP563" i="1"/>
  <c r="F503" i="1"/>
  <c r="AO790" i="1"/>
  <c r="AN790" i="1"/>
  <c r="D90" i="1"/>
  <c r="E146" i="1"/>
  <c r="AO146" i="1" s="1"/>
  <c r="F56" i="1"/>
  <c r="F567" i="1"/>
  <c r="V697" i="1"/>
  <c r="F770" i="1"/>
  <c r="AO770" i="1"/>
  <c r="AP770" i="1" s="1"/>
  <c r="AN773" i="1"/>
  <c r="AP773" i="1" s="1"/>
  <c r="F773" i="1"/>
  <c r="R36" i="1"/>
  <c r="AD47" i="1"/>
  <c r="AM16" i="1"/>
  <c r="R60" i="1"/>
  <c r="AD60" i="1"/>
  <c r="AA73" i="1"/>
  <c r="AM73" i="1"/>
  <c r="I79" i="1"/>
  <c r="F93" i="1"/>
  <c r="R97" i="1"/>
  <c r="AD97" i="1"/>
  <c r="R193" i="1"/>
  <c r="X193" i="1"/>
  <c r="AD193" i="1"/>
  <c r="AJ193" i="1"/>
  <c r="AG231" i="1"/>
  <c r="AM231" i="1"/>
  <c r="L264" i="1"/>
  <c r="X264" i="1"/>
  <c r="AG275" i="1"/>
  <c r="L288" i="1"/>
  <c r="O298" i="1"/>
  <c r="Z342" i="1"/>
  <c r="Z344" i="1" s="1"/>
  <c r="I345" i="1"/>
  <c r="U345" i="1"/>
  <c r="X355" i="1"/>
  <c r="AD358" i="1"/>
  <c r="L364" i="1"/>
  <c r="X364" i="1"/>
  <c r="AD382" i="1"/>
  <c r="O389" i="1"/>
  <c r="U402" i="1"/>
  <c r="AA402" i="1"/>
  <c r="AG402" i="1"/>
  <c r="AM402" i="1"/>
  <c r="AM472" i="1"/>
  <c r="U478" i="1"/>
  <c r="AO762" i="1"/>
  <c r="AP762" i="1" s="1"/>
  <c r="O13" i="1"/>
  <c r="O16" i="1"/>
  <c r="R13" i="1"/>
  <c r="R16" i="1"/>
  <c r="R40" i="1"/>
  <c r="X13" i="1"/>
  <c r="I36" i="1"/>
  <c r="U13" i="1"/>
  <c r="U47" i="1"/>
  <c r="X47" i="1"/>
  <c r="AA47" i="1"/>
  <c r="AD22" i="1"/>
  <c r="AD36" i="1"/>
  <c r="AD40" i="1"/>
  <c r="AG22" i="1"/>
  <c r="AG36" i="1"/>
  <c r="L70" i="1"/>
  <c r="R70" i="1"/>
  <c r="AM79" i="1"/>
  <c r="AM97" i="1"/>
  <c r="AM104" i="1"/>
  <c r="W171" i="1"/>
  <c r="Q171" i="1"/>
  <c r="Q173" i="1" s="1"/>
  <c r="X136" i="1"/>
  <c r="AD136" i="1"/>
  <c r="AJ136" i="1"/>
  <c r="AD184" i="1"/>
  <c r="O187" i="1"/>
  <c r="AG193" i="1"/>
  <c r="I378" i="1"/>
  <c r="I492" i="1"/>
  <c r="AG70" i="1"/>
  <c r="Q114" i="1"/>
  <c r="Q116" i="1" s="1"/>
  <c r="W114" i="1"/>
  <c r="AM136" i="1"/>
  <c r="L187" i="1"/>
  <c r="R242" i="1"/>
  <c r="AJ244" i="1"/>
  <c r="AG298" i="1"/>
  <c r="L301" i="1"/>
  <c r="F321" i="1"/>
  <c r="O332" i="1"/>
  <c r="AM345" i="1"/>
  <c r="O358" i="1"/>
  <c r="Z399" i="1"/>
  <c r="Z401" i="1" s="1"/>
  <c r="AM358" i="1"/>
  <c r="O364" i="1"/>
  <c r="U364" i="1"/>
  <c r="I421" i="1"/>
  <c r="U421" i="1"/>
  <c r="AA446" i="1"/>
  <c r="U590" i="1"/>
  <c r="W655" i="1"/>
  <c r="X655" i="1" s="1"/>
  <c r="X657" i="1"/>
  <c r="F753" i="1"/>
  <c r="E768" i="1"/>
  <c r="AG492" i="1"/>
  <c r="AA496" i="1"/>
  <c r="R523" i="1"/>
  <c r="AJ536" i="1"/>
  <c r="L542" i="1"/>
  <c r="R542" i="1"/>
  <c r="X542" i="1"/>
  <c r="AD542" i="1"/>
  <c r="AJ599" i="1"/>
  <c r="AA613" i="1"/>
  <c r="O617" i="1"/>
  <c r="AA617" i="1"/>
  <c r="AM617" i="1"/>
  <c r="AJ677" i="1"/>
  <c r="L681" i="1"/>
  <c r="X681" i="1"/>
  <c r="AA688" i="1"/>
  <c r="AM688" i="1"/>
  <c r="AG708" i="1"/>
  <c r="AM708" i="1"/>
  <c r="U718" i="1"/>
  <c r="AJ759" i="1"/>
  <c r="AP786" i="1"/>
  <c r="U790" i="1"/>
  <c r="AA790" i="1"/>
  <c r="AG533" i="1"/>
  <c r="AD556" i="1"/>
  <c r="O567" i="1"/>
  <c r="AM567" i="1"/>
  <c r="AG590" i="1"/>
  <c r="R624" i="1"/>
  <c r="X624" i="1"/>
  <c r="AD663" i="1"/>
  <c r="I746" i="1"/>
  <c r="O746" i="1"/>
  <c r="L756" i="1"/>
  <c r="R756" i="1"/>
  <c r="AI757" i="1"/>
  <c r="AI807" i="1" s="1"/>
  <c r="AI809" i="1" s="1"/>
  <c r="I765" i="1"/>
  <c r="U765" i="1"/>
  <c r="AG765" i="1"/>
  <c r="M777" i="1"/>
  <c r="D12" i="1"/>
  <c r="F769" i="1"/>
  <c r="F389" i="1"/>
  <c r="R389" i="1"/>
  <c r="AG389" i="1"/>
  <c r="AM389" i="1"/>
  <c r="R402" i="1"/>
  <c r="AG412" i="1"/>
  <c r="AD415" i="1"/>
  <c r="AJ415" i="1"/>
  <c r="K520" i="1"/>
  <c r="K522" i="1" s="1"/>
  <c r="Q520" i="1"/>
  <c r="Q522" i="1" s="1"/>
  <c r="L478" i="1"/>
  <c r="R478" i="1"/>
  <c r="X478" i="1"/>
  <c r="AD478" i="1"/>
  <c r="AJ478" i="1"/>
  <c r="U503" i="1"/>
  <c r="AA503" i="1"/>
  <c r="AM503" i="1"/>
  <c r="AA523" i="1"/>
  <c r="AG523" i="1"/>
  <c r="AP531" i="1"/>
  <c r="L533" i="1"/>
  <c r="X533" i="1"/>
  <c r="AJ533" i="1"/>
  <c r="AI534" i="1"/>
  <c r="AI577" i="1" s="1"/>
  <c r="Z577" i="1"/>
  <c r="Z579" i="1" s="1"/>
  <c r="AM536" i="1"/>
  <c r="I542" i="1"/>
  <c r="U542" i="1"/>
  <c r="AG542" i="1"/>
  <c r="R580" i="1"/>
  <c r="AD593" i="1"/>
  <c r="D609" i="1"/>
  <c r="R613" i="1"/>
  <c r="AD613" i="1"/>
  <c r="R617" i="1"/>
  <c r="O677" i="1"/>
  <c r="O681" i="1"/>
  <c r="AM681" i="1"/>
  <c r="AJ688" i="1"/>
  <c r="AD708" i="1"/>
  <c r="AP715" i="1"/>
  <c r="L721" i="1"/>
  <c r="S743" i="1"/>
  <c r="AE743" i="1"/>
  <c r="Z807" i="1"/>
  <c r="Z809" i="1" s="1"/>
  <c r="F767" i="1"/>
  <c r="AK777" i="1"/>
  <c r="AA783" i="1"/>
  <c r="AM783" i="1"/>
  <c r="L790" i="1"/>
  <c r="R790" i="1"/>
  <c r="Y57" i="1"/>
  <c r="J57" i="1"/>
  <c r="X16" i="1"/>
  <c r="AA13" i="1"/>
  <c r="AA22" i="1"/>
  <c r="AD16" i="1"/>
  <c r="AG3" i="1"/>
  <c r="AF14" i="1"/>
  <c r="AG14" i="1" s="1"/>
  <c r="AH57" i="1"/>
  <c r="AJ47" i="1"/>
  <c r="AM3" i="1"/>
  <c r="AL14" i="1"/>
  <c r="AM14" i="1" s="1"/>
  <c r="AJ70" i="1"/>
  <c r="K114" i="1"/>
  <c r="K116" i="1" s="1"/>
  <c r="X73" i="1"/>
  <c r="AC114" i="1"/>
  <c r="AC116" i="1" s="1"/>
  <c r="AJ73" i="1"/>
  <c r="F79" i="1"/>
  <c r="L79" i="1"/>
  <c r="R79" i="1"/>
  <c r="X79" i="1"/>
  <c r="U97" i="1"/>
  <c r="AA97" i="1"/>
  <c r="AJ130" i="1"/>
  <c r="AB227" i="1"/>
  <c r="P284" i="1"/>
  <c r="AB284" i="1"/>
  <c r="F358" i="1"/>
  <c r="E356" i="1"/>
  <c r="Y398" i="1"/>
  <c r="AE398" i="1"/>
  <c r="AG378" i="1"/>
  <c r="I435" i="1"/>
  <c r="U435" i="1"/>
  <c r="AJ472" i="1"/>
  <c r="AH470" i="1"/>
  <c r="AJ470" i="1" s="1"/>
  <c r="AK57" i="1"/>
  <c r="L47" i="1"/>
  <c r="I22" i="1"/>
  <c r="L22" i="1"/>
  <c r="L40" i="1"/>
  <c r="U3" i="1"/>
  <c r="W14" i="1"/>
  <c r="X14" i="1" s="1"/>
  <c r="AA16" i="1"/>
  <c r="AD3" i="1"/>
  <c r="AC14" i="1"/>
  <c r="AD14" i="1" s="1"/>
  <c r="AG13" i="1"/>
  <c r="AJ22" i="1"/>
  <c r="AJ40" i="1"/>
  <c r="AM13" i="1"/>
  <c r="I60" i="1"/>
  <c r="O60" i="1"/>
  <c r="Z71" i="1"/>
  <c r="Z114" i="1" s="1"/>
  <c r="Z116" i="1" s="1"/>
  <c r="U79" i="1"/>
  <c r="L93" i="1"/>
  <c r="R93" i="1"/>
  <c r="O161" i="1"/>
  <c r="U174" i="1"/>
  <c r="R207" i="1"/>
  <c r="AM218" i="1"/>
  <c r="AD264" i="1"/>
  <c r="O275" i="1"/>
  <c r="M57" i="1"/>
  <c r="AE57" i="1"/>
  <c r="O3" i="1"/>
  <c r="N14" i="1"/>
  <c r="O14" i="1" s="1"/>
  <c r="V57" i="1"/>
  <c r="X40" i="1"/>
  <c r="AA14" i="1"/>
  <c r="AK113" i="1"/>
  <c r="O130" i="1"/>
  <c r="N128" i="1"/>
  <c r="N171" i="1" s="1"/>
  <c r="N173" i="1" s="1"/>
  <c r="L150" i="1"/>
  <c r="AD242" i="1"/>
  <c r="J114" i="1"/>
  <c r="AD150" i="1"/>
  <c r="F104" i="1"/>
  <c r="L104" i="1"/>
  <c r="R104" i="1"/>
  <c r="X104" i="1"/>
  <c r="O117" i="1"/>
  <c r="U117" i="1"/>
  <c r="AA117" i="1"/>
  <c r="AG117" i="1"/>
  <c r="AM117" i="1"/>
  <c r="L127" i="1"/>
  <c r="R127" i="1"/>
  <c r="X127" i="1"/>
  <c r="AD127" i="1"/>
  <c r="AJ127" i="1"/>
  <c r="AC171" i="1"/>
  <c r="AC173" i="1" s="1"/>
  <c r="K171" i="1"/>
  <c r="K173" i="1" s="1"/>
  <c r="F136" i="1"/>
  <c r="AG136" i="1"/>
  <c r="F154" i="1"/>
  <c r="R154" i="1"/>
  <c r="AA161" i="1"/>
  <c r="W228" i="1"/>
  <c r="W230" i="1" s="1"/>
  <c r="AM187" i="1"/>
  <c r="O218" i="1"/>
  <c r="AA218" i="1"/>
  <c r="L231" i="1"/>
  <c r="Z242" i="1"/>
  <c r="Z285" i="1" s="1"/>
  <c r="Z287" i="1" s="1"/>
  <c r="AL242" i="1"/>
  <c r="AL285" i="1" s="1"/>
  <c r="AL287" i="1" s="1"/>
  <c r="L244" i="1"/>
  <c r="F250" i="1"/>
  <c r="AJ298" i="1"/>
  <c r="V356" i="1"/>
  <c r="V399" i="1" s="1"/>
  <c r="D398" i="1"/>
  <c r="D455" i="1"/>
  <c r="F435" i="1"/>
  <c r="W470" i="1"/>
  <c r="W520" i="1" s="1"/>
  <c r="W522" i="1" s="1"/>
  <c r="X472" i="1"/>
  <c r="AD79" i="1"/>
  <c r="X93" i="1"/>
  <c r="I104" i="1"/>
  <c r="O104" i="1"/>
  <c r="X117" i="1"/>
  <c r="AD117" i="1"/>
  <c r="AA127" i="1"/>
  <c r="AG127" i="1"/>
  <c r="AH171" i="1"/>
  <c r="I150" i="1"/>
  <c r="O150" i="1"/>
  <c r="U150" i="1"/>
  <c r="AA150" i="1"/>
  <c r="I154" i="1"/>
  <c r="O154" i="1"/>
  <c r="L174" i="1"/>
  <c r="AA174" i="1"/>
  <c r="AG174" i="1"/>
  <c r="R184" i="1"/>
  <c r="AM184" i="1"/>
  <c r="AC228" i="1"/>
  <c r="AC230" i="1" s="1"/>
  <c r="X187" i="1"/>
  <c r="O193" i="1"/>
  <c r="U193" i="1"/>
  <c r="AM193" i="1"/>
  <c r="I207" i="1"/>
  <c r="O207" i="1"/>
  <c r="AD207" i="1"/>
  <c r="AJ207" i="1"/>
  <c r="F211" i="1"/>
  <c r="AM211" i="1"/>
  <c r="I231" i="1"/>
  <c r="X231" i="1"/>
  <c r="AD231" i="1"/>
  <c r="AJ241" i="1"/>
  <c r="K242" i="1"/>
  <c r="K285" i="1" s="1"/>
  <c r="K287" i="1" s="1"/>
  <c r="O250" i="1"/>
  <c r="AJ250" i="1"/>
  <c r="AE285" i="1"/>
  <c r="F268" i="1"/>
  <c r="R268" i="1"/>
  <c r="AA275" i="1"/>
  <c r="AM275" i="1"/>
  <c r="AG288" i="1"/>
  <c r="AM298" i="1"/>
  <c r="K299" i="1"/>
  <c r="K342" i="1" s="1"/>
  <c r="K344" i="1" s="1"/>
  <c r="Q342" i="1"/>
  <c r="Q344" i="1" s="1"/>
  <c r="W299" i="1"/>
  <c r="W342" i="1" s="1"/>
  <c r="W344" i="1" s="1"/>
  <c r="X301" i="1"/>
  <c r="AD174" i="1"/>
  <c r="AK285" i="1"/>
  <c r="I268" i="1"/>
  <c r="F382" i="1"/>
  <c r="D512" i="1"/>
  <c r="D55" i="2" s="1"/>
  <c r="F492" i="1"/>
  <c r="L536" i="1"/>
  <c r="K534" i="1"/>
  <c r="K577" i="1" s="1"/>
  <c r="K579" i="1" s="1"/>
  <c r="AJ657" i="1"/>
  <c r="AI655" i="1"/>
  <c r="AI705" i="1" s="1"/>
  <c r="F663" i="1"/>
  <c r="AC342" i="1"/>
  <c r="AC344" i="1" s="1"/>
  <c r="AJ301" i="1"/>
  <c r="L307" i="1"/>
  <c r="R307" i="1"/>
  <c r="I321" i="1"/>
  <c r="O321" i="1"/>
  <c r="U321" i="1"/>
  <c r="AA321" i="1"/>
  <c r="AG321" i="1"/>
  <c r="AM321" i="1"/>
  <c r="O324" i="1"/>
  <c r="AA324" i="1"/>
  <c r="AA332" i="1"/>
  <c r="X345" i="1"/>
  <c r="AD345" i="1"/>
  <c r="O355" i="1"/>
  <c r="AD355" i="1"/>
  <c r="AJ355" i="1"/>
  <c r="R358" i="1"/>
  <c r="AD364" i="1"/>
  <c r="R382" i="1"/>
  <c r="U389" i="1"/>
  <c r="AA389" i="1"/>
  <c r="F402" i="1"/>
  <c r="AJ402" i="1"/>
  <c r="AM412" i="1"/>
  <c r="N456" i="1"/>
  <c r="N458" i="1" s="1"/>
  <c r="O415" i="1"/>
  <c r="AA415" i="1"/>
  <c r="AJ421" i="1"/>
  <c r="X435" i="1"/>
  <c r="F446" i="1"/>
  <c r="L446" i="1"/>
  <c r="AM446" i="1"/>
  <c r="O459" i="1"/>
  <c r="U459" i="1"/>
  <c r="AA459" i="1"/>
  <c r="AC520" i="1"/>
  <c r="AC522" i="1" s="1"/>
  <c r="AA478" i="1"/>
  <c r="AG478" i="1"/>
  <c r="O492" i="1"/>
  <c r="U492" i="1"/>
  <c r="AM496" i="1"/>
  <c r="V534" i="1"/>
  <c r="V577" i="1" s="1"/>
  <c r="M576" i="1"/>
  <c r="R677" i="1"/>
  <c r="V757" i="1"/>
  <c r="X757" i="1" s="1"/>
  <c r="AC399" i="1"/>
  <c r="AC401" i="1" s="1"/>
  <c r="G374" i="1"/>
  <c r="S456" i="1"/>
  <c r="AJ593" i="1"/>
  <c r="AH591" i="1"/>
  <c r="AJ591" i="1" s="1"/>
  <c r="R783" i="1"/>
  <c r="P777" i="1"/>
  <c r="AO760" i="1"/>
  <c r="AP760" i="1" s="1"/>
  <c r="F760" i="1"/>
  <c r="AN766" i="1"/>
  <c r="AP766" i="1" s="1"/>
  <c r="F766" i="1"/>
  <c r="D765" i="1"/>
  <c r="I307" i="1"/>
  <c r="U307" i="1"/>
  <c r="AE342" i="1"/>
  <c r="R321" i="1"/>
  <c r="AD321" i="1"/>
  <c r="F324" i="1"/>
  <c r="R324" i="1"/>
  <c r="AD324" i="1"/>
  <c r="I332" i="1"/>
  <c r="AD332" i="1"/>
  <c r="AJ332" i="1"/>
  <c r="AA345" i="1"/>
  <c r="AM355" i="1"/>
  <c r="Q399" i="1"/>
  <c r="Q401" i="1" s="1"/>
  <c r="X378" i="1"/>
  <c r="AD378" i="1"/>
  <c r="O382" i="1"/>
  <c r="U382" i="1"/>
  <c r="I389" i="1"/>
  <c r="X389" i="1"/>
  <c r="L415" i="1"/>
  <c r="Q456" i="1"/>
  <c r="Q458" i="1" s="1"/>
  <c r="L421" i="1"/>
  <c r="R421" i="1"/>
  <c r="AM421" i="1"/>
  <c r="U439" i="1"/>
  <c r="AA439" i="1"/>
  <c r="AD446" i="1"/>
  <c r="AJ446" i="1"/>
  <c r="E520" i="1"/>
  <c r="O469" i="1"/>
  <c r="U469" i="1"/>
  <c r="AM492" i="1"/>
  <c r="O496" i="1"/>
  <c r="E641" i="1"/>
  <c r="K591" i="1"/>
  <c r="L591" i="1" s="1"/>
  <c r="L593" i="1"/>
  <c r="Q777" i="1"/>
  <c r="R777" i="1" s="1"/>
  <c r="R779" i="1"/>
  <c r="AN532" i="1"/>
  <c r="AP532" i="1" s="1"/>
  <c r="F532" i="1"/>
  <c r="X503" i="1"/>
  <c r="AD503" i="1"/>
  <c r="AJ503" i="1"/>
  <c r="R533" i="1"/>
  <c r="AP547" i="1"/>
  <c r="AO549" i="1"/>
  <c r="I556" i="1"/>
  <c r="O556" i="1"/>
  <c r="U560" i="1"/>
  <c r="AD560" i="1"/>
  <c r="U567" i="1"/>
  <c r="AD580" i="1"/>
  <c r="Q641" i="1"/>
  <c r="Q643" i="1" s="1"/>
  <c r="L599" i="1"/>
  <c r="R599" i="1"/>
  <c r="L613" i="1"/>
  <c r="X613" i="1"/>
  <c r="AJ613" i="1"/>
  <c r="R644" i="1"/>
  <c r="AD644" i="1"/>
  <c r="L654" i="1"/>
  <c r="AG654" i="1"/>
  <c r="AA681" i="1"/>
  <c r="AO718" i="1"/>
  <c r="O718" i="1"/>
  <c r="AJ718" i="1"/>
  <c r="K719" i="1"/>
  <c r="L719" i="1" s="1"/>
  <c r="AA721" i="1"/>
  <c r="AO734" i="1"/>
  <c r="L746" i="1"/>
  <c r="X746" i="1"/>
  <c r="O756" i="1"/>
  <c r="AA756" i="1"/>
  <c r="K807" i="1"/>
  <c r="K809" i="1" s="1"/>
  <c r="L759" i="1"/>
  <c r="Y777" i="1"/>
  <c r="AB777" i="1"/>
  <c r="AD790" i="1"/>
  <c r="AJ790" i="1"/>
  <c r="AP796" i="1"/>
  <c r="AC577" i="1"/>
  <c r="AC579" i="1" s="1"/>
  <c r="S641" i="1"/>
  <c r="Q807" i="1"/>
  <c r="Q809" i="1" s="1"/>
  <c r="AC807" i="1"/>
  <c r="AC809" i="1" s="1"/>
  <c r="O503" i="1"/>
  <c r="X523" i="1"/>
  <c r="AN549" i="1"/>
  <c r="U533" i="1"/>
  <c r="Q577" i="1"/>
  <c r="Q579" i="1" s="1"/>
  <c r="F536" i="1"/>
  <c r="AP538" i="1"/>
  <c r="O542" i="1"/>
  <c r="R556" i="1"/>
  <c r="AM560" i="1"/>
  <c r="AP573" i="1"/>
  <c r="L580" i="1"/>
  <c r="U580" i="1"/>
  <c r="AA580" i="1"/>
  <c r="AM590" i="1"/>
  <c r="O593" i="1"/>
  <c r="U599" i="1"/>
  <c r="I617" i="1"/>
  <c r="U617" i="1"/>
  <c r="AG617" i="1"/>
  <c r="AG624" i="1"/>
  <c r="O644" i="1"/>
  <c r="AA644" i="1"/>
  <c r="L657" i="1"/>
  <c r="I663" i="1"/>
  <c r="AD681" i="1"/>
  <c r="R688" i="1"/>
  <c r="AD688" i="1"/>
  <c r="AJ708" i="1"/>
  <c r="AN734" i="1"/>
  <c r="AG718" i="1"/>
  <c r="Q743" i="1"/>
  <c r="Q745" i="1" s="1"/>
  <c r="L727" i="1"/>
  <c r="R727" i="1"/>
  <c r="AP728" i="1"/>
  <c r="O765" i="1"/>
  <c r="J807" i="1"/>
  <c r="AH807" i="1"/>
  <c r="L779" i="1"/>
  <c r="AM779" i="1"/>
  <c r="O783" i="1"/>
  <c r="D747" i="1"/>
  <c r="F747" i="1" s="1"/>
  <c r="E756" i="1"/>
  <c r="AO756" i="1" s="1"/>
  <c r="E746" i="1"/>
  <c r="AO746" i="1" s="1"/>
  <c r="AO747" i="1"/>
  <c r="AP788" i="1"/>
  <c r="I718" i="1"/>
  <c r="G655" i="1"/>
  <c r="I655" i="1" s="1"/>
  <c r="I654" i="1"/>
  <c r="I590" i="1"/>
  <c r="AP535" i="1"/>
  <c r="AP530" i="1"/>
  <c r="AP524" i="1"/>
  <c r="I459" i="1"/>
  <c r="I469" i="1"/>
  <c r="I355" i="1"/>
  <c r="I288" i="1"/>
  <c r="I298" i="1"/>
  <c r="I250" i="1"/>
  <c r="I174" i="1"/>
  <c r="I117" i="1"/>
  <c r="I16" i="1"/>
  <c r="I3" i="1"/>
  <c r="D768" i="1"/>
  <c r="I13" i="1"/>
  <c r="F761" i="1"/>
  <c r="AN761" i="1"/>
  <c r="AP761" i="1" s="1"/>
  <c r="F763" i="1"/>
  <c r="AP758" i="1"/>
  <c r="AP753" i="1"/>
  <c r="F754" i="1"/>
  <c r="AP754" i="1"/>
  <c r="AP733" i="1"/>
  <c r="AP731" i="1"/>
  <c r="AP717" i="1"/>
  <c r="AP724" i="1"/>
  <c r="AP723" i="1"/>
  <c r="AP716" i="1"/>
  <c r="F644" i="1"/>
  <c r="AP548" i="1"/>
  <c r="E456" i="1"/>
  <c r="E342" i="1"/>
  <c r="F298" i="1"/>
  <c r="E228" i="1"/>
  <c r="F117" i="1"/>
  <c r="F70" i="1"/>
  <c r="E114" i="1"/>
  <c r="X71" i="1"/>
  <c r="AI114" i="1"/>
  <c r="M114" i="1"/>
  <c r="V114" i="1"/>
  <c r="J171" i="1"/>
  <c r="Y228" i="1"/>
  <c r="AC285" i="1"/>
  <c r="AC287" i="1" s="1"/>
  <c r="S285" i="1"/>
  <c r="U613" i="1"/>
  <c r="AC777" i="1"/>
  <c r="AD779" i="1"/>
  <c r="AL171" i="1"/>
  <c r="AL173" i="1" s="1"/>
  <c r="G285" i="1"/>
  <c r="W413" i="1"/>
  <c r="W456" i="1" s="1"/>
  <c r="W458" i="1" s="1"/>
  <c r="X415" i="1"/>
  <c r="R435" i="1"/>
  <c r="AD439" i="1"/>
  <c r="L3" i="1"/>
  <c r="L16" i="1"/>
  <c r="L36" i="1"/>
  <c r="R3" i="1"/>
  <c r="P57" i="1"/>
  <c r="AN47" i="1"/>
  <c r="S57" i="1"/>
  <c r="U22" i="1"/>
  <c r="U36" i="1"/>
  <c r="X22" i="1"/>
  <c r="X36" i="1"/>
  <c r="AJ3" i="1"/>
  <c r="AJ16" i="1"/>
  <c r="AJ36" i="1"/>
  <c r="L60" i="1"/>
  <c r="U60" i="1"/>
  <c r="AA60" i="1"/>
  <c r="O70" i="1"/>
  <c r="X70" i="1"/>
  <c r="AD70" i="1"/>
  <c r="O73" i="1"/>
  <c r="AA79" i="1"/>
  <c r="AJ79" i="1"/>
  <c r="I93" i="1"/>
  <c r="O93" i="1"/>
  <c r="AD93" i="1"/>
  <c r="AJ93" i="1"/>
  <c r="F97" i="1"/>
  <c r="AG97" i="1"/>
  <c r="U104" i="1"/>
  <c r="AD104" i="1"/>
  <c r="AJ104" i="1"/>
  <c r="AJ117" i="1"/>
  <c r="AM127" i="1"/>
  <c r="AJ128" i="1"/>
  <c r="L130" i="1"/>
  <c r="AD130" i="1"/>
  <c r="AM130" i="1"/>
  <c r="L136" i="1"/>
  <c r="R136" i="1"/>
  <c r="F150" i="1"/>
  <c r="X150" i="1"/>
  <c r="AG150" i="1"/>
  <c r="AM150" i="1"/>
  <c r="U154" i="1"/>
  <c r="AD154" i="1"/>
  <c r="F161" i="1"/>
  <c r="L161" i="1"/>
  <c r="O174" i="1"/>
  <c r="X174" i="1"/>
  <c r="AM174" i="1"/>
  <c r="AA184" i="1"/>
  <c r="AJ184" i="1"/>
  <c r="N185" i="1"/>
  <c r="N228" i="1" s="1"/>
  <c r="N230" i="1" s="1"/>
  <c r="AL185" i="1"/>
  <c r="AL228" i="1" s="1"/>
  <c r="AL230" i="1" s="1"/>
  <c r="F187" i="1"/>
  <c r="R187" i="1"/>
  <c r="AA187" i="1"/>
  <c r="F193" i="1"/>
  <c r="L193" i="1"/>
  <c r="AA193" i="1"/>
  <c r="AK228" i="1"/>
  <c r="G228" i="1"/>
  <c r="S228" i="1"/>
  <c r="AE228" i="1"/>
  <c r="L207" i="1"/>
  <c r="U207" i="1"/>
  <c r="AA207" i="1"/>
  <c r="I211" i="1"/>
  <c r="R211" i="1"/>
  <c r="O231" i="1"/>
  <c r="AJ231" i="1"/>
  <c r="L241" i="1"/>
  <c r="R241" i="1"/>
  <c r="AM241" i="1"/>
  <c r="W285" i="1"/>
  <c r="W287" i="1" s="1"/>
  <c r="R244" i="1"/>
  <c r="X244" i="1"/>
  <c r="L250" i="1"/>
  <c r="R250" i="1"/>
  <c r="AM250" i="1"/>
  <c r="F264" i="1"/>
  <c r="R264" i="1"/>
  <c r="U275" i="1"/>
  <c r="L298" i="1"/>
  <c r="R298" i="1"/>
  <c r="AI299" i="1"/>
  <c r="AI342" i="1" s="1"/>
  <c r="X307" i="1"/>
  <c r="AD307" i="1"/>
  <c r="L321" i="1"/>
  <c r="P341" i="1"/>
  <c r="AB341" i="1"/>
  <c r="F332" i="1"/>
  <c r="L332" i="1"/>
  <c r="AM332" i="1"/>
  <c r="F345" i="1"/>
  <c r="L355" i="1"/>
  <c r="AG355" i="1"/>
  <c r="AA358" i="1"/>
  <c r="Y356" i="1"/>
  <c r="Y399" i="1" s="1"/>
  <c r="AJ364" i="1"/>
  <c r="F378" i="1"/>
  <c r="U378" i="1"/>
  <c r="AM382" i="1"/>
  <c r="P512" i="1"/>
  <c r="R492" i="1"/>
  <c r="AD496" i="1"/>
  <c r="AH114" i="1"/>
  <c r="V171" i="1"/>
  <c r="F244" i="1"/>
  <c r="E242" i="1"/>
  <c r="AI356" i="1"/>
  <c r="AI399" i="1" s="1"/>
  <c r="AJ358" i="1"/>
  <c r="L14" i="1"/>
  <c r="R22" i="1"/>
  <c r="R47" i="1"/>
  <c r="U16" i="1"/>
  <c r="AA36" i="1"/>
  <c r="AB57" i="1"/>
  <c r="AJ14" i="1"/>
  <c r="F60" i="1"/>
  <c r="X60" i="1"/>
  <c r="AA70" i="1"/>
  <c r="N114" i="1"/>
  <c r="N116" i="1" s="1"/>
  <c r="AL71" i="1"/>
  <c r="AL114" i="1" s="1"/>
  <c r="AL116" i="1" s="1"/>
  <c r="R73" i="1"/>
  <c r="AK114" i="1"/>
  <c r="G114" i="1"/>
  <c r="S114" i="1"/>
  <c r="AE114" i="1"/>
  <c r="AG104" i="1"/>
  <c r="Z128" i="1"/>
  <c r="Z171" i="1" s="1"/>
  <c r="Z173" i="1" s="1"/>
  <c r="AI171" i="1"/>
  <c r="X130" i="1"/>
  <c r="M171" i="1"/>
  <c r="G171" i="1"/>
  <c r="S171" i="1"/>
  <c r="AE171" i="1"/>
  <c r="R150" i="1"/>
  <c r="AJ150" i="1"/>
  <c r="AG154" i="1"/>
  <c r="I161" i="1"/>
  <c r="F174" i="1"/>
  <c r="J185" i="1"/>
  <c r="J228" i="1" s="1"/>
  <c r="AD187" i="1"/>
  <c r="F207" i="1"/>
  <c r="X207" i="1"/>
  <c r="U211" i="1"/>
  <c r="F218" i="1"/>
  <c r="L218" i="1"/>
  <c r="U231" i="1"/>
  <c r="AA231" i="1"/>
  <c r="X241" i="1"/>
  <c r="AD241" i="1"/>
  <c r="AH242" i="1"/>
  <c r="AJ242" i="1" s="1"/>
  <c r="Y284" i="1"/>
  <c r="AJ288" i="1"/>
  <c r="AM301" i="1"/>
  <c r="AL299" i="1"/>
  <c r="AL342" i="1" s="1"/>
  <c r="AL344" i="1" s="1"/>
  <c r="M342" i="1"/>
  <c r="K356" i="1"/>
  <c r="K399" i="1" s="1"/>
  <c r="L358" i="1"/>
  <c r="L413" i="1"/>
  <c r="AH413" i="1"/>
  <c r="AJ413" i="1" s="1"/>
  <c r="AM415" i="1"/>
  <c r="AL413" i="1"/>
  <c r="AL456" i="1" s="1"/>
  <c r="AL458" i="1" s="1"/>
  <c r="F459" i="1"/>
  <c r="O472" i="1"/>
  <c r="N470" i="1"/>
  <c r="N520" i="1" s="1"/>
  <c r="N522" i="1" s="1"/>
  <c r="AE641" i="1"/>
  <c r="Z57" i="1"/>
  <c r="Z59" i="1" s="1"/>
  <c r="AJ60" i="1"/>
  <c r="AM70" i="1"/>
  <c r="L71" i="1"/>
  <c r="AJ71" i="1"/>
  <c r="AD73" i="1"/>
  <c r="L117" i="1"/>
  <c r="O127" i="1"/>
  <c r="E128" i="1"/>
  <c r="F130" i="1"/>
  <c r="AA136" i="1"/>
  <c r="U161" i="1"/>
  <c r="K228" i="1"/>
  <c r="K230" i="1" s="1"/>
  <c r="Z228" i="1"/>
  <c r="Z230" i="1" s="1"/>
  <c r="AI228" i="1"/>
  <c r="M228" i="1"/>
  <c r="V228" i="1"/>
  <c r="AH228" i="1"/>
  <c r="AG211" i="1"/>
  <c r="I218" i="1"/>
  <c r="Q285" i="1"/>
  <c r="Q287" i="1" s="1"/>
  <c r="I264" i="1"/>
  <c r="U264" i="1"/>
  <c r="AK284" i="1"/>
  <c r="O268" i="1"/>
  <c r="AD301" i="1"/>
  <c r="G342" i="1"/>
  <c r="S342" i="1"/>
  <c r="AK341" i="1"/>
  <c r="I324" i="1"/>
  <c r="AB455" i="1"/>
  <c r="AD435" i="1"/>
  <c r="L472" i="1"/>
  <c r="J470" i="1"/>
  <c r="L470" i="1" s="1"/>
  <c r="V520" i="1"/>
  <c r="Y512" i="1"/>
  <c r="F496" i="1"/>
  <c r="AI285" i="1"/>
  <c r="AI287" i="1" s="1"/>
  <c r="AD244" i="1"/>
  <c r="X250" i="1"/>
  <c r="AD250" i="1"/>
  <c r="AG264" i="1"/>
  <c r="AM264" i="1"/>
  <c r="U268" i="1"/>
  <c r="AD268" i="1"/>
  <c r="F275" i="1"/>
  <c r="L275" i="1"/>
  <c r="U288" i="1"/>
  <c r="AA288" i="1"/>
  <c r="X298" i="1"/>
  <c r="AD298" i="1"/>
  <c r="O301" i="1"/>
  <c r="Y342" i="1"/>
  <c r="AJ307" i="1"/>
  <c r="J342" i="1"/>
  <c r="V342" i="1"/>
  <c r="AH342" i="1"/>
  <c r="R332" i="1"/>
  <c r="X332" i="1"/>
  <c r="R355" i="1"/>
  <c r="AA355" i="1"/>
  <c r="R356" i="1"/>
  <c r="J399" i="1"/>
  <c r="AB399" i="1"/>
  <c r="AH399" i="1"/>
  <c r="I382" i="1"/>
  <c r="AG382" i="1"/>
  <c r="I402" i="1"/>
  <c r="O402" i="1"/>
  <c r="L412" i="1"/>
  <c r="R412" i="1"/>
  <c r="Z413" i="1"/>
  <c r="Z456" i="1" s="1"/>
  <c r="Z458" i="1" s="1"/>
  <c r="AI456" i="1"/>
  <c r="AI458" i="1" s="1"/>
  <c r="O421" i="1"/>
  <c r="X421" i="1"/>
  <c r="AD421" i="1"/>
  <c r="J456" i="1"/>
  <c r="V456" i="1"/>
  <c r="AJ435" i="1"/>
  <c r="AG439" i="1"/>
  <c r="I446" i="1"/>
  <c r="R446" i="1"/>
  <c r="X446" i="1"/>
  <c r="X459" i="1"/>
  <c r="AG459" i="1"/>
  <c r="AM459" i="1"/>
  <c r="AA469" i="1"/>
  <c r="AJ469" i="1"/>
  <c r="AL470" i="1"/>
  <c r="AL520" i="1" s="1"/>
  <c r="AL522" i="1" s="1"/>
  <c r="R472" i="1"/>
  <c r="AA472" i="1"/>
  <c r="AM478" i="1"/>
  <c r="AA492" i="1"/>
  <c r="U496" i="1"/>
  <c r="AG503" i="1"/>
  <c r="I523" i="1"/>
  <c r="AD523" i="1"/>
  <c r="AO533" i="1"/>
  <c r="AA567" i="1"/>
  <c r="AM593" i="1"/>
  <c r="AL591" i="1"/>
  <c r="AL641" i="1" s="1"/>
  <c r="AL643" i="1" s="1"/>
  <c r="I599" i="1"/>
  <c r="P633" i="1"/>
  <c r="AA250" i="1"/>
  <c r="J285" i="1"/>
  <c r="V285" i="1"/>
  <c r="AJ264" i="1"/>
  <c r="AG268" i="1"/>
  <c r="I275" i="1"/>
  <c r="F288" i="1"/>
  <c r="X288" i="1"/>
  <c r="AM288" i="1"/>
  <c r="AA298" i="1"/>
  <c r="N342" i="1"/>
  <c r="N344" i="1" s="1"/>
  <c r="R301" i="1"/>
  <c r="AA301" i="1"/>
  <c r="AM307" i="1"/>
  <c r="U332" i="1"/>
  <c r="AJ345" i="1"/>
  <c r="R364" i="1"/>
  <c r="AA364" i="1"/>
  <c r="L378" i="1"/>
  <c r="AA378" i="1"/>
  <c r="AJ378" i="1"/>
  <c r="L402" i="1"/>
  <c r="O412" i="1"/>
  <c r="F415" i="1"/>
  <c r="AA421" i="1"/>
  <c r="U446" i="1"/>
  <c r="AJ459" i="1"/>
  <c r="AM469" i="1"/>
  <c r="AD472" i="1"/>
  <c r="G520" i="1"/>
  <c r="S520" i="1"/>
  <c r="AE520" i="1"/>
  <c r="X492" i="1"/>
  <c r="AN523" i="1"/>
  <c r="AP543" i="1"/>
  <c r="F613" i="1"/>
  <c r="N399" i="1"/>
  <c r="N401" i="1" s="1"/>
  <c r="AL399" i="1"/>
  <c r="AL401" i="1" s="1"/>
  <c r="AD356" i="1"/>
  <c r="M399" i="1"/>
  <c r="AK399" i="1"/>
  <c r="X402" i="1"/>
  <c r="AA412" i="1"/>
  <c r="R415" i="1"/>
  <c r="AK456" i="1"/>
  <c r="G456" i="1"/>
  <c r="AE456" i="1"/>
  <c r="L435" i="1"/>
  <c r="I439" i="1"/>
  <c r="AG446" i="1"/>
  <c r="Z520" i="1"/>
  <c r="Z522" i="1" s="1"/>
  <c r="AI520" i="1"/>
  <c r="AI522" i="1" s="1"/>
  <c r="M520" i="1"/>
  <c r="I496" i="1"/>
  <c r="AG496" i="1"/>
  <c r="I503" i="1"/>
  <c r="Y576" i="1"/>
  <c r="F560" i="1"/>
  <c r="AC641" i="1"/>
  <c r="AC643" i="1" s="1"/>
  <c r="W591" i="1"/>
  <c r="W641" i="1" s="1"/>
  <c r="W643" i="1" s="1"/>
  <c r="X593" i="1"/>
  <c r="AK633" i="1"/>
  <c r="AO523" i="1"/>
  <c r="O523" i="1"/>
  <c r="AM523" i="1"/>
  <c r="AA533" i="1"/>
  <c r="O536" i="1"/>
  <c r="AP537" i="1"/>
  <c r="AN542" i="1"/>
  <c r="Y577" i="1"/>
  <c r="AJ542" i="1"/>
  <c r="J577" i="1"/>
  <c r="AH577" i="1"/>
  <c r="AO556" i="1"/>
  <c r="U556" i="1"/>
  <c r="AA556" i="1"/>
  <c r="I560" i="1"/>
  <c r="R560" i="1"/>
  <c r="AP564" i="1"/>
  <c r="AN567" i="1"/>
  <c r="AG567" i="1"/>
  <c r="E577" i="1"/>
  <c r="E579" i="1" s="1"/>
  <c r="I580" i="1"/>
  <c r="O580" i="1"/>
  <c r="L590" i="1"/>
  <c r="R590" i="1"/>
  <c r="Z641" i="1"/>
  <c r="Z643" i="1" s="1"/>
  <c r="AI641" i="1"/>
  <c r="AI643" i="1" s="1"/>
  <c r="X599" i="1"/>
  <c r="AD599" i="1"/>
  <c r="AG613" i="1"/>
  <c r="AM613" i="1"/>
  <c r="AD617" i="1"/>
  <c r="F624" i="1"/>
  <c r="L624" i="1"/>
  <c r="R654" i="1"/>
  <c r="X654" i="1"/>
  <c r="AM654" i="1"/>
  <c r="Z705" i="1"/>
  <c r="Z707" i="1" s="1"/>
  <c r="R663" i="1"/>
  <c r="AB697" i="1"/>
  <c r="AD677" i="1"/>
  <c r="W719" i="1"/>
  <c r="W743" i="1" s="1"/>
  <c r="W745" i="1" s="1"/>
  <c r="X721" i="1"/>
  <c r="AC743" i="1"/>
  <c r="AC745" i="1" s="1"/>
  <c r="AJ721" i="1"/>
  <c r="I756" i="1"/>
  <c r="L757" i="1"/>
  <c r="W777" i="1"/>
  <c r="AD783" i="1"/>
  <c r="F523" i="1"/>
  <c r="L523" i="1"/>
  <c r="AJ523" i="1"/>
  <c r="N577" i="1"/>
  <c r="N579" i="1" s="1"/>
  <c r="W577" i="1"/>
  <c r="W579" i="1" s="1"/>
  <c r="AL577" i="1"/>
  <c r="AL579" i="1" s="1"/>
  <c r="AO536" i="1"/>
  <c r="R536" i="1"/>
  <c r="AA536" i="1"/>
  <c r="AP539" i="1"/>
  <c r="AO542" i="1"/>
  <c r="AM542" i="1"/>
  <c r="AP546" i="1"/>
  <c r="F556" i="1"/>
  <c r="J641" i="1"/>
  <c r="V641" i="1"/>
  <c r="AD654" i="1"/>
  <c r="S705" i="1"/>
  <c r="G743" i="1"/>
  <c r="I783" i="1"/>
  <c r="H777" i="1"/>
  <c r="O790" i="1"/>
  <c r="AN533" i="1"/>
  <c r="O533" i="1"/>
  <c r="AM533" i="1"/>
  <c r="AD536" i="1"/>
  <c r="AP540" i="1"/>
  <c r="G577" i="1"/>
  <c r="S577" i="1"/>
  <c r="AE577" i="1"/>
  <c r="AJ556" i="1"/>
  <c r="AN560" i="1"/>
  <c r="AN557" i="1" s="1"/>
  <c r="AG560" i="1"/>
  <c r="I567" i="1"/>
  <c r="R567" i="1"/>
  <c r="X567" i="1"/>
  <c r="F580" i="1"/>
  <c r="X580" i="1"/>
  <c r="AG580" i="1"/>
  <c r="AM580" i="1"/>
  <c r="AA590" i="1"/>
  <c r="AJ590" i="1"/>
  <c r="N591" i="1"/>
  <c r="N641" i="1" s="1"/>
  <c r="N643" i="1" s="1"/>
  <c r="R593" i="1"/>
  <c r="AA593" i="1"/>
  <c r="F599" i="1"/>
  <c r="AK641" i="1"/>
  <c r="I613" i="1"/>
  <c r="O613" i="1"/>
  <c r="F617" i="1"/>
  <c r="U624" i="1"/>
  <c r="AD624" i="1"/>
  <c r="AJ624" i="1"/>
  <c r="I644" i="1"/>
  <c r="AM644" i="1"/>
  <c r="O654" i="1"/>
  <c r="AG657" i="1"/>
  <c r="AG677" i="1"/>
  <c r="AE697" i="1"/>
  <c r="AK697" i="1"/>
  <c r="AM721" i="1"/>
  <c r="AL719" i="1"/>
  <c r="AL743" i="1" s="1"/>
  <c r="AL745" i="1" s="1"/>
  <c r="I727" i="1"/>
  <c r="AP732" i="1"/>
  <c r="AG783" i="1"/>
  <c r="AF777" i="1"/>
  <c r="AM790" i="1"/>
  <c r="AJ681" i="1"/>
  <c r="F688" i="1"/>
  <c r="L688" i="1"/>
  <c r="AN708" i="1"/>
  <c r="I708" i="1"/>
  <c r="O708" i="1"/>
  <c r="AP709" i="1"/>
  <c r="L718" i="1"/>
  <c r="R718" i="1"/>
  <c r="Z743" i="1"/>
  <c r="Z745" i="1" s="1"/>
  <c r="AI743" i="1"/>
  <c r="AP720" i="1"/>
  <c r="X727" i="1"/>
  <c r="AD727" i="1"/>
  <c r="U746" i="1"/>
  <c r="AA746" i="1"/>
  <c r="X756" i="1"/>
  <c r="AD756" i="1"/>
  <c r="O759" i="1"/>
  <c r="Y807" i="1"/>
  <c r="AJ765" i="1"/>
  <c r="AP769" i="1"/>
  <c r="I779" i="1"/>
  <c r="O779" i="1"/>
  <c r="S777" i="1"/>
  <c r="AP787" i="1"/>
  <c r="I790" i="1"/>
  <c r="X790" i="1"/>
  <c r="AG790" i="1"/>
  <c r="I677" i="1"/>
  <c r="F681" i="1"/>
  <c r="X688" i="1"/>
  <c r="AO708" i="1"/>
  <c r="U708" i="1"/>
  <c r="AA708" i="1"/>
  <c r="X718" i="1"/>
  <c r="AD718" i="1"/>
  <c r="AN721" i="1"/>
  <c r="O721" i="1"/>
  <c r="AP722" i="1"/>
  <c r="AN727" i="1"/>
  <c r="AA727" i="1"/>
  <c r="AJ727" i="1"/>
  <c r="J743" i="1"/>
  <c r="V743" i="1"/>
  <c r="AH743" i="1"/>
  <c r="AP735" i="1"/>
  <c r="AG746" i="1"/>
  <c r="AM746" i="1"/>
  <c r="AJ756" i="1"/>
  <c r="N757" i="1"/>
  <c r="N807" i="1" s="1"/>
  <c r="N809" i="1" s="1"/>
  <c r="W807" i="1"/>
  <c r="W809" i="1" s="1"/>
  <c r="AL807" i="1"/>
  <c r="AL809" i="1" s="1"/>
  <c r="AA759" i="1"/>
  <c r="AK807" i="1"/>
  <c r="S807" i="1"/>
  <c r="AE807" i="1"/>
  <c r="AP771" i="1"/>
  <c r="AO779" i="1"/>
  <c r="U779" i="1"/>
  <c r="AA779" i="1"/>
  <c r="K777" i="1"/>
  <c r="U783" i="1"/>
  <c r="AI777" i="1"/>
  <c r="U677" i="1"/>
  <c r="R681" i="1"/>
  <c r="F708" i="1"/>
  <c r="X708" i="1"/>
  <c r="AN718" i="1"/>
  <c r="AA718" i="1"/>
  <c r="N743" i="1"/>
  <c r="N745" i="1" s="1"/>
  <c r="AO721" i="1"/>
  <c r="R721" i="1"/>
  <c r="AO727" i="1"/>
  <c r="AM727" i="1"/>
  <c r="AJ746" i="1"/>
  <c r="AM756" i="1"/>
  <c r="AD759" i="1"/>
  <c r="AM759" i="1"/>
  <c r="AP763" i="1"/>
  <c r="L765" i="1"/>
  <c r="R765" i="1"/>
  <c r="F779" i="1"/>
  <c r="X779" i="1"/>
  <c r="AG779" i="1"/>
  <c r="G777" i="1"/>
  <c r="AE777" i="1"/>
  <c r="T807" i="1"/>
  <c r="U757" i="1"/>
  <c r="AF807" i="1"/>
  <c r="AG757" i="1"/>
  <c r="I757" i="1"/>
  <c r="M807" i="1"/>
  <c r="AA757" i="1"/>
  <c r="AM757" i="1"/>
  <c r="I759" i="1"/>
  <c r="U759" i="1"/>
  <c r="AG759" i="1"/>
  <c r="J777" i="1"/>
  <c r="N777" i="1"/>
  <c r="V777" i="1"/>
  <c r="Z777" i="1"/>
  <c r="AH777" i="1"/>
  <c r="AL777" i="1"/>
  <c r="L783" i="1"/>
  <c r="X783" i="1"/>
  <c r="AJ783" i="1"/>
  <c r="P757" i="1"/>
  <c r="R757" i="1" s="1"/>
  <c r="AB757" i="1"/>
  <c r="AD757" i="1" s="1"/>
  <c r="AA765" i="1"/>
  <c r="AM765" i="1"/>
  <c r="AN777" i="1"/>
  <c r="T743" i="1"/>
  <c r="U719" i="1"/>
  <c r="AF743" i="1"/>
  <c r="AG719" i="1"/>
  <c r="F718" i="1"/>
  <c r="O719" i="1"/>
  <c r="AA719" i="1"/>
  <c r="I721" i="1"/>
  <c r="U721" i="1"/>
  <c r="AG721" i="1"/>
  <c r="F727" i="1"/>
  <c r="M743" i="1"/>
  <c r="Y743" i="1"/>
  <c r="AK743" i="1"/>
  <c r="D719" i="1"/>
  <c r="P719" i="1"/>
  <c r="R719" i="1" s="1"/>
  <c r="AB719" i="1"/>
  <c r="AD719" i="1" s="1"/>
  <c r="F721" i="1"/>
  <c r="X644" i="1"/>
  <c r="F654" i="1"/>
  <c r="J705" i="1"/>
  <c r="AH705" i="1"/>
  <c r="E655" i="1"/>
  <c r="AO655" i="1" s="1"/>
  <c r="F657" i="1"/>
  <c r="AC655" i="1"/>
  <c r="AD657" i="1"/>
  <c r="L663" i="1"/>
  <c r="AJ663" i="1"/>
  <c r="I688" i="1"/>
  <c r="AM657" i="1"/>
  <c r="AK655" i="1"/>
  <c r="AM655" i="1" s="1"/>
  <c r="AE705" i="1"/>
  <c r="AA654" i="1"/>
  <c r="K705" i="1"/>
  <c r="L655" i="1"/>
  <c r="U657" i="1"/>
  <c r="AA657" i="1"/>
  <c r="Y655" i="1"/>
  <c r="Y705" i="1" s="1"/>
  <c r="D705" i="1"/>
  <c r="P705" i="1"/>
  <c r="AB705" i="1"/>
  <c r="L677" i="1"/>
  <c r="AM677" i="1"/>
  <c r="U688" i="1"/>
  <c r="O657" i="1"/>
  <c r="M655" i="1"/>
  <c r="O655" i="1" s="1"/>
  <c r="T705" i="1"/>
  <c r="U655" i="1"/>
  <c r="AA663" i="1"/>
  <c r="AA677" i="1"/>
  <c r="L644" i="1"/>
  <c r="AJ644" i="1"/>
  <c r="N705" i="1"/>
  <c r="V705" i="1"/>
  <c r="AL705" i="1"/>
  <c r="H705" i="1"/>
  <c r="Q655" i="1"/>
  <c r="R657" i="1"/>
  <c r="AF705" i="1"/>
  <c r="AG655" i="1"/>
  <c r="O663" i="1"/>
  <c r="X663" i="1"/>
  <c r="AM663" i="1"/>
  <c r="X677" i="1"/>
  <c r="AH697" i="1"/>
  <c r="AG688" i="1"/>
  <c r="I681" i="1"/>
  <c r="U681" i="1"/>
  <c r="AG681" i="1"/>
  <c r="T641" i="1"/>
  <c r="U591" i="1"/>
  <c r="H641" i="1"/>
  <c r="I591" i="1"/>
  <c r="AF641" i="1"/>
  <c r="AG591" i="1"/>
  <c r="M641" i="1"/>
  <c r="Y641" i="1"/>
  <c r="F590" i="1"/>
  <c r="AA591" i="1"/>
  <c r="I593" i="1"/>
  <c r="U593" i="1"/>
  <c r="AG593" i="1"/>
  <c r="L617" i="1"/>
  <c r="X617" i="1"/>
  <c r="AJ617" i="1"/>
  <c r="J633" i="1"/>
  <c r="V633" i="1"/>
  <c r="AH633" i="1"/>
  <c r="D591" i="1"/>
  <c r="P591" i="1"/>
  <c r="R591" i="1" s="1"/>
  <c r="AB591" i="1"/>
  <c r="AD591" i="1" s="1"/>
  <c r="F593" i="1"/>
  <c r="AM599" i="1"/>
  <c r="T577" i="1"/>
  <c r="U534" i="1"/>
  <c r="AF577" i="1"/>
  <c r="AG534" i="1"/>
  <c r="H577" i="1"/>
  <c r="I534" i="1"/>
  <c r="AN536" i="1"/>
  <c r="M577" i="1"/>
  <c r="AK577" i="1"/>
  <c r="F533" i="1"/>
  <c r="O534" i="1"/>
  <c r="AA534" i="1"/>
  <c r="AM534" i="1"/>
  <c r="I536" i="1"/>
  <c r="U536" i="1"/>
  <c r="AG536" i="1"/>
  <c r="F542" i="1"/>
  <c r="L560" i="1"/>
  <c r="X560" i="1"/>
  <c r="AJ560" i="1"/>
  <c r="J576" i="1"/>
  <c r="V576" i="1"/>
  <c r="AH576" i="1"/>
  <c r="D534" i="1"/>
  <c r="D577" i="1" s="1"/>
  <c r="P534" i="1"/>
  <c r="R534" i="1" s="1"/>
  <c r="AB534" i="1"/>
  <c r="AD534" i="1" s="1"/>
  <c r="AA542" i="1"/>
  <c r="G552" i="1"/>
  <c r="G553" i="1" s="1"/>
  <c r="AN556" i="1"/>
  <c r="AO560" i="1"/>
  <c r="AO557" i="1" s="1"/>
  <c r="AO567" i="1"/>
  <c r="H520" i="1"/>
  <c r="I470" i="1"/>
  <c r="AF520" i="1"/>
  <c r="AG470" i="1"/>
  <c r="T520" i="1"/>
  <c r="U470" i="1"/>
  <c r="Y520" i="1"/>
  <c r="AK520" i="1"/>
  <c r="AA470" i="1"/>
  <c r="I472" i="1"/>
  <c r="U472" i="1"/>
  <c r="AG472" i="1"/>
  <c r="F478" i="1"/>
  <c r="L496" i="1"/>
  <c r="X496" i="1"/>
  <c r="AJ496" i="1"/>
  <c r="J512" i="1"/>
  <c r="V512" i="1"/>
  <c r="AH512" i="1"/>
  <c r="D470" i="1"/>
  <c r="P470" i="1"/>
  <c r="R470" i="1" s="1"/>
  <c r="AB470" i="1"/>
  <c r="AD470" i="1" s="1"/>
  <c r="F472" i="1"/>
  <c r="O478" i="1"/>
  <c r="AF456" i="1"/>
  <c r="AG413" i="1"/>
  <c r="H456" i="1"/>
  <c r="I413" i="1"/>
  <c r="T456" i="1"/>
  <c r="U413" i="1"/>
  <c r="M456" i="1"/>
  <c r="Y456" i="1"/>
  <c r="F412" i="1"/>
  <c r="O413" i="1"/>
  <c r="I415" i="1"/>
  <c r="U415" i="1"/>
  <c r="AG415" i="1"/>
  <c r="F421" i="1"/>
  <c r="L439" i="1"/>
  <c r="X439" i="1"/>
  <c r="AJ439" i="1"/>
  <c r="J455" i="1"/>
  <c r="V455" i="1"/>
  <c r="AH455" i="1"/>
  <c r="D413" i="1"/>
  <c r="P413" i="1"/>
  <c r="R413" i="1" s="1"/>
  <c r="AB413" i="1"/>
  <c r="AD413" i="1" s="1"/>
  <c r="AF399" i="1"/>
  <c r="AG356" i="1"/>
  <c r="G399" i="1"/>
  <c r="S399" i="1"/>
  <c r="AE399" i="1"/>
  <c r="P399" i="1"/>
  <c r="H399" i="1"/>
  <c r="I356" i="1"/>
  <c r="W399" i="1"/>
  <c r="T399" i="1"/>
  <c r="U356" i="1"/>
  <c r="O356" i="1"/>
  <c r="AM356" i="1"/>
  <c r="I358" i="1"/>
  <c r="U358" i="1"/>
  <c r="AG358" i="1"/>
  <c r="F364" i="1"/>
  <c r="L382" i="1"/>
  <c r="X382" i="1"/>
  <c r="AJ382" i="1"/>
  <c r="D356" i="1"/>
  <c r="H342" i="1"/>
  <c r="I299" i="1"/>
  <c r="T342" i="1"/>
  <c r="U299" i="1"/>
  <c r="AF342" i="1"/>
  <c r="AG299" i="1"/>
  <c r="AK342" i="1"/>
  <c r="O299" i="1"/>
  <c r="AA299" i="1"/>
  <c r="I301" i="1"/>
  <c r="U301" i="1"/>
  <c r="AG301" i="1"/>
  <c r="F307" i="1"/>
  <c r="L324" i="1"/>
  <c r="X324" i="1"/>
  <c r="AJ324" i="1"/>
  <c r="J341" i="1"/>
  <c r="V341" i="1"/>
  <c r="AH341" i="1"/>
  <c r="D299" i="1"/>
  <c r="P299" i="1"/>
  <c r="R299" i="1" s="1"/>
  <c r="AB299" i="1"/>
  <c r="AD299" i="1" s="1"/>
  <c r="O307" i="1"/>
  <c r="AA307" i="1"/>
  <c r="H285" i="1"/>
  <c r="I242" i="1"/>
  <c r="T285" i="1"/>
  <c r="U242" i="1"/>
  <c r="D285" i="1"/>
  <c r="P285" i="1"/>
  <c r="AB285" i="1"/>
  <c r="AF285" i="1"/>
  <c r="AG242" i="1"/>
  <c r="M285" i="1"/>
  <c r="Y285" i="1"/>
  <c r="O242" i="1"/>
  <c r="I244" i="1"/>
  <c r="U244" i="1"/>
  <c r="AG244" i="1"/>
  <c r="L268" i="1"/>
  <c r="X268" i="1"/>
  <c r="AJ268" i="1"/>
  <c r="J284" i="1"/>
  <c r="V284" i="1"/>
  <c r="AH284" i="1"/>
  <c r="X242" i="1"/>
  <c r="H228" i="1"/>
  <c r="I185" i="1"/>
  <c r="D228" i="1"/>
  <c r="AF228" i="1"/>
  <c r="AG185" i="1"/>
  <c r="F185" i="1"/>
  <c r="T228" i="1"/>
  <c r="U185" i="1"/>
  <c r="F184" i="1"/>
  <c r="AA185" i="1"/>
  <c r="I187" i="1"/>
  <c r="U187" i="1"/>
  <c r="AG187" i="1"/>
  <c r="L211" i="1"/>
  <c r="X211" i="1"/>
  <c r="AJ211" i="1"/>
  <c r="J227" i="1"/>
  <c r="V227" i="1"/>
  <c r="P185" i="1"/>
  <c r="R185" i="1" s="1"/>
  <c r="X185" i="1"/>
  <c r="AB185" i="1"/>
  <c r="AD185" i="1" s="1"/>
  <c r="AJ185" i="1"/>
  <c r="AF171" i="1"/>
  <c r="AG128" i="1"/>
  <c r="H171" i="1"/>
  <c r="I128" i="1"/>
  <c r="W173" i="1"/>
  <c r="T171" i="1"/>
  <c r="U128" i="1"/>
  <c r="Y171" i="1"/>
  <c r="AK171" i="1"/>
  <c r="F127" i="1"/>
  <c r="AM128" i="1"/>
  <c r="I130" i="1"/>
  <c r="U130" i="1"/>
  <c r="AG130" i="1"/>
  <c r="L154" i="1"/>
  <c r="X154" i="1"/>
  <c r="AJ154" i="1"/>
  <c r="J170" i="1"/>
  <c r="V170" i="1"/>
  <c r="AH170" i="1"/>
  <c r="D128" i="1"/>
  <c r="P128" i="1"/>
  <c r="R128" i="1" s="1"/>
  <c r="AB128" i="1"/>
  <c r="AD128" i="1" s="1"/>
  <c r="O136" i="1"/>
  <c r="G146" i="1"/>
  <c r="H114" i="1"/>
  <c r="I71" i="1"/>
  <c r="W116" i="1"/>
  <c r="AF114" i="1"/>
  <c r="AG71" i="1"/>
  <c r="T114" i="1"/>
  <c r="U71" i="1"/>
  <c r="Y114" i="1"/>
  <c r="O71" i="1"/>
  <c r="I73" i="1"/>
  <c r="U73" i="1"/>
  <c r="AG73" i="1"/>
  <c r="L97" i="1"/>
  <c r="X97" i="1"/>
  <c r="AJ97" i="1"/>
  <c r="P71" i="1"/>
  <c r="R71" i="1" s="1"/>
  <c r="AB71" i="1"/>
  <c r="AD71" i="1" s="1"/>
  <c r="F73" i="1"/>
  <c r="O79" i="1"/>
  <c r="AI57" i="1"/>
  <c r="AA3" i="1"/>
  <c r="X3" i="1"/>
  <c r="U14" i="1"/>
  <c r="T57" i="1"/>
  <c r="AO47" i="1"/>
  <c r="Q14" i="1"/>
  <c r="K57" i="1"/>
  <c r="E32" i="1"/>
  <c r="F47" i="1"/>
  <c r="E22" i="1"/>
  <c r="E22" i="2" s="1"/>
  <c r="D22" i="1"/>
  <c r="D22" i="2" s="1"/>
  <c r="AN24" i="1"/>
  <c r="E14" i="1"/>
  <c r="D14" i="1"/>
  <c r="AN22" i="2" l="1"/>
  <c r="F16" i="2"/>
  <c r="E116" i="1"/>
  <c r="AO114" i="1"/>
  <c r="AO489" i="1"/>
  <c r="F431" i="1"/>
  <c r="AO431" i="1"/>
  <c r="E610" i="1"/>
  <c r="AO609" i="1"/>
  <c r="D797" i="1"/>
  <c r="AN797" i="1" s="1"/>
  <c r="AN54" i="1"/>
  <c r="E745" i="1"/>
  <c r="AP154" i="1"/>
  <c r="AO151" i="1"/>
  <c r="AP151" i="1" s="1"/>
  <c r="AP617" i="1"/>
  <c r="AO614" i="1"/>
  <c r="AP614" i="1" s="1"/>
  <c r="AN341" i="1"/>
  <c r="AP97" i="1"/>
  <c r="AO94" i="1"/>
  <c r="AP94" i="1" s="1"/>
  <c r="AN170" i="1"/>
  <c r="AP382" i="1"/>
  <c r="AO379" i="1"/>
  <c r="AP379" i="1" s="1"/>
  <c r="AP211" i="1"/>
  <c r="AO208" i="1"/>
  <c r="AP208" i="1" s="1"/>
  <c r="E171" i="1"/>
  <c r="AO128" i="1"/>
  <c r="E344" i="1"/>
  <c r="AO342" i="1"/>
  <c r="F260" i="1"/>
  <c r="AO260" i="1"/>
  <c r="AP496" i="1"/>
  <c r="AO493" i="1"/>
  <c r="AP493" i="1" s="1"/>
  <c r="AP439" i="1"/>
  <c r="AO436" i="1"/>
  <c r="AP436" i="1" s="1"/>
  <c r="AP268" i="1"/>
  <c r="AO265" i="1"/>
  <c r="AP265" i="1" s="1"/>
  <c r="AN697" i="1"/>
  <c r="AO591" i="1"/>
  <c r="AP681" i="1"/>
  <c r="AO678" i="1"/>
  <c r="AP678" i="1" s="1"/>
  <c r="AP355" i="1"/>
  <c r="AN71" i="1"/>
  <c r="AN242" i="1"/>
  <c r="AN413" i="1"/>
  <c r="AO32" i="1"/>
  <c r="D520" i="1"/>
  <c r="AN470" i="1"/>
  <c r="E458" i="1"/>
  <c r="AO456" i="1"/>
  <c r="E643" i="1"/>
  <c r="G375" i="1"/>
  <c r="AN374" i="1"/>
  <c r="AN375" i="1" s="1"/>
  <c r="E399" i="1"/>
  <c r="AO356" i="1"/>
  <c r="AO674" i="1"/>
  <c r="G489" i="1"/>
  <c r="AN488" i="1"/>
  <c r="AN489" i="1" s="1"/>
  <c r="AO375" i="1"/>
  <c r="AN633" i="1"/>
  <c r="AP218" i="1"/>
  <c r="AP150" i="1"/>
  <c r="AO170" i="1"/>
  <c r="AN655" i="1"/>
  <c r="AP655" i="1" s="1"/>
  <c r="AP310" i="1"/>
  <c r="AO71" i="1"/>
  <c r="AP71" i="1" s="1"/>
  <c r="AO299" i="1"/>
  <c r="AP161" i="1"/>
  <c r="AP127" i="1"/>
  <c r="AO413" i="1"/>
  <c r="AN284" i="1"/>
  <c r="AN227" i="1"/>
  <c r="D399" i="1"/>
  <c r="AN399" i="1" s="1"/>
  <c r="AN356" i="1"/>
  <c r="G147" i="1"/>
  <c r="AN146" i="1"/>
  <c r="AN147" i="1" s="1"/>
  <c r="D171" i="1"/>
  <c r="AN128" i="1"/>
  <c r="AN299" i="1"/>
  <c r="D641" i="1"/>
  <c r="AN591" i="1"/>
  <c r="E285" i="1"/>
  <c r="AO242" i="1"/>
  <c r="AP242" i="1" s="1"/>
  <c r="E230" i="1"/>
  <c r="AO228" i="1"/>
  <c r="E522" i="1"/>
  <c r="AO520" i="1"/>
  <c r="AO147" i="1"/>
  <c r="AP146" i="1"/>
  <c r="F317" i="1"/>
  <c r="AO317" i="1"/>
  <c r="E53" i="2"/>
  <c r="E797" i="1"/>
  <c r="AO797" i="1" s="1"/>
  <c r="AO54" i="1"/>
  <c r="AP492" i="1"/>
  <c r="AO512" i="1"/>
  <c r="AP512" i="1" s="1"/>
  <c r="AN455" i="1"/>
  <c r="AP301" i="1"/>
  <c r="AO284" i="1"/>
  <c r="AP264" i="1"/>
  <c r="AN89" i="1"/>
  <c r="AN90" i="1" s="1"/>
  <c r="AO470" i="1"/>
  <c r="AP470" i="1" s="1"/>
  <c r="AP435" i="1"/>
  <c r="AO455" i="1"/>
  <c r="AN398" i="1"/>
  <c r="AO185" i="1"/>
  <c r="AP677" i="1"/>
  <c r="AO697" i="1"/>
  <c r="AP321" i="1"/>
  <c r="AP275" i="1"/>
  <c r="AP241" i="1"/>
  <c r="AN185" i="1"/>
  <c r="AP185" i="1" s="1"/>
  <c r="AO777" i="1"/>
  <c r="AO799" i="1"/>
  <c r="H743" i="1"/>
  <c r="AO743" i="1" s="1"/>
  <c r="L356" i="1"/>
  <c r="N57" i="1"/>
  <c r="N59" i="1" s="1"/>
  <c r="AC57" i="1"/>
  <c r="AC59" i="1" s="1"/>
  <c r="AP533" i="1"/>
  <c r="I719" i="1"/>
  <c r="AM34" i="1"/>
  <c r="AN783" i="1"/>
  <c r="AN780" i="1" s="1"/>
  <c r="AA71" i="1"/>
  <c r="R34" i="1"/>
  <c r="AA114" i="1"/>
  <c r="O185" i="1"/>
  <c r="AO36" i="2"/>
  <c r="AO34" i="2" s="1"/>
  <c r="AP34" i="2" s="1"/>
  <c r="AN759" i="1"/>
  <c r="AJ534" i="1"/>
  <c r="I16" i="2"/>
  <c r="H57" i="1"/>
  <c r="H59" i="1" s="1"/>
  <c r="F759" i="1"/>
  <c r="X228" i="1"/>
  <c r="L242" i="1"/>
  <c r="E777" i="1"/>
  <c r="F777" i="1" s="1"/>
  <c r="E780" i="1"/>
  <c r="F780" i="1" s="1"/>
  <c r="O128" i="1"/>
  <c r="F783" i="1"/>
  <c r="L456" i="1"/>
  <c r="AA285" i="1"/>
  <c r="X114" i="1"/>
  <c r="AO16" i="2"/>
  <c r="AA356" i="1"/>
  <c r="AJ655" i="1"/>
  <c r="L114" i="1"/>
  <c r="AJ356" i="1"/>
  <c r="AA705" i="1"/>
  <c r="AP718" i="1"/>
  <c r="X171" i="1"/>
  <c r="F765" i="1"/>
  <c r="AJ228" i="1"/>
  <c r="L577" i="1"/>
  <c r="L171" i="1"/>
  <c r="AG34" i="1"/>
  <c r="G705" i="1"/>
  <c r="AL57" i="1"/>
  <c r="AM57" i="1" s="1"/>
  <c r="AM777" i="1"/>
  <c r="AO759" i="1"/>
  <c r="AA128" i="1"/>
  <c r="R285" i="1"/>
  <c r="X534" i="1"/>
  <c r="AH520" i="1"/>
  <c r="AJ520" i="1" s="1"/>
  <c r="AF57" i="1"/>
  <c r="AF59" i="1" s="1"/>
  <c r="AA171" i="1"/>
  <c r="AI230" i="1"/>
  <c r="AM342" i="1"/>
  <c r="AP765" i="1"/>
  <c r="L34" i="1"/>
  <c r="L185" i="1"/>
  <c r="AA228" i="1"/>
  <c r="AM299" i="1"/>
  <c r="AA777" i="1"/>
  <c r="AM399" i="1"/>
  <c r="L285" i="1"/>
  <c r="AA342" i="1"/>
  <c r="O228" i="1"/>
  <c r="AJ171" i="1"/>
  <c r="AO783" i="1"/>
  <c r="AO780" i="1" s="1"/>
  <c r="AI173" i="1"/>
  <c r="I22" i="2"/>
  <c r="I46" i="2"/>
  <c r="I3" i="2"/>
  <c r="AG777" i="1"/>
  <c r="O34" i="1"/>
  <c r="AD399" i="1"/>
  <c r="AM413" i="1"/>
  <c r="O456" i="1"/>
  <c r="O470" i="1"/>
  <c r="AJ807" i="1"/>
  <c r="O520" i="1"/>
  <c r="X342" i="1"/>
  <c r="AN85" i="2"/>
  <c r="W705" i="1"/>
  <c r="W707" i="1" s="1"/>
  <c r="U777" i="1"/>
  <c r="AH641" i="1"/>
  <c r="AJ641" i="1" s="1"/>
  <c r="X470" i="1"/>
  <c r="G57" i="1"/>
  <c r="G56" i="2" s="1"/>
  <c r="I99" i="2"/>
  <c r="X456" i="1"/>
  <c r="X299" i="1"/>
  <c r="I14" i="1"/>
  <c r="F54" i="1"/>
  <c r="AN46" i="2"/>
  <c r="I36" i="2"/>
  <c r="I85" i="2"/>
  <c r="AP523" i="1"/>
  <c r="L228" i="1"/>
  <c r="AP734" i="1"/>
  <c r="E261" i="1"/>
  <c r="F261" i="1" s="1"/>
  <c r="I79" i="2"/>
  <c r="X641" i="1"/>
  <c r="L342" i="1"/>
  <c r="AP727" i="1"/>
  <c r="O342" i="1"/>
  <c r="AJ114" i="1"/>
  <c r="AA743" i="1"/>
  <c r="AM228" i="1"/>
  <c r="O114" i="1"/>
  <c r="W57" i="1"/>
  <c r="AJ342" i="1"/>
  <c r="D746" i="1"/>
  <c r="D807" i="1" s="1"/>
  <c r="AM114" i="1"/>
  <c r="E14" i="2"/>
  <c r="AO14" i="2" s="1"/>
  <c r="AM71" i="1"/>
  <c r="AD285" i="1"/>
  <c r="AP549" i="1"/>
  <c r="E55" i="2"/>
  <c r="F55" i="2" s="1"/>
  <c r="F576" i="1"/>
  <c r="D14" i="2"/>
  <c r="AN14" i="2" s="1"/>
  <c r="AM171" i="1"/>
  <c r="AM185" i="1"/>
  <c r="O399" i="1"/>
  <c r="AP536" i="1"/>
  <c r="X591" i="1"/>
  <c r="K641" i="1"/>
  <c r="K643" i="1" s="1"/>
  <c r="X413" i="1"/>
  <c r="L299" i="1"/>
  <c r="AA399" i="1"/>
  <c r="L807" i="1"/>
  <c r="O171" i="1"/>
  <c r="F95" i="2"/>
  <c r="I102" i="2"/>
  <c r="AN79" i="2"/>
  <c r="I77" i="2"/>
  <c r="AN109" i="2"/>
  <c r="I66" i="2"/>
  <c r="AO13" i="2"/>
  <c r="AP13" i="2" s="1"/>
  <c r="AN102" i="2"/>
  <c r="I109" i="2"/>
  <c r="AI579" i="1"/>
  <c r="AJ577" i="1"/>
  <c r="F22" i="2"/>
  <c r="AO22" i="2"/>
  <c r="AP22" i="2" s="1"/>
  <c r="E807" i="1"/>
  <c r="E809" i="1" s="1"/>
  <c r="F768" i="1"/>
  <c r="F29" i="1"/>
  <c r="F29" i="2"/>
  <c r="AN16" i="2"/>
  <c r="F66" i="2"/>
  <c r="AN66" i="2"/>
  <c r="F102" i="2"/>
  <c r="AO102" i="2"/>
  <c r="AN99" i="2"/>
  <c r="AN97" i="2" s="1"/>
  <c r="F85" i="2"/>
  <c r="AO85" i="2"/>
  <c r="H56" i="2"/>
  <c r="AA57" i="1"/>
  <c r="AI116" i="1"/>
  <c r="AA242" i="1"/>
  <c r="AI344" i="1"/>
  <c r="AM456" i="1"/>
  <c r="X777" i="1"/>
  <c r="AP542" i="1"/>
  <c r="AO534" i="1"/>
  <c r="F455" i="1"/>
  <c r="E34" i="2"/>
  <c r="AO66" i="2"/>
  <c r="I39" i="2"/>
  <c r="F46" i="2"/>
  <c r="AO46" i="2"/>
  <c r="AO76" i="2"/>
  <c r="AP76" i="2" s="1"/>
  <c r="I76" i="2"/>
  <c r="AO79" i="2"/>
  <c r="F79" i="2"/>
  <c r="F116" i="2"/>
  <c r="D32" i="1"/>
  <c r="D34" i="2"/>
  <c r="I34" i="1"/>
  <c r="H34" i="2"/>
  <c r="D77" i="2"/>
  <c r="X356" i="1"/>
  <c r="R399" i="1"/>
  <c r="O591" i="1"/>
  <c r="I777" i="1"/>
  <c r="AP708" i="1"/>
  <c r="K743" i="1"/>
  <c r="X743" i="1"/>
  <c r="X285" i="1"/>
  <c r="V807" i="1"/>
  <c r="X807" i="1" s="1"/>
  <c r="G32" i="1"/>
  <c r="G34" i="2"/>
  <c r="F75" i="2"/>
  <c r="AN75" i="2"/>
  <c r="AP75" i="2" s="1"/>
  <c r="F109" i="2"/>
  <c r="AO109" i="2"/>
  <c r="AP39" i="2"/>
  <c r="F99" i="2"/>
  <c r="AO99" i="2"/>
  <c r="E77" i="2"/>
  <c r="X520" i="1"/>
  <c r="AM285" i="1"/>
  <c r="G53" i="2"/>
  <c r="AN3" i="2"/>
  <c r="AN4" i="2"/>
  <c r="F4" i="2"/>
  <c r="D53" i="2"/>
  <c r="F97" i="2"/>
  <c r="G55" i="2"/>
  <c r="F13" i="2"/>
  <c r="I14" i="2"/>
  <c r="E318" i="1"/>
  <c r="F318" i="1" s="1"/>
  <c r="F488" i="1"/>
  <c r="E489" i="1"/>
  <c r="F489" i="1" s="1"/>
  <c r="E89" i="1"/>
  <c r="AO89" i="1" s="1"/>
  <c r="AM242" i="1"/>
  <c r="O285" i="1"/>
  <c r="AA413" i="1"/>
  <c r="AA577" i="1"/>
  <c r="AM743" i="1"/>
  <c r="O777" i="1"/>
  <c r="O757" i="1"/>
  <c r="AA807" i="1"/>
  <c r="AJ757" i="1"/>
  <c r="L534" i="1"/>
  <c r="E432" i="1"/>
  <c r="F432" i="1" s="1"/>
  <c r="F284" i="1"/>
  <c r="AA641" i="1"/>
  <c r="AM719" i="1"/>
  <c r="AH285" i="1"/>
  <c r="AJ285" i="1" s="1"/>
  <c r="AJ34" i="1"/>
  <c r="AM577" i="1"/>
  <c r="O807" i="1"/>
  <c r="X719" i="1"/>
  <c r="AM641" i="1"/>
  <c r="AH456" i="1"/>
  <c r="AJ456" i="1" s="1"/>
  <c r="F512" i="1"/>
  <c r="F374" i="1"/>
  <c r="E375" i="1"/>
  <c r="F375" i="1" s="1"/>
  <c r="G673" i="1"/>
  <c r="AN673" i="1" s="1"/>
  <c r="AN674" i="1" s="1"/>
  <c r="G609" i="1"/>
  <c r="G610" i="1" s="1"/>
  <c r="G431" i="1"/>
  <c r="G317" i="1"/>
  <c r="G260" i="1"/>
  <c r="G203" i="1"/>
  <c r="F673" i="1"/>
  <c r="E674" i="1"/>
  <c r="F631" i="1"/>
  <c r="F609" i="1"/>
  <c r="D610" i="1"/>
  <c r="F790" i="1"/>
  <c r="F398" i="1"/>
  <c r="E203" i="1"/>
  <c r="AO203" i="1" s="1"/>
  <c r="F146" i="1"/>
  <c r="E147" i="1"/>
  <c r="F147" i="1" s="1"/>
  <c r="AP567" i="1"/>
  <c r="X577" i="1"/>
  <c r="AD777" i="1"/>
  <c r="X34" i="1"/>
  <c r="AM591" i="1"/>
  <c r="O743" i="1"/>
  <c r="AM807" i="1"/>
  <c r="AJ777" i="1"/>
  <c r="L777" i="1"/>
  <c r="AP790" i="1"/>
  <c r="AO719" i="1"/>
  <c r="AJ743" i="1"/>
  <c r="AO757" i="1"/>
  <c r="U34" i="1"/>
  <c r="AO577" i="1"/>
  <c r="AO579" i="1" s="1"/>
  <c r="O577" i="1"/>
  <c r="O641" i="1"/>
  <c r="AM520" i="1"/>
  <c r="AP560" i="1"/>
  <c r="AI745" i="1"/>
  <c r="AP721" i="1"/>
  <c r="AN747" i="1"/>
  <c r="AP747" i="1" s="1"/>
  <c r="AA456" i="1"/>
  <c r="AM470" i="1"/>
  <c r="AA520" i="1"/>
  <c r="AP47" i="1"/>
  <c r="F242" i="1"/>
  <c r="F228" i="1"/>
  <c r="P171" i="1"/>
  <c r="R171" i="1" s="1"/>
  <c r="P577" i="1"/>
  <c r="R577" i="1" s="1"/>
  <c r="AJ299" i="1"/>
  <c r="AA655" i="1"/>
  <c r="M705" i="1"/>
  <c r="O705" i="1" s="1"/>
  <c r="AA34" i="1"/>
  <c r="AB114" i="1"/>
  <c r="AD114" i="1" s="1"/>
  <c r="AD34" i="1"/>
  <c r="AB171" i="1"/>
  <c r="AD171" i="1" s="1"/>
  <c r="J520" i="1"/>
  <c r="L520" i="1" s="1"/>
  <c r="I807" i="1"/>
  <c r="H809" i="1"/>
  <c r="AP777" i="1"/>
  <c r="AG807" i="1"/>
  <c r="AF809" i="1"/>
  <c r="F757" i="1"/>
  <c r="AN757" i="1"/>
  <c r="AB807" i="1"/>
  <c r="AD807" i="1" s="1"/>
  <c r="AP779" i="1"/>
  <c r="P807" i="1"/>
  <c r="R807" i="1" s="1"/>
  <c r="T809" i="1"/>
  <c r="U807" i="1"/>
  <c r="P743" i="1"/>
  <c r="R743" i="1" s="1"/>
  <c r="H745" i="1"/>
  <c r="I743" i="1"/>
  <c r="AB743" i="1"/>
  <c r="AD743" i="1" s="1"/>
  <c r="F719" i="1"/>
  <c r="AN719" i="1"/>
  <c r="AF745" i="1"/>
  <c r="AG743" i="1"/>
  <c r="D743" i="1"/>
  <c r="AN743" i="1" s="1"/>
  <c r="T745" i="1"/>
  <c r="U743" i="1"/>
  <c r="Q705" i="1"/>
  <c r="R655" i="1"/>
  <c r="F655" i="1"/>
  <c r="E705" i="1"/>
  <c r="N707" i="1"/>
  <c r="T707" i="1"/>
  <c r="U705" i="1"/>
  <c r="AF707" i="1"/>
  <c r="AG705" i="1"/>
  <c r="H707" i="1"/>
  <c r="L705" i="1"/>
  <c r="K707" i="1"/>
  <c r="AD655" i="1"/>
  <c r="AC705" i="1"/>
  <c r="AK705" i="1"/>
  <c r="AM705" i="1" s="1"/>
  <c r="AL707" i="1"/>
  <c r="AJ705" i="1"/>
  <c r="AI707" i="1"/>
  <c r="AF643" i="1"/>
  <c r="AG641" i="1"/>
  <c r="F641" i="1"/>
  <c r="AB641" i="1"/>
  <c r="AD641" i="1" s="1"/>
  <c r="T643" i="1"/>
  <c r="U641" i="1"/>
  <c r="F591" i="1"/>
  <c r="H643" i="1"/>
  <c r="I641" i="1"/>
  <c r="P641" i="1"/>
  <c r="R641" i="1" s="1"/>
  <c r="F577" i="1"/>
  <c r="H579" i="1"/>
  <c r="I577" i="1"/>
  <c r="AN534" i="1"/>
  <c r="F534" i="1"/>
  <c r="AP556" i="1"/>
  <c r="AG577" i="1"/>
  <c r="AF579" i="1"/>
  <c r="AB577" i="1"/>
  <c r="AD577" i="1" s="1"/>
  <c r="U577" i="1"/>
  <c r="T579" i="1"/>
  <c r="F520" i="1"/>
  <c r="F470" i="1"/>
  <c r="AB520" i="1"/>
  <c r="AD520" i="1" s="1"/>
  <c r="T522" i="1"/>
  <c r="U520" i="1"/>
  <c r="AG520" i="1"/>
  <c r="AF522" i="1"/>
  <c r="H522" i="1"/>
  <c r="I520" i="1"/>
  <c r="P520" i="1"/>
  <c r="R520" i="1" s="1"/>
  <c r="F413" i="1"/>
  <c r="D456" i="1"/>
  <c r="T458" i="1"/>
  <c r="U456" i="1"/>
  <c r="AB456" i="1"/>
  <c r="AD456" i="1" s="1"/>
  <c r="H458" i="1"/>
  <c r="I456" i="1"/>
  <c r="P456" i="1"/>
  <c r="R456" i="1" s="1"/>
  <c r="AF458" i="1"/>
  <c r="AG456" i="1"/>
  <c r="F399" i="1"/>
  <c r="H401" i="1"/>
  <c r="I399" i="1"/>
  <c r="F356" i="1"/>
  <c r="T401" i="1"/>
  <c r="U399" i="1"/>
  <c r="AJ399" i="1"/>
  <c r="AI401" i="1"/>
  <c r="L399" i="1"/>
  <c r="K401" i="1"/>
  <c r="X399" i="1"/>
  <c r="W401" i="1"/>
  <c r="AF401" i="1"/>
  <c r="AG399" i="1"/>
  <c r="AG342" i="1"/>
  <c r="AF344" i="1"/>
  <c r="AB342" i="1"/>
  <c r="AD342" i="1" s="1"/>
  <c r="U342" i="1"/>
  <c r="T344" i="1"/>
  <c r="P342" i="1"/>
  <c r="R342" i="1" s="1"/>
  <c r="H344" i="1"/>
  <c r="I342" i="1"/>
  <c r="F299" i="1"/>
  <c r="D342" i="1"/>
  <c r="H287" i="1"/>
  <c r="I285" i="1"/>
  <c r="AF287" i="1"/>
  <c r="AG285" i="1"/>
  <c r="F285" i="1"/>
  <c r="T287" i="1"/>
  <c r="U285" i="1"/>
  <c r="AB228" i="1"/>
  <c r="AD228" i="1" s="1"/>
  <c r="H230" i="1"/>
  <c r="I228" i="1"/>
  <c r="AF230" i="1"/>
  <c r="AG228" i="1"/>
  <c r="P228" i="1"/>
  <c r="R228" i="1" s="1"/>
  <c r="T230" i="1"/>
  <c r="U228" i="1"/>
  <c r="F171" i="1"/>
  <c r="T173" i="1"/>
  <c r="U171" i="1"/>
  <c r="AF173" i="1"/>
  <c r="AG171" i="1"/>
  <c r="F128" i="1"/>
  <c r="I171" i="1"/>
  <c r="H173" i="1"/>
  <c r="F71" i="1"/>
  <c r="I114" i="1"/>
  <c r="H116" i="1"/>
  <c r="P114" i="1"/>
  <c r="R114" i="1" s="1"/>
  <c r="AF116" i="1"/>
  <c r="AG114" i="1"/>
  <c r="T116" i="1"/>
  <c r="U114" i="1"/>
  <c r="D114" i="1"/>
  <c r="AN114" i="1" s="1"/>
  <c r="AI59" i="1"/>
  <c r="AJ57" i="1"/>
  <c r="T59" i="1"/>
  <c r="U57" i="1"/>
  <c r="Q57" i="1"/>
  <c r="R14" i="1"/>
  <c r="K59" i="1"/>
  <c r="L57" i="1"/>
  <c r="E33" i="1"/>
  <c r="F610" i="1" l="1"/>
  <c r="AP374" i="1"/>
  <c r="F53" i="2"/>
  <c r="AO745" i="1"/>
  <c r="AP743" i="1"/>
  <c r="E287" i="1"/>
  <c r="AO285" i="1"/>
  <c r="AN285" i="1"/>
  <c r="AP356" i="1"/>
  <c r="AO641" i="1"/>
  <c r="E775" i="1"/>
  <c r="AO261" i="1"/>
  <c r="AP128" i="1"/>
  <c r="AO432" i="1"/>
  <c r="AP114" i="1"/>
  <c r="AO116" i="1"/>
  <c r="AO230" i="1"/>
  <c r="AP673" i="1"/>
  <c r="E401" i="1"/>
  <c r="AO399" i="1"/>
  <c r="AN520" i="1"/>
  <c r="E173" i="1"/>
  <c r="AO171" i="1"/>
  <c r="AP797" i="1"/>
  <c r="G318" i="1"/>
  <c r="AN317" i="1"/>
  <c r="AN318" i="1" s="1"/>
  <c r="AN342" i="1"/>
  <c r="AP342" i="1" s="1"/>
  <c r="AN456" i="1"/>
  <c r="AP456" i="1" s="1"/>
  <c r="AO204" i="1"/>
  <c r="G775" i="1"/>
  <c r="G776" i="1" s="1"/>
  <c r="D32" i="2"/>
  <c r="D775" i="1"/>
  <c r="AN32" i="1"/>
  <c r="AN33" i="1" s="1"/>
  <c r="AN641" i="1"/>
  <c r="AN171" i="1"/>
  <c r="AO458" i="1"/>
  <c r="AN228" i="1"/>
  <c r="AP228" i="1" s="1"/>
  <c r="AO344" i="1"/>
  <c r="AO610" i="1"/>
  <c r="G204" i="1"/>
  <c r="AN203" i="1"/>
  <c r="AN204" i="1" s="1"/>
  <c r="AO705" i="1"/>
  <c r="G261" i="1"/>
  <c r="AN260" i="1"/>
  <c r="AN261" i="1" s="1"/>
  <c r="G432" i="1"/>
  <c r="AN431" i="1"/>
  <c r="AN432" i="1" s="1"/>
  <c r="AO90" i="1"/>
  <c r="AP89" i="1"/>
  <c r="AO318" i="1"/>
  <c r="AP520" i="1"/>
  <c r="AO522" i="1"/>
  <c r="AP413" i="1"/>
  <c r="AP299" i="1"/>
  <c r="AN609" i="1"/>
  <c r="AN610" i="1" s="1"/>
  <c r="AO33" i="1"/>
  <c r="AP591" i="1"/>
  <c r="AP488" i="1"/>
  <c r="AN705" i="1"/>
  <c r="AP16" i="2"/>
  <c r="O57" i="1"/>
  <c r="I97" i="2"/>
  <c r="AD57" i="1"/>
  <c r="AL59" i="1"/>
  <c r="I705" i="1"/>
  <c r="AP759" i="1"/>
  <c r="AP36" i="2"/>
  <c r="AP783" i="1"/>
  <c r="AG57" i="1"/>
  <c r="I57" i="1"/>
  <c r="F14" i="2"/>
  <c r="F797" i="1"/>
  <c r="X705" i="1"/>
  <c r="AP85" i="2"/>
  <c r="AP14" i="2"/>
  <c r="D33" i="1"/>
  <c r="D33" i="2" s="1"/>
  <c r="AP46" i="2"/>
  <c r="AP534" i="1"/>
  <c r="AP102" i="2"/>
  <c r="AP757" i="1"/>
  <c r="AP719" i="1"/>
  <c r="L641" i="1"/>
  <c r="AP79" i="2"/>
  <c r="AN77" i="2"/>
  <c r="F118" i="2"/>
  <c r="I119" i="2"/>
  <c r="W59" i="1"/>
  <c r="X57" i="1"/>
  <c r="F32" i="1"/>
  <c r="E32" i="2"/>
  <c r="AP109" i="2"/>
  <c r="AN746" i="1"/>
  <c r="AP746" i="1" s="1"/>
  <c r="F746" i="1"/>
  <c r="I56" i="2"/>
  <c r="AN119" i="2"/>
  <c r="I34" i="2"/>
  <c r="AP66" i="2"/>
  <c r="F807" i="1"/>
  <c r="AO97" i="2"/>
  <c r="AP97" i="2" s="1"/>
  <c r="AP99" i="2"/>
  <c r="F799" i="1"/>
  <c r="F77" i="2"/>
  <c r="AO77" i="2"/>
  <c r="AO807" i="1"/>
  <c r="AO809" i="1" s="1"/>
  <c r="G674" i="1"/>
  <c r="K745" i="1"/>
  <c r="L743" i="1"/>
  <c r="H58" i="2"/>
  <c r="F674" i="1"/>
  <c r="F96" i="2"/>
  <c r="AP4" i="2"/>
  <c r="AN29" i="2"/>
  <c r="AP29" i="2" s="1"/>
  <c r="G33" i="1"/>
  <c r="G32" i="2"/>
  <c r="F34" i="2"/>
  <c r="E90" i="1"/>
  <c r="F90" i="1" s="1"/>
  <c r="F89" i="1"/>
  <c r="E204" i="1"/>
  <c r="F204" i="1" s="1"/>
  <c r="F203" i="1"/>
  <c r="AN807" i="1"/>
  <c r="F743" i="1"/>
  <c r="AC707" i="1"/>
  <c r="AD705" i="1"/>
  <c r="E707" i="1"/>
  <c r="F705" i="1"/>
  <c r="Q707" i="1"/>
  <c r="R705" i="1"/>
  <c r="AN577" i="1"/>
  <c r="AP577" i="1" s="1"/>
  <c r="F456" i="1"/>
  <c r="F342" i="1"/>
  <c r="F114" i="1"/>
  <c r="Q59" i="1"/>
  <c r="R57" i="1"/>
  <c r="F12" i="1"/>
  <c r="AO58" i="1"/>
  <c r="AO53" i="1"/>
  <c r="AO45" i="1"/>
  <c r="AN45" i="1"/>
  <c r="F45" i="1"/>
  <c r="AO44" i="1"/>
  <c r="AN44" i="1"/>
  <c r="F44" i="1"/>
  <c r="AO43" i="1"/>
  <c r="AN43" i="1"/>
  <c r="F43" i="1"/>
  <c r="AO40" i="1"/>
  <c r="AN40" i="1"/>
  <c r="AN37" i="1" s="1"/>
  <c r="F40" i="1"/>
  <c r="AO36" i="1"/>
  <c r="AN36" i="1"/>
  <c r="AN56" i="1" s="1"/>
  <c r="F36" i="1"/>
  <c r="AO30" i="1"/>
  <c r="AN30" i="1"/>
  <c r="AN29" i="1" s="1"/>
  <c r="AN772" i="1" s="1"/>
  <c r="AO28" i="1"/>
  <c r="AN28" i="1"/>
  <c r="F28" i="1"/>
  <c r="AO27" i="1"/>
  <c r="AN27" i="1"/>
  <c r="F27" i="1"/>
  <c r="E25" i="1"/>
  <c r="AO25" i="1" s="1"/>
  <c r="D25" i="1"/>
  <c r="AN25" i="1" s="1"/>
  <c r="AP24" i="1"/>
  <c r="F24" i="1"/>
  <c r="AO23" i="1"/>
  <c r="AN23" i="1"/>
  <c r="F23" i="1"/>
  <c r="AO20" i="1"/>
  <c r="AN20" i="1"/>
  <c r="F20" i="1"/>
  <c r="AO19" i="1"/>
  <c r="AN19" i="1"/>
  <c r="F19" i="1"/>
  <c r="AO18" i="1"/>
  <c r="AN18" i="1"/>
  <c r="F18" i="1"/>
  <c r="AO17" i="1"/>
  <c r="AN17" i="1"/>
  <c r="F17" i="1"/>
  <c r="AO15" i="1"/>
  <c r="AN15" i="1"/>
  <c r="F15" i="1"/>
  <c r="AN13" i="1"/>
  <c r="F13" i="1"/>
  <c r="AO12" i="1"/>
  <c r="AO11" i="1"/>
  <c r="AN11" i="1"/>
  <c r="F11" i="1"/>
  <c r="AO10" i="1"/>
  <c r="F10" i="1"/>
  <c r="AO4" i="1"/>
  <c r="F4" i="1"/>
  <c r="E3" i="1"/>
  <c r="E3" i="2" s="1"/>
  <c r="AP609" i="1" l="1"/>
  <c r="AP317" i="1"/>
  <c r="E776" i="1"/>
  <c r="AO775" i="1"/>
  <c r="AO776" i="1" s="1"/>
  <c r="D776" i="1"/>
  <c r="AN775" i="1"/>
  <c r="AP32" i="1"/>
  <c r="AP399" i="1"/>
  <c r="AO401" i="1"/>
  <c r="AP285" i="1"/>
  <c r="AO287" i="1"/>
  <c r="AO37" i="1"/>
  <c r="AP37" i="1" s="1"/>
  <c r="AP40" i="1"/>
  <c r="G33" i="2"/>
  <c r="AP641" i="1"/>
  <c r="AO643" i="1"/>
  <c r="AO56" i="1"/>
  <c r="AP25" i="1"/>
  <c r="F121" i="2"/>
  <c r="AP203" i="1"/>
  <c r="AP260" i="1"/>
  <c r="AP705" i="1"/>
  <c r="AO707" i="1"/>
  <c r="AP171" i="1"/>
  <c r="AO173" i="1"/>
  <c r="F32" i="2"/>
  <c r="AP431" i="1"/>
  <c r="F33" i="1"/>
  <c r="AP77" i="2"/>
  <c r="AP807" i="1"/>
  <c r="F119" i="2"/>
  <c r="AO119" i="2"/>
  <c r="D57" i="1"/>
  <c r="D25" i="2"/>
  <c r="D56" i="2" s="1"/>
  <c r="AN56" i="2" s="1"/>
  <c r="F25" i="1"/>
  <c r="E25" i="2"/>
  <c r="E56" i="2" s="1"/>
  <c r="E33" i="2"/>
  <c r="F33" i="2" s="1"/>
  <c r="F3" i="2"/>
  <c r="AO3" i="2"/>
  <c r="AP3" i="2" s="1"/>
  <c r="AO29" i="1"/>
  <c r="F22" i="1"/>
  <c r="E57" i="1"/>
  <c r="F16" i="1"/>
  <c r="AN12" i="1"/>
  <c r="AP12" i="1" s="1"/>
  <c r="AP53" i="1"/>
  <c r="AP23" i="1"/>
  <c r="AP20" i="1"/>
  <c r="AP15" i="1"/>
  <c r="AP36" i="1"/>
  <c r="AP45" i="1"/>
  <c r="AP18" i="1"/>
  <c r="AP17" i="1"/>
  <c r="AP19" i="1"/>
  <c r="AP27" i="1"/>
  <c r="AN3" i="1"/>
  <c r="AP4" i="1"/>
  <c r="AP11" i="1"/>
  <c r="AO13" i="1"/>
  <c r="AP13" i="1" s="1"/>
  <c r="AP28" i="1"/>
  <c r="F34" i="1"/>
  <c r="AP44" i="1"/>
  <c r="AO3" i="1"/>
  <c r="AP10" i="1"/>
  <c r="F3" i="1"/>
  <c r="AP30" i="1"/>
  <c r="AP34" i="1"/>
  <c r="AP43" i="1"/>
  <c r="F26" i="1"/>
  <c r="AN26" i="1"/>
  <c r="AO26" i="1"/>
  <c r="AP29" i="1" l="1"/>
  <c r="AO772" i="1"/>
  <c r="AP772" i="1" s="1"/>
  <c r="AP775" i="1"/>
  <c r="AN776" i="1"/>
  <c r="AP776" i="1" s="1"/>
  <c r="F56" i="2"/>
  <c r="AO56" i="2"/>
  <c r="AP119" i="2"/>
  <c r="AO121" i="2"/>
  <c r="AO22" i="1"/>
  <c r="AN22" i="1"/>
  <c r="AP3" i="1"/>
  <c r="F14" i="1"/>
  <c r="F57" i="1"/>
  <c r="AP26" i="1"/>
  <c r="E59" i="1"/>
  <c r="F59" i="1" l="1"/>
  <c r="E58" i="2"/>
  <c r="F58" i="2" s="1"/>
  <c r="AP56" i="2"/>
  <c r="AO58" i="2"/>
  <c r="AP22" i="1"/>
  <c r="AO16" i="1"/>
  <c r="AN16" i="1"/>
  <c r="AN14" i="1"/>
  <c r="AO14" i="1"/>
  <c r="AP16" i="1" l="1"/>
  <c r="AP14" i="1"/>
  <c r="AO57" i="1"/>
  <c r="AN57" i="1" l="1"/>
  <c r="AP57" i="1" s="1"/>
  <c r="AO59" i="1"/>
  <c r="F241" i="1" l="1"/>
  <c r="F240" i="1" l="1"/>
  <c r="D468" i="1"/>
  <c r="F469" i="1"/>
  <c r="D12" i="2" l="1"/>
  <c r="AN12" i="2" s="1"/>
  <c r="AP12" i="2" s="1"/>
  <c r="AN468" i="1"/>
  <c r="AP468" i="1" s="1"/>
  <c r="D755" i="1"/>
  <c r="F468" i="1"/>
  <c r="F12" i="2" l="1"/>
  <c r="AN755" i="1"/>
  <c r="AP755" i="1" s="1"/>
  <c r="F755" i="1"/>
  <c r="D756" i="1"/>
  <c r="F756" i="1" l="1"/>
  <c r="AN756" i="1"/>
  <c r="AP756" i="1" s="1"/>
</calcChain>
</file>

<file path=xl/sharedStrings.xml><?xml version="1.0" encoding="utf-8"?>
<sst xmlns="http://schemas.openxmlformats.org/spreadsheetml/2006/main" count="1121" uniqueCount="116">
  <si>
    <t>ТТ</t>
  </si>
  <si>
    <t>№</t>
  </si>
  <si>
    <t>Направление</t>
  </si>
  <si>
    <t>Январь</t>
  </si>
  <si>
    <t>Февраль</t>
  </si>
  <si>
    <t>Март</t>
  </si>
  <si>
    <t>Апрель</t>
  </si>
  <si>
    <t>Май</t>
  </si>
  <si>
    <t>Июнь</t>
  </si>
  <si>
    <t>Июль</t>
  </si>
  <si>
    <t>Август</t>
  </si>
  <si>
    <t>Сентябрь</t>
  </si>
  <si>
    <t>Октябрь</t>
  </si>
  <si>
    <t>Ноябрь</t>
  </si>
  <si>
    <t>Декабрь</t>
  </si>
  <si>
    <t>Итого по году</t>
  </si>
  <si>
    <t>план</t>
  </si>
  <si>
    <t>факт</t>
  </si>
  <si>
    <t>% вып.</t>
  </si>
  <si>
    <t>Оборудование</t>
  </si>
  <si>
    <t>Смартфоны</t>
  </si>
  <si>
    <t>Кнопки</t>
  </si>
  <si>
    <t>Виртуальная витрина</t>
  </si>
  <si>
    <t>кол-во смартфонов</t>
  </si>
  <si>
    <t>средняя цена</t>
  </si>
  <si>
    <t>Аксы</t>
  </si>
  <si>
    <t>Акустика</t>
  </si>
  <si>
    <t>Носимые</t>
  </si>
  <si>
    <t>TWS</t>
  </si>
  <si>
    <t xml:space="preserve"> Powerbank</t>
  </si>
  <si>
    <t xml:space="preserve">Стойки </t>
  </si>
  <si>
    <t>Настройки</t>
  </si>
  <si>
    <t>Плоттер</t>
  </si>
  <si>
    <t>ДСО</t>
  </si>
  <si>
    <t>Кредитная выручка</t>
  </si>
  <si>
    <t>SIM</t>
  </si>
  <si>
    <t>sim</t>
  </si>
  <si>
    <t>Data тарифы</t>
  </si>
  <si>
    <t>Абонементы</t>
  </si>
  <si>
    <t>Yota</t>
  </si>
  <si>
    <t>Start</t>
  </si>
  <si>
    <t>ВВ</t>
  </si>
  <si>
    <t>% от ВВ</t>
  </si>
  <si>
    <t>от 20 000 до 30 000</t>
  </si>
  <si>
    <t>от 15 000 до 20 000</t>
  </si>
  <si>
    <t>от 10 000 до 15000</t>
  </si>
  <si>
    <t>ниже 10 000</t>
  </si>
  <si>
    <t>от 30000 и выше</t>
  </si>
  <si>
    <t>Модемы, Роутеры</t>
  </si>
  <si>
    <t>Аксы (Fashion и тд)</t>
  </si>
  <si>
    <t>sim честные</t>
  </si>
  <si>
    <t>sim 100р.</t>
  </si>
  <si>
    <t>Цифровые аксессуары</t>
  </si>
  <si>
    <t>Эксперементальные группы товара</t>
  </si>
  <si>
    <t>Итого услуги</t>
  </si>
  <si>
    <t>middle</t>
  </si>
  <si>
    <t>heavy</t>
  </si>
  <si>
    <t>KPI  оператора 100%</t>
  </si>
  <si>
    <t>KPI к получению</t>
  </si>
  <si>
    <t>ФОТ планируемый/фактический</t>
  </si>
  <si>
    <t>Прочее</t>
  </si>
  <si>
    <t>Раздачи кол-во sim, шт</t>
  </si>
  <si>
    <t>Раздачи  сумма, руб.</t>
  </si>
  <si>
    <t>RSH</t>
  </si>
  <si>
    <t>RSH на одну SiM</t>
  </si>
  <si>
    <t>Стоимость скидок на 100р. sim  руб</t>
  </si>
  <si>
    <t>Затраты на получение  вознаграждения  и KPI руб</t>
  </si>
  <si>
    <t>Сумма потер по KPI руб</t>
  </si>
  <si>
    <t>План оператора по SIM</t>
  </si>
  <si>
    <t>Выполенение плана перед оператором</t>
  </si>
  <si>
    <t>% выполения плана</t>
  </si>
  <si>
    <t>Итого стоимость затрат на выполенение плана</t>
  </si>
  <si>
    <t>Операторские показатели розница</t>
  </si>
  <si>
    <t>Операторские показатели офис</t>
  </si>
  <si>
    <t>% кредитной выручки к обороту SMART</t>
  </si>
  <si>
    <t>13 тт</t>
  </si>
  <si>
    <t>Жалостникова</t>
  </si>
  <si>
    <t>Колина</t>
  </si>
  <si>
    <t>Парк-Победы МТС</t>
  </si>
  <si>
    <t>Дунай МТС</t>
  </si>
  <si>
    <t>Дунай Мегафон</t>
  </si>
  <si>
    <t>Маршака Мегафон</t>
  </si>
  <si>
    <t>Маршака  МТС</t>
  </si>
  <si>
    <t>Итого по сети</t>
  </si>
  <si>
    <t>Хошемина МТС</t>
  </si>
  <si>
    <t>Хошемина Мегафон</t>
  </si>
  <si>
    <t>Колпино Мегафон</t>
  </si>
  <si>
    <t>Петергоф Мегафон</t>
  </si>
  <si>
    <t>Ломоносов Мегафон</t>
  </si>
  <si>
    <t>Фиолент Мегафон</t>
  </si>
  <si>
    <t>Народный Мегафон</t>
  </si>
  <si>
    <t>Туристическая Мегафон</t>
  </si>
  <si>
    <t>Прибалтийский Мегафон</t>
  </si>
  <si>
    <t>Мурино Мегафон</t>
  </si>
  <si>
    <t>Девяткино Мегафон</t>
  </si>
  <si>
    <t>sim честные + data sim (фактические продажи)</t>
  </si>
  <si>
    <t>план оператора sim МТС</t>
  </si>
  <si>
    <t>Сумма раздач руб</t>
  </si>
  <si>
    <t>sim раздачи/скидки</t>
  </si>
  <si>
    <t>KPI оператора</t>
  </si>
  <si>
    <t>Справочная информация</t>
  </si>
  <si>
    <t>от 30000 и выше шт.</t>
  </si>
  <si>
    <t>от 20 000 до 30 000 шт.</t>
  </si>
  <si>
    <t>от 15 000 до 20 000 шт.</t>
  </si>
  <si>
    <t>от 10 000 до 15000 шт.</t>
  </si>
  <si>
    <t>ниже 10 000 шт.</t>
  </si>
  <si>
    <t>Количество "голых" телефонов</t>
  </si>
  <si>
    <t>Соотношение сматфоны/чехлам</t>
  </si>
  <si>
    <t>Соотношение сматфоны/стекло и плоттер</t>
  </si>
  <si>
    <t>По количеству чеков</t>
  </si>
  <si>
    <t>Смартфон+чехол</t>
  </si>
  <si>
    <t>Сматфон+чехол+ стекло (плотер)</t>
  </si>
  <si>
    <t>Сматфон+чехол+стекло (плотер)+аксессуар</t>
  </si>
  <si>
    <t>Доля аксессуаров к  оорудованию</t>
  </si>
  <si>
    <t>Доля настроек к оборудованию</t>
  </si>
  <si>
    <t>% продаж сматфонов к подключениям шт.,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</si>
</sst>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DINCyr-Light"/>
      <family val="2"/>
      <charset val="204"/>
    </font>
    <font>
      <sz val="12"/>
      <color theme="1"/>
      <name val="DINCyr-Light"/>
      <family val="2"/>
      <charset val="204"/>
    </font>
    <font>
      <b/>
      <sz val="12"/>
      <color theme="1"/>
      <name val="DINCyr-Light"/>
    </font>
    <font>
      <b/>
      <sz val="10"/>
      <color theme="1"/>
      <name val="DINCyr-Light"/>
    </font>
    <font>
      <sz val="11"/>
      <color theme="1"/>
      <name val="Calibri"/>
      <family val="2"/>
      <charset val="204"/>
      <scheme val="minor"/>
    </font>
    <font>
      <sz val="10"/>
      <color theme="1"/>
      <name val="DINCyr-Light"/>
    </font>
    <font>
      <sz val="12"/>
      <color theme="1"/>
      <name val="DINCyr-Light"/>
    </font>
    <font>
      <sz val="10"/>
      <color theme="0"/>
      <name val="DINCyr-Light"/>
    </font>
    <font>
      <i/>
      <sz val="10"/>
      <color theme="1"/>
      <name val="DINCyr-Light"/>
    </font>
    <font>
      <i/>
      <sz val="10"/>
      <color theme="0"/>
      <name val="DINCyr-Light"/>
    </font>
    <font>
      <i/>
      <sz val="10"/>
      <color rgb="FFC00000"/>
      <name val="DINCyr-Light"/>
    </font>
    <font>
      <b/>
      <sz val="10"/>
      <color rgb="FFC00000"/>
      <name val="DINCyr-Light"/>
    </font>
    <font>
      <b/>
      <sz val="12"/>
      <color rgb="FFC00000"/>
      <name val="DINCyr-Light"/>
    </font>
    <font>
      <b/>
      <i/>
      <sz val="10"/>
      <color rgb="FFC00000"/>
      <name val="DINCyr-Light"/>
    </font>
    <font>
      <b/>
      <sz val="10"/>
      <color theme="0"/>
      <name val="DINCyr-Light"/>
    </font>
    <font>
      <b/>
      <sz val="10"/>
      <color rgb="FF00B050"/>
      <name val="DINCyr-Light"/>
    </font>
    <font>
      <sz val="12"/>
      <color rgb="FF00B050"/>
      <name val="DINCyr-Light"/>
    </font>
    <font>
      <sz val="10"/>
      <name val="DINCyr-Light"/>
    </font>
    <font>
      <sz val="10"/>
      <name val="DINCyr-Light"/>
      <charset val="204"/>
    </font>
    <font>
      <sz val="10"/>
      <color rgb="FFC00000"/>
      <name val="DINCyr-Light"/>
    </font>
  </fonts>
  <fills count="11">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rgb="FF7030A0"/>
        <bgColor indexed="64"/>
      </patternFill>
    </fill>
  </fills>
  <borders count="32">
    <border>
      <left/>
      <right/>
      <top/>
      <bottom/>
      <diagonal/>
    </border>
    <border>
      <left/>
      <right/>
      <top/>
      <bottom style="double">
        <color rgb="FF00B050"/>
      </bottom>
      <diagonal/>
    </border>
    <border>
      <left/>
      <right/>
      <top style="double">
        <color rgb="FF00B050"/>
      </top>
      <bottom/>
      <diagonal/>
    </border>
    <border>
      <left/>
      <right/>
      <top style="double">
        <color rgb="FF00B050"/>
      </top>
      <bottom style="double">
        <color rgb="FF00B050"/>
      </bottom>
      <diagonal/>
    </border>
    <border>
      <left/>
      <right style="double">
        <color rgb="FF00B050"/>
      </right>
      <top style="double">
        <color rgb="FF00B050"/>
      </top>
      <bottom style="double">
        <color rgb="FF00B050"/>
      </bottom>
      <diagonal/>
    </border>
    <border>
      <left style="double">
        <color theme="1"/>
      </left>
      <right/>
      <top/>
      <bottom/>
      <diagonal/>
    </border>
    <border>
      <left/>
      <right style="double">
        <color theme="1"/>
      </right>
      <top/>
      <bottom/>
      <diagonal/>
    </border>
    <border>
      <left style="double">
        <color theme="1"/>
      </left>
      <right/>
      <top style="double">
        <color rgb="FF00B050"/>
      </top>
      <bottom/>
      <diagonal/>
    </border>
    <border>
      <left/>
      <right style="double">
        <color theme="1"/>
      </right>
      <top style="double">
        <color rgb="FF00B050"/>
      </top>
      <bottom/>
      <diagonal/>
    </border>
    <border>
      <left style="double">
        <color theme="1"/>
      </left>
      <right/>
      <top style="double">
        <color rgb="FF00B050"/>
      </top>
      <bottom style="double">
        <color rgb="FF00B050"/>
      </bottom>
      <diagonal/>
    </border>
    <border>
      <left/>
      <right style="double">
        <color theme="1"/>
      </right>
      <top style="double">
        <color rgb="FF00B050"/>
      </top>
      <bottom style="double">
        <color rgb="FF00B050"/>
      </bottom>
      <diagonal/>
    </border>
    <border>
      <left style="double">
        <color theme="1"/>
      </left>
      <right/>
      <top/>
      <bottom style="double">
        <color rgb="FF00B050"/>
      </bottom>
      <diagonal/>
    </border>
    <border>
      <left/>
      <right style="double">
        <color theme="1"/>
      </right>
      <top/>
      <bottom style="double">
        <color rgb="FF00B050"/>
      </bottom>
      <diagonal/>
    </border>
    <border>
      <left/>
      <right style="thin">
        <color indexed="64"/>
      </right>
      <top/>
      <bottom/>
      <diagonal/>
    </border>
    <border>
      <left/>
      <right style="thin">
        <color indexed="64"/>
      </right>
      <top/>
      <bottom style="double">
        <color rgb="FF00B050"/>
      </bottom>
      <diagonal/>
    </border>
    <border>
      <left/>
      <right style="double">
        <color indexed="64"/>
      </right>
      <top style="double">
        <color rgb="FF00B050"/>
      </top>
      <bottom style="double">
        <color rgb="FF00B050"/>
      </bottom>
      <diagonal/>
    </border>
    <border>
      <left/>
      <right style="double">
        <color indexed="64"/>
      </right>
      <top style="double">
        <color rgb="FF00B050"/>
      </top>
      <bottom/>
      <diagonal/>
    </border>
    <border>
      <left/>
      <right style="double">
        <color indexed="64"/>
      </right>
      <top/>
      <bottom/>
      <diagonal/>
    </border>
    <border>
      <left style="double">
        <color rgb="FF00B050"/>
      </left>
      <right style="double">
        <color indexed="64"/>
      </right>
      <top style="double">
        <color rgb="FF00B050"/>
      </top>
      <bottom style="double">
        <color rgb="FF00B050"/>
      </bottom>
      <diagonal/>
    </border>
    <border>
      <left/>
      <right style="double">
        <color indexed="64"/>
      </right>
      <top/>
      <bottom style="double">
        <color rgb="FF00B050"/>
      </bottom>
      <diagonal/>
    </border>
    <border>
      <left style="double">
        <color rgb="FF7030A0"/>
      </left>
      <right/>
      <top style="double">
        <color rgb="FF7030A0"/>
      </top>
      <bottom/>
      <diagonal/>
    </border>
    <border>
      <left/>
      <right/>
      <top style="double">
        <color rgb="FF7030A0"/>
      </top>
      <bottom/>
      <diagonal/>
    </border>
    <border>
      <left/>
      <right style="double">
        <color indexed="64"/>
      </right>
      <top style="double">
        <color rgb="FF7030A0"/>
      </top>
      <bottom/>
      <diagonal/>
    </border>
    <border>
      <left/>
      <right style="double">
        <color rgb="FF7030A0"/>
      </right>
      <top style="double">
        <color rgb="FF7030A0"/>
      </top>
      <bottom/>
      <diagonal/>
    </border>
    <border>
      <left style="double">
        <color rgb="FF7030A0"/>
      </left>
      <right/>
      <top/>
      <bottom/>
      <diagonal/>
    </border>
    <border>
      <left/>
      <right style="double">
        <color rgb="FF7030A0"/>
      </right>
      <top/>
      <bottom/>
      <diagonal/>
    </border>
    <border>
      <left/>
      <right style="double">
        <color rgb="FF7030A0"/>
      </right>
      <top style="double">
        <color rgb="FF00B050"/>
      </top>
      <bottom style="double">
        <color rgb="FF00B050"/>
      </bottom>
      <diagonal/>
    </border>
    <border>
      <left style="double">
        <color rgb="FF7030A0"/>
      </left>
      <right/>
      <top/>
      <bottom style="double">
        <color rgb="FF7030A0"/>
      </bottom>
      <diagonal/>
    </border>
    <border>
      <left/>
      <right/>
      <top/>
      <bottom style="double">
        <color rgb="FF7030A0"/>
      </bottom>
      <diagonal/>
    </border>
    <border>
      <left/>
      <right style="double">
        <color indexed="64"/>
      </right>
      <top/>
      <bottom style="double">
        <color rgb="FF7030A0"/>
      </bottom>
      <diagonal/>
    </border>
    <border>
      <left/>
      <right style="double">
        <color rgb="FF7030A0"/>
      </right>
      <top/>
      <bottom style="double">
        <color rgb="FF7030A0"/>
      </bottom>
      <diagonal/>
    </border>
    <border>
      <left style="double">
        <color indexed="64"/>
      </left>
      <right/>
      <top style="double">
        <color rgb="FF00B050"/>
      </top>
      <bottom style="double">
        <color rgb="FF00B050"/>
      </bottom>
      <diagonal/>
    </border>
  </borders>
  <cellStyleXfs count="5">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4" fillId="0" borderId="0" applyFont="0" applyFill="0" applyBorder="0" applyAlignment="0" applyProtection="0"/>
  </cellStyleXfs>
  <cellXfs count="162">
    <xf numFmtId="0" fontId="0" fillId="0" borderId="0" xfId="0"/>
    <xf numFmtId="0" fontId="3" fillId="2" borderId="0" xfId="2" applyFont="1" applyFill="1" applyAlignment="1">
      <alignment horizontal="center" vertical="center"/>
    </xf>
    <xf numFmtId="4" fontId="5" fillId="0" borderId="0" xfId="2" applyNumberFormat="1" applyFont="1" applyAlignment="1">
      <alignment horizontal="center" vertical="center"/>
    </xf>
    <xf numFmtId="9" fontId="5" fillId="2" borderId="0" xfId="3" applyFont="1" applyFill="1" applyBorder="1" applyAlignment="1">
      <alignment horizontal="center" vertical="center"/>
    </xf>
    <xf numFmtId="0" fontId="6" fillId="0" borderId="0" xfId="0" applyFont="1"/>
    <xf numFmtId="3" fontId="5" fillId="0" borderId="0" xfId="2" applyNumberFormat="1" applyFont="1" applyAlignment="1">
      <alignment horizontal="center" vertical="center"/>
    </xf>
    <xf numFmtId="3" fontId="5" fillId="2" borderId="0" xfId="3" applyNumberFormat="1" applyFont="1" applyFill="1" applyBorder="1" applyAlignment="1">
      <alignment horizontal="center" vertical="center"/>
    </xf>
    <xf numFmtId="4" fontId="5" fillId="2" borderId="0" xfId="2" applyNumberFormat="1" applyFont="1" applyFill="1" applyAlignment="1">
      <alignment horizontal="center" vertical="center"/>
    </xf>
    <xf numFmtId="9" fontId="5" fillId="0" borderId="0" xfId="3" applyFont="1" applyFill="1" applyBorder="1" applyAlignment="1">
      <alignment horizontal="center" vertical="center"/>
    </xf>
    <xf numFmtId="3" fontId="5" fillId="5" borderId="0" xfId="2" applyNumberFormat="1" applyFont="1" applyFill="1" applyAlignment="1">
      <alignment horizontal="center" vertical="center"/>
    </xf>
    <xf numFmtId="9" fontId="5" fillId="5" borderId="0" xfId="3" applyFont="1" applyFill="1" applyBorder="1" applyAlignment="1">
      <alignment horizontal="center" vertical="center"/>
    </xf>
    <xf numFmtId="3" fontId="7" fillId="3" borderId="0" xfId="2" applyNumberFormat="1" applyFont="1" applyFill="1" applyAlignment="1">
      <alignment horizontal="center" vertical="center"/>
    </xf>
    <xf numFmtId="0" fontId="12" fillId="4" borderId="0" xfId="2" applyFont="1" applyFill="1"/>
    <xf numFmtId="4" fontId="11" fillId="4" borderId="0" xfId="2" applyNumberFormat="1" applyFont="1" applyFill="1" applyAlignment="1">
      <alignment horizontal="center" vertical="center"/>
    </xf>
    <xf numFmtId="0" fontId="12" fillId="4" borderId="1" xfId="2" applyFont="1" applyFill="1" applyBorder="1"/>
    <xf numFmtId="9" fontId="11" fillId="4" borderId="1" xfId="4" applyFont="1" applyFill="1" applyBorder="1" applyAlignment="1">
      <alignment horizontal="center" vertical="center"/>
    </xf>
    <xf numFmtId="9" fontId="5" fillId="2" borderId="1" xfId="3" applyFont="1" applyFill="1" applyBorder="1" applyAlignment="1">
      <alignment horizontal="center" vertical="center"/>
    </xf>
    <xf numFmtId="4" fontId="3" fillId="2" borderId="2" xfId="2" applyNumberFormat="1" applyFont="1" applyFill="1" applyBorder="1" applyAlignment="1">
      <alignment horizontal="center" vertical="center"/>
    </xf>
    <xf numFmtId="9" fontId="3" fillId="2" borderId="2" xfId="3" applyFont="1" applyFill="1" applyBorder="1" applyAlignment="1">
      <alignment horizontal="center" vertical="center"/>
    </xf>
    <xf numFmtId="0" fontId="2" fillId="0" borderId="0" xfId="0" applyFont="1"/>
    <xf numFmtId="4" fontId="3" fillId="2" borderId="0" xfId="2" applyNumberFormat="1" applyFont="1" applyFill="1" applyAlignment="1">
      <alignment horizontal="center" vertical="center"/>
    </xf>
    <xf numFmtId="9" fontId="3" fillId="2" borderId="0" xfId="3" applyFont="1" applyFill="1" applyBorder="1" applyAlignment="1">
      <alignment horizontal="center" vertical="center"/>
    </xf>
    <xf numFmtId="3" fontId="5" fillId="8" borderId="0" xfId="2" applyNumberFormat="1" applyFont="1" applyFill="1" applyAlignment="1">
      <alignment horizontal="center" vertical="center"/>
    </xf>
    <xf numFmtId="9" fontId="5" fillId="8" borderId="0" xfId="3" applyFont="1" applyFill="1" applyBorder="1" applyAlignment="1">
      <alignment horizontal="center" vertical="center"/>
    </xf>
    <xf numFmtId="3" fontId="11" fillId="5" borderId="0" xfId="2" applyNumberFormat="1" applyFont="1" applyFill="1" applyAlignment="1">
      <alignment horizontal="center" vertical="center"/>
    </xf>
    <xf numFmtId="9" fontId="11" fillId="5" borderId="0" xfId="3" applyFont="1" applyFill="1" applyBorder="1" applyAlignment="1">
      <alignment horizontal="center" vertical="center"/>
    </xf>
    <xf numFmtId="0" fontId="12" fillId="0" borderId="0" xfId="0" applyFont="1"/>
    <xf numFmtId="3" fontId="14" fillId="3" borderId="0" xfId="2" applyNumberFormat="1" applyFont="1" applyFill="1" applyAlignment="1">
      <alignment horizontal="center" vertical="center"/>
    </xf>
    <xf numFmtId="3" fontId="15" fillId="2" borderId="0" xfId="2" applyNumberFormat="1" applyFont="1" applyFill="1" applyAlignment="1">
      <alignment horizontal="center" vertical="center"/>
    </xf>
    <xf numFmtId="9" fontId="15" fillId="2" borderId="0" xfId="3" applyFont="1" applyFill="1" applyBorder="1" applyAlignment="1">
      <alignment horizontal="center" vertical="center"/>
    </xf>
    <xf numFmtId="0" fontId="16" fillId="0" borderId="0" xfId="0" applyFont="1"/>
    <xf numFmtId="3" fontId="3" fillId="2" borderId="3" xfId="2" applyNumberFormat="1" applyFont="1" applyFill="1" applyBorder="1" applyAlignment="1">
      <alignment horizontal="center" vertical="center"/>
    </xf>
    <xf numFmtId="9" fontId="3" fillId="2" borderId="4" xfId="3" applyFont="1" applyFill="1" applyBorder="1" applyAlignment="1">
      <alignment horizontal="center" vertical="center"/>
    </xf>
    <xf numFmtId="3" fontId="3" fillId="2" borderId="0" xfId="2" applyNumberFormat="1" applyFont="1" applyFill="1" applyAlignment="1">
      <alignment horizontal="center" vertical="center"/>
    </xf>
    <xf numFmtId="0" fontId="3" fillId="2" borderId="5" xfId="2" applyFont="1" applyFill="1" applyBorder="1" applyAlignment="1">
      <alignment horizontal="center" vertical="center"/>
    </xf>
    <xf numFmtId="0" fontId="3" fillId="2" borderId="6" xfId="2" applyFont="1" applyFill="1" applyBorder="1" applyAlignment="1">
      <alignment horizontal="center" vertical="center"/>
    </xf>
    <xf numFmtId="4" fontId="3" fillId="2" borderId="7" xfId="2" applyNumberFormat="1" applyFont="1" applyFill="1" applyBorder="1" applyAlignment="1">
      <alignment horizontal="center" vertical="center"/>
    </xf>
    <xf numFmtId="9" fontId="3" fillId="2" borderId="8" xfId="3" applyFont="1" applyFill="1" applyBorder="1" applyAlignment="1">
      <alignment horizontal="center" vertical="center"/>
    </xf>
    <xf numFmtId="4" fontId="5" fillId="0" borderId="5" xfId="2" applyNumberFormat="1" applyFont="1" applyBorder="1" applyAlignment="1">
      <alignment horizontal="center" vertical="center"/>
    </xf>
    <xf numFmtId="9" fontId="5" fillId="2" borderId="6" xfId="3" applyFont="1" applyFill="1" applyBorder="1" applyAlignment="1">
      <alignment horizontal="center" vertical="center"/>
    </xf>
    <xf numFmtId="3" fontId="5" fillId="0" borderId="5" xfId="2" applyNumberFormat="1" applyFont="1" applyBorder="1" applyAlignment="1">
      <alignment horizontal="center" vertical="center"/>
    </xf>
    <xf numFmtId="10" fontId="5" fillId="2" borderId="6" xfId="3" applyNumberFormat="1" applyFont="1" applyFill="1" applyBorder="1" applyAlignment="1">
      <alignment horizontal="center" vertical="center"/>
    </xf>
    <xf numFmtId="4" fontId="3" fillId="2" borderId="5" xfId="2" applyNumberFormat="1" applyFont="1" applyFill="1" applyBorder="1" applyAlignment="1">
      <alignment horizontal="center" vertical="center"/>
    </xf>
    <xf numFmtId="9" fontId="3" fillId="2" borderId="6" xfId="3" applyFont="1" applyFill="1" applyBorder="1" applyAlignment="1">
      <alignment horizontal="center" vertical="center"/>
    </xf>
    <xf numFmtId="9" fontId="5" fillId="0" borderId="6" xfId="3" applyFont="1" applyFill="1" applyBorder="1" applyAlignment="1">
      <alignment horizontal="center" vertical="center"/>
    </xf>
    <xf numFmtId="3" fontId="15" fillId="2" borderId="5" xfId="2" applyNumberFormat="1" applyFont="1" applyFill="1" applyBorder="1" applyAlignment="1">
      <alignment horizontal="center" vertical="center"/>
    </xf>
    <xf numFmtId="9" fontId="15" fillId="2" borderId="6" xfId="3" applyFont="1" applyFill="1" applyBorder="1" applyAlignment="1">
      <alignment horizontal="center" vertical="center"/>
    </xf>
    <xf numFmtId="9" fontId="15" fillId="2" borderId="5" xfId="1" applyFont="1" applyFill="1" applyBorder="1" applyAlignment="1">
      <alignment horizontal="center" vertical="center"/>
    </xf>
    <xf numFmtId="9" fontId="15" fillId="2" borderId="0" xfId="1" applyFont="1" applyFill="1" applyBorder="1" applyAlignment="1">
      <alignment horizontal="center" vertical="center"/>
    </xf>
    <xf numFmtId="3" fontId="3" fillId="2" borderId="9" xfId="2" applyNumberFormat="1" applyFont="1" applyFill="1" applyBorder="1" applyAlignment="1">
      <alignment horizontal="center" vertical="center"/>
    </xf>
    <xf numFmtId="9" fontId="3" fillId="2" borderId="10" xfId="3" applyFont="1" applyFill="1" applyBorder="1" applyAlignment="1">
      <alignment horizontal="center" vertical="center"/>
    </xf>
    <xf numFmtId="3" fontId="3" fillId="2" borderId="5" xfId="2" applyNumberFormat="1" applyFont="1" applyFill="1" applyBorder="1" applyAlignment="1">
      <alignment horizontal="center" vertical="center"/>
    </xf>
    <xf numFmtId="3" fontId="5" fillId="5" borderId="5" xfId="2" applyNumberFormat="1" applyFont="1" applyFill="1" applyBorder="1" applyAlignment="1">
      <alignment horizontal="center" vertical="center"/>
    </xf>
    <xf numFmtId="9" fontId="5" fillId="5" borderId="6" xfId="3" applyFont="1" applyFill="1" applyBorder="1" applyAlignment="1">
      <alignment horizontal="center" vertical="center"/>
    </xf>
    <xf numFmtId="3" fontId="11" fillId="5" borderId="5" xfId="2" applyNumberFormat="1" applyFont="1" applyFill="1" applyBorder="1" applyAlignment="1">
      <alignment horizontal="center" vertical="center"/>
    </xf>
    <xf numFmtId="9" fontId="11" fillId="5" borderId="6" xfId="3" applyFont="1" applyFill="1" applyBorder="1" applyAlignment="1">
      <alignment horizontal="center" vertical="center"/>
    </xf>
    <xf numFmtId="3" fontId="5" fillId="8" borderId="5" xfId="2" applyNumberFormat="1" applyFont="1" applyFill="1" applyBorder="1" applyAlignment="1">
      <alignment horizontal="center" vertical="center"/>
    </xf>
    <xf numFmtId="9" fontId="5" fillId="8" borderId="6" xfId="3" applyFont="1" applyFill="1" applyBorder="1" applyAlignment="1">
      <alignment horizontal="center" vertical="center"/>
    </xf>
    <xf numFmtId="3" fontId="14" fillId="3" borderId="5" xfId="2" applyNumberFormat="1" applyFont="1" applyFill="1" applyBorder="1" applyAlignment="1">
      <alignment horizontal="center" vertical="center"/>
    </xf>
    <xf numFmtId="3" fontId="7" fillId="3" borderId="5" xfId="2" applyNumberFormat="1" applyFont="1" applyFill="1" applyBorder="1" applyAlignment="1">
      <alignment horizontal="center" vertical="center"/>
    </xf>
    <xf numFmtId="4" fontId="5" fillId="2" borderId="5" xfId="2" applyNumberFormat="1" applyFont="1" applyFill="1" applyBorder="1" applyAlignment="1">
      <alignment horizontal="center" vertical="center"/>
    </xf>
    <xf numFmtId="0" fontId="12" fillId="4" borderId="5" xfId="2" applyFont="1" applyFill="1" applyBorder="1"/>
    <xf numFmtId="0" fontId="12" fillId="4" borderId="11" xfId="2" applyFont="1" applyFill="1" applyBorder="1"/>
    <xf numFmtId="9" fontId="5" fillId="2" borderId="12" xfId="3" applyFont="1" applyFill="1" applyBorder="1" applyAlignment="1">
      <alignment horizontal="center" vertical="center"/>
    </xf>
    <xf numFmtId="3" fontId="5" fillId="8" borderId="9" xfId="2" applyNumberFormat="1" applyFont="1" applyFill="1" applyBorder="1" applyAlignment="1">
      <alignment horizontal="center" vertical="center"/>
    </xf>
    <xf numFmtId="3" fontId="5" fillId="8" borderId="3" xfId="2" applyNumberFormat="1" applyFont="1" applyFill="1" applyBorder="1" applyAlignment="1">
      <alignment horizontal="center" vertical="center"/>
    </xf>
    <xf numFmtId="9" fontId="5" fillId="8" borderId="10" xfId="3" applyFont="1" applyFill="1" applyBorder="1" applyAlignment="1">
      <alignment horizontal="center" vertical="center"/>
    </xf>
    <xf numFmtId="9" fontId="5" fillId="8" borderId="3" xfId="3" applyFont="1" applyFill="1" applyBorder="1" applyAlignment="1">
      <alignment horizontal="center" vertical="center"/>
    </xf>
    <xf numFmtId="164" fontId="5" fillId="0" borderId="5" xfId="1" applyNumberFormat="1" applyFont="1" applyBorder="1" applyAlignment="1">
      <alignment horizontal="center" vertical="center"/>
    </xf>
    <xf numFmtId="164" fontId="5" fillId="0" borderId="0" xfId="1" applyNumberFormat="1" applyFont="1" applyBorder="1" applyAlignment="1">
      <alignment horizontal="center" vertical="center"/>
    </xf>
    <xf numFmtId="3" fontId="17" fillId="0" borderId="0" xfId="2" applyNumberFormat="1" applyFont="1" applyAlignment="1">
      <alignment horizontal="center" vertical="center"/>
    </xf>
    <xf numFmtId="3" fontId="18" fillId="9" borderId="0" xfId="2" applyNumberFormat="1" applyFont="1" applyFill="1" applyAlignment="1">
      <alignment horizontal="center" vertical="center"/>
    </xf>
    <xf numFmtId="0" fontId="6" fillId="0" borderId="13" xfId="0" applyFont="1" applyBorder="1"/>
    <xf numFmtId="0" fontId="3" fillId="2" borderId="16" xfId="2" applyFont="1" applyFill="1" applyBorder="1" applyAlignment="1">
      <alignment horizontal="center" vertical="center" wrapText="1"/>
    </xf>
    <xf numFmtId="0" fontId="5" fillId="0" borderId="17" xfId="2" applyFont="1" applyBorder="1" applyAlignment="1">
      <alignment horizontal="right" vertical="center" wrapText="1"/>
    </xf>
    <xf numFmtId="0" fontId="8" fillId="0" borderId="17" xfId="2" applyFont="1" applyBorder="1" applyAlignment="1">
      <alignment horizontal="right" vertical="center" wrapText="1"/>
    </xf>
    <xf numFmtId="0" fontId="3" fillId="2" borderId="17" xfId="2" applyFont="1" applyFill="1" applyBorder="1" applyAlignment="1">
      <alignment horizontal="center" vertical="center" wrapText="1"/>
    </xf>
    <xf numFmtId="0" fontId="1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8" fillId="5" borderId="17" xfId="2" applyFont="1" applyFill="1" applyBorder="1" applyAlignment="1">
      <alignment horizontal="right" vertical="center" wrapText="1"/>
    </xf>
    <xf numFmtId="0" fontId="9" fillId="6" borderId="17" xfId="2" applyFont="1" applyFill="1" applyBorder="1" applyAlignment="1">
      <alignment horizontal="right" vertical="center" wrapText="1"/>
    </xf>
    <xf numFmtId="0" fontId="9" fillId="7" borderId="17" xfId="2" applyFont="1" applyFill="1" applyBorder="1" applyAlignment="1">
      <alignment horizontal="right" vertical="center" wrapText="1"/>
    </xf>
    <xf numFmtId="0" fontId="13" fillId="5" borderId="17" xfId="2" applyFont="1" applyFill="1" applyBorder="1" applyAlignment="1">
      <alignment horizontal="right" vertical="center" wrapText="1"/>
    </xf>
    <xf numFmtId="0" fontId="10" fillId="8" borderId="15" xfId="2" applyFont="1" applyFill="1" applyBorder="1" applyAlignment="1">
      <alignment horizontal="right" vertical="center" wrapText="1"/>
    </xf>
    <xf numFmtId="0" fontId="10" fillId="8" borderId="17" xfId="2" applyFont="1" applyFill="1" applyBorder="1" applyAlignment="1">
      <alignment horizontal="right" vertical="center" wrapText="1"/>
    </xf>
    <xf numFmtId="0" fontId="14" fillId="3" borderId="17" xfId="2" applyFont="1" applyFill="1" applyBorder="1" applyAlignment="1">
      <alignment horizontal="right" vertical="center" wrapText="1"/>
    </xf>
    <xf numFmtId="0" fontId="7" fillId="3" borderId="17" xfId="2" applyFont="1" applyFill="1" applyBorder="1" applyAlignment="1">
      <alignment horizontal="right" vertical="center" wrapText="1"/>
    </xf>
    <xf numFmtId="0" fontId="5" fillId="2" borderId="17" xfId="2" applyFont="1" applyFill="1" applyBorder="1" applyAlignment="1">
      <alignment horizontal="center" vertical="center" wrapText="1"/>
    </xf>
    <xf numFmtId="0" fontId="11" fillId="4" borderId="17" xfId="2" applyFont="1" applyFill="1" applyBorder="1" applyAlignment="1">
      <alignment horizontal="center" vertical="center" wrapText="1"/>
    </xf>
    <xf numFmtId="0" fontId="11" fillId="4" borderId="19" xfId="2" applyFont="1" applyFill="1" applyBorder="1" applyAlignment="1">
      <alignment horizontal="center" vertical="center" wrapText="1"/>
    </xf>
    <xf numFmtId="3" fontId="6" fillId="0" borderId="0" xfId="0" applyNumberFormat="1" applyFont="1" applyAlignment="1">
      <alignment horizontal="center" vertical="center"/>
    </xf>
    <xf numFmtId="0" fontId="3" fillId="2" borderId="22" xfId="2" applyFont="1" applyFill="1" applyBorder="1" applyAlignment="1">
      <alignment horizontal="center" vertical="center" wrapText="1"/>
    </xf>
    <xf numFmtId="4" fontId="3" fillId="2" borderId="21" xfId="2" applyNumberFormat="1" applyFont="1" applyFill="1" applyBorder="1" applyAlignment="1">
      <alignment horizontal="center" vertical="center"/>
    </xf>
    <xf numFmtId="9" fontId="3" fillId="2" borderId="23" xfId="3" applyFont="1" applyFill="1" applyBorder="1" applyAlignment="1">
      <alignment horizontal="center" vertical="center"/>
    </xf>
    <xf numFmtId="9" fontId="5" fillId="2" borderId="25" xfId="3" applyFont="1" applyFill="1" applyBorder="1" applyAlignment="1">
      <alignment horizontal="center" vertical="center"/>
    </xf>
    <xf numFmtId="3" fontId="5" fillId="2" borderId="25" xfId="3" applyNumberFormat="1" applyFont="1" applyFill="1" applyBorder="1" applyAlignment="1">
      <alignment horizontal="center" vertical="center"/>
    </xf>
    <xf numFmtId="9" fontId="3" fillId="2" borderId="25" xfId="3" applyFont="1" applyFill="1" applyBorder="1" applyAlignment="1">
      <alignment horizontal="center" vertical="center"/>
    </xf>
    <xf numFmtId="9" fontId="5" fillId="0" borderId="25" xfId="3" applyFont="1" applyFill="1" applyBorder="1" applyAlignment="1">
      <alignment horizontal="center" vertical="center"/>
    </xf>
    <xf numFmtId="9" fontId="15" fillId="2" borderId="25" xfId="3" applyFont="1" applyFill="1" applyBorder="1" applyAlignment="1">
      <alignment horizontal="center" vertical="center"/>
    </xf>
    <xf numFmtId="9" fontId="3" fillId="2" borderId="26" xfId="3" applyFont="1" applyFill="1" applyBorder="1" applyAlignment="1">
      <alignment horizontal="center" vertical="center"/>
    </xf>
    <xf numFmtId="9" fontId="5" fillId="5" borderId="25" xfId="3" applyFont="1" applyFill="1" applyBorder="1" applyAlignment="1">
      <alignment horizontal="center" vertical="center"/>
    </xf>
    <xf numFmtId="9" fontId="11" fillId="5" borderId="25" xfId="3" applyFont="1" applyFill="1" applyBorder="1" applyAlignment="1">
      <alignment horizontal="center" vertical="center"/>
    </xf>
    <xf numFmtId="9" fontId="5" fillId="8" borderId="26" xfId="3" applyFont="1" applyFill="1" applyBorder="1" applyAlignment="1">
      <alignment horizontal="center" vertical="center"/>
    </xf>
    <xf numFmtId="9" fontId="5" fillId="8" borderId="25" xfId="3" applyFont="1" applyFill="1" applyBorder="1" applyAlignment="1">
      <alignment horizontal="center" vertical="center"/>
    </xf>
    <xf numFmtId="0" fontId="11" fillId="4" borderId="29" xfId="2" applyFont="1" applyFill="1" applyBorder="1" applyAlignment="1">
      <alignment horizontal="center" vertical="center" wrapText="1"/>
    </xf>
    <xf numFmtId="0" fontId="12" fillId="4" borderId="28" xfId="2" applyFont="1" applyFill="1" applyBorder="1"/>
    <xf numFmtId="9" fontId="11" fillId="4" borderId="28" xfId="4" applyFont="1" applyFill="1" applyBorder="1" applyAlignment="1">
      <alignment horizontal="center" vertical="center"/>
    </xf>
    <xf numFmtId="9" fontId="5" fillId="2" borderId="30" xfId="3" applyFont="1" applyFill="1" applyBorder="1" applyAlignment="1">
      <alignment horizontal="center" vertical="center"/>
    </xf>
    <xf numFmtId="0" fontId="7" fillId="7" borderId="17" xfId="2" applyFont="1" applyFill="1" applyBorder="1" applyAlignment="1">
      <alignment horizontal="right" vertical="center" wrapText="1"/>
    </xf>
    <xf numFmtId="3" fontId="7" fillId="7" borderId="0" xfId="2" applyNumberFormat="1" applyFont="1" applyFill="1" applyAlignment="1">
      <alignment horizontal="center" vertical="center"/>
    </xf>
    <xf numFmtId="3" fontId="11" fillId="3" borderId="0" xfId="2" applyNumberFormat="1" applyFont="1" applyFill="1" applyAlignment="1">
      <alignment horizontal="center" vertical="center"/>
    </xf>
    <xf numFmtId="3" fontId="11" fillId="8" borderId="31" xfId="2" applyNumberFormat="1" applyFont="1" applyFill="1" applyBorder="1" applyAlignment="1">
      <alignment horizontal="center" vertical="center"/>
    </xf>
    <xf numFmtId="3" fontId="11" fillId="8" borderId="3" xfId="2" applyNumberFormat="1" applyFont="1" applyFill="1" applyBorder="1" applyAlignment="1">
      <alignment horizontal="center" vertical="center"/>
    </xf>
    <xf numFmtId="3" fontId="11" fillId="8" borderId="0" xfId="2" applyNumberFormat="1" applyFont="1" applyFill="1" applyAlignment="1">
      <alignment horizontal="center" vertical="center"/>
    </xf>
    <xf numFmtId="9" fontId="3" fillId="2" borderId="21" xfId="3" applyFont="1" applyFill="1" applyBorder="1" applyAlignment="1">
      <alignment horizontal="center" vertical="center"/>
    </xf>
    <xf numFmtId="10" fontId="5" fillId="2" borderId="0" xfId="3" applyNumberFormat="1" applyFont="1" applyFill="1" applyBorder="1" applyAlignment="1">
      <alignment horizontal="center" vertical="center"/>
    </xf>
    <xf numFmtId="9" fontId="3" fillId="2" borderId="3" xfId="3" applyFont="1" applyFill="1" applyBorder="1" applyAlignment="1">
      <alignment horizontal="center" vertical="center"/>
    </xf>
    <xf numFmtId="9" fontId="5" fillId="2" borderId="28" xfId="3" applyFont="1" applyFill="1" applyBorder="1" applyAlignment="1">
      <alignment horizontal="center" vertical="center"/>
    </xf>
    <xf numFmtId="9" fontId="5" fillId="2" borderId="0" xfId="1" applyFont="1" applyFill="1" applyBorder="1" applyAlignment="1">
      <alignment horizontal="center" vertical="center"/>
    </xf>
    <xf numFmtId="4" fontId="17" fillId="0" borderId="0" xfId="2" applyNumberFormat="1" applyFont="1" applyAlignment="1">
      <alignment horizontal="center" vertical="center"/>
    </xf>
    <xf numFmtId="4" fontId="7" fillId="7" borderId="0" xfId="2" applyNumberFormat="1" applyFont="1" applyFill="1" applyAlignment="1">
      <alignment horizontal="center" vertical="center"/>
    </xf>
    <xf numFmtId="0" fontId="5" fillId="0" borderId="0" xfId="0" applyFont="1"/>
    <xf numFmtId="0" fontId="11" fillId="0" borderId="0" xfId="2" applyFont="1" applyAlignment="1">
      <alignment horizontal="center" vertical="center" wrapText="1"/>
    </xf>
    <xf numFmtId="0" fontId="3" fillId="0" borderId="0" xfId="0" applyFont="1"/>
    <xf numFmtId="0" fontId="3" fillId="0" borderId="0" xfId="2" applyFont="1" applyAlignment="1">
      <alignment horizontal="right" vertical="center" wrapText="1"/>
    </xf>
    <xf numFmtId="0" fontId="3" fillId="0" borderId="0" xfId="0" applyFont="1" applyAlignment="1">
      <alignment horizontal="center"/>
    </xf>
    <xf numFmtId="0" fontId="5" fillId="0" borderId="0" xfId="2" applyFont="1" applyAlignment="1">
      <alignment horizontal="right" vertical="center" wrapText="1"/>
    </xf>
    <xf numFmtId="0" fontId="5" fillId="0" borderId="0" xfId="0" applyFont="1" applyAlignment="1">
      <alignment horizontal="center"/>
    </xf>
    <xf numFmtId="164" fontId="5" fillId="0" borderId="0" xfId="1" applyNumberFormat="1" applyFont="1" applyAlignment="1">
      <alignment horizontal="center"/>
    </xf>
    <xf numFmtId="0" fontId="19" fillId="0" borderId="0" xfId="2" applyFont="1" applyAlignment="1">
      <alignment horizontal="right" vertical="center" wrapText="1"/>
    </xf>
    <xf numFmtId="0" fontId="19" fillId="0" borderId="0" xfId="0" applyFont="1"/>
    <xf numFmtId="0" fontId="19" fillId="0" borderId="0" xfId="0" applyFont="1" applyAlignment="1">
      <alignment horizontal="center"/>
    </xf>
    <xf numFmtId="164" fontId="19" fillId="0" borderId="0" xfId="1" applyNumberFormat="1" applyFont="1" applyAlignment="1">
      <alignment horizontal="center"/>
    </xf>
    <xf numFmtId="0" fontId="11"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horizontal="center" vertical="center"/>
    </xf>
    <xf numFmtId="9" fontId="5" fillId="0" borderId="0" xfId="1" applyFont="1" applyBorder="1" applyAlignment="1">
      <alignment horizontal="center" vertical="center"/>
    </xf>
    <xf numFmtId="3" fontId="3" fillId="0" borderId="0" xfId="0" applyNumberFormat="1" applyFont="1" applyAlignment="1">
      <alignment horizontal="center" vertical="center"/>
    </xf>
    <xf numFmtId="4" fontId="5" fillId="8" borderId="0" xfId="2" applyNumberFormat="1" applyFont="1" applyFill="1" applyAlignment="1">
      <alignment horizontal="center" vertical="center"/>
    </xf>
    <xf numFmtId="0" fontId="5" fillId="10" borderId="0" xfId="0" applyFont="1" applyFill="1" applyAlignment="1">
      <alignment horizontal="center"/>
    </xf>
    <xf numFmtId="0" fontId="7" fillId="7" borderId="20" xfId="2" applyFont="1" applyFill="1" applyBorder="1" applyAlignment="1">
      <alignment horizontal="center" vertical="center" wrapText="1"/>
    </xf>
    <xf numFmtId="0" fontId="7" fillId="7" borderId="24" xfId="2" applyFont="1" applyFill="1" applyBorder="1" applyAlignment="1">
      <alignment horizontal="center" vertical="center" wrapText="1"/>
    </xf>
    <xf numFmtId="0" fontId="7" fillId="7" borderId="27" xfId="2" applyFont="1" applyFill="1" applyBorder="1" applyAlignment="1">
      <alignment horizontal="center" vertical="center" wrapText="1"/>
    </xf>
    <xf numFmtId="0" fontId="5" fillId="0" borderId="21" xfId="2" applyFont="1" applyBorder="1" applyAlignment="1">
      <alignment horizontal="center" vertical="center" wrapText="1"/>
    </xf>
    <xf numFmtId="0" fontId="5" fillId="0" borderId="0" xfId="2" applyFont="1" applyAlignment="1">
      <alignment horizontal="center" vertical="center" wrapText="1"/>
    </xf>
    <xf numFmtId="0" fontId="5" fillId="0" borderId="28" xfId="2" applyFont="1" applyBorder="1" applyAlignment="1">
      <alignment horizontal="center" vertical="center" wrapText="1"/>
    </xf>
    <xf numFmtId="0" fontId="7" fillId="10" borderId="20" xfId="2" applyFont="1" applyFill="1" applyBorder="1" applyAlignment="1">
      <alignment horizontal="center" vertical="center" wrapText="1"/>
    </xf>
    <xf numFmtId="0" fontId="7" fillId="10" borderId="24" xfId="2" applyFont="1" applyFill="1" applyBorder="1" applyAlignment="1">
      <alignment horizontal="center" vertical="center" wrapText="1"/>
    </xf>
    <xf numFmtId="0" fontId="7" fillId="10" borderId="27" xfId="2" applyFont="1" applyFill="1" applyBorder="1" applyAlignment="1">
      <alignment horizontal="center" vertical="center" wrapText="1"/>
    </xf>
    <xf numFmtId="0" fontId="7" fillId="3" borderId="20" xfId="2" applyFont="1" applyFill="1" applyBorder="1" applyAlignment="1">
      <alignment horizontal="center" vertical="center" wrapText="1"/>
    </xf>
    <xf numFmtId="0" fontId="7" fillId="3" borderId="24" xfId="2" applyFont="1" applyFill="1" applyBorder="1" applyAlignment="1">
      <alignment horizontal="center" vertical="center" wrapText="1"/>
    </xf>
    <xf numFmtId="0" fontId="7" fillId="3" borderId="27" xfId="2" applyFont="1" applyFill="1" applyBorder="1" applyAlignment="1">
      <alignment horizontal="center" vertical="center" wrapText="1"/>
    </xf>
    <xf numFmtId="0" fontId="3" fillId="2" borderId="0" xfId="2" applyFont="1" applyFill="1" applyAlignment="1">
      <alignment horizontal="center" vertical="center"/>
    </xf>
    <xf numFmtId="0" fontId="2" fillId="2" borderId="0" xfId="2" applyFont="1" applyFill="1" applyAlignment="1">
      <alignment horizontal="center" vertical="center"/>
    </xf>
    <xf numFmtId="0" fontId="2" fillId="2" borderId="13" xfId="2" applyFont="1" applyFill="1" applyBorder="1" applyAlignment="1">
      <alignment horizontal="center" vertical="center"/>
    </xf>
    <xf numFmtId="0" fontId="7" fillId="3" borderId="2" xfId="2" applyFont="1" applyFill="1" applyBorder="1" applyAlignment="1">
      <alignment horizontal="center" vertical="center" wrapText="1"/>
    </xf>
    <xf numFmtId="0" fontId="7" fillId="3" borderId="0" xfId="2" applyFont="1" applyFill="1" applyAlignment="1">
      <alignment horizontal="center" vertical="center" wrapText="1"/>
    </xf>
    <xf numFmtId="0" fontId="7" fillId="3" borderId="1" xfId="2" applyFont="1" applyFill="1" applyBorder="1" applyAlignment="1">
      <alignment horizontal="center" vertical="center" wrapText="1"/>
    </xf>
    <xf numFmtId="0" fontId="5" fillId="0" borderId="2" xfId="2" applyFont="1" applyBorder="1" applyAlignment="1">
      <alignment horizontal="center" vertical="center" wrapText="1"/>
    </xf>
    <xf numFmtId="0" fontId="5" fillId="0" borderId="1" xfId="2" applyFont="1" applyBorder="1" applyAlignment="1">
      <alignment horizontal="center" vertical="center" wrapText="1"/>
    </xf>
    <xf numFmtId="0" fontId="2" fillId="2" borderId="1" xfId="2" applyFont="1" applyFill="1" applyBorder="1" applyAlignment="1">
      <alignment horizontal="center" vertical="center"/>
    </xf>
    <xf numFmtId="0" fontId="2" fillId="2" borderId="14" xfId="2" applyFont="1" applyFill="1" applyBorder="1" applyAlignment="1">
      <alignment horizontal="center" vertical="center"/>
    </xf>
  </cellXfs>
  <cellStyles count="5">
    <cellStyle name="Обычный" xfId="0" builtinId="0"/>
    <cellStyle name="Обычный 2" xfId="2" xr:uid="{00000000-0005-0000-0000-000001000000}"/>
    <cellStyle name="Процентный" xfId="1" builtinId="5"/>
    <cellStyle name="Процентный 2" xfId="3" xr:uid="{00000000-0005-0000-0000-000003000000}"/>
    <cellStyle name="Процентный 3" xfId="4" xr:uid="{00000000-0005-0000-0000-000004000000}"/>
  </cellStyles>
  <dxfs count="48">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829"/>
  <sheetViews>
    <sheetView tabSelected="1" zoomScale="108" zoomScaleNormal="100" workbookViewId="0">
      <pane xSplit="3" ySplit="2" topLeftCell="D774" activePane="bottomRight" state="frozen"/>
      <selection pane="topRight" activeCell="D1" sqref="D1"/>
      <selection pane="bottomLeft" activeCell="A3" sqref="A3"/>
      <selection pane="bottomRight" activeCell="E618" sqref="E618"/>
    </sheetView>
  </sheetViews>
  <sheetFormatPr defaultColWidth="10.77734375" defaultRowHeight="15"/>
  <cols>
    <col min="1" max="1" width="20.33203125" style="4" customWidth="1"/>
    <col min="2" max="2" width="4.6640625" style="4" customWidth="1"/>
    <col min="3" max="3" width="48.109375" style="72" customWidth="1"/>
    <col min="4" max="5" width="12" style="4" customWidth="1"/>
    <col min="6" max="6" width="7.33203125" style="4" customWidth="1"/>
    <col min="7" max="8" width="10.77734375" style="4"/>
    <col min="9" max="9" width="7.33203125" style="4" customWidth="1"/>
    <col min="10" max="11" width="10.77734375" style="4"/>
    <col min="12" max="12" width="7.33203125" style="4" customWidth="1"/>
    <col min="13" max="14" width="10.77734375" style="4"/>
    <col min="15" max="15" width="7.33203125" style="4" customWidth="1"/>
    <col min="16" max="17" width="10.77734375" style="4"/>
    <col min="18" max="18" width="7.33203125" style="4" customWidth="1"/>
    <col min="19" max="20" width="10.77734375" style="4"/>
    <col min="21" max="21" width="7.33203125" style="4" customWidth="1"/>
    <col min="22" max="23" width="10.77734375" style="4"/>
    <col min="24" max="24" width="7.33203125" style="4" customWidth="1"/>
    <col min="25" max="26" width="10.77734375" style="4"/>
    <col min="27" max="27" width="7.33203125" style="4" customWidth="1"/>
    <col min="28" max="29" width="10.77734375" style="4"/>
    <col min="30" max="30" width="7.33203125" style="4" customWidth="1"/>
    <col min="31" max="32" width="10.77734375" style="4"/>
    <col min="33" max="33" width="7.33203125" style="4" customWidth="1"/>
    <col min="34" max="35" width="10.77734375" style="4"/>
    <col min="36" max="36" width="7.33203125" style="4" customWidth="1"/>
    <col min="37" max="38" width="10.77734375" style="4"/>
    <col min="39" max="39" width="7.33203125" style="4" customWidth="1"/>
    <col min="40" max="41" width="12" style="4" customWidth="1"/>
    <col min="42" max="42" width="7.33203125" style="4" customWidth="1"/>
    <col min="43" max="16384" width="10.77734375" style="4"/>
  </cols>
  <sheetData>
    <row r="1" spans="1:42">
      <c r="A1" s="153" t="s">
        <v>0</v>
      </c>
      <c r="B1" s="153" t="s">
        <v>1</v>
      </c>
      <c r="C1" s="154" t="s">
        <v>2</v>
      </c>
      <c r="D1" s="152" t="s">
        <v>3</v>
      </c>
      <c r="E1" s="152"/>
      <c r="F1" s="152"/>
      <c r="G1" s="152" t="s">
        <v>4</v>
      </c>
      <c r="H1" s="152"/>
      <c r="I1" s="152"/>
      <c r="J1" s="152" t="s">
        <v>5</v>
      </c>
      <c r="K1" s="152"/>
      <c r="L1" s="152"/>
      <c r="M1" s="152" t="s">
        <v>6</v>
      </c>
      <c r="N1" s="152"/>
      <c r="O1" s="152"/>
      <c r="P1" s="152" t="s">
        <v>7</v>
      </c>
      <c r="Q1" s="152"/>
      <c r="R1" s="152"/>
      <c r="S1" s="152" t="s">
        <v>8</v>
      </c>
      <c r="T1" s="152"/>
      <c r="U1" s="152"/>
      <c r="V1" s="152" t="s">
        <v>9</v>
      </c>
      <c r="W1" s="152"/>
      <c r="X1" s="152"/>
      <c r="Y1" s="152" t="s">
        <v>10</v>
      </c>
      <c r="Z1" s="152"/>
      <c r="AA1" s="152"/>
      <c r="AB1" s="152" t="s">
        <v>11</v>
      </c>
      <c r="AC1" s="152"/>
      <c r="AD1" s="152"/>
      <c r="AE1" s="152" t="s">
        <v>12</v>
      </c>
      <c r="AF1" s="152"/>
      <c r="AG1" s="152"/>
      <c r="AH1" s="152" t="s">
        <v>13</v>
      </c>
      <c r="AI1" s="152"/>
      <c r="AJ1" s="152"/>
      <c r="AK1" s="152" t="s">
        <v>14</v>
      </c>
      <c r="AL1" s="152"/>
      <c r="AM1" s="152"/>
      <c r="AN1" s="152" t="s">
        <v>15</v>
      </c>
      <c r="AO1" s="152"/>
      <c r="AP1" s="152"/>
    </row>
    <row r="2" spans="1:42" ht="15.75" thickBot="1">
      <c r="A2" s="153"/>
      <c r="B2" s="153"/>
      <c r="C2" s="154"/>
      <c r="D2" s="1" t="s">
        <v>16</v>
      </c>
      <c r="E2" s="1" t="s">
        <v>17</v>
      </c>
      <c r="F2" s="1" t="s">
        <v>18</v>
      </c>
      <c r="G2" s="1" t="s">
        <v>16</v>
      </c>
      <c r="H2" s="1" t="s">
        <v>17</v>
      </c>
      <c r="I2" s="1" t="s">
        <v>18</v>
      </c>
      <c r="J2" s="1" t="s">
        <v>16</v>
      </c>
      <c r="K2" s="1" t="s">
        <v>17</v>
      </c>
      <c r="L2" s="1" t="s">
        <v>18</v>
      </c>
      <c r="M2" s="1" t="s">
        <v>16</v>
      </c>
      <c r="N2" s="1" t="s">
        <v>17</v>
      </c>
      <c r="O2" s="1" t="s">
        <v>18</v>
      </c>
      <c r="P2" s="1" t="s">
        <v>16</v>
      </c>
      <c r="Q2" s="1" t="s">
        <v>17</v>
      </c>
      <c r="R2" s="1" t="s">
        <v>18</v>
      </c>
      <c r="S2" s="1" t="s">
        <v>16</v>
      </c>
      <c r="T2" s="1" t="s">
        <v>17</v>
      </c>
      <c r="U2" s="1" t="s">
        <v>18</v>
      </c>
      <c r="V2" s="1" t="s">
        <v>16</v>
      </c>
      <c r="W2" s="1" t="s">
        <v>17</v>
      </c>
      <c r="X2" s="1" t="s">
        <v>18</v>
      </c>
      <c r="Y2" s="1" t="s">
        <v>16</v>
      </c>
      <c r="Z2" s="1" t="s">
        <v>17</v>
      </c>
      <c r="AA2" s="1" t="s">
        <v>18</v>
      </c>
      <c r="AB2" s="1" t="s">
        <v>16</v>
      </c>
      <c r="AC2" s="1" t="s">
        <v>17</v>
      </c>
      <c r="AD2" s="1" t="s">
        <v>18</v>
      </c>
      <c r="AE2" s="1" t="s">
        <v>16</v>
      </c>
      <c r="AF2" s="1" t="s">
        <v>17</v>
      </c>
      <c r="AG2" s="1" t="s">
        <v>18</v>
      </c>
      <c r="AH2" s="1" t="s">
        <v>16</v>
      </c>
      <c r="AI2" s="1" t="s">
        <v>17</v>
      </c>
      <c r="AJ2" s="1" t="s">
        <v>18</v>
      </c>
      <c r="AK2" s="1" t="s">
        <v>16</v>
      </c>
      <c r="AL2" s="1" t="s">
        <v>17</v>
      </c>
      <c r="AM2" s="1" t="s">
        <v>18</v>
      </c>
      <c r="AN2" s="1" t="s">
        <v>16</v>
      </c>
      <c r="AO2" s="1" t="s">
        <v>17</v>
      </c>
      <c r="AP2" s="1" t="s">
        <v>18</v>
      </c>
    </row>
    <row r="3" spans="1:42" s="19" customFormat="1" ht="16.5" thickTop="1">
      <c r="A3" s="149" t="s">
        <v>94</v>
      </c>
      <c r="B3" s="143">
        <v>1</v>
      </c>
      <c r="C3" s="91" t="s">
        <v>19</v>
      </c>
      <c r="D3" s="92">
        <f>D4+D10+D11</f>
        <v>373000</v>
      </c>
      <c r="E3" s="92">
        <f>E4+E10+E11</f>
        <v>511000</v>
      </c>
      <c r="F3" s="114">
        <f>E3/D3</f>
        <v>1.3699731903485255</v>
      </c>
      <c r="G3" s="92">
        <f>G4+G10+G11</f>
        <v>373000</v>
      </c>
      <c r="H3" s="92">
        <f>H4+H10+H11</f>
        <v>0</v>
      </c>
      <c r="I3" s="114">
        <f>H3/G3</f>
        <v>0</v>
      </c>
      <c r="J3" s="92">
        <f>J4+J10+J11</f>
        <v>0</v>
      </c>
      <c r="K3" s="92">
        <f>K4+K10+K11</f>
        <v>0</v>
      </c>
      <c r="L3" s="114" t="e">
        <f>K3/J3</f>
        <v>#DIV/0!</v>
      </c>
      <c r="M3" s="92">
        <f>M4+M10+M11</f>
        <v>0</v>
      </c>
      <c r="N3" s="92">
        <f>N4+N10+N11</f>
        <v>0</v>
      </c>
      <c r="O3" s="114" t="e">
        <f>N3/M3</f>
        <v>#DIV/0!</v>
      </c>
      <c r="P3" s="92">
        <f>P4+P10+P11</f>
        <v>0</v>
      </c>
      <c r="Q3" s="92">
        <f>Q4+Q10+Q11</f>
        <v>0</v>
      </c>
      <c r="R3" s="114" t="e">
        <f>Q3/P3</f>
        <v>#DIV/0!</v>
      </c>
      <c r="S3" s="92">
        <f>S4+S10+S11</f>
        <v>0</v>
      </c>
      <c r="T3" s="92">
        <f>T4+T10+T11</f>
        <v>0</v>
      </c>
      <c r="U3" s="114" t="e">
        <f>T3/S3</f>
        <v>#DIV/0!</v>
      </c>
      <c r="V3" s="92">
        <f>V4+V10+V11</f>
        <v>0</v>
      </c>
      <c r="W3" s="92">
        <f>W4+W10+W11</f>
        <v>0</v>
      </c>
      <c r="X3" s="114" t="e">
        <f>W3/V3</f>
        <v>#DIV/0!</v>
      </c>
      <c r="Y3" s="92">
        <f>Y4+Y10+Y11</f>
        <v>0</v>
      </c>
      <c r="Z3" s="92">
        <f>Z4+Z10+Z11</f>
        <v>0</v>
      </c>
      <c r="AA3" s="114" t="e">
        <f>Z3/Y3</f>
        <v>#DIV/0!</v>
      </c>
      <c r="AB3" s="92">
        <f>AB4+AB10+AB11</f>
        <v>0</v>
      </c>
      <c r="AC3" s="92">
        <f>AC4+AC10+AC11</f>
        <v>0</v>
      </c>
      <c r="AD3" s="114" t="e">
        <f>AC3/AB3</f>
        <v>#DIV/0!</v>
      </c>
      <c r="AE3" s="92">
        <f>AE4+AE10+AE11</f>
        <v>0</v>
      </c>
      <c r="AF3" s="92">
        <f>AF4+AF10+AF11</f>
        <v>0</v>
      </c>
      <c r="AG3" s="114" t="e">
        <f>AF3/AE3</f>
        <v>#DIV/0!</v>
      </c>
      <c r="AH3" s="92">
        <f>AH4+AH10+AH11</f>
        <v>0</v>
      </c>
      <c r="AI3" s="92">
        <f>AI4+AI10+AI11</f>
        <v>0</v>
      </c>
      <c r="AJ3" s="114" t="e">
        <f>AI3/AH3</f>
        <v>#DIV/0!</v>
      </c>
      <c r="AK3" s="92">
        <f>AK4+AK10+AK11</f>
        <v>0</v>
      </c>
      <c r="AL3" s="92">
        <f>AL4+AL10+AL11</f>
        <v>0</v>
      </c>
      <c r="AM3" s="114" t="e">
        <f>AL3/AK3</f>
        <v>#DIV/0!</v>
      </c>
      <c r="AN3" s="92">
        <f>D3+G3+J3+M3+P3+S3+V3+Y3+AB3+AE3+AH3+AK3</f>
        <v>746000</v>
      </c>
      <c r="AO3" s="92">
        <f>E3+H3+K3+N3+Q3+T3+W3+Z3+AC3+AF3+AI3+AL3</f>
        <v>511000</v>
      </c>
      <c r="AP3" s="93">
        <f>AO3/AN3</f>
        <v>0.68498659517426275</v>
      </c>
    </row>
    <row r="4" spans="1:42" ht="15" customHeight="1">
      <c r="A4" s="150"/>
      <c r="B4" s="144"/>
      <c r="C4" s="74" t="s">
        <v>20</v>
      </c>
      <c r="D4" s="70">
        <f>350000+3000</f>
        <v>353000</v>
      </c>
      <c r="E4" s="70">
        <v>436960</v>
      </c>
      <c r="F4" s="3">
        <f t="shared" ref="F4:F59" si="0">E4/D4</f>
        <v>1.2378470254957508</v>
      </c>
      <c r="G4" s="2">
        <v>353000</v>
      </c>
      <c r="H4" s="2"/>
      <c r="I4" s="3">
        <f t="shared" ref="I4" si="1">H4/G4</f>
        <v>0</v>
      </c>
      <c r="J4" s="2"/>
      <c r="K4" s="2"/>
      <c r="L4" s="3" t="e">
        <f t="shared" ref="L4" si="2">K4/J4</f>
        <v>#DIV/0!</v>
      </c>
      <c r="M4" s="2"/>
      <c r="N4" s="2"/>
      <c r="O4" s="3" t="e">
        <f t="shared" ref="O4" si="3">N4/M4</f>
        <v>#DIV/0!</v>
      </c>
      <c r="P4" s="2"/>
      <c r="Q4" s="2"/>
      <c r="R4" s="3" t="e">
        <f t="shared" ref="R4" si="4">Q4/P4</f>
        <v>#DIV/0!</v>
      </c>
      <c r="S4" s="2"/>
      <c r="T4" s="2"/>
      <c r="U4" s="3" t="e">
        <f t="shared" ref="U4" si="5">T4/S4</f>
        <v>#DIV/0!</v>
      </c>
      <c r="V4" s="2"/>
      <c r="W4" s="2"/>
      <c r="X4" s="3" t="e">
        <f t="shared" ref="X4" si="6">W4/V4</f>
        <v>#DIV/0!</v>
      </c>
      <c r="Y4" s="2"/>
      <c r="Z4" s="2"/>
      <c r="AA4" s="3" t="e">
        <f t="shared" ref="AA4" si="7">Z4/Y4</f>
        <v>#DIV/0!</v>
      </c>
      <c r="AB4" s="2"/>
      <c r="AC4" s="2"/>
      <c r="AD4" s="3" t="e">
        <f t="shared" ref="AD4" si="8">AC4/AB4</f>
        <v>#DIV/0!</v>
      </c>
      <c r="AE4" s="2"/>
      <c r="AF4" s="2"/>
      <c r="AG4" s="3" t="e">
        <f t="shared" ref="AG4" si="9">AF4/AE4</f>
        <v>#DIV/0!</v>
      </c>
      <c r="AH4" s="2"/>
      <c r="AI4" s="2"/>
      <c r="AJ4" s="3" t="e">
        <f t="shared" ref="AJ4" si="10">AI4/AH4</f>
        <v>#DIV/0!</v>
      </c>
      <c r="AK4" s="2"/>
      <c r="AL4" s="2"/>
      <c r="AM4" s="3" t="e">
        <f t="shared" ref="AM4" si="11">AL4/AK4</f>
        <v>#DIV/0!</v>
      </c>
      <c r="AN4" s="2">
        <f>D4+G4+J4+M4+P4+S4+V4+Y4+AB4+AE4+AH4+AK4</f>
        <v>706000</v>
      </c>
      <c r="AO4" s="2">
        <f t="shared" ref="AO4:AO57" si="12">E4+H4+K4+N4+Q4+T4+W4+Z4+AC4+AF4+AI4+AL4</f>
        <v>436960</v>
      </c>
      <c r="AP4" s="94">
        <f t="shared" ref="AP4:AP57" si="13">AO4/AN4</f>
        <v>0.61892351274787538</v>
      </c>
    </row>
    <row r="5" spans="1:42" ht="15" customHeight="1">
      <c r="A5" s="150"/>
      <c r="B5" s="144"/>
      <c r="C5" s="74" t="s">
        <v>47</v>
      </c>
      <c r="D5" s="2">
        <v>0</v>
      </c>
      <c r="E5" s="90">
        <v>105960</v>
      </c>
      <c r="F5" s="3"/>
      <c r="G5" s="2">
        <v>0</v>
      </c>
      <c r="H5" s="2"/>
      <c r="I5" s="3"/>
      <c r="J5" s="2"/>
      <c r="K5" s="2"/>
      <c r="L5" s="3"/>
      <c r="M5" s="2"/>
      <c r="N5" s="2"/>
      <c r="O5" s="3"/>
      <c r="P5" s="2"/>
      <c r="Q5" s="2"/>
      <c r="R5" s="3"/>
      <c r="S5" s="2"/>
      <c r="T5" s="2"/>
      <c r="U5" s="3"/>
      <c r="V5" s="2"/>
      <c r="W5" s="2"/>
      <c r="X5" s="3"/>
      <c r="Y5" s="2"/>
      <c r="Z5" s="2"/>
      <c r="AA5" s="3"/>
      <c r="AB5" s="2"/>
      <c r="AC5" s="2"/>
      <c r="AD5" s="3"/>
      <c r="AE5" s="2"/>
      <c r="AF5" s="2"/>
      <c r="AG5" s="3"/>
      <c r="AH5" s="2"/>
      <c r="AI5" s="2"/>
      <c r="AJ5" s="3"/>
      <c r="AK5" s="2"/>
      <c r="AL5" s="2"/>
      <c r="AM5" s="3"/>
      <c r="AN5" s="2">
        <f>D5+G5+J5+M5+P5+S5+V5+Y5+AB5+AE5+AH5+AK5</f>
        <v>0</v>
      </c>
      <c r="AO5" s="2">
        <f>E5+H5+K5+N5+Q5+T5+W5+Z5+AC5+AF5+AI5+AL5</f>
        <v>105960</v>
      </c>
      <c r="AP5" s="94"/>
    </row>
    <row r="6" spans="1:42" ht="15" customHeight="1">
      <c r="A6" s="150"/>
      <c r="B6" s="144"/>
      <c r="C6" s="74" t="s">
        <v>43</v>
      </c>
      <c r="D6" s="2">
        <v>0</v>
      </c>
      <c r="E6" s="90">
        <v>23490</v>
      </c>
      <c r="F6" s="3"/>
      <c r="G6" s="2">
        <v>0</v>
      </c>
      <c r="H6" s="2"/>
      <c r="I6" s="3"/>
      <c r="J6" s="2"/>
      <c r="K6" s="2"/>
      <c r="L6" s="3"/>
      <c r="M6" s="2"/>
      <c r="N6" s="2"/>
      <c r="O6" s="3"/>
      <c r="P6" s="2"/>
      <c r="Q6" s="2"/>
      <c r="R6" s="3"/>
      <c r="S6" s="2"/>
      <c r="T6" s="2"/>
      <c r="U6" s="3"/>
      <c r="V6" s="2"/>
      <c r="W6" s="2"/>
      <c r="X6" s="3"/>
      <c r="Y6" s="2"/>
      <c r="Z6" s="2"/>
      <c r="AA6" s="3"/>
      <c r="AB6" s="2"/>
      <c r="AC6" s="2"/>
      <c r="AD6" s="3"/>
      <c r="AE6" s="2"/>
      <c r="AF6" s="2"/>
      <c r="AG6" s="3"/>
      <c r="AH6" s="2"/>
      <c r="AI6" s="2"/>
      <c r="AJ6" s="3"/>
      <c r="AK6" s="2"/>
      <c r="AL6" s="2"/>
      <c r="AM6" s="3"/>
      <c r="AN6" s="2">
        <f t="shared" ref="AN6:AN9" si="14">D6+G6+J6+M6+P6+S6+V6+Y6+AB6+AE6+AH6+AK6</f>
        <v>0</v>
      </c>
      <c r="AO6" s="2">
        <f t="shared" ref="AO6:AO9" si="15">E6+H6+K6+N6+Q6+T6+W6+Z6+AC6+AF6+AI6+AL6</f>
        <v>23490</v>
      </c>
      <c r="AP6" s="94"/>
    </row>
    <row r="7" spans="1:42" ht="15" customHeight="1">
      <c r="A7" s="150"/>
      <c r="B7" s="144"/>
      <c r="C7" s="74" t="s">
        <v>44</v>
      </c>
      <c r="D7" s="2">
        <v>0</v>
      </c>
      <c r="E7" s="90">
        <v>55970</v>
      </c>
      <c r="F7" s="3"/>
      <c r="G7" s="2">
        <v>0</v>
      </c>
      <c r="H7" s="2"/>
      <c r="I7" s="3"/>
      <c r="J7" s="2"/>
      <c r="K7" s="2"/>
      <c r="L7" s="3"/>
      <c r="M7" s="2"/>
      <c r="N7" s="2"/>
      <c r="O7" s="3"/>
      <c r="P7" s="2"/>
      <c r="Q7" s="2"/>
      <c r="R7" s="3"/>
      <c r="S7" s="2"/>
      <c r="T7" s="2"/>
      <c r="U7" s="3"/>
      <c r="V7" s="2"/>
      <c r="W7" s="2"/>
      <c r="X7" s="3"/>
      <c r="Y7" s="2"/>
      <c r="Z7" s="2"/>
      <c r="AA7" s="3"/>
      <c r="AB7" s="2"/>
      <c r="AC7" s="2"/>
      <c r="AD7" s="3"/>
      <c r="AE7" s="2"/>
      <c r="AF7" s="2"/>
      <c r="AG7" s="3"/>
      <c r="AH7" s="2"/>
      <c r="AI7" s="2"/>
      <c r="AJ7" s="3"/>
      <c r="AK7" s="2"/>
      <c r="AL7" s="2"/>
      <c r="AM7" s="3"/>
      <c r="AN7" s="2">
        <f t="shared" si="14"/>
        <v>0</v>
      </c>
      <c r="AO7" s="2">
        <f t="shared" si="15"/>
        <v>55970</v>
      </c>
      <c r="AP7" s="94"/>
    </row>
    <row r="8" spans="1:42" ht="15" customHeight="1">
      <c r="A8" s="150"/>
      <c r="B8" s="144"/>
      <c r="C8" s="74" t="s">
        <v>45</v>
      </c>
      <c r="D8" s="2">
        <v>0</v>
      </c>
      <c r="E8" s="90">
        <v>185140</v>
      </c>
      <c r="F8" s="3"/>
      <c r="G8" s="2">
        <v>0</v>
      </c>
      <c r="H8" s="2"/>
      <c r="I8" s="3"/>
      <c r="J8" s="2"/>
      <c r="K8" s="2"/>
      <c r="L8" s="3"/>
      <c r="M8" s="2"/>
      <c r="N8" s="2"/>
      <c r="O8" s="3"/>
      <c r="P8" s="2"/>
      <c r="Q8" s="2"/>
      <c r="R8" s="3"/>
      <c r="S8" s="2"/>
      <c r="T8" s="2"/>
      <c r="U8" s="3"/>
      <c r="V8" s="2"/>
      <c r="W8" s="2"/>
      <c r="X8" s="3"/>
      <c r="Y8" s="2"/>
      <c r="Z8" s="2"/>
      <c r="AA8" s="3"/>
      <c r="AB8" s="2"/>
      <c r="AC8" s="2"/>
      <c r="AD8" s="3"/>
      <c r="AE8" s="2"/>
      <c r="AF8" s="2"/>
      <c r="AG8" s="3"/>
      <c r="AH8" s="2"/>
      <c r="AI8" s="2"/>
      <c r="AJ8" s="3"/>
      <c r="AK8" s="2"/>
      <c r="AL8" s="2"/>
      <c r="AM8" s="3"/>
      <c r="AN8" s="2">
        <f t="shared" si="14"/>
        <v>0</v>
      </c>
      <c r="AO8" s="2">
        <f t="shared" si="15"/>
        <v>185140</v>
      </c>
      <c r="AP8" s="94"/>
    </row>
    <row r="9" spans="1:42" ht="15" customHeight="1">
      <c r="A9" s="150"/>
      <c r="B9" s="144"/>
      <c r="C9" s="74" t="s">
        <v>46</v>
      </c>
      <c r="D9" s="2">
        <v>0</v>
      </c>
      <c r="E9" s="90">
        <v>66400</v>
      </c>
      <c r="F9" s="3"/>
      <c r="G9" s="2">
        <v>0</v>
      </c>
      <c r="H9" s="2"/>
      <c r="I9" s="3"/>
      <c r="J9" s="2"/>
      <c r="K9" s="2"/>
      <c r="L9" s="3"/>
      <c r="M9" s="2"/>
      <c r="N9" s="2"/>
      <c r="O9" s="3"/>
      <c r="P9" s="2"/>
      <c r="Q9" s="2"/>
      <c r="R9" s="3"/>
      <c r="S9" s="2"/>
      <c r="T9" s="2"/>
      <c r="U9" s="3"/>
      <c r="V9" s="2"/>
      <c r="W9" s="2"/>
      <c r="X9" s="3"/>
      <c r="Y9" s="2"/>
      <c r="Z9" s="2"/>
      <c r="AA9" s="3"/>
      <c r="AB9" s="2"/>
      <c r="AC9" s="2"/>
      <c r="AD9" s="3"/>
      <c r="AE9" s="2"/>
      <c r="AF9" s="2"/>
      <c r="AG9" s="3"/>
      <c r="AH9" s="2"/>
      <c r="AI9" s="2"/>
      <c r="AJ9" s="3"/>
      <c r="AK9" s="2"/>
      <c r="AL9" s="2"/>
      <c r="AM9" s="3"/>
      <c r="AN9" s="2">
        <f t="shared" si="14"/>
        <v>0</v>
      </c>
      <c r="AO9" s="2">
        <f t="shared" si="15"/>
        <v>66400</v>
      </c>
      <c r="AP9" s="94"/>
    </row>
    <row r="10" spans="1:42" ht="15" customHeight="1">
      <c r="A10" s="150"/>
      <c r="B10" s="144"/>
      <c r="C10" s="75" t="s">
        <v>21</v>
      </c>
      <c r="D10" s="70">
        <v>20000</v>
      </c>
      <c r="E10" s="70">
        <v>24790</v>
      </c>
      <c r="F10" s="3">
        <f t="shared" si="0"/>
        <v>1.2395</v>
      </c>
      <c r="G10" s="2">
        <v>20000</v>
      </c>
      <c r="H10" s="2"/>
      <c r="I10" s="3">
        <f t="shared" ref="I10:I11" si="16">H10/G10</f>
        <v>0</v>
      </c>
      <c r="J10" s="2"/>
      <c r="K10" s="2"/>
      <c r="L10" s="3" t="e">
        <f t="shared" ref="L10:L11" si="17">K10/J10</f>
        <v>#DIV/0!</v>
      </c>
      <c r="M10" s="2"/>
      <c r="N10" s="2"/>
      <c r="O10" s="3" t="e">
        <f t="shared" ref="O10:O11" si="18">N10/M10</f>
        <v>#DIV/0!</v>
      </c>
      <c r="P10" s="2"/>
      <c r="Q10" s="2"/>
      <c r="R10" s="3" t="e">
        <f t="shared" ref="R10:R11" si="19">Q10/P10</f>
        <v>#DIV/0!</v>
      </c>
      <c r="S10" s="2"/>
      <c r="T10" s="2"/>
      <c r="U10" s="3" t="e">
        <f t="shared" ref="U10:U11" si="20">T10/S10</f>
        <v>#DIV/0!</v>
      </c>
      <c r="V10" s="2"/>
      <c r="W10" s="2"/>
      <c r="X10" s="3" t="e">
        <f t="shared" ref="X10:X11" si="21">W10/V10</f>
        <v>#DIV/0!</v>
      </c>
      <c r="Y10" s="2"/>
      <c r="Z10" s="2"/>
      <c r="AA10" s="3" t="e">
        <f t="shared" ref="AA10:AA11" si="22">Z10/Y10</f>
        <v>#DIV/0!</v>
      </c>
      <c r="AB10" s="2"/>
      <c r="AC10" s="2"/>
      <c r="AD10" s="3" t="e">
        <f t="shared" ref="AD10:AD11" si="23">AC10/AB10</f>
        <v>#DIV/0!</v>
      </c>
      <c r="AE10" s="2"/>
      <c r="AF10" s="2"/>
      <c r="AG10" s="3" t="e">
        <f t="shared" ref="AG10:AG11" si="24">AF10/AE10</f>
        <v>#DIV/0!</v>
      </c>
      <c r="AH10" s="2"/>
      <c r="AI10" s="2"/>
      <c r="AJ10" s="3" t="e">
        <f t="shared" ref="AJ10:AJ11" si="25">AI10/AH10</f>
        <v>#DIV/0!</v>
      </c>
      <c r="AK10" s="2"/>
      <c r="AL10" s="2"/>
      <c r="AM10" s="3" t="e">
        <f t="shared" ref="AM10:AM11" si="26">AL10/AK10</f>
        <v>#DIV/0!</v>
      </c>
      <c r="AN10" s="2">
        <f>D10+G10+J10+M10+P10+S10+V10+Y10+AB10+AE10+AH10+AK10</f>
        <v>40000</v>
      </c>
      <c r="AO10" s="2">
        <f t="shared" si="12"/>
        <v>24790</v>
      </c>
      <c r="AP10" s="94">
        <f t="shared" si="13"/>
        <v>0.61975000000000002</v>
      </c>
    </row>
    <row r="11" spans="1:42" ht="15" customHeight="1">
      <c r="A11" s="150"/>
      <c r="B11" s="144"/>
      <c r="C11" s="75" t="s">
        <v>22</v>
      </c>
      <c r="D11" s="119">
        <v>0</v>
      </c>
      <c r="E11" s="70">
        <v>49250</v>
      </c>
      <c r="F11" s="3" t="e">
        <f t="shared" si="0"/>
        <v>#DIV/0!</v>
      </c>
      <c r="G11" s="2">
        <v>0</v>
      </c>
      <c r="H11" s="2"/>
      <c r="I11" s="3" t="e">
        <f t="shared" si="16"/>
        <v>#DIV/0!</v>
      </c>
      <c r="J11" s="2"/>
      <c r="K11" s="2"/>
      <c r="L11" s="3" t="e">
        <f t="shared" si="17"/>
        <v>#DIV/0!</v>
      </c>
      <c r="M11" s="2"/>
      <c r="N11" s="2"/>
      <c r="O11" s="3" t="e">
        <f t="shared" si="18"/>
        <v>#DIV/0!</v>
      </c>
      <c r="P11" s="2"/>
      <c r="Q11" s="2"/>
      <c r="R11" s="3" t="e">
        <f t="shared" si="19"/>
        <v>#DIV/0!</v>
      </c>
      <c r="S11" s="2"/>
      <c r="T11" s="2"/>
      <c r="U11" s="3" t="e">
        <f t="shared" si="20"/>
        <v>#DIV/0!</v>
      </c>
      <c r="V11" s="2"/>
      <c r="W11" s="2"/>
      <c r="X11" s="3" t="e">
        <f t="shared" si="21"/>
        <v>#DIV/0!</v>
      </c>
      <c r="Y11" s="2"/>
      <c r="Z11" s="2"/>
      <c r="AA11" s="3" t="e">
        <f t="shared" si="22"/>
        <v>#DIV/0!</v>
      </c>
      <c r="AB11" s="2"/>
      <c r="AC11" s="2"/>
      <c r="AD11" s="3" t="e">
        <f t="shared" si="23"/>
        <v>#DIV/0!</v>
      </c>
      <c r="AE11" s="2"/>
      <c r="AF11" s="2"/>
      <c r="AG11" s="3" t="e">
        <f t="shared" si="24"/>
        <v>#DIV/0!</v>
      </c>
      <c r="AH11" s="2"/>
      <c r="AI11" s="2"/>
      <c r="AJ11" s="3" t="e">
        <f t="shared" si="25"/>
        <v>#DIV/0!</v>
      </c>
      <c r="AK11" s="2"/>
      <c r="AL11" s="2"/>
      <c r="AM11" s="3" t="e">
        <f t="shared" si="26"/>
        <v>#DIV/0!</v>
      </c>
      <c r="AN11" s="2">
        <f t="shared" ref="AN11:AN45" si="27">D11+G11+J11+M11+P11+S11+V11+Y11+AB11+AE11+AH11+AK11</f>
        <v>0</v>
      </c>
      <c r="AO11" s="2">
        <f t="shared" si="12"/>
        <v>49250</v>
      </c>
      <c r="AP11" s="94" t="e">
        <f t="shared" si="13"/>
        <v>#DIV/0!</v>
      </c>
    </row>
    <row r="12" spans="1:42" ht="15" customHeight="1">
      <c r="A12" s="150"/>
      <c r="B12" s="144"/>
      <c r="C12" s="75" t="s">
        <v>23</v>
      </c>
      <c r="D12" s="70">
        <f>D4/D13</f>
        <v>32.090909090909093</v>
      </c>
      <c r="E12" s="70">
        <v>34</v>
      </c>
      <c r="F12" s="115">
        <f>E12/D12</f>
        <v>1.0594900849858355</v>
      </c>
      <c r="G12" s="5">
        <f>G4/G13</f>
        <v>32.090909090909093</v>
      </c>
      <c r="H12" s="5"/>
      <c r="I12" s="115">
        <f>H12/G12</f>
        <v>0</v>
      </c>
      <c r="J12" s="5"/>
      <c r="K12" s="5"/>
      <c r="L12" s="115" t="e">
        <f>K12/J12</f>
        <v>#DIV/0!</v>
      </c>
      <c r="M12" s="5"/>
      <c r="N12" s="5"/>
      <c r="O12" s="115" t="e">
        <f>N12/M12</f>
        <v>#DIV/0!</v>
      </c>
      <c r="P12" s="5"/>
      <c r="Q12" s="5"/>
      <c r="R12" s="115" t="e">
        <f>Q12/P12</f>
        <v>#DIV/0!</v>
      </c>
      <c r="S12" s="5"/>
      <c r="T12" s="5"/>
      <c r="U12" s="115" t="e">
        <f>T12/S12</f>
        <v>#DIV/0!</v>
      </c>
      <c r="V12" s="5"/>
      <c r="W12" s="5"/>
      <c r="X12" s="115" t="e">
        <f>W12/V12</f>
        <v>#DIV/0!</v>
      </c>
      <c r="Y12" s="5"/>
      <c r="Z12" s="5"/>
      <c r="AA12" s="115" t="e">
        <f>Z12/Y12</f>
        <v>#DIV/0!</v>
      </c>
      <c r="AB12" s="5"/>
      <c r="AC12" s="5"/>
      <c r="AD12" s="115" t="e">
        <f>AC12/AB12</f>
        <v>#DIV/0!</v>
      </c>
      <c r="AE12" s="5"/>
      <c r="AF12" s="5"/>
      <c r="AG12" s="115" t="e">
        <f>AF12/AE12</f>
        <v>#DIV/0!</v>
      </c>
      <c r="AH12" s="5"/>
      <c r="AI12" s="5"/>
      <c r="AJ12" s="115" t="e">
        <f>AI12/AH12</f>
        <v>#DIV/0!</v>
      </c>
      <c r="AK12" s="5"/>
      <c r="AL12" s="5"/>
      <c r="AM12" s="115" t="e">
        <f>AL12/AK12</f>
        <v>#DIV/0!</v>
      </c>
      <c r="AN12" s="5">
        <f t="shared" si="27"/>
        <v>64.181818181818187</v>
      </c>
      <c r="AO12" s="5">
        <f t="shared" si="12"/>
        <v>34</v>
      </c>
      <c r="AP12" s="95">
        <f t="shared" si="13"/>
        <v>0.52974504249291776</v>
      </c>
    </row>
    <row r="13" spans="1:42" ht="15" customHeight="1">
      <c r="A13" s="150"/>
      <c r="B13" s="144"/>
      <c r="C13" s="75" t="s">
        <v>24</v>
      </c>
      <c r="D13" s="2">
        <v>11000</v>
      </c>
      <c r="E13" s="2">
        <f>E4/E12</f>
        <v>12851.764705882353</v>
      </c>
      <c r="F13" s="3">
        <f t="shared" si="0"/>
        <v>1.1683422459893049</v>
      </c>
      <c r="G13" s="2">
        <v>11000</v>
      </c>
      <c r="H13" s="2" t="e">
        <f>H4/H12</f>
        <v>#DIV/0!</v>
      </c>
      <c r="I13" s="3" t="e">
        <f t="shared" ref="I13:I24" si="28">H13/G13</f>
        <v>#DIV/0!</v>
      </c>
      <c r="J13" s="2" t="e">
        <f>J4/J12</f>
        <v>#DIV/0!</v>
      </c>
      <c r="K13" s="2" t="e">
        <f>K4/K12</f>
        <v>#DIV/0!</v>
      </c>
      <c r="L13" s="3" t="e">
        <f t="shared" ref="L13:L24" si="29">K13/J13</f>
        <v>#DIV/0!</v>
      </c>
      <c r="M13" s="2" t="e">
        <f>M4/M12</f>
        <v>#DIV/0!</v>
      </c>
      <c r="N13" s="2" t="e">
        <f>N4/N12</f>
        <v>#DIV/0!</v>
      </c>
      <c r="O13" s="3" t="e">
        <f t="shared" ref="O13:O24" si="30">N13/M13</f>
        <v>#DIV/0!</v>
      </c>
      <c r="P13" s="2" t="e">
        <f>P4/P12</f>
        <v>#DIV/0!</v>
      </c>
      <c r="Q13" s="2" t="e">
        <f>Q4/Q12</f>
        <v>#DIV/0!</v>
      </c>
      <c r="R13" s="3" t="e">
        <f t="shared" ref="R13:R24" si="31">Q13/P13</f>
        <v>#DIV/0!</v>
      </c>
      <c r="S13" s="2" t="e">
        <f>S4/S12</f>
        <v>#DIV/0!</v>
      </c>
      <c r="T13" s="2" t="e">
        <f>T4/T12</f>
        <v>#DIV/0!</v>
      </c>
      <c r="U13" s="3" t="e">
        <f t="shared" ref="U13:U24" si="32">T13/S13</f>
        <v>#DIV/0!</v>
      </c>
      <c r="V13" s="2" t="e">
        <f>V4/V12</f>
        <v>#DIV/0!</v>
      </c>
      <c r="W13" s="2" t="e">
        <f>W4/W12</f>
        <v>#DIV/0!</v>
      </c>
      <c r="X13" s="3" t="e">
        <f t="shared" ref="X13:X24" si="33">W13/V13</f>
        <v>#DIV/0!</v>
      </c>
      <c r="Y13" s="2" t="e">
        <f>Y4/Y12</f>
        <v>#DIV/0!</v>
      </c>
      <c r="Z13" s="2" t="e">
        <f>Z4/Z12</f>
        <v>#DIV/0!</v>
      </c>
      <c r="AA13" s="3" t="e">
        <f t="shared" ref="AA13:AA24" si="34">Z13/Y13</f>
        <v>#DIV/0!</v>
      </c>
      <c r="AB13" s="2" t="e">
        <f>AB4/AB12</f>
        <v>#DIV/0!</v>
      </c>
      <c r="AC13" s="2" t="e">
        <f>AC4/AC12</f>
        <v>#DIV/0!</v>
      </c>
      <c r="AD13" s="3" t="e">
        <f t="shared" ref="AD13:AD24" si="35">AC13/AB13</f>
        <v>#DIV/0!</v>
      </c>
      <c r="AE13" s="2" t="e">
        <f>AE4/AE12</f>
        <v>#DIV/0!</v>
      </c>
      <c r="AF13" s="2" t="e">
        <f>AF4/AF12</f>
        <v>#DIV/0!</v>
      </c>
      <c r="AG13" s="3" t="e">
        <f t="shared" ref="AG13:AG24" si="36">AF13/AE13</f>
        <v>#DIV/0!</v>
      </c>
      <c r="AH13" s="2" t="e">
        <f>AH4/AH12</f>
        <v>#DIV/0!</v>
      </c>
      <c r="AI13" s="2" t="e">
        <f>AI4/AI12</f>
        <v>#DIV/0!</v>
      </c>
      <c r="AJ13" s="3" t="e">
        <f t="shared" ref="AJ13:AJ24" si="37">AI13/AH13</f>
        <v>#DIV/0!</v>
      </c>
      <c r="AK13" s="2" t="e">
        <f>AK4/AK12</f>
        <v>#DIV/0!</v>
      </c>
      <c r="AL13" s="2" t="e">
        <f>AL4/AL12</f>
        <v>#DIV/0!</v>
      </c>
      <c r="AM13" s="3" t="e">
        <f t="shared" ref="AM13:AM24" si="38">AL13/AK13</f>
        <v>#DIV/0!</v>
      </c>
      <c r="AN13" s="2" t="e">
        <f t="shared" si="27"/>
        <v>#DIV/0!</v>
      </c>
      <c r="AO13" s="2" t="e">
        <f t="shared" si="12"/>
        <v>#DIV/0!</v>
      </c>
      <c r="AP13" s="94" t="e">
        <f t="shared" si="13"/>
        <v>#DIV/0!</v>
      </c>
    </row>
    <row r="14" spans="1:42" s="19" customFormat="1" ht="15.75">
      <c r="A14" s="150"/>
      <c r="B14" s="144"/>
      <c r="C14" s="76" t="s">
        <v>25</v>
      </c>
      <c r="D14" s="20">
        <f>D15+D16</f>
        <v>64000</v>
      </c>
      <c r="E14" s="20">
        <f>E15+E16</f>
        <v>54034</v>
      </c>
      <c r="F14" s="21">
        <f t="shared" si="0"/>
        <v>0.84428124999999998</v>
      </c>
      <c r="G14" s="20">
        <f>G15+G16</f>
        <v>105700</v>
      </c>
      <c r="H14" s="20">
        <f>H15+H16</f>
        <v>0</v>
      </c>
      <c r="I14" s="21">
        <f t="shared" si="28"/>
        <v>0</v>
      </c>
      <c r="J14" s="20">
        <f>J15+J16</f>
        <v>0</v>
      </c>
      <c r="K14" s="20">
        <f>K15+K16</f>
        <v>0</v>
      </c>
      <c r="L14" s="21" t="e">
        <f t="shared" si="29"/>
        <v>#DIV/0!</v>
      </c>
      <c r="M14" s="20">
        <f>M15+M16</f>
        <v>0</v>
      </c>
      <c r="N14" s="20">
        <f>N15+N16</f>
        <v>0</v>
      </c>
      <c r="O14" s="21" t="e">
        <f t="shared" si="30"/>
        <v>#DIV/0!</v>
      </c>
      <c r="P14" s="20">
        <f>P15+P16</f>
        <v>0</v>
      </c>
      <c r="Q14" s="20">
        <f>Q15+Q16</f>
        <v>0</v>
      </c>
      <c r="R14" s="21" t="e">
        <f t="shared" si="31"/>
        <v>#DIV/0!</v>
      </c>
      <c r="S14" s="20">
        <f>S15+S16</f>
        <v>0</v>
      </c>
      <c r="T14" s="20">
        <f>T15+T16</f>
        <v>0</v>
      </c>
      <c r="U14" s="21" t="e">
        <f t="shared" si="32"/>
        <v>#DIV/0!</v>
      </c>
      <c r="V14" s="20">
        <f>V15+V16</f>
        <v>0</v>
      </c>
      <c r="W14" s="20">
        <f>W15+W16</f>
        <v>0</v>
      </c>
      <c r="X14" s="21" t="e">
        <f t="shared" si="33"/>
        <v>#DIV/0!</v>
      </c>
      <c r="Y14" s="20">
        <f>Y15+Y16</f>
        <v>0</v>
      </c>
      <c r="Z14" s="20">
        <f>Z15+Z16</f>
        <v>0</v>
      </c>
      <c r="AA14" s="21" t="e">
        <f t="shared" si="34"/>
        <v>#DIV/0!</v>
      </c>
      <c r="AB14" s="20">
        <f>AB15+AB16</f>
        <v>0</v>
      </c>
      <c r="AC14" s="20">
        <f>AC15+AC16</f>
        <v>0</v>
      </c>
      <c r="AD14" s="21" t="e">
        <f t="shared" si="35"/>
        <v>#DIV/0!</v>
      </c>
      <c r="AE14" s="20">
        <f>AE15+AE16</f>
        <v>0</v>
      </c>
      <c r="AF14" s="20">
        <f>AF15+AF16</f>
        <v>0</v>
      </c>
      <c r="AG14" s="21" t="e">
        <f t="shared" si="36"/>
        <v>#DIV/0!</v>
      </c>
      <c r="AH14" s="20">
        <f>AH15+AH16</f>
        <v>0</v>
      </c>
      <c r="AI14" s="20">
        <f>AI15+AI16</f>
        <v>0</v>
      </c>
      <c r="AJ14" s="21" t="e">
        <f t="shared" si="37"/>
        <v>#DIV/0!</v>
      </c>
      <c r="AK14" s="20">
        <f>AK15+AK16</f>
        <v>0</v>
      </c>
      <c r="AL14" s="20">
        <f>AL15+AL16</f>
        <v>0</v>
      </c>
      <c r="AM14" s="21" t="e">
        <f t="shared" si="38"/>
        <v>#DIV/0!</v>
      </c>
      <c r="AN14" s="20">
        <f>D14+G14+J14+M14+P14+S14+V14+Y14+AB14+AE14+AH14+AK14</f>
        <v>169700</v>
      </c>
      <c r="AO14" s="20">
        <f t="shared" si="12"/>
        <v>54034</v>
      </c>
      <c r="AP14" s="96">
        <f t="shared" si="13"/>
        <v>0.318408956982911</v>
      </c>
    </row>
    <row r="15" spans="1:42">
      <c r="A15" s="150"/>
      <c r="B15" s="144"/>
      <c r="C15" s="74" t="s">
        <v>49</v>
      </c>
      <c r="D15" s="71">
        <v>40000</v>
      </c>
      <c r="E15" s="71">
        <v>40634</v>
      </c>
      <c r="F15" s="3">
        <f t="shared" si="0"/>
        <v>1.0158499999999999</v>
      </c>
      <c r="G15" s="2">
        <v>65000</v>
      </c>
      <c r="H15" s="2"/>
      <c r="I15" s="3">
        <f t="shared" si="28"/>
        <v>0</v>
      </c>
      <c r="J15" s="2"/>
      <c r="K15" s="2"/>
      <c r="L15" s="3" t="e">
        <f t="shared" si="29"/>
        <v>#DIV/0!</v>
      </c>
      <c r="M15" s="2"/>
      <c r="N15" s="2"/>
      <c r="O15" s="3" t="e">
        <f t="shared" si="30"/>
        <v>#DIV/0!</v>
      </c>
      <c r="P15" s="2"/>
      <c r="Q15" s="2"/>
      <c r="R15" s="3" t="e">
        <f t="shared" si="31"/>
        <v>#DIV/0!</v>
      </c>
      <c r="S15" s="2"/>
      <c r="T15" s="2"/>
      <c r="U15" s="3" t="e">
        <f t="shared" si="32"/>
        <v>#DIV/0!</v>
      </c>
      <c r="V15" s="2"/>
      <c r="W15" s="2"/>
      <c r="X15" s="3" t="e">
        <f t="shared" si="33"/>
        <v>#DIV/0!</v>
      </c>
      <c r="Y15" s="2"/>
      <c r="Z15" s="2"/>
      <c r="AA15" s="3" t="e">
        <f t="shared" si="34"/>
        <v>#DIV/0!</v>
      </c>
      <c r="AB15" s="2"/>
      <c r="AC15" s="2"/>
      <c r="AD15" s="3" t="e">
        <f t="shared" si="35"/>
        <v>#DIV/0!</v>
      </c>
      <c r="AE15" s="2"/>
      <c r="AF15" s="2"/>
      <c r="AG15" s="3" t="e">
        <f t="shared" si="36"/>
        <v>#DIV/0!</v>
      </c>
      <c r="AH15" s="2"/>
      <c r="AI15" s="2"/>
      <c r="AJ15" s="3" t="e">
        <f t="shared" si="37"/>
        <v>#DIV/0!</v>
      </c>
      <c r="AK15" s="2"/>
      <c r="AL15" s="2"/>
      <c r="AM15" s="3" t="e">
        <f t="shared" si="38"/>
        <v>#DIV/0!</v>
      </c>
      <c r="AN15" s="2">
        <f t="shared" si="27"/>
        <v>105000</v>
      </c>
      <c r="AO15" s="2">
        <f t="shared" si="12"/>
        <v>40634</v>
      </c>
      <c r="AP15" s="94">
        <f t="shared" si="13"/>
        <v>0.38699047619047622</v>
      </c>
    </row>
    <row r="16" spans="1:42" s="19" customFormat="1" ht="15.75">
      <c r="A16" s="150"/>
      <c r="B16" s="144"/>
      <c r="C16" s="76" t="s">
        <v>52</v>
      </c>
      <c r="D16" s="20">
        <f>SUM(D17:D21)</f>
        <v>24000</v>
      </c>
      <c r="E16" s="20">
        <f>SUM(E17:E21)</f>
        <v>13400</v>
      </c>
      <c r="F16" s="21">
        <f t="shared" ref="F16" si="39">E16/D16</f>
        <v>0.55833333333333335</v>
      </c>
      <c r="G16" s="20">
        <f>SUM(G17:G21)</f>
        <v>40700</v>
      </c>
      <c r="H16" s="20">
        <f>SUM(H17:H21)</f>
        <v>0</v>
      </c>
      <c r="I16" s="21">
        <f t="shared" si="28"/>
        <v>0</v>
      </c>
      <c r="J16" s="20">
        <f>SUM(J17:J21)</f>
        <v>0</v>
      </c>
      <c r="K16" s="20">
        <f>SUM(K17:K21)</f>
        <v>0</v>
      </c>
      <c r="L16" s="21" t="e">
        <f t="shared" si="29"/>
        <v>#DIV/0!</v>
      </c>
      <c r="M16" s="20">
        <f>SUM(M17:M21)</f>
        <v>0</v>
      </c>
      <c r="N16" s="20">
        <f>SUM(N17:N21)</f>
        <v>0</v>
      </c>
      <c r="O16" s="21" t="e">
        <f t="shared" si="30"/>
        <v>#DIV/0!</v>
      </c>
      <c r="P16" s="20">
        <f>SUM(P17:P21)</f>
        <v>0</v>
      </c>
      <c r="Q16" s="20">
        <f>SUM(Q17:Q21)</f>
        <v>0</v>
      </c>
      <c r="R16" s="21" t="e">
        <f t="shared" si="31"/>
        <v>#DIV/0!</v>
      </c>
      <c r="S16" s="20">
        <f>SUM(S17:S21)</f>
        <v>0</v>
      </c>
      <c r="T16" s="20">
        <f>SUM(T17:T21)</f>
        <v>0</v>
      </c>
      <c r="U16" s="21" t="e">
        <f t="shared" si="32"/>
        <v>#DIV/0!</v>
      </c>
      <c r="V16" s="20">
        <f>SUM(V17:V21)</f>
        <v>0</v>
      </c>
      <c r="W16" s="20">
        <f>SUM(W17:W21)</f>
        <v>0</v>
      </c>
      <c r="X16" s="21" t="e">
        <f t="shared" si="33"/>
        <v>#DIV/0!</v>
      </c>
      <c r="Y16" s="20">
        <f>SUM(Y17:Y21)</f>
        <v>0</v>
      </c>
      <c r="Z16" s="20">
        <f>SUM(Z17:Z21)</f>
        <v>0</v>
      </c>
      <c r="AA16" s="21" t="e">
        <f t="shared" si="34"/>
        <v>#DIV/0!</v>
      </c>
      <c r="AB16" s="20">
        <f>SUM(AB17:AB21)</f>
        <v>0</v>
      </c>
      <c r="AC16" s="20">
        <f>SUM(AC17:AC21)</f>
        <v>0</v>
      </c>
      <c r="AD16" s="21" t="e">
        <f t="shared" si="35"/>
        <v>#DIV/0!</v>
      </c>
      <c r="AE16" s="20">
        <f>SUM(AE17:AE21)</f>
        <v>0</v>
      </c>
      <c r="AF16" s="20">
        <f>SUM(AF17:AF21)</f>
        <v>0</v>
      </c>
      <c r="AG16" s="21" t="e">
        <f t="shared" si="36"/>
        <v>#DIV/0!</v>
      </c>
      <c r="AH16" s="20">
        <f>SUM(AH17:AH21)</f>
        <v>0</v>
      </c>
      <c r="AI16" s="20">
        <f>SUM(AI17:AI21)</f>
        <v>0</v>
      </c>
      <c r="AJ16" s="21" t="e">
        <f t="shared" si="37"/>
        <v>#DIV/0!</v>
      </c>
      <c r="AK16" s="20">
        <f>SUM(AK17:AK21)</f>
        <v>0</v>
      </c>
      <c r="AL16" s="20">
        <f>SUM(AL17:AL21)</f>
        <v>0</v>
      </c>
      <c r="AM16" s="21" t="e">
        <f t="shared" si="38"/>
        <v>#DIV/0!</v>
      </c>
      <c r="AN16" s="20">
        <f>D16+G16+J16+M16+P16+S16+V16+Y16+AB16+AE16+AH16+AK16</f>
        <v>64700</v>
      </c>
      <c r="AO16" s="20">
        <f t="shared" ref="AO16" si="40">E16+H16+K16+N16+Q16+T16+W16+Z16+AC16+AF16+AI16+AL16</f>
        <v>13400</v>
      </c>
      <c r="AP16" s="96">
        <f t="shared" ref="AP16" si="41">AO16/AN16</f>
        <v>0.2071097372488408</v>
      </c>
    </row>
    <row r="17" spans="1:42">
      <c r="A17" s="150"/>
      <c r="B17" s="144"/>
      <c r="C17" s="75" t="s">
        <v>26</v>
      </c>
      <c r="D17" s="2">
        <v>3000</v>
      </c>
      <c r="E17" s="2">
        <v>5170</v>
      </c>
      <c r="F17" s="3">
        <f t="shared" si="0"/>
        <v>1.7233333333333334</v>
      </c>
      <c r="G17" s="2">
        <v>6000</v>
      </c>
      <c r="H17" s="2"/>
      <c r="I17" s="3">
        <f t="shared" si="28"/>
        <v>0</v>
      </c>
      <c r="J17" s="2"/>
      <c r="K17" s="2"/>
      <c r="L17" s="3" t="e">
        <f t="shared" si="29"/>
        <v>#DIV/0!</v>
      </c>
      <c r="M17" s="2"/>
      <c r="N17" s="2"/>
      <c r="O17" s="3" t="e">
        <f t="shared" si="30"/>
        <v>#DIV/0!</v>
      </c>
      <c r="P17" s="2"/>
      <c r="Q17" s="2"/>
      <c r="R17" s="3" t="e">
        <f t="shared" si="31"/>
        <v>#DIV/0!</v>
      </c>
      <c r="S17" s="2"/>
      <c r="T17" s="2"/>
      <c r="U17" s="3" t="e">
        <f t="shared" si="32"/>
        <v>#DIV/0!</v>
      </c>
      <c r="V17" s="2"/>
      <c r="W17" s="2"/>
      <c r="X17" s="3" t="e">
        <f t="shared" si="33"/>
        <v>#DIV/0!</v>
      </c>
      <c r="Y17" s="2"/>
      <c r="Z17" s="2"/>
      <c r="AA17" s="3" t="e">
        <f t="shared" si="34"/>
        <v>#DIV/0!</v>
      </c>
      <c r="AB17" s="2"/>
      <c r="AC17" s="2"/>
      <c r="AD17" s="3" t="e">
        <f t="shared" si="35"/>
        <v>#DIV/0!</v>
      </c>
      <c r="AE17" s="2"/>
      <c r="AF17" s="2"/>
      <c r="AG17" s="3" t="e">
        <f t="shared" si="36"/>
        <v>#DIV/0!</v>
      </c>
      <c r="AH17" s="2"/>
      <c r="AI17" s="2"/>
      <c r="AJ17" s="3" t="e">
        <f t="shared" si="37"/>
        <v>#DIV/0!</v>
      </c>
      <c r="AK17" s="2"/>
      <c r="AL17" s="2"/>
      <c r="AM17" s="3" t="e">
        <f t="shared" si="38"/>
        <v>#DIV/0!</v>
      </c>
      <c r="AN17" s="2">
        <f t="shared" si="27"/>
        <v>9000</v>
      </c>
      <c r="AO17" s="2">
        <f t="shared" si="12"/>
        <v>5170</v>
      </c>
      <c r="AP17" s="94">
        <f t="shared" si="13"/>
        <v>0.57444444444444442</v>
      </c>
    </row>
    <row r="18" spans="1:42">
      <c r="A18" s="150"/>
      <c r="B18" s="144"/>
      <c r="C18" s="75" t="s">
        <v>27</v>
      </c>
      <c r="D18" s="2">
        <v>5000</v>
      </c>
      <c r="E18" s="2">
        <v>2990</v>
      </c>
      <c r="F18" s="3">
        <f t="shared" si="0"/>
        <v>0.59799999999999998</v>
      </c>
      <c r="G18" s="2">
        <v>10000</v>
      </c>
      <c r="H18" s="2"/>
      <c r="I18" s="3">
        <f t="shared" si="28"/>
        <v>0</v>
      </c>
      <c r="J18" s="2"/>
      <c r="K18" s="2"/>
      <c r="L18" s="3" t="e">
        <f t="shared" si="29"/>
        <v>#DIV/0!</v>
      </c>
      <c r="M18" s="2"/>
      <c r="N18" s="2"/>
      <c r="O18" s="3" t="e">
        <f t="shared" si="30"/>
        <v>#DIV/0!</v>
      </c>
      <c r="P18" s="2"/>
      <c r="Q18" s="2"/>
      <c r="R18" s="3" t="e">
        <f t="shared" si="31"/>
        <v>#DIV/0!</v>
      </c>
      <c r="S18" s="2"/>
      <c r="T18" s="2"/>
      <c r="U18" s="3" t="e">
        <f t="shared" si="32"/>
        <v>#DIV/0!</v>
      </c>
      <c r="V18" s="2"/>
      <c r="W18" s="2"/>
      <c r="X18" s="3" t="e">
        <f t="shared" si="33"/>
        <v>#DIV/0!</v>
      </c>
      <c r="Y18" s="2"/>
      <c r="Z18" s="2"/>
      <c r="AA18" s="3" t="e">
        <f t="shared" si="34"/>
        <v>#DIV/0!</v>
      </c>
      <c r="AB18" s="2"/>
      <c r="AC18" s="2"/>
      <c r="AD18" s="3" t="e">
        <f t="shared" si="35"/>
        <v>#DIV/0!</v>
      </c>
      <c r="AE18" s="2"/>
      <c r="AF18" s="2"/>
      <c r="AG18" s="3" t="e">
        <f t="shared" si="36"/>
        <v>#DIV/0!</v>
      </c>
      <c r="AH18" s="2"/>
      <c r="AI18" s="2"/>
      <c r="AJ18" s="3" t="e">
        <f t="shared" si="37"/>
        <v>#DIV/0!</v>
      </c>
      <c r="AK18" s="2"/>
      <c r="AL18" s="2"/>
      <c r="AM18" s="3" t="e">
        <f t="shared" si="38"/>
        <v>#DIV/0!</v>
      </c>
      <c r="AN18" s="2">
        <f t="shared" si="27"/>
        <v>15000</v>
      </c>
      <c r="AO18" s="2">
        <f t="shared" si="12"/>
        <v>2990</v>
      </c>
      <c r="AP18" s="94">
        <f t="shared" si="13"/>
        <v>0.19933333333333333</v>
      </c>
    </row>
    <row r="19" spans="1:42">
      <c r="A19" s="150"/>
      <c r="B19" s="144"/>
      <c r="C19" s="75" t="s">
        <v>28</v>
      </c>
      <c r="D19" s="2">
        <v>10000</v>
      </c>
      <c r="E19" s="2">
        <v>0</v>
      </c>
      <c r="F19" s="3">
        <f t="shared" si="0"/>
        <v>0</v>
      </c>
      <c r="G19" s="2">
        <v>15000</v>
      </c>
      <c r="H19" s="2"/>
      <c r="I19" s="3">
        <f t="shared" si="28"/>
        <v>0</v>
      </c>
      <c r="J19" s="2"/>
      <c r="K19" s="2"/>
      <c r="L19" s="3" t="e">
        <f t="shared" si="29"/>
        <v>#DIV/0!</v>
      </c>
      <c r="M19" s="2"/>
      <c r="N19" s="2"/>
      <c r="O19" s="3" t="e">
        <f t="shared" si="30"/>
        <v>#DIV/0!</v>
      </c>
      <c r="P19" s="2"/>
      <c r="Q19" s="2"/>
      <c r="R19" s="3" t="e">
        <f t="shared" si="31"/>
        <v>#DIV/0!</v>
      </c>
      <c r="S19" s="2"/>
      <c r="T19" s="2"/>
      <c r="U19" s="3" t="e">
        <f t="shared" si="32"/>
        <v>#DIV/0!</v>
      </c>
      <c r="V19" s="2"/>
      <c r="W19" s="2"/>
      <c r="X19" s="3" t="e">
        <f t="shared" si="33"/>
        <v>#DIV/0!</v>
      </c>
      <c r="Y19" s="2"/>
      <c r="Z19" s="2"/>
      <c r="AA19" s="3" t="e">
        <f t="shared" si="34"/>
        <v>#DIV/0!</v>
      </c>
      <c r="AB19" s="2"/>
      <c r="AC19" s="2"/>
      <c r="AD19" s="3" t="e">
        <f t="shared" si="35"/>
        <v>#DIV/0!</v>
      </c>
      <c r="AE19" s="2"/>
      <c r="AF19" s="2"/>
      <c r="AG19" s="3" t="e">
        <f t="shared" si="36"/>
        <v>#DIV/0!</v>
      </c>
      <c r="AH19" s="2"/>
      <c r="AI19" s="2"/>
      <c r="AJ19" s="3" t="e">
        <f t="shared" si="37"/>
        <v>#DIV/0!</v>
      </c>
      <c r="AK19" s="2"/>
      <c r="AL19" s="2"/>
      <c r="AM19" s="3" t="e">
        <f t="shared" si="38"/>
        <v>#DIV/0!</v>
      </c>
      <c r="AN19" s="2">
        <f t="shared" si="27"/>
        <v>25000</v>
      </c>
      <c r="AO19" s="2">
        <f t="shared" si="12"/>
        <v>0</v>
      </c>
      <c r="AP19" s="94">
        <f t="shared" si="13"/>
        <v>0</v>
      </c>
    </row>
    <row r="20" spans="1:42">
      <c r="A20" s="150"/>
      <c r="B20" s="144"/>
      <c r="C20" s="75" t="s">
        <v>29</v>
      </c>
      <c r="D20" s="2">
        <v>6000</v>
      </c>
      <c r="E20" s="2">
        <v>5240</v>
      </c>
      <c r="F20" s="3">
        <f t="shared" si="0"/>
        <v>0.87333333333333329</v>
      </c>
      <c r="G20" s="2">
        <v>2300</v>
      </c>
      <c r="H20" s="2"/>
      <c r="I20" s="3">
        <f t="shared" si="28"/>
        <v>0</v>
      </c>
      <c r="J20" s="2"/>
      <c r="K20" s="2"/>
      <c r="L20" s="3" t="e">
        <f t="shared" si="29"/>
        <v>#DIV/0!</v>
      </c>
      <c r="M20" s="2"/>
      <c r="N20" s="2"/>
      <c r="O20" s="3" t="e">
        <f t="shared" si="30"/>
        <v>#DIV/0!</v>
      </c>
      <c r="P20" s="2"/>
      <c r="Q20" s="2"/>
      <c r="R20" s="3" t="e">
        <f t="shared" si="31"/>
        <v>#DIV/0!</v>
      </c>
      <c r="S20" s="2"/>
      <c r="T20" s="2"/>
      <c r="U20" s="3" t="e">
        <f t="shared" si="32"/>
        <v>#DIV/0!</v>
      </c>
      <c r="V20" s="2"/>
      <c r="W20" s="2"/>
      <c r="X20" s="3" t="e">
        <f t="shared" si="33"/>
        <v>#DIV/0!</v>
      </c>
      <c r="Y20" s="2"/>
      <c r="Z20" s="2"/>
      <c r="AA20" s="3" t="e">
        <f t="shared" si="34"/>
        <v>#DIV/0!</v>
      </c>
      <c r="AB20" s="2"/>
      <c r="AC20" s="2"/>
      <c r="AD20" s="3" t="e">
        <f t="shared" si="35"/>
        <v>#DIV/0!</v>
      </c>
      <c r="AE20" s="2"/>
      <c r="AF20" s="2"/>
      <c r="AG20" s="3" t="e">
        <f t="shared" si="36"/>
        <v>#DIV/0!</v>
      </c>
      <c r="AH20" s="2"/>
      <c r="AI20" s="2"/>
      <c r="AJ20" s="3" t="e">
        <f t="shared" si="37"/>
        <v>#DIV/0!</v>
      </c>
      <c r="AK20" s="2"/>
      <c r="AL20" s="2"/>
      <c r="AM20" s="3" t="e">
        <f t="shared" si="38"/>
        <v>#DIV/0!</v>
      </c>
      <c r="AN20" s="2">
        <f t="shared" si="27"/>
        <v>8300</v>
      </c>
      <c r="AO20" s="2">
        <f>E20+H20+K20+N20+Q20+T20+W20+Z20+AC20+AF20+AI20+AL20</f>
        <v>5240</v>
      </c>
      <c r="AP20" s="94">
        <f t="shared" si="13"/>
        <v>0.63132530120481922</v>
      </c>
    </row>
    <row r="21" spans="1:42">
      <c r="A21" s="150"/>
      <c r="B21" s="144"/>
      <c r="C21" s="75" t="s">
        <v>48</v>
      </c>
      <c r="D21" s="2">
        <v>0</v>
      </c>
      <c r="E21" s="2">
        <v>0</v>
      </c>
      <c r="F21" s="3" t="e">
        <f t="shared" si="0"/>
        <v>#DIV/0!</v>
      </c>
      <c r="G21" s="2">
        <v>7400</v>
      </c>
      <c r="H21" s="2"/>
      <c r="I21" s="3">
        <f t="shared" si="28"/>
        <v>0</v>
      </c>
      <c r="J21" s="2"/>
      <c r="K21" s="2"/>
      <c r="L21" s="3" t="e">
        <f t="shared" si="29"/>
        <v>#DIV/0!</v>
      </c>
      <c r="M21" s="2"/>
      <c r="N21" s="2"/>
      <c r="O21" s="3" t="e">
        <f t="shared" si="30"/>
        <v>#DIV/0!</v>
      </c>
      <c r="P21" s="2"/>
      <c r="Q21" s="2"/>
      <c r="R21" s="3" t="e">
        <f t="shared" si="31"/>
        <v>#DIV/0!</v>
      </c>
      <c r="S21" s="2"/>
      <c r="T21" s="2"/>
      <c r="U21" s="3" t="e">
        <f t="shared" si="32"/>
        <v>#DIV/0!</v>
      </c>
      <c r="V21" s="2"/>
      <c r="W21" s="2"/>
      <c r="X21" s="3" t="e">
        <f t="shared" si="33"/>
        <v>#DIV/0!</v>
      </c>
      <c r="Y21" s="2"/>
      <c r="Z21" s="2"/>
      <c r="AA21" s="3" t="e">
        <f t="shared" si="34"/>
        <v>#DIV/0!</v>
      </c>
      <c r="AB21" s="2"/>
      <c r="AC21" s="2"/>
      <c r="AD21" s="3" t="e">
        <f t="shared" si="35"/>
        <v>#DIV/0!</v>
      </c>
      <c r="AE21" s="2"/>
      <c r="AF21" s="2"/>
      <c r="AG21" s="3" t="e">
        <f t="shared" si="36"/>
        <v>#DIV/0!</v>
      </c>
      <c r="AH21" s="2"/>
      <c r="AI21" s="2"/>
      <c r="AJ21" s="3" t="e">
        <f t="shared" si="37"/>
        <v>#DIV/0!</v>
      </c>
      <c r="AK21" s="2"/>
      <c r="AL21" s="2"/>
      <c r="AM21" s="3" t="e">
        <f t="shared" si="38"/>
        <v>#DIV/0!</v>
      </c>
      <c r="AN21" s="2">
        <f t="shared" si="27"/>
        <v>7400</v>
      </c>
      <c r="AO21" s="2">
        <f>E21+H21+K21+N21+Q21+T21+W21+Z21+AC21+AF21+AI21+AL21</f>
        <v>0</v>
      </c>
      <c r="AP21" s="94">
        <f t="shared" si="13"/>
        <v>0</v>
      </c>
    </row>
    <row r="22" spans="1:42" s="19" customFormat="1" ht="17.100000000000001" customHeight="1">
      <c r="A22" s="150"/>
      <c r="B22" s="144"/>
      <c r="C22" s="76" t="s">
        <v>53</v>
      </c>
      <c r="D22" s="20">
        <f>SUM(D23:D24)</f>
        <v>0</v>
      </c>
      <c r="E22" s="20">
        <f>SUM(E23:E24)</f>
        <v>0</v>
      </c>
      <c r="F22" s="21" t="e">
        <f t="shared" ref="F22" si="42">E22/D22</f>
        <v>#DIV/0!</v>
      </c>
      <c r="G22" s="20">
        <f>SUM(G23:G24)</f>
        <v>0</v>
      </c>
      <c r="H22" s="20">
        <f>SUM(H23:H24)</f>
        <v>0</v>
      </c>
      <c r="I22" s="21" t="e">
        <f t="shared" si="28"/>
        <v>#DIV/0!</v>
      </c>
      <c r="J22" s="20">
        <f>SUM(J23:J24)</f>
        <v>0</v>
      </c>
      <c r="K22" s="20">
        <f>SUM(K23:K24)</f>
        <v>0</v>
      </c>
      <c r="L22" s="21" t="e">
        <f t="shared" si="29"/>
        <v>#DIV/0!</v>
      </c>
      <c r="M22" s="20">
        <f>SUM(M23:M24)</f>
        <v>0</v>
      </c>
      <c r="N22" s="20">
        <f>SUM(N23:N24)</f>
        <v>0</v>
      </c>
      <c r="O22" s="21" t="e">
        <f t="shared" si="30"/>
        <v>#DIV/0!</v>
      </c>
      <c r="P22" s="20">
        <f>SUM(P23:P24)</f>
        <v>0</v>
      </c>
      <c r="Q22" s="20">
        <f>SUM(Q23:Q24)</f>
        <v>0</v>
      </c>
      <c r="R22" s="21" t="e">
        <f t="shared" si="31"/>
        <v>#DIV/0!</v>
      </c>
      <c r="S22" s="20">
        <f>SUM(S23:S24)</f>
        <v>0</v>
      </c>
      <c r="T22" s="20">
        <f>SUM(T23:T24)</f>
        <v>0</v>
      </c>
      <c r="U22" s="21" t="e">
        <f t="shared" si="32"/>
        <v>#DIV/0!</v>
      </c>
      <c r="V22" s="20">
        <f>SUM(V23:V24)</f>
        <v>0</v>
      </c>
      <c r="W22" s="20">
        <f>SUM(W23:W24)</f>
        <v>0</v>
      </c>
      <c r="X22" s="21" t="e">
        <f t="shared" si="33"/>
        <v>#DIV/0!</v>
      </c>
      <c r="Y22" s="20">
        <f>SUM(Y23:Y24)</f>
        <v>0</v>
      </c>
      <c r="Z22" s="20">
        <f>SUM(Z23:Z24)</f>
        <v>0</v>
      </c>
      <c r="AA22" s="21" t="e">
        <f t="shared" si="34"/>
        <v>#DIV/0!</v>
      </c>
      <c r="AB22" s="20">
        <f>SUM(AB23:AB24)</f>
        <v>0</v>
      </c>
      <c r="AC22" s="20">
        <f>SUM(AC23:AC24)</f>
        <v>0</v>
      </c>
      <c r="AD22" s="21" t="e">
        <f t="shared" si="35"/>
        <v>#DIV/0!</v>
      </c>
      <c r="AE22" s="20">
        <f>SUM(AE23:AE24)</f>
        <v>0</v>
      </c>
      <c r="AF22" s="20">
        <f>SUM(AF23:AF24)</f>
        <v>0</v>
      </c>
      <c r="AG22" s="21" t="e">
        <f t="shared" si="36"/>
        <v>#DIV/0!</v>
      </c>
      <c r="AH22" s="20">
        <f>SUM(AH23:AH24)</f>
        <v>0</v>
      </c>
      <c r="AI22" s="20">
        <f>SUM(AI23:AI24)</f>
        <v>0</v>
      </c>
      <c r="AJ22" s="21" t="e">
        <f t="shared" si="37"/>
        <v>#DIV/0!</v>
      </c>
      <c r="AK22" s="20">
        <f>SUM(AK23:AK24)</f>
        <v>0</v>
      </c>
      <c r="AL22" s="20">
        <f>SUM(AL23:AL24)</f>
        <v>0</v>
      </c>
      <c r="AM22" s="21" t="e">
        <f t="shared" si="38"/>
        <v>#DIV/0!</v>
      </c>
      <c r="AN22" s="20">
        <f>D22+G22+J22+M22+P22+S22+V22+Y22+AB22+AE22+AH22+AK22</f>
        <v>0</v>
      </c>
      <c r="AO22" s="20">
        <f t="shared" ref="AO22" si="43">E22+H22+K22+N22+Q22+T22+W22+Z22+AC22+AF22+AI22+AL22</f>
        <v>0</v>
      </c>
      <c r="AP22" s="96" t="e">
        <f t="shared" ref="AP22" si="44">AO22/AN22</f>
        <v>#DIV/0!</v>
      </c>
    </row>
    <row r="23" spans="1:42">
      <c r="A23" s="150"/>
      <c r="B23" s="144"/>
      <c r="C23" s="75" t="s">
        <v>30</v>
      </c>
      <c r="D23" s="2">
        <v>0</v>
      </c>
      <c r="E23" s="2">
        <v>0</v>
      </c>
      <c r="F23" s="3" t="e">
        <f t="shared" si="0"/>
        <v>#DIV/0!</v>
      </c>
      <c r="G23" s="2"/>
      <c r="H23" s="2"/>
      <c r="I23" s="3" t="e">
        <f t="shared" si="28"/>
        <v>#DIV/0!</v>
      </c>
      <c r="J23" s="2"/>
      <c r="K23" s="2"/>
      <c r="L23" s="3" t="e">
        <f t="shared" si="29"/>
        <v>#DIV/0!</v>
      </c>
      <c r="M23" s="2"/>
      <c r="N23" s="2"/>
      <c r="O23" s="3" t="e">
        <f t="shared" si="30"/>
        <v>#DIV/0!</v>
      </c>
      <c r="P23" s="2"/>
      <c r="Q23" s="2"/>
      <c r="R23" s="3" t="e">
        <f t="shared" si="31"/>
        <v>#DIV/0!</v>
      </c>
      <c r="S23" s="2"/>
      <c r="T23" s="2"/>
      <c r="U23" s="3" t="e">
        <f t="shared" si="32"/>
        <v>#DIV/0!</v>
      </c>
      <c r="V23" s="2"/>
      <c r="W23" s="2"/>
      <c r="X23" s="3" t="e">
        <f t="shared" si="33"/>
        <v>#DIV/0!</v>
      </c>
      <c r="Y23" s="2"/>
      <c r="Z23" s="2"/>
      <c r="AA23" s="3" t="e">
        <f t="shared" si="34"/>
        <v>#DIV/0!</v>
      </c>
      <c r="AB23" s="2"/>
      <c r="AC23" s="2"/>
      <c r="AD23" s="3" t="e">
        <f t="shared" si="35"/>
        <v>#DIV/0!</v>
      </c>
      <c r="AE23" s="2"/>
      <c r="AF23" s="2"/>
      <c r="AG23" s="3" t="e">
        <f t="shared" si="36"/>
        <v>#DIV/0!</v>
      </c>
      <c r="AH23" s="2"/>
      <c r="AI23" s="2"/>
      <c r="AJ23" s="3" t="e">
        <f t="shared" si="37"/>
        <v>#DIV/0!</v>
      </c>
      <c r="AK23" s="2"/>
      <c r="AL23" s="2"/>
      <c r="AM23" s="3" t="e">
        <f t="shared" si="38"/>
        <v>#DIV/0!</v>
      </c>
      <c r="AN23" s="2">
        <f t="shared" si="27"/>
        <v>0</v>
      </c>
      <c r="AO23" s="2">
        <f>E23+H23+K23+N23+Q23+T23+W23+Z23+AC23+AF23+AI23+AL23</f>
        <v>0</v>
      </c>
      <c r="AP23" s="94" t="e">
        <f t="shared" si="13"/>
        <v>#DIV/0!</v>
      </c>
    </row>
    <row r="24" spans="1:42">
      <c r="A24" s="150"/>
      <c r="B24" s="144"/>
      <c r="C24" s="75" t="s">
        <v>60</v>
      </c>
      <c r="D24" s="2">
        <v>0</v>
      </c>
      <c r="E24" s="2">
        <v>0</v>
      </c>
      <c r="F24" s="3" t="e">
        <f t="shared" si="0"/>
        <v>#DIV/0!</v>
      </c>
      <c r="G24" s="2"/>
      <c r="H24" s="2"/>
      <c r="I24" s="3" t="e">
        <f t="shared" si="28"/>
        <v>#DIV/0!</v>
      </c>
      <c r="J24" s="2"/>
      <c r="K24" s="2"/>
      <c r="L24" s="3" t="e">
        <f t="shared" si="29"/>
        <v>#DIV/0!</v>
      </c>
      <c r="M24" s="2"/>
      <c r="N24" s="2"/>
      <c r="O24" s="3" t="e">
        <f t="shared" si="30"/>
        <v>#DIV/0!</v>
      </c>
      <c r="P24" s="2"/>
      <c r="Q24" s="2"/>
      <c r="R24" s="3" t="e">
        <f t="shared" si="31"/>
        <v>#DIV/0!</v>
      </c>
      <c r="S24" s="2"/>
      <c r="T24" s="2"/>
      <c r="U24" s="3" t="e">
        <f t="shared" si="32"/>
        <v>#DIV/0!</v>
      </c>
      <c r="V24" s="2"/>
      <c r="W24" s="2"/>
      <c r="X24" s="3" t="e">
        <f t="shared" si="33"/>
        <v>#DIV/0!</v>
      </c>
      <c r="Y24" s="2"/>
      <c r="Z24" s="2"/>
      <c r="AA24" s="3" t="e">
        <f t="shared" si="34"/>
        <v>#DIV/0!</v>
      </c>
      <c r="AB24" s="2"/>
      <c r="AC24" s="2"/>
      <c r="AD24" s="3" t="e">
        <f t="shared" si="35"/>
        <v>#DIV/0!</v>
      </c>
      <c r="AE24" s="2"/>
      <c r="AF24" s="2"/>
      <c r="AG24" s="3" t="e">
        <f t="shared" si="36"/>
        <v>#DIV/0!</v>
      </c>
      <c r="AH24" s="2"/>
      <c r="AI24" s="2"/>
      <c r="AJ24" s="3" t="e">
        <f t="shared" si="37"/>
        <v>#DIV/0!</v>
      </c>
      <c r="AK24" s="2"/>
      <c r="AL24" s="2"/>
      <c r="AM24" s="3" t="e">
        <f t="shared" si="38"/>
        <v>#DIV/0!</v>
      </c>
      <c r="AN24" s="2">
        <f t="shared" si="27"/>
        <v>0</v>
      </c>
      <c r="AO24" s="2">
        <f>E24+H24+K24+N24+Q24+T24+W24+Z24+AC24+AF24+AI24+AL24</f>
        <v>0</v>
      </c>
      <c r="AP24" s="94" t="e">
        <f t="shared" si="13"/>
        <v>#DIV/0!</v>
      </c>
    </row>
    <row r="25" spans="1:42" s="19" customFormat="1" ht="15.75">
      <c r="A25" s="150"/>
      <c r="B25" s="144"/>
      <c r="C25" s="76" t="s">
        <v>54</v>
      </c>
      <c r="D25" s="20">
        <f>+D26+D27+D28</f>
        <v>27060</v>
      </c>
      <c r="E25" s="20">
        <f>+E26+E27+E28</f>
        <v>33279</v>
      </c>
      <c r="F25" s="8">
        <f t="shared" si="0"/>
        <v>1.2298226164079822</v>
      </c>
      <c r="G25" s="20">
        <f>+G26+G27+G28</f>
        <v>27945</v>
      </c>
      <c r="H25" s="20">
        <f>+H26+H27+H28</f>
        <v>0</v>
      </c>
      <c r="I25" s="21"/>
      <c r="J25" s="20">
        <f>+J26+J27+J28</f>
        <v>0</v>
      </c>
      <c r="K25" s="20">
        <f>+K26+K27+K28</f>
        <v>0</v>
      </c>
      <c r="L25" s="21"/>
      <c r="M25" s="20">
        <f>+M26+M27+M28</f>
        <v>0</v>
      </c>
      <c r="N25" s="20">
        <f>+N26+N27+N28</f>
        <v>0</v>
      </c>
      <c r="O25" s="21"/>
      <c r="P25" s="20">
        <f>+P26+P27+P28</f>
        <v>0</v>
      </c>
      <c r="Q25" s="20">
        <f>+Q26+Q27+Q28</f>
        <v>0</v>
      </c>
      <c r="R25" s="21"/>
      <c r="S25" s="20">
        <f>+S26+S27+S28</f>
        <v>0</v>
      </c>
      <c r="T25" s="20">
        <f>+T26+T27+T28</f>
        <v>0</v>
      </c>
      <c r="U25" s="21"/>
      <c r="V25" s="20">
        <f>+V26+V27+V28</f>
        <v>0</v>
      </c>
      <c r="W25" s="20">
        <f>+W26+W27+W28</f>
        <v>0</v>
      </c>
      <c r="X25" s="21"/>
      <c r="Y25" s="20">
        <f>+Y26+Y27+Y28</f>
        <v>0</v>
      </c>
      <c r="Z25" s="20">
        <f>+Z26+Z27+Z28</f>
        <v>0</v>
      </c>
      <c r="AA25" s="21"/>
      <c r="AB25" s="20">
        <f>+AB26+AB27+AB28</f>
        <v>0</v>
      </c>
      <c r="AC25" s="20">
        <f>+AC26+AC27+AC28</f>
        <v>0</v>
      </c>
      <c r="AD25" s="21"/>
      <c r="AE25" s="20">
        <f>+AE26+AE27+AE28</f>
        <v>0</v>
      </c>
      <c r="AF25" s="20">
        <f>+AF26+AF27+AF28</f>
        <v>0</v>
      </c>
      <c r="AG25" s="21"/>
      <c r="AH25" s="20">
        <f>+AH26+AH27+AH28</f>
        <v>0</v>
      </c>
      <c r="AI25" s="20">
        <f>+AI26+AI27+AI28</f>
        <v>0</v>
      </c>
      <c r="AJ25" s="21"/>
      <c r="AK25" s="20">
        <f>+AK26+AK27+AK28</f>
        <v>0</v>
      </c>
      <c r="AL25" s="20">
        <f>+AL26+AL27+AL28</f>
        <v>0</v>
      </c>
      <c r="AM25" s="21"/>
      <c r="AN25" s="20">
        <f>D25+G25+J25+M25+P25+S25+V25+Y25+AB25+AE25+AH25+AK25</f>
        <v>55005</v>
      </c>
      <c r="AO25" s="20">
        <f t="shared" ref="AO25" si="45">E25+H25+K25+N25+Q25+T25+W25+Z25+AC25+AF25+AI25+AL25</f>
        <v>33279</v>
      </c>
      <c r="AP25" s="97">
        <f t="shared" si="13"/>
        <v>0.60501772566130352</v>
      </c>
    </row>
    <row r="26" spans="1:42">
      <c r="A26" s="150"/>
      <c r="B26" s="144"/>
      <c r="C26" s="74" t="s">
        <v>31</v>
      </c>
      <c r="D26" s="2">
        <v>15000</v>
      </c>
      <c r="E26" s="2">
        <v>17018</v>
      </c>
      <c r="F26" s="8">
        <f t="shared" si="0"/>
        <v>1.1345333333333334</v>
      </c>
      <c r="G26" s="2">
        <v>15178.999999999998</v>
      </c>
      <c r="H26" s="2"/>
      <c r="I26" s="8">
        <f t="shared" ref="I26:I29" si="46">H26/G26</f>
        <v>0</v>
      </c>
      <c r="J26" s="2"/>
      <c r="K26" s="2"/>
      <c r="L26" s="8" t="e">
        <f t="shared" ref="L26:L29" si="47">K26/J26</f>
        <v>#DIV/0!</v>
      </c>
      <c r="M26" s="2"/>
      <c r="N26" s="2"/>
      <c r="O26" s="8" t="e">
        <f t="shared" ref="O26:O29" si="48">N26/M26</f>
        <v>#DIV/0!</v>
      </c>
      <c r="P26" s="2"/>
      <c r="Q26" s="2"/>
      <c r="R26" s="8" t="e">
        <f t="shared" ref="R26:R29" si="49">Q26/P26</f>
        <v>#DIV/0!</v>
      </c>
      <c r="S26" s="2"/>
      <c r="T26" s="2"/>
      <c r="U26" s="8" t="e">
        <f t="shared" ref="U26:U29" si="50">T26/S26</f>
        <v>#DIV/0!</v>
      </c>
      <c r="V26" s="2"/>
      <c r="W26" s="2"/>
      <c r="X26" s="8" t="e">
        <f t="shared" ref="X26:X29" si="51">W26/V26</f>
        <v>#DIV/0!</v>
      </c>
      <c r="Y26" s="2"/>
      <c r="Z26" s="2"/>
      <c r="AA26" s="8" t="e">
        <f t="shared" ref="AA26:AA29" si="52">Z26/Y26</f>
        <v>#DIV/0!</v>
      </c>
      <c r="AB26" s="2"/>
      <c r="AC26" s="2"/>
      <c r="AD26" s="8" t="e">
        <f t="shared" ref="AD26:AD29" si="53">AC26/AB26</f>
        <v>#DIV/0!</v>
      </c>
      <c r="AE26" s="2"/>
      <c r="AF26" s="2"/>
      <c r="AG26" s="8" t="e">
        <f t="shared" ref="AG26:AG29" si="54">AF26/AE26</f>
        <v>#DIV/0!</v>
      </c>
      <c r="AH26" s="2"/>
      <c r="AI26" s="2"/>
      <c r="AJ26" s="8" t="e">
        <f t="shared" ref="AJ26:AJ29" si="55">AI26/AH26</f>
        <v>#DIV/0!</v>
      </c>
      <c r="AK26" s="2"/>
      <c r="AL26" s="2"/>
      <c r="AM26" s="8" t="e">
        <f t="shared" ref="AM26:AM29" si="56">AL26/AK26</f>
        <v>#DIV/0!</v>
      </c>
      <c r="AN26" s="2">
        <f>D26+G26+J26+M26+P26+S26+V26+Y26+AB26+AE26+AH26+AK26</f>
        <v>30179</v>
      </c>
      <c r="AO26" s="2">
        <f>E26+H26+K26+N26+Q26+T26+W26+Z26+AC26+AF26+AI26+AL26</f>
        <v>17018</v>
      </c>
      <c r="AP26" s="97">
        <f t="shared" si="13"/>
        <v>0.56390205109513236</v>
      </c>
    </row>
    <row r="27" spans="1:42">
      <c r="A27" s="150"/>
      <c r="B27" s="144"/>
      <c r="C27" s="75" t="s">
        <v>32</v>
      </c>
      <c r="D27" s="2">
        <v>7060</v>
      </c>
      <c r="E27" s="2">
        <v>12961</v>
      </c>
      <c r="F27" s="3">
        <f t="shared" si="0"/>
        <v>1.8358356940509915</v>
      </c>
      <c r="G27" s="2">
        <v>7766</v>
      </c>
      <c r="H27" s="2"/>
      <c r="I27" s="3">
        <f t="shared" si="46"/>
        <v>0</v>
      </c>
      <c r="J27" s="2"/>
      <c r="K27" s="2"/>
      <c r="L27" s="3" t="e">
        <f t="shared" si="47"/>
        <v>#DIV/0!</v>
      </c>
      <c r="M27" s="2"/>
      <c r="N27" s="2"/>
      <c r="O27" s="3" t="e">
        <f t="shared" si="48"/>
        <v>#DIV/0!</v>
      </c>
      <c r="P27" s="2"/>
      <c r="Q27" s="2"/>
      <c r="R27" s="3" t="e">
        <f t="shared" si="49"/>
        <v>#DIV/0!</v>
      </c>
      <c r="S27" s="2"/>
      <c r="T27" s="2"/>
      <c r="U27" s="3" t="e">
        <f t="shared" si="50"/>
        <v>#DIV/0!</v>
      </c>
      <c r="V27" s="2"/>
      <c r="W27" s="2"/>
      <c r="X27" s="3" t="e">
        <f t="shared" si="51"/>
        <v>#DIV/0!</v>
      </c>
      <c r="Y27" s="2"/>
      <c r="Z27" s="2"/>
      <c r="AA27" s="3" t="e">
        <f t="shared" si="52"/>
        <v>#DIV/0!</v>
      </c>
      <c r="AB27" s="2"/>
      <c r="AC27" s="2"/>
      <c r="AD27" s="3" t="e">
        <f t="shared" si="53"/>
        <v>#DIV/0!</v>
      </c>
      <c r="AE27" s="2"/>
      <c r="AF27" s="2"/>
      <c r="AG27" s="3" t="e">
        <f t="shared" si="54"/>
        <v>#DIV/0!</v>
      </c>
      <c r="AH27" s="2"/>
      <c r="AI27" s="2"/>
      <c r="AJ27" s="3" t="e">
        <f t="shared" si="55"/>
        <v>#DIV/0!</v>
      </c>
      <c r="AK27" s="2"/>
      <c r="AL27" s="2"/>
      <c r="AM27" s="3" t="e">
        <f t="shared" si="56"/>
        <v>#DIV/0!</v>
      </c>
      <c r="AN27" s="2">
        <f>D27+G27+J27+M27+P27+S27+V27+Y27+AB27+AE27+AH27+AK27</f>
        <v>14826</v>
      </c>
      <c r="AO27" s="2">
        <f t="shared" si="12"/>
        <v>12961</v>
      </c>
      <c r="AP27" s="94">
        <f t="shared" si="13"/>
        <v>0.87420747335761495</v>
      </c>
    </row>
    <row r="28" spans="1:42">
      <c r="A28" s="150"/>
      <c r="B28" s="144"/>
      <c r="C28" s="75" t="s">
        <v>33</v>
      </c>
      <c r="D28" s="2">
        <v>5000</v>
      </c>
      <c r="E28" s="2">
        <v>3300</v>
      </c>
      <c r="F28" s="3">
        <f t="shared" si="0"/>
        <v>0.66</v>
      </c>
      <c r="G28" s="2">
        <v>5000</v>
      </c>
      <c r="H28" s="2"/>
      <c r="I28" s="3">
        <f t="shared" si="46"/>
        <v>0</v>
      </c>
      <c r="J28" s="2"/>
      <c r="K28" s="2"/>
      <c r="L28" s="3" t="e">
        <f t="shared" si="47"/>
        <v>#DIV/0!</v>
      </c>
      <c r="M28" s="2"/>
      <c r="N28" s="2"/>
      <c r="O28" s="3" t="e">
        <f t="shared" si="48"/>
        <v>#DIV/0!</v>
      </c>
      <c r="P28" s="2"/>
      <c r="Q28" s="2"/>
      <c r="R28" s="3" t="e">
        <f t="shared" si="49"/>
        <v>#DIV/0!</v>
      </c>
      <c r="S28" s="2"/>
      <c r="T28" s="2"/>
      <c r="U28" s="3" t="e">
        <f t="shared" si="50"/>
        <v>#DIV/0!</v>
      </c>
      <c r="V28" s="2"/>
      <c r="W28" s="2"/>
      <c r="X28" s="3" t="e">
        <f t="shared" si="51"/>
        <v>#DIV/0!</v>
      </c>
      <c r="Y28" s="2"/>
      <c r="Z28" s="2"/>
      <c r="AA28" s="3" t="e">
        <f t="shared" si="52"/>
        <v>#DIV/0!</v>
      </c>
      <c r="AB28" s="2"/>
      <c r="AC28" s="2"/>
      <c r="AD28" s="3" t="e">
        <f t="shared" si="53"/>
        <v>#DIV/0!</v>
      </c>
      <c r="AE28" s="2"/>
      <c r="AF28" s="2"/>
      <c r="AG28" s="3" t="e">
        <f t="shared" si="54"/>
        <v>#DIV/0!</v>
      </c>
      <c r="AH28" s="2"/>
      <c r="AI28" s="2"/>
      <c r="AJ28" s="3" t="e">
        <f t="shared" si="55"/>
        <v>#DIV/0!</v>
      </c>
      <c r="AK28" s="2"/>
      <c r="AL28" s="2"/>
      <c r="AM28" s="3" t="e">
        <f t="shared" si="56"/>
        <v>#DIV/0!</v>
      </c>
      <c r="AN28" s="2">
        <f>D28+G28+J28+M28+P28+S28+V28+Y28+AB28+AE28+AH28+AK28</f>
        <v>10000</v>
      </c>
      <c r="AO28" s="2">
        <f t="shared" si="12"/>
        <v>3300</v>
      </c>
      <c r="AP28" s="94">
        <f t="shared" si="13"/>
        <v>0.33</v>
      </c>
    </row>
    <row r="29" spans="1:42">
      <c r="A29" s="150"/>
      <c r="B29" s="144"/>
      <c r="C29" s="75" t="s">
        <v>74</v>
      </c>
      <c r="D29" s="69">
        <f>D30/D4</f>
        <v>9.9150141643059492E-2</v>
      </c>
      <c r="E29" s="69">
        <f>E30/E4</f>
        <v>5.0302087147564997E-2</v>
      </c>
      <c r="F29" s="3">
        <f t="shared" si="0"/>
        <v>0.5073324789454412</v>
      </c>
      <c r="G29" s="69">
        <f t="shared" ref="G29:H29" si="57">G30/G4</f>
        <v>9.9150141643059492E-2</v>
      </c>
      <c r="H29" s="69" t="e">
        <f t="shared" si="57"/>
        <v>#DIV/0!</v>
      </c>
      <c r="I29" s="3" t="e">
        <f t="shared" si="46"/>
        <v>#DIV/0!</v>
      </c>
      <c r="J29" s="69" t="e">
        <f t="shared" ref="J29:K29" si="58">J30/J4</f>
        <v>#DIV/0!</v>
      </c>
      <c r="K29" s="69" t="e">
        <f t="shared" si="58"/>
        <v>#DIV/0!</v>
      </c>
      <c r="L29" s="3" t="e">
        <f t="shared" si="47"/>
        <v>#DIV/0!</v>
      </c>
      <c r="M29" s="69" t="e">
        <f t="shared" ref="M29:N29" si="59">M30/M4</f>
        <v>#DIV/0!</v>
      </c>
      <c r="N29" s="69" t="e">
        <f t="shared" si="59"/>
        <v>#DIV/0!</v>
      </c>
      <c r="O29" s="3" t="e">
        <f t="shared" si="48"/>
        <v>#DIV/0!</v>
      </c>
      <c r="P29" s="69" t="e">
        <f t="shared" ref="P29:Q29" si="60">P30/P4</f>
        <v>#DIV/0!</v>
      </c>
      <c r="Q29" s="69" t="e">
        <f t="shared" si="60"/>
        <v>#DIV/0!</v>
      </c>
      <c r="R29" s="3" t="e">
        <f t="shared" si="49"/>
        <v>#DIV/0!</v>
      </c>
      <c r="S29" s="69" t="e">
        <f t="shared" ref="S29:T29" si="61">S30/S4</f>
        <v>#DIV/0!</v>
      </c>
      <c r="T29" s="69" t="e">
        <f t="shared" si="61"/>
        <v>#DIV/0!</v>
      </c>
      <c r="U29" s="3" t="e">
        <f t="shared" si="50"/>
        <v>#DIV/0!</v>
      </c>
      <c r="V29" s="69" t="e">
        <f t="shared" ref="V29:W29" si="62">V30/V4</f>
        <v>#DIV/0!</v>
      </c>
      <c r="W29" s="69" t="e">
        <f t="shared" si="62"/>
        <v>#DIV/0!</v>
      </c>
      <c r="X29" s="3" t="e">
        <f t="shared" si="51"/>
        <v>#DIV/0!</v>
      </c>
      <c r="Y29" s="69" t="e">
        <f t="shared" ref="Y29:Z29" si="63">Y30/Y4</f>
        <v>#DIV/0!</v>
      </c>
      <c r="Z29" s="69" t="e">
        <f t="shared" si="63"/>
        <v>#DIV/0!</v>
      </c>
      <c r="AA29" s="3" t="e">
        <f t="shared" si="52"/>
        <v>#DIV/0!</v>
      </c>
      <c r="AB29" s="69" t="e">
        <f t="shared" ref="AB29:AC29" si="64">AB30/AB4</f>
        <v>#DIV/0!</v>
      </c>
      <c r="AC29" s="69" t="e">
        <f t="shared" si="64"/>
        <v>#DIV/0!</v>
      </c>
      <c r="AD29" s="3" t="e">
        <f t="shared" si="53"/>
        <v>#DIV/0!</v>
      </c>
      <c r="AE29" s="69" t="e">
        <f t="shared" ref="AE29:AF29" si="65">AE30/AE4</f>
        <v>#DIV/0!</v>
      </c>
      <c r="AF29" s="69" t="e">
        <f t="shared" si="65"/>
        <v>#DIV/0!</v>
      </c>
      <c r="AG29" s="3" t="e">
        <f t="shared" si="54"/>
        <v>#DIV/0!</v>
      </c>
      <c r="AH29" s="69" t="e">
        <f t="shared" ref="AH29:AI29" si="66">AH30/AH4</f>
        <v>#DIV/0!</v>
      </c>
      <c r="AI29" s="69" t="e">
        <f t="shared" si="66"/>
        <v>#DIV/0!</v>
      </c>
      <c r="AJ29" s="3" t="e">
        <f t="shared" si="55"/>
        <v>#DIV/0!</v>
      </c>
      <c r="AK29" s="69" t="e">
        <f t="shared" ref="AK29:AL29" si="67">AK30/AK4</f>
        <v>#DIV/0!</v>
      </c>
      <c r="AL29" s="69" t="e">
        <f t="shared" si="67"/>
        <v>#DIV/0!</v>
      </c>
      <c r="AM29" s="3" t="e">
        <f t="shared" si="56"/>
        <v>#DIV/0!</v>
      </c>
      <c r="AN29" s="69">
        <f t="shared" ref="AN29:AO29" si="68">AN30/AN4</f>
        <v>9.9150141643059492E-2</v>
      </c>
      <c r="AO29" s="69">
        <f t="shared" si="68"/>
        <v>5.0302087147564997E-2</v>
      </c>
      <c r="AP29" s="94">
        <f t="shared" si="13"/>
        <v>0.5073324789454412</v>
      </c>
    </row>
    <row r="30" spans="1:42">
      <c r="A30" s="150"/>
      <c r="B30" s="144"/>
      <c r="C30" s="75" t="s">
        <v>34</v>
      </c>
      <c r="D30" s="2">
        <v>35000</v>
      </c>
      <c r="E30" s="2">
        <v>21980</v>
      </c>
      <c r="F30" s="3">
        <f t="shared" si="0"/>
        <v>0.628</v>
      </c>
      <c r="G30" s="2">
        <v>35000</v>
      </c>
      <c r="H30" s="2"/>
      <c r="I30" s="3">
        <f t="shared" ref="I30" si="69">H30/G30</f>
        <v>0</v>
      </c>
      <c r="J30" s="2"/>
      <c r="K30" s="2"/>
      <c r="L30" s="3" t="e">
        <f t="shared" ref="L30" si="70">K30/J30</f>
        <v>#DIV/0!</v>
      </c>
      <c r="M30" s="2"/>
      <c r="N30" s="2"/>
      <c r="O30" s="3" t="e">
        <f t="shared" ref="O30" si="71">N30/M30</f>
        <v>#DIV/0!</v>
      </c>
      <c r="P30" s="2"/>
      <c r="Q30" s="2"/>
      <c r="R30" s="3" t="e">
        <f t="shared" ref="R30" si="72">Q30/P30</f>
        <v>#DIV/0!</v>
      </c>
      <c r="S30" s="2"/>
      <c r="T30" s="2"/>
      <c r="U30" s="3" t="e">
        <f t="shared" ref="U30" si="73">T30/S30</f>
        <v>#DIV/0!</v>
      </c>
      <c r="V30" s="2"/>
      <c r="W30" s="2"/>
      <c r="X30" s="3" t="e">
        <f t="shared" ref="X30" si="74">W30/V30</f>
        <v>#DIV/0!</v>
      </c>
      <c r="Y30" s="2"/>
      <c r="Z30" s="2"/>
      <c r="AA30" s="3" t="e">
        <f t="shared" ref="AA30" si="75">Z30/Y30</f>
        <v>#DIV/0!</v>
      </c>
      <c r="AB30" s="2"/>
      <c r="AC30" s="2"/>
      <c r="AD30" s="3" t="e">
        <f t="shared" ref="AD30" si="76">AC30/AB30</f>
        <v>#DIV/0!</v>
      </c>
      <c r="AE30" s="2"/>
      <c r="AF30" s="2"/>
      <c r="AG30" s="3" t="e">
        <f t="shared" ref="AG30" si="77">AF30/AE30</f>
        <v>#DIV/0!</v>
      </c>
      <c r="AH30" s="2"/>
      <c r="AI30" s="2"/>
      <c r="AJ30" s="3" t="e">
        <f t="shared" ref="AJ30" si="78">AI30/AH30</f>
        <v>#DIV/0!</v>
      </c>
      <c r="AK30" s="2"/>
      <c r="AL30" s="2"/>
      <c r="AM30" s="3" t="e">
        <f t="shared" ref="AM30" si="79">AL30/AK30</f>
        <v>#DIV/0!</v>
      </c>
      <c r="AN30" s="2">
        <f t="shared" si="27"/>
        <v>70000</v>
      </c>
      <c r="AO30" s="2">
        <f t="shared" si="12"/>
        <v>21980</v>
      </c>
      <c r="AP30" s="94">
        <f t="shared" si="13"/>
        <v>0.314</v>
      </c>
    </row>
    <row r="31" spans="1:42" s="30" customFormat="1">
      <c r="A31" s="150"/>
      <c r="B31" s="144"/>
      <c r="C31" s="77" t="s">
        <v>68</v>
      </c>
      <c r="D31" s="33">
        <v>158</v>
      </c>
      <c r="E31" s="28">
        <f>D31</f>
        <v>158</v>
      </c>
      <c r="F31" s="3">
        <f t="shared" si="0"/>
        <v>1</v>
      </c>
      <c r="G31" s="28">
        <v>148</v>
      </c>
      <c r="H31" s="28"/>
      <c r="I31" s="29"/>
      <c r="J31" s="28"/>
      <c r="K31" s="28"/>
      <c r="L31" s="29"/>
      <c r="M31" s="28"/>
      <c r="N31" s="28"/>
      <c r="O31" s="29"/>
      <c r="P31" s="28"/>
      <c r="Q31" s="28"/>
      <c r="R31" s="29"/>
      <c r="S31" s="28"/>
      <c r="T31" s="28"/>
      <c r="U31" s="29"/>
      <c r="V31" s="28"/>
      <c r="W31" s="28"/>
      <c r="X31" s="29"/>
      <c r="Y31" s="28"/>
      <c r="Z31" s="28"/>
      <c r="AA31" s="29"/>
      <c r="AB31" s="28"/>
      <c r="AC31" s="28"/>
      <c r="AD31" s="29"/>
      <c r="AE31" s="28"/>
      <c r="AF31" s="28"/>
      <c r="AG31" s="29"/>
      <c r="AH31" s="28"/>
      <c r="AI31" s="28"/>
      <c r="AJ31" s="29"/>
      <c r="AK31" s="28"/>
      <c r="AL31" s="28"/>
      <c r="AM31" s="29"/>
      <c r="AN31" s="28">
        <f>D31+G31+J31+M31+P31+S31+V31+Y31+AB31+AE31+AH31+AK31</f>
        <v>306</v>
      </c>
      <c r="AO31" s="28">
        <f>E31+H31+K31+N31+Q31+T31+W31+Z31+AC31+AF31+AI31+AL31</f>
        <v>158</v>
      </c>
      <c r="AP31" s="94">
        <f t="shared" si="13"/>
        <v>0.5163398692810458</v>
      </c>
    </row>
    <row r="32" spans="1:42" s="30" customFormat="1">
      <c r="A32" s="150"/>
      <c r="B32" s="144"/>
      <c r="C32" s="77" t="s">
        <v>69</v>
      </c>
      <c r="D32" s="28">
        <f>D34+D48</f>
        <v>107</v>
      </c>
      <c r="E32" s="28">
        <f>E34+E48</f>
        <v>134</v>
      </c>
      <c r="F32" s="3">
        <f t="shared" si="0"/>
        <v>1.2523364485981308</v>
      </c>
      <c r="G32" s="28">
        <f>G34+G48</f>
        <v>85</v>
      </c>
      <c r="H32" s="28"/>
      <c r="I32" s="29"/>
      <c r="J32" s="28"/>
      <c r="K32" s="28"/>
      <c r="L32" s="29"/>
      <c r="M32" s="28"/>
      <c r="N32" s="28"/>
      <c r="O32" s="29"/>
      <c r="P32" s="28"/>
      <c r="Q32" s="28"/>
      <c r="R32" s="29"/>
      <c r="S32" s="28"/>
      <c r="T32" s="28"/>
      <c r="U32" s="29"/>
      <c r="V32" s="28"/>
      <c r="W32" s="28"/>
      <c r="X32" s="29"/>
      <c r="Y32" s="28"/>
      <c r="Z32" s="28"/>
      <c r="AA32" s="29"/>
      <c r="AB32" s="28"/>
      <c r="AC32" s="28"/>
      <c r="AD32" s="29"/>
      <c r="AE32" s="28"/>
      <c r="AF32" s="28"/>
      <c r="AG32" s="29"/>
      <c r="AH32" s="28"/>
      <c r="AI32" s="28"/>
      <c r="AJ32" s="29"/>
      <c r="AK32" s="28"/>
      <c r="AL32" s="28"/>
      <c r="AM32" s="29"/>
      <c r="AN32" s="28">
        <f t="shared" ref="AN32" si="80">D32+G32+J32+M32+P32+S32+V32+Y32+AB32+AE32+AH32+AK32</f>
        <v>192</v>
      </c>
      <c r="AO32" s="28">
        <f t="shared" ref="AO32" si="81">E32+H32+K32+N32+Q32+T32+W32+Z32+AC32+AF32+AI32+AL32</f>
        <v>134</v>
      </c>
      <c r="AP32" s="94">
        <f t="shared" si="13"/>
        <v>0.69791666666666663</v>
      </c>
    </row>
    <row r="33" spans="1:42" s="30" customFormat="1" ht="15.75" thickBot="1">
      <c r="A33" s="150"/>
      <c r="B33" s="144"/>
      <c r="C33" s="77" t="s">
        <v>70</v>
      </c>
      <c r="D33" s="48">
        <f>D32/D31</f>
        <v>0.67721518987341767</v>
      </c>
      <c r="E33" s="48">
        <f>E32/E31</f>
        <v>0.84810126582278478</v>
      </c>
      <c r="F33" s="3">
        <f t="shared" si="0"/>
        <v>1.252336448598131</v>
      </c>
      <c r="G33" s="48">
        <f>G32/G31</f>
        <v>0.57432432432432434</v>
      </c>
      <c r="H33" s="48" t="e">
        <f>H32/H31</f>
        <v>#DIV/0!</v>
      </c>
      <c r="I33" s="29"/>
      <c r="J33" s="48" t="e">
        <f>J32/J31</f>
        <v>#DIV/0!</v>
      </c>
      <c r="K33" s="48" t="e">
        <f>K32/K31</f>
        <v>#DIV/0!</v>
      </c>
      <c r="L33" s="29"/>
      <c r="M33" s="48" t="e">
        <f>M32/M31</f>
        <v>#DIV/0!</v>
      </c>
      <c r="N33" s="48" t="e">
        <f>N32/N31</f>
        <v>#DIV/0!</v>
      </c>
      <c r="O33" s="29"/>
      <c r="P33" s="48" t="e">
        <f>P32/P31</f>
        <v>#DIV/0!</v>
      </c>
      <c r="Q33" s="48" t="e">
        <f>Q32/Q31</f>
        <v>#DIV/0!</v>
      </c>
      <c r="R33" s="29"/>
      <c r="S33" s="48" t="e">
        <f>S32/S31</f>
        <v>#DIV/0!</v>
      </c>
      <c r="T33" s="48" t="e">
        <f>T32/T31</f>
        <v>#DIV/0!</v>
      </c>
      <c r="U33" s="29"/>
      <c r="V33" s="48" t="e">
        <f>V32/V31</f>
        <v>#DIV/0!</v>
      </c>
      <c r="W33" s="48" t="e">
        <f>W32/W31</f>
        <v>#DIV/0!</v>
      </c>
      <c r="X33" s="29"/>
      <c r="Y33" s="48" t="e">
        <f>Y32/Y31</f>
        <v>#DIV/0!</v>
      </c>
      <c r="Z33" s="48" t="e">
        <f>Z32/Z31</f>
        <v>#DIV/0!</v>
      </c>
      <c r="AA33" s="29"/>
      <c r="AB33" s="48" t="e">
        <f>AB32/AB31</f>
        <v>#DIV/0!</v>
      </c>
      <c r="AC33" s="48" t="e">
        <f>AC32/AC31</f>
        <v>#DIV/0!</v>
      </c>
      <c r="AD33" s="29"/>
      <c r="AE33" s="48" t="e">
        <f>AE32/AE31</f>
        <v>#DIV/0!</v>
      </c>
      <c r="AF33" s="48" t="e">
        <f>AF32/AF31</f>
        <v>#DIV/0!</v>
      </c>
      <c r="AG33" s="29"/>
      <c r="AH33" s="48" t="e">
        <f>AH32/AH31</f>
        <v>#DIV/0!</v>
      </c>
      <c r="AI33" s="48" t="e">
        <f>AI32/AI31</f>
        <v>#DIV/0!</v>
      </c>
      <c r="AJ33" s="29"/>
      <c r="AK33" s="48" t="e">
        <f>AK32/AK31</f>
        <v>#DIV/0!</v>
      </c>
      <c r="AL33" s="48" t="e">
        <f>AL32/AL31</f>
        <v>#DIV/0!</v>
      </c>
      <c r="AM33" s="29"/>
      <c r="AN33" s="48">
        <f>AN32/AN31</f>
        <v>0.62745098039215685</v>
      </c>
      <c r="AO33" s="48">
        <f>AO32/AO31</f>
        <v>0.84810126582278478</v>
      </c>
      <c r="AP33" s="98"/>
    </row>
    <row r="34" spans="1:42" s="19" customFormat="1" ht="17.25" thickTop="1" thickBot="1">
      <c r="A34" s="150"/>
      <c r="B34" s="144"/>
      <c r="C34" s="78" t="s">
        <v>35</v>
      </c>
      <c r="D34" s="31">
        <f>D36+D40</f>
        <v>82</v>
      </c>
      <c r="E34" s="31">
        <f>E36+E40</f>
        <v>83</v>
      </c>
      <c r="F34" s="116">
        <f t="shared" si="0"/>
        <v>1.0121951219512195</v>
      </c>
      <c r="G34" s="31">
        <f>G36+G40</f>
        <v>85</v>
      </c>
      <c r="H34" s="31">
        <f>H36+H40</f>
        <v>0</v>
      </c>
      <c r="I34" s="116">
        <f t="shared" ref="I34" si="82">H34/G34</f>
        <v>0</v>
      </c>
      <c r="J34" s="31">
        <f>J36+J40</f>
        <v>0</v>
      </c>
      <c r="K34" s="31">
        <f>K36+K40</f>
        <v>0</v>
      </c>
      <c r="L34" s="116" t="e">
        <f t="shared" ref="L34" si="83">K34/J34</f>
        <v>#DIV/0!</v>
      </c>
      <c r="M34" s="31">
        <f>M36+M40</f>
        <v>0</v>
      </c>
      <c r="N34" s="31">
        <f>N36+N40</f>
        <v>0</v>
      </c>
      <c r="O34" s="116" t="e">
        <f t="shared" ref="O34" si="84">N34/M34</f>
        <v>#DIV/0!</v>
      </c>
      <c r="P34" s="31">
        <f>P36+P40</f>
        <v>0</v>
      </c>
      <c r="Q34" s="31">
        <f>Q36+Q40</f>
        <v>0</v>
      </c>
      <c r="R34" s="116" t="e">
        <f t="shared" ref="R34" si="85">Q34/P34</f>
        <v>#DIV/0!</v>
      </c>
      <c r="S34" s="31">
        <f>S36+S40</f>
        <v>0</v>
      </c>
      <c r="T34" s="31">
        <f>T36+T40</f>
        <v>0</v>
      </c>
      <c r="U34" s="116" t="e">
        <f t="shared" ref="U34" si="86">T34/S34</f>
        <v>#DIV/0!</v>
      </c>
      <c r="V34" s="31">
        <f>V36+V40</f>
        <v>0</v>
      </c>
      <c r="W34" s="31">
        <f>W36+W40</f>
        <v>0</v>
      </c>
      <c r="X34" s="116" t="e">
        <f t="shared" ref="X34" si="87">W34/V34</f>
        <v>#DIV/0!</v>
      </c>
      <c r="Y34" s="31">
        <f>Y36+Y40</f>
        <v>0</v>
      </c>
      <c r="Z34" s="31">
        <f>Z36+Z40</f>
        <v>0</v>
      </c>
      <c r="AA34" s="116" t="e">
        <f t="shared" ref="AA34" si="88">Z34/Y34</f>
        <v>#DIV/0!</v>
      </c>
      <c r="AB34" s="31">
        <f>AB36+AB40</f>
        <v>0</v>
      </c>
      <c r="AC34" s="31">
        <f>AC36+AC40</f>
        <v>0</v>
      </c>
      <c r="AD34" s="116" t="e">
        <f t="shared" ref="AD34" si="89">AC34/AB34</f>
        <v>#DIV/0!</v>
      </c>
      <c r="AE34" s="31">
        <f>AE36+AE40</f>
        <v>0</v>
      </c>
      <c r="AF34" s="31">
        <f>AF36+AF40</f>
        <v>0</v>
      </c>
      <c r="AG34" s="116" t="e">
        <f t="shared" ref="AG34" si="90">AF34/AE34</f>
        <v>#DIV/0!</v>
      </c>
      <c r="AH34" s="31">
        <f>AH36+AH40</f>
        <v>0</v>
      </c>
      <c r="AI34" s="31">
        <f>AI36+AI40</f>
        <v>0</v>
      </c>
      <c r="AJ34" s="116" t="e">
        <f t="shared" ref="AJ34" si="91">AI34/AH34</f>
        <v>#DIV/0!</v>
      </c>
      <c r="AK34" s="31">
        <f>AK36+AK40</f>
        <v>0</v>
      </c>
      <c r="AL34" s="31">
        <f>AL36+AL40</f>
        <v>0</v>
      </c>
      <c r="AM34" s="116" t="e">
        <f t="shared" ref="AM34" si="92">AL34/AK34</f>
        <v>#DIV/0!</v>
      </c>
      <c r="AN34" s="31">
        <f>AN36+AN40</f>
        <v>167</v>
      </c>
      <c r="AO34" s="31">
        <f>AO36+AO40</f>
        <v>83</v>
      </c>
      <c r="AP34" s="99">
        <f t="shared" si="13"/>
        <v>0.49700598802395207</v>
      </c>
    </row>
    <row r="35" spans="1:42" s="19" customFormat="1" ht="16.5" thickTop="1">
      <c r="A35" s="150"/>
      <c r="B35" s="144"/>
      <c r="C35" s="76" t="s">
        <v>72</v>
      </c>
      <c r="D35" s="33"/>
      <c r="E35" s="33"/>
      <c r="F35" s="21"/>
      <c r="G35" s="33"/>
      <c r="H35" s="33"/>
      <c r="I35" s="21"/>
      <c r="J35" s="33"/>
      <c r="K35" s="33"/>
      <c r="L35" s="21"/>
      <c r="M35" s="33"/>
      <c r="N35" s="33"/>
      <c r="O35" s="21"/>
      <c r="P35" s="33"/>
      <c r="Q35" s="33"/>
      <c r="R35" s="21"/>
      <c r="S35" s="33"/>
      <c r="T35" s="33"/>
      <c r="U35" s="21"/>
      <c r="V35" s="33"/>
      <c r="W35" s="33"/>
      <c r="X35" s="21"/>
      <c r="Y35" s="33"/>
      <c r="Z35" s="33"/>
      <c r="AA35" s="21"/>
      <c r="AB35" s="33"/>
      <c r="AC35" s="33"/>
      <c r="AD35" s="21"/>
      <c r="AE35" s="33"/>
      <c r="AF35" s="33"/>
      <c r="AG35" s="21"/>
      <c r="AH35" s="33"/>
      <c r="AI35" s="33"/>
      <c r="AJ35" s="21"/>
      <c r="AK35" s="33"/>
      <c r="AL35" s="33"/>
      <c r="AM35" s="21"/>
      <c r="AN35" s="33"/>
      <c r="AO35" s="33"/>
      <c r="AP35" s="96"/>
    </row>
    <row r="36" spans="1:42">
      <c r="A36" s="150"/>
      <c r="B36" s="144"/>
      <c r="C36" s="79" t="s">
        <v>36</v>
      </c>
      <c r="D36" s="9">
        <f>D38+D39</f>
        <v>65</v>
      </c>
      <c r="E36" s="9">
        <f>E38+E39</f>
        <v>71</v>
      </c>
      <c r="F36" s="10">
        <f t="shared" si="0"/>
        <v>1.0923076923076922</v>
      </c>
      <c r="G36" s="9">
        <f>G39+G38</f>
        <v>70</v>
      </c>
      <c r="H36" s="9">
        <f>H39+H38</f>
        <v>0</v>
      </c>
      <c r="I36" s="10">
        <f t="shared" ref="I36:I45" si="93">H36/G36</f>
        <v>0</v>
      </c>
      <c r="J36" s="9">
        <f>J39+J38</f>
        <v>0</v>
      </c>
      <c r="K36" s="9">
        <f>K39+K38</f>
        <v>0</v>
      </c>
      <c r="L36" s="10" t="e">
        <f t="shared" ref="L36:L45" si="94">K36/J36</f>
        <v>#DIV/0!</v>
      </c>
      <c r="M36" s="9">
        <f>M39+M38</f>
        <v>0</v>
      </c>
      <c r="N36" s="9">
        <f>N39+N38</f>
        <v>0</v>
      </c>
      <c r="O36" s="10" t="e">
        <f t="shared" ref="O36:O45" si="95">N36/M36</f>
        <v>#DIV/0!</v>
      </c>
      <c r="P36" s="9">
        <f>P39+P38</f>
        <v>0</v>
      </c>
      <c r="Q36" s="9">
        <f>Q39+Q38</f>
        <v>0</v>
      </c>
      <c r="R36" s="10" t="e">
        <f t="shared" ref="R36:R45" si="96">Q36/P36</f>
        <v>#DIV/0!</v>
      </c>
      <c r="S36" s="9">
        <f>S39+S38</f>
        <v>0</v>
      </c>
      <c r="T36" s="9">
        <f>T39+T38</f>
        <v>0</v>
      </c>
      <c r="U36" s="10" t="e">
        <f t="shared" ref="U36:U45" si="97">T36/S36</f>
        <v>#DIV/0!</v>
      </c>
      <c r="V36" s="9">
        <f>V39+V38</f>
        <v>0</v>
      </c>
      <c r="W36" s="9">
        <f>W39+W38</f>
        <v>0</v>
      </c>
      <c r="X36" s="10" t="e">
        <f t="shared" ref="X36:X45" si="98">W36/V36</f>
        <v>#DIV/0!</v>
      </c>
      <c r="Y36" s="9">
        <f>Y39+Y38</f>
        <v>0</v>
      </c>
      <c r="Z36" s="9">
        <f>Z39+Z38</f>
        <v>0</v>
      </c>
      <c r="AA36" s="10" t="e">
        <f t="shared" ref="AA36:AA45" si="99">Z36/Y36</f>
        <v>#DIV/0!</v>
      </c>
      <c r="AB36" s="9">
        <f>AB39+AB38</f>
        <v>0</v>
      </c>
      <c r="AC36" s="9">
        <f>AC39+AC38</f>
        <v>0</v>
      </c>
      <c r="AD36" s="10" t="e">
        <f t="shared" ref="AD36:AD45" si="100">AC36/AB36</f>
        <v>#DIV/0!</v>
      </c>
      <c r="AE36" s="9">
        <f>AE39+AE38</f>
        <v>0</v>
      </c>
      <c r="AF36" s="9">
        <f>AF39+AF38</f>
        <v>0</v>
      </c>
      <c r="AG36" s="10" t="e">
        <f t="shared" ref="AG36:AG45" si="101">AF36/AE36</f>
        <v>#DIV/0!</v>
      </c>
      <c r="AH36" s="9">
        <f>AH39+AH38</f>
        <v>0</v>
      </c>
      <c r="AI36" s="9">
        <f>AI39+AI38</f>
        <v>0</v>
      </c>
      <c r="AJ36" s="10" t="e">
        <f t="shared" ref="AJ36:AJ45" si="102">AI36/AH36</f>
        <v>#DIV/0!</v>
      </c>
      <c r="AK36" s="9">
        <f>AK39+AK38</f>
        <v>0</v>
      </c>
      <c r="AL36" s="9">
        <f>AL39+AL38</f>
        <v>0</v>
      </c>
      <c r="AM36" s="10" t="e">
        <f t="shared" ref="AM36:AM45" si="103">AL36/AK36</f>
        <v>#DIV/0!</v>
      </c>
      <c r="AN36" s="9">
        <f>D36+G36+J36+M36+P36+S36+V36+Y36+AB36+AE36+AH36+AK36</f>
        <v>135</v>
      </c>
      <c r="AO36" s="9">
        <f t="shared" si="12"/>
        <v>71</v>
      </c>
      <c r="AP36" s="94">
        <f t="shared" si="13"/>
        <v>0.52592592592592591</v>
      </c>
    </row>
    <row r="37" spans="1:42">
      <c r="A37" s="150"/>
      <c r="B37" s="144"/>
      <c r="C37" s="79" t="s">
        <v>95</v>
      </c>
      <c r="D37" s="9">
        <f>D38+D40</f>
        <v>67</v>
      </c>
      <c r="E37" s="9">
        <f>E38+E40</f>
        <v>72</v>
      </c>
      <c r="F37" s="10">
        <f t="shared" si="0"/>
        <v>1.0746268656716418</v>
      </c>
      <c r="G37" s="9">
        <f>G38+G40</f>
        <v>64</v>
      </c>
      <c r="H37" s="9">
        <f>H38+H40</f>
        <v>0</v>
      </c>
      <c r="I37" s="10">
        <f t="shared" si="93"/>
        <v>0</v>
      </c>
      <c r="J37" s="9">
        <f>J38+J40</f>
        <v>0</v>
      </c>
      <c r="K37" s="9">
        <f>K38+K40</f>
        <v>0</v>
      </c>
      <c r="L37" s="10" t="e">
        <f t="shared" si="94"/>
        <v>#DIV/0!</v>
      </c>
      <c r="M37" s="9">
        <f>M38+M40</f>
        <v>0</v>
      </c>
      <c r="N37" s="9">
        <f>N38+N40</f>
        <v>0</v>
      </c>
      <c r="O37" s="10" t="e">
        <f t="shared" si="95"/>
        <v>#DIV/0!</v>
      </c>
      <c r="P37" s="9">
        <f>P38+P40</f>
        <v>0</v>
      </c>
      <c r="Q37" s="9">
        <f>Q38+Q40</f>
        <v>0</v>
      </c>
      <c r="R37" s="10" t="e">
        <f t="shared" si="96"/>
        <v>#DIV/0!</v>
      </c>
      <c r="S37" s="9">
        <f>S38+S40</f>
        <v>0</v>
      </c>
      <c r="T37" s="9">
        <f>T38+T40</f>
        <v>0</v>
      </c>
      <c r="U37" s="10" t="e">
        <f t="shared" si="97"/>
        <v>#DIV/0!</v>
      </c>
      <c r="V37" s="9">
        <f>V38+V40</f>
        <v>0</v>
      </c>
      <c r="W37" s="9">
        <f>W38+W40</f>
        <v>0</v>
      </c>
      <c r="X37" s="10" t="e">
        <f t="shared" si="98"/>
        <v>#DIV/0!</v>
      </c>
      <c r="Y37" s="9">
        <f>Y38+Y40</f>
        <v>0</v>
      </c>
      <c r="Z37" s="9">
        <f>Z38+Z40</f>
        <v>0</v>
      </c>
      <c r="AA37" s="10" t="e">
        <f t="shared" si="99"/>
        <v>#DIV/0!</v>
      </c>
      <c r="AB37" s="9">
        <f>AB38+AB40</f>
        <v>0</v>
      </c>
      <c r="AC37" s="9">
        <f>AC38+AC40</f>
        <v>0</v>
      </c>
      <c r="AD37" s="10" t="e">
        <f t="shared" si="100"/>
        <v>#DIV/0!</v>
      </c>
      <c r="AE37" s="9">
        <f>AE38+AE40</f>
        <v>0</v>
      </c>
      <c r="AF37" s="9">
        <f>AF38+AF40</f>
        <v>0</v>
      </c>
      <c r="AG37" s="10" t="e">
        <f t="shared" si="101"/>
        <v>#DIV/0!</v>
      </c>
      <c r="AH37" s="9">
        <f>AH38+AH40</f>
        <v>0</v>
      </c>
      <c r="AI37" s="9">
        <f>AI38+AI40</f>
        <v>0</v>
      </c>
      <c r="AJ37" s="10" t="e">
        <f t="shared" si="102"/>
        <v>#DIV/0!</v>
      </c>
      <c r="AK37" s="9">
        <f>AK38+AK40</f>
        <v>0</v>
      </c>
      <c r="AL37" s="9">
        <f>AL38+AL40</f>
        <v>0</v>
      </c>
      <c r="AM37" s="10" t="e">
        <f t="shared" si="103"/>
        <v>#DIV/0!</v>
      </c>
      <c r="AN37" s="9">
        <f>AN38+AN40</f>
        <v>131</v>
      </c>
      <c r="AO37" s="9">
        <f>AO38+AO40</f>
        <v>72</v>
      </c>
      <c r="AP37" s="94">
        <f t="shared" si="13"/>
        <v>0.54961832061068705</v>
      </c>
    </row>
    <row r="38" spans="1:42">
      <c r="A38" s="150"/>
      <c r="B38" s="144"/>
      <c r="C38" s="75" t="s">
        <v>50</v>
      </c>
      <c r="D38" s="5">
        <v>50</v>
      </c>
      <c r="E38" s="5">
        <v>60</v>
      </c>
      <c r="F38" s="10">
        <f>E38/D38</f>
        <v>1.2</v>
      </c>
      <c r="G38" s="5">
        <v>49</v>
      </c>
      <c r="H38" s="5"/>
      <c r="I38" s="10">
        <f t="shared" si="93"/>
        <v>0</v>
      </c>
      <c r="J38" s="5"/>
      <c r="K38" s="5"/>
      <c r="L38" s="10" t="e">
        <f t="shared" si="94"/>
        <v>#DIV/0!</v>
      </c>
      <c r="M38" s="5"/>
      <c r="N38" s="5"/>
      <c r="O38" s="10" t="e">
        <f t="shared" si="95"/>
        <v>#DIV/0!</v>
      </c>
      <c r="P38" s="5"/>
      <c r="Q38" s="5"/>
      <c r="R38" s="10" t="e">
        <f t="shared" si="96"/>
        <v>#DIV/0!</v>
      </c>
      <c r="S38" s="5"/>
      <c r="T38" s="5"/>
      <c r="U38" s="10" t="e">
        <f t="shared" si="97"/>
        <v>#DIV/0!</v>
      </c>
      <c r="V38" s="5"/>
      <c r="W38" s="5"/>
      <c r="X38" s="10" t="e">
        <f t="shared" si="98"/>
        <v>#DIV/0!</v>
      </c>
      <c r="Y38" s="5"/>
      <c r="Z38" s="5"/>
      <c r="AA38" s="10" t="e">
        <f t="shared" si="99"/>
        <v>#DIV/0!</v>
      </c>
      <c r="AB38" s="5"/>
      <c r="AC38" s="5"/>
      <c r="AD38" s="10" t="e">
        <f t="shared" si="100"/>
        <v>#DIV/0!</v>
      </c>
      <c r="AE38" s="5"/>
      <c r="AF38" s="5"/>
      <c r="AG38" s="10" t="e">
        <f t="shared" si="101"/>
        <v>#DIV/0!</v>
      </c>
      <c r="AH38" s="5"/>
      <c r="AI38" s="5"/>
      <c r="AJ38" s="10" t="e">
        <f t="shared" si="102"/>
        <v>#DIV/0!</v>
      </c>
      <c r="AK38" s="5"/>
      <c r="AL38" s="5"/>
      <c r="AM38" s="10" t="e">
        <f t="shared" si="103"/>
        <v>#DIV/0!</v>
      </c>
      <c r="AN38" s="5">
        <f>D38+G38+J38+M38+P38+S38+V38+Y38+AB38+AE38+AH38+AK38</f>
        <v>99</v>
      </c>
      <c r="AO38" s="5">
        <f t="shared" ref="AO38" si="104">E38+H38+K38+N38+Q38+T38+W38+Z38+AC38+AF38+AI38+AL38</f>
        <v>60</v>
      </c>
      <c r="AP38" s="94">
        <f t="shared" si="13"/>
        <v>0.60606060606060608</v>
      </c>
    </row>
    <row r="39" spans="1:42">
      <c r="A39" s="150"/>
      <c r="B39" s="144"/>
      <c r="C39" s="75" t="s">
        <v>51</v>
      </c>
      <c r="D39" s="5">
        <v>15</v>
      </c>
      <c r="E39" s="5">
        <v>11</v>
      </c>
      <c r="F39" s="10">
        <f>E39/D39</f>
        <v>0.73333333333333328</v>
      </c>
      <c r="G39" s="5">
        <v>21</v>
      </c>
      <c r="H39" s="5"/>
      <c r="I39" s="10">
        <f t="shared" si="93"/>
        <v>0</v>
      </c>
      <c r="J39" s="5"/>
      <c r="K39" s="5"/>
      <c r="L39" s="10" t="e">
        <f t="shared" si="94"/>
        <v>#DIV/0!</v>
      </c>
      <c r="M39" s="5"/>
      <c r="N39" s="5"/>
      <c r="O39" s="10" t="e">
        <f t="shared" si="95"/>
        <v>#DIV/0!</v>
      </c>
      <c r="P39" s="5"/>
      <c r="Q39" s="5"/>
      <c r="R39" s="10" t="e">
        <f t="shared" si="96"/>
        <v>#DIV/0!</v>
      </c>
      <c r="S39" s="5"/>
      <c r="T39" s="5"/>
      <c r="U39" s="10" t="e">
        <f t="shared" si="97"/>
        <v>#DIV/0!</v>
      </c>
      <c r="V39" s="5"/>
      <c r="W39" s="5"/>
      <c r="X39" s="10" t="e">
        <f t="shared" si="98"/>
        <v>#DIV/0!</v>
      </c>
      <c r="Y39" s="5"/>
      <c r="Z39" s="5"/>
      <c r="AA39" s="10" t="e">
        <f t="shared" si="99"/>
        <v>#DIV/0!</v>
      </c>
      <c r="AB39" s="5"/>
      <c r="AC39" s="5"/>
      <c r="AD39" s="10" t="e">
        <f t="shared" si="100"/>
        <v>#DIV/0!</v>
      </c>
      <c r="AE39" s="5"/>
      <c r="AF39" s="5"/>
      <c r="AG39" s="10" t="e">
        <f t="shared" si="101"/>
        <v>#DIV/0!</v>
      </c>
      <c r="AH39" s="5"/>
      <c r="AI39" s="5"/>
      <c r="AJ39" s="10" t="e">
        <f t="shared" si="102"/>
        <v>#DIV/0!</v>
      </c>
      <c r="AK39" s="5"/>
      <c r="AL39" s="5"/>
      <c r="AM39" s="10" t="e">
        <f t="shared" si="103"/>
        <v>#DIV/0!</v>
      </c>
      <c r="AN39" s="5">
        <f>D39+G39+J39+M39+P39+S39+V39+Y39+AB39+AE39+AH39+AK39</f>
        <v>36</v>
      </c>
      <c r="AO39" s="5">
        <f t="shared" ref="AO39" si="105">E39+H39+K39+N39+Q39+T39+W39+Z39+AC39+AF39+AI39+AL39</f>
        <v>11</v>
      </c>
      <c r="AP39" s="94">
        <f t="shared" si="13"/>
        <v>0.30555555555555558</v>
      </c>
    </row>
    <row r="40" spans="1:42">
      <c r="A40" s="150"/>
      <c r="B40" s="144"/>
      <c r="C40" s="79" t="s">
        <v>37</v>
      </c>
      <c r="D40" s="9">
        <v>17</v>
      </c>
      <c r="E40" s="9">
        <v>12</v>
      </c>
      <c r="F40" s="10">
        <f t="shared" si="0"/>
        <v>0.70588235294117652</v>
      </c>
      <c r="G40" s="9">
        <f>G41+G42</f>
        <v>15</v>
      </c>
      <c r="H40" s="9">
        <f>H41+H42</f>
        <v>0</v>
      </c>
      <c r="I40" s="10">
        <f t="shared" si="93"/>
        <v>0</v>
      </c>
      <c r="J40" s="9">
        <f>J41+J42</f>
        <v>0</v>
      </c>
      <c r="K40" s="9">
        <f>K41+K42</f>
        <v>0</v>
      </c>
      <c r="L40" s="10" t="e">
        <f t="shared" si="94"/>
        <v>#DIV/0!</v>
      </c>
      <c r="M40" s="9">
        <f>M41+M42</f>
        <v>0</v>
      </c>
      <c r="N40" s="9">
        <f>N41+N42</f>
        <v>0</v>
      </c>
      <c r="O40" s="10" t="e">
        <f t="shared" si="95"/>
        <v>#DIV/0!</v>
      </c>
      <c r="P40" s="9">
        <f>P41+P42</f>
        <v>0</v>
      </c>
      <c r="Q40" s="9">
        <f>Q41+Q42</f>
        <v>0</v>
      </c>
      <c r="R40" s="10" t="e">
        <f t="shared" si="96"/>
        <v>#DIV/0!</v>
      </c>
      <c r="S40" s="9">
        <f>S41+S42</f>
        <v>0</v>
      </c>
      <c r="T40" s="9">
        <f>T41+T42</f>
        <v>0</v>
      </c>
      <c r="U40" s="10" t="e">
        <f t="shared" si="97"/>
        <v>#DIV/0!</v>
      </c>
      <c r="V40" s="9">
        <f>V41+V42</f>
        <v>0</v>
      </c>
      <c r="W40" s="9">
        <f>W41+W42</f>
        <v>0</v>
      </c>
      <c r="X40" s="10" t="e">
        <f t="shared" si="98"/>
        <v>#DIV/0!</v>
      </c>
      <c r="Y40" s="9">
        <f>Y41+Y42</f>
        <v>0</v>
      </c>
      <c r="Z40" s="9">
        <f>Z41+Z42</f>
        <v>0</v>
      </c>
      <c r="AA40" s="10" t="e">
        <f t="shared" si="99"/>
        <v>#DIV/0!</v>
      </c>
      <c r="AB40" s="9">
        <f>AB41+AB42</f>
        <v>0</v>
      </c>
      <c r="AC40" s="9">
        <f>AC41+AC42</f>
        <v>0</v>
      </c>
      <c r="AD40" s="10" t="e">
        <f t="shared" si="100"/>
        <v>#DIV/0!</v>
      </c>
      <c r="AE40" s="9">
        <f>AE41+AE42</f>
        <v>0</v>
      </c>
      <c r="AF40" s="9">
        <f>AF41+AF42</f>
        <v>0</v>
      </c>
      <c r="AG40" s="10" t="e">
        <f t="shared" si="101"/>
        <v>#DIV/0!</v>
      </c>
      <c r="AH40" s="9">
        <f>AH41+AH42</f>
        <v>0</v>
      </c>
      <c r="AI40" s="9">
        <f>AI41+AI42</f>
        <v>0</v>
      </c>
      <c r="AJ40" s="10" t="e">
        <f t="shared" si="102"/>
        <v>#DIV/0!</v>
      </c>
      <c r="AK40" s="9">
        <f>AK41+AK42</f>
        <v>0</v>
      </c>
      <c r="AL40" s="9">
        <f>AL41+AL42</f>
        <v>0</v>
      </c>
      <c r="AM40" s="10" t="e">
        <f t="shared" si="103"/>
        <v>#DIV/0!</v>
      </c>
      <c r="AN40" s="9">
        <f t="shared" si="27"/>
        <v>32</v>
      </c>
      <c r="AO40" s="9">
        <f t="shared" si="12"/>
        <v>12</v>
      </c>
      <c r="AP40" s="94">
        <f t="shared" si="13"/>
        <v>0.375</v>
      </c>
    </row>
    <row r="41" spans="1:42">
      <c r="A41" s="150"/>
      <c r="B41" s="144"/>
      <c r="C41" s="75" t="s">
        <v>56</v>
      </c>
      <c r="D41" s="5">
        <v>0</v>
      </c>
      <c r="E41" s="5">
        <v>0</v>
      </c>
      <c r="F41" s="10" t="e">
        <f>E41/D41</f>
        <v>#DIV/0!</v>
      </c>
      <c r="G41" s="5">
        <v>5</v>
      </c>
      <c r="H41" s="5"/>
      <c r="I41" s="10">
        <f t="shared" si="93"/>
        <v>0</v>
      </c>
      <c r="J41" s="5"/>
      <c r="K41" s="5"/>
      <c r="L41" s="10" t="e">
        <f t="shared" si="94"/>
        <v>#DIV/0!</v>
      </c>
      <c r="M41" s="5"/>
      <c r="N41" s="5"/>
      <c r="O41" s="10" t="e">
        <f t="shared" si="95"/>
        <v>#DIV/0!</v>
      </c>
      <c r="P41" s="5"/>
      <c r="Q41" s="5"/>
      <c r="R41" s="10" t="e">
        <f t="shared" si="96"/>
        <v>#DIV/0!</v>
      </c>
      <c r="S41" s="5"/>
      <c r="T41" s="5"/>
      <c r="U41" s="10" t="e">
        <f t="shared" si="97"/>
        <v>#DIV/0!</v>
      </c>
      <c r="V41" s="5"/>
      <c r="W41" s="5"/>
      <c r="X41" s="10" t="e">
        <f t="shared" si="98"/>
        <v>#DIV/0!</v>
      </c>
      <c r="Y41" s="5"/>
      <c r="Z41" s="5"/>
      <c r="AA41" s="10" t="e">
        <f t="shared" si="99"/>
        <v>#DIV/0!</v>
      </c>
      <c r="AB41" s="5"/>
      <c r="AC41" s="5"/>
      <c r="AD41" s="10" t="e">
        <f t="shared" si="100"/>
        <v>#DIV/0!</v>
      </c>
      <c r="AE41" s="5"/>
      <c r="AF41" s="5"/>
      <c r="AG41" s="10" t="e">
        <f t="shared" si="101"/>
        <v>#DIV/0!</v>
      </c>
      <c r="AH41" s="5"/>
      <c r="AI41" s="5"/>
      <c r="AJ41" s="10" t="e">
        <f t="shared" si="102"/>
        <v>#DIV/0!</v>
      </c>
      <c r="AK41" s="5"/>
      <c r="AL41" s="5"/>
      <c r="AM41" s="10" t="e">
        <f t="shared" si="103"/>
        <v>#DIV/0!</v>
      </c>
      <c r="AN41" s="5">
        <f>D41+G41+J41+M41+P41+S41+V41+Y41+AB41+AE41+AH41+AK41</f>
        <v>5</v>
      </c>
      <c r="AO41" s="5">
        <f t="shared" si="12"/>
        <v>0</v>
      </c>
      <c r="AP41" s="94">
        <f t="shared" si="13"/>
        <v>0</v>
      </c>
    </row>
    <row r="42" spans="1:42">
      <c r="A42" s="150"/>
      <c r="B42" s="144"/>
      <c r="C42" s="75" t="s">
        <v>55</v>
      </c>
      <c r="D42" s="5">
        <v>0</v>
      </c>
      <c r="E42" s="5">
        <v>0</v>
      </c>
      <c r="F42" s="10" t="e">
        <f>E42/D42</f>
        <v>#DIV/0!</v>
      </c>
      <c r="G42" s="5">
        <v>10</v>
      </c>
      <c r="H42" s="5"/>
      <c r="I42" s="10">
        <f t="shared" si="93"/>
        <v>0</v>
      </c>
      <c r="J42" s="5"/>
      <c r="K42" s="5"/>
      <c r="L42" s="10" t="e">
        <f t="shared" si="94"/>
        <v>#DIV/0!</v>
      </c>
      <c r="M42" s="5"/>
      <c r="N42" s="5"/>
      <c r="O42" s="10" t="e">
        <f t="shared" si="95"/>
        <v>#DIV/0!</v>
      </c>
      <c r="P42" s="5"/>
      <c r="Q42" s="5"/>
      <c r="R42" s="10" t="e">
        <f t="shared" si="96"/>
        <v>#DIV/0!</v>
      </c>
      <c r="S42" s="5"/>
      <c r="T42" s="5"/>
      <c r="U42" s="10" t="e">
        <f t="shared" si="97"/>
        <v>#DIV/0!</v>
      </c>
      <c r="V42" s="5"/>
      <c r="W42" s="5"/>
      <c r="X42" s="10" t="e">
        <f t="shared" si="98"/>
        <v>#DIV/0!</v>
      </c>
      <c r="Y42" s="5"/>
      <c r="Z42" s="5"/>
      <c r="AA42" s="10" t="e">
        <f t="shared" si="99"/>
        <v>#DIV/0!</v>
      </c>
      <c r="AB42" s="5"/>
      <c r="AC42" s="5"/>
      <c r="AD42" s="10" t="e">
        <f t="shared" si="100"/>
        <v>#DIV/0!</v>
      </c>
      <c r="AE42" s="5"/>
      <c r="AF42" s="5"/>
      <c r="AG42" s="10" t="e">
        <f t="shared" si="101"/>
        <v>#DIV/0!</v>
      </c>
      <c r="AH42" s="5"/>
      <c r="AI42" s="5"/>
      <c r="AJ42" s="10" t="e">
        <f t="shared" si="102"/>
        <v>#DIV/0!</v>
      </c>
      <c r="AK42" s="5"/>
      <c r="AL42" s="5"/>
      <c r="AM42" s="10" t="e">
        <f t="shared" si="103"/>
        <v>#DIV/0!</v>
      </c>
      <c r="AN42" s="5">
        <f>D42+G42+J42+M42+P42+S42+V42+Y42+AB42+AE42+AH42+AK42</f>
        <v>10</v>
      </c>
      <c r="AO42" s="5">
        <f t="shared" si="12"/>
        <v>0</v>
      </c>
      <c r="AP42" s="94">
        <f t="shared" si="13"/>
        <v>0</v>
      </c>
    </row>
    <row r="43" spans="1:42">
      <c r="A43" s="150"/>
      <c r="B43" s="144"/>
      <c r="C43" s="79" t="s">
        <v>38</v>
      </c>
      <c r="D43" s="9">
        <v>8</v>
      </c>
      <c r="E43" s="9">
        <v>7</v>
      </c>
      <c r="F43" s="10">
        <f t="shared" si="0"/>
        <v>0.875</v>
      </c>
      <c r="G43" s="9">
        <v>9</v>
      </c>
      <c r="H43" s="9"/>
      <c r="I43" s="10">
        <f t="shared" si="93"/>
        <v>0</v>
      </c>
      <c r="J43" s="9"/>
      <c r="K43" s="9"/>
      <c r="L43" s="10" t="e">
        <f t="shared" si="94"/>
        <v>#DIV/0!</v>
      </c>
      <c r="M43" s="9"/>
      <c r="N43" s="9"/>
      <c r="O43" s="10" t="e">
        <f t="shared" si="95"/>
        <v>#DIV/0!</v>
      </c>
      <c r="P43" s="9"/>
      <c r="Q43" s="9"/>
      <c r="R43" s="10" t="e">
        <f t="shared" si="96"/>
        <v>#DIV/0!</v>
      </c>
      <c r="S43" s="9"/>
      <c r="T43" s="9"/>
      <c r="U43" s="10" t="e">
        <f t="shared" si="97"/>
        <v>#DIV/0!</v>
      </c>
      <c r="V43" s="9"/>
      <c r="W43" s="9"/>
      <c r="X43" s="10" t="e">
        <f t="shared" si="98"/>
        <v>#DIV/0!</v>
      </c>
      <c r="Y43" s="9"/>
      <c r="Z43" s="9"/>
      <c r="AA43" s="10" t="e">
        <f t="shared" si="99"/>
        <v>#DIV/0!</v>
      </c>
      <c r="AB43" s="9"/>
      <c r="AC43" s="9"/>
      <c r="AD43" s="10" t="e">
        <f t="shared" si="100"/>
        <v>#DIV/0!</v>
      </c>
      <c r="AE43" s="9"/>
      <c r="AF43" s="9"/>
      <c r="AG43" s="10" t="e">
        <f t="shared" si="101"/>
        <v>#DIV/0!</v>
      </c>
      <c r="AH43" s="9"/>
      <c r="AI43" s="9"/>
      <c r="AJ43" s="10" t="e">
        <f t="shared" si="102"/>
        <v>#DIV/0!</v>
      </c>
      <c r="AK43" s="9"/>
      <c r="AL43" s="9"/>
      <c r="AM43" s="10" t="e">
        <f t="shared" si="103"/>
        <v>#DIV/0!</v>
      </c>
      <c r="AN43" s="9">
        <f t="shared" si="27"/>
        <v>17</v>
      </c>
      <c r="AO43" s="9">
        <f t="shared" si="12"/>
        <v>7</v>
      </c>
      <c r="AP43" s="100">
        <f t="shared" si="13"/>
        <v>0.41176470588235292</v>
      </c>
    </row>
    <row r="44" spans="1:42">
      <c r="A44" s="150"/>
      <c r="B44" s="144"/>
      <c r="C44" s="80" t="s">
        <v>39</v>
      </c>
      <c r="D44" s="5">
        <v>5</v>
      </c>
      <c r="E44" s="5">
        <v>1</v>
      </c>
      <c r="F44" s="3">
        <f t="shared" si="0"/>
        <v>0.2</v>
      </c>
      <c r="G44" s="5">
        <v>7</v>
      </c>
      <c r="H44" s="5"/>
      <c r="I44" s="3">
        <f t="shared" si="93"/>
        <v>0</v>
      </c>
      <c r="J44" s="5"/>
      <c r="K44" s="5"/>
      <c r="L44" s="3" t="e">
        <f t="shared" si="94"/>
        <v>#DIV/0!</v>
      </c>
      <c r="M44" s="5"/>
      <c r="N44" s="5"/>
      <c r="O44" s="3" t="e">
        <f t="shared" si="95"/>
        <v>#DIV/0!</v>
      </c>
      <c r="P44" s="5"/>
      <c r="Q44" s="5"/>
      <c r="R44" s="3" t="e">
        <f t="shared" si="96"/>
        <v>#DIV/0!</v>
      </c>
      <c r="S44" s="5"/>
      <c r="T44" s="5"/>
      <c r="U44" s="3" t="e">
        <f t="shared" si="97"/>
        <v>#DIV/0!</v>
      </c>
      <c r="V44" s="5"/>
      <c r="W44" s="5"/>
      <c r="X44" s="3" t="e">
        <f t="shared" si="98"/>
        <v>#DIV/0!</v>
      </c>
      <c r="Y44" s="5"/>
      <c r="Z44" s="5"/>
      <c r="AA44" s="3" t="e">
        <f t="shared" si="99"/>
        <v>#DIV/0!</v>
      </c>
      <c r="AB44" s="5"/>
      <c r="AC44" s="5"/>
      <c r="AD44" s="3" t="e">
        <f t="shared" si="100"/>
        <v>#DIV/0!</v>
      </c>
      <c r="AE44" s="5"/>
      <c r="AF44" s="5"/>
      <c r="AG44" s="3" t="e">
        <f t="shared" si="101"/>
        <v>#DIV/0!</v>
      </c>
      <c r="AH44" s="5"/>
      <c r="AI44" s="5"/>
      <c r="AJ44" s="3" t="e">
        <f t="shared" si="102"/>
        <v>#DIV/0!</v>
      </c>
      <c r="AK44" s="5"/>
      <c r="AL44" s="5"/>
      <c r="AM44" s="3" t="e">
        <f t="shared" si="103"/>
        <v>#DIV/0!</v>
      </c>
      <c r="AN44" s="5">
        <f t="shared" si="27"/>
        <v>12</v>
      </c>
      <c r="AO44" s="5">
        <f t="shared" si="12"/>
        <v>1</v>
      </c>
      <c r="AP44" s="94">
        <f t="shared" si="13"/>
        <v>8.3333333333333329E-2</v>
      </c>
    </row>
    <row r="45" spans="1:42">
      <c r="A45" s="150"/>
      <c r="B45" s="144"/>
      <c r="C45" s="81" t="s">
        <v>40</v>
      </c>
      <c r="D45" s="5">
        <v>6</v>
      </c>
      <c r="E45" s="5">
        <v>1</v>
      </c>
      <c r="F45" s="3">
        <f t="shared" si="0"/>
        <v>0.16666666666666666</v>
      </c>
      <c r="G45" s="5">
        <v>6</v>
      </c>
      <c r="H45" s="5"/>
      <c r="I45" s="3">
        <f t="shared" si="93"/>
        <v>0</v>
      </c>
      <c r="J45" s="5"/>
      <c r="K45" s="5"/>
      <c r="L45" s="3" t="e">
        <f t="shared" si="94"/>
        <v>#DIV/0!</v>
      </c>
      <c r="M45" s="5"/>
      <c r="N45" s="5"/>
      <c r="O45" s="3" t="e">
        <f t="shared" si="95"/>
        <v>#DIV/0!</v>
      </c>
      <c r="P45" s="5"/>
      <c r="Q45" s="5"/>
      <c r="R45" s="3" t="e">
        <f t="shared" si="96"/>
        <v>#DIV/0!</v>
      </c>
      <c r="S45" s="5"/>
      <c r="T45" s="5"/>
      <c r="U45" s="3" t="e">
        <f t="shared" si="97"/>
        <v>#DIV/0!</v>
      </c>
      <c r="V45" s="5"/>
      <c r="W45" s="5"/>
      <c r="X45" s="3" t="e">
        <f t="shared" si="98"/>
        <v>#DIV/0!</v>
      </c>
      <c r="Y45" s="5"/>
      <c r="Z45" s="5"/>
      <c r="AA45" s="3" t="e">
        <f t="shared" si="99"/>
        <v>#DIV/0!</v>
      </c>
      <c r="AB45" s="5"/>
      <c r="AC45" s="5"/>
      <c r="AD45" s="3" t="e">
        <f t="shared" si="100"/>
        <v>#DIV/0!</v>
      </c>
      <c r="AE45" s="5"/>
      <c r="AF45" s="5"/>
      <c r="AG45" s="3" t="e">
        <f t="shared" si="101"/>
        <v>#DIV/0!</v>
      </c>
      <c r="AH45" s="5"/>
      <c r="AI45" s="5"/>
      <c r="AJ45" s="3" t="e">
        <f t="shared" si="102"/>
        <v>#DIV/0!</v>
      </c>
      <c r="AK45" s="5"/>
      <c r="AL45" s="5"/>
      <c r="AM45" s="3" t="e">
        <f t="shared" si="103"/>
        <v>#DIV/0!</v>
      </c>
      <c r="AN45" s="5">
        <f t="shared" si="27"/>
        <v>12</v>
      </c>
      <c r="AO45" s="5">
        <f t="shared" si="12"/>
        <v>1</v>
      </c>
      <c r="AP45" s="94">
        <f t="shared" si="13"/>
        <v>8.3333333333333329E-2</v>
      </c>
    </row>
    <row r="46" spans="1:42">
      <c r="A46" s="150"/>
      <c r="B46" s="144"/>
      <c r="C46" s="76" t="s">
        <v>73</v>
      </c>
      <c r="D46" s="33"/>
      <c r="E46" s="33"/>
      <c r="F46" s="21"/>
      <c r="G46" s="33"/>
      <c r="H46" s="33"/>
      <c r="I46" s="21"/>
      <c r="J46" s="33"/>
      <c r="K46" s="33"/>
      <c r="L46" s="21"/>
      <c r="M46" s="33"/>
      <c r="N46" s="33"/>
      <c r="O46" s="21"/>
      <c r="P46" s="33"/>
      <c r="Q46" s="33"/>
      <c r="R46" s="21"/>
      <c r="S46" s="33"/>
      <c r="T46" s="33"/>
      <c r="U46" s="21"/>
      <c r="V46" s="33"/>
      <c r="W46" s="33"/>
      <c r="X46" s="21"/>
      <c r="Y46" s="33"/>
      <c r="Z46" s="33"/>
      <c r="AA46" s="21"/>
      <c r="AB46" s="33"/>
      <c r="AC46" s="33"/>
      <c r="AD46" s="21"/>
      <c r="AE46" s="33"/>
      <c r="AF46" s="33"/>
      <c r="AG46" s="21"/>
      <c r="AH46" s="33"/>
      <c r="AI46" s="33"/>
      <c r="AJ46" s="21"/>
      <c r="AK46" s="33"/>
      <c r="AL46" s="33"/>
      <c r="AM46" s="21"/>
      <c r="AN46" s="33"/>
      <c r="AO46" s="33"/>
      <c r="AP46" s="96"/>
    </row>
    <row r="47" spans="1:42" s="26" customFormat="1" ht="16.5" thickBot="1">
      <c r="A47" s="150"/>
      <c r="B47" s="144"/>
      <c r="C47" s="82" t="s">
        <v>71</v>
      </c>
      <c r="D47" s="24">
        <f>D49+D50+D51+D52</f>
        <v>31322</v>
      </c>
      <c r="E47" s="24">
        <f>E49+E50+E51+E52</f>
        <v>25010</v>
      </c>
      <c r="F47" s="25">
        <f t="shared" ref="F47" si="106">E47/D47</f>
        <v>0.79848030138560755</v>
      </c>
      <c r="G47" s="24">
        <f>G49+G50+G51+G52</f>
        <v>18244</v>
      </c>
      <c r="H47" s="24">
        <f>H49+H50+H51+H52</f>
        <v>0</v>
      </c>
      <c r="I47" s="25">
        <f t="shared" ref="I47:I48" si="107">H47/G47</f>
        <v>0</v>
      </c>
      <c r="J47" s="24">
        <f>J49+J50+J51+J52</f>
        <v>0</v>
      </c>
      <c r="K47" s="24">
        <f>K49+K50+K51+K52</f>
        <v>0</v>
      </c>
      <c r="L47" s="25" t="e">
        <f t="shared" ref="L47:L48" si="108">K47/J47</f>
        <v>#DIV/0!</v>
      </c>
      <c r="M47" s="24">
        <f>M49+M50+M51+M52</f>
        <v>0</v>
      </c>
      <c r="N47" s="24">
        <f>N49+N50+N51+N52</f>
        <v>0</v>
      </c>
      <c r="O47" s="25" t="e">
        <f t="shared" ref="O47:O48" si="109">N47/M47</f>
        <v>#DIV/0!</v>
      </c>
      <c r="P47" s="24">
        <f>P49+P50+P51+P52</f>
        <v>0</v>
      </c>
      <c r="Q47" s="24">
        <f>Q49+Q50+Q51+Q52</f>
        <v>0</v>
      </c>
      <c r="R47" s="25" t="e">
        <f t="shared" ref="R47:R48" si="110">Q47/P47</f>
        <v>#DIV/0!</v>
      </c>
      <c r="S47" s="24">
        <f>S49+S50+S51+S52</f>
        <v>0</v>
      </c>
      <c r="T47" s="24">
        <f>T49+T50+T51+T52</f>
        <v>0</v>
      </c>
      <c r="U47" s="25" t="e">
        <f t="shared" ref="U47:U48" si="111">T47/S47</f>
        <v>#DIV/0!</v>
      </c>
      <c r="V47" s="24">
        <f>V49+V50+V51+V52</f>
        <v>0</v>
      </c>
      <c r="W47" s="24">
        <f>W49+W50+W51+W52</f>
        <v>0</v>
      </c>
      <c r="X47" s="25" t="e">
        <f t="shared" ref="X47:X48" si="112">W47/V47</f>
        <v>#DIV/0!</v>
      </c>
      <c r="Y47" s="24">
        <f>Y49+Y50+Y51+Y52</f>
        <v>0</v>
      </c>
      <c r="Z47" s="24">
        <f>Z49+Z50+Z51+Z52</f>
        <v>0</v>
      </c>
      <c r="AA47" s="25" t="e">
        <f t="shared" ref="AA47:AA48" si="113">Z47/Y47</f>
        <v>#DIV/0!</v>
      </c>
      <c r="AB47" s="24">
        <f>AB49+AB50+AB51+AB52</f>
        <v>0</v>
      </c>
      <c r="AC47" s="24">
        <f>AC49+AC50+AC51+AC52</f>
        <v>0</v>
      </c>
      <c r="AD47" s="25" t="e">
        <f t="shared" ref="AD47:AD48" si="114">AC47/AB47</f>
        <v>#DIV/0!</v>
      </c>
      <c r="AE47" s="24">
        <f>AE49+AE50+AE51+AE52</f>
        <v>0</v>
      </c>
      <c r="AF47" s="24">
        <f>AF49+AF50+AF51+AF52</f>
        <v>0</v>
      </c>
      <c r="AG47" s="25" t="e">
        <f t="shared" ref="AG47:AG48" si="115">AF47/AE47</f>
        <v>#DIV/0!</v>
      </c>
      <c r="AH47" s="24">
        <f>AH49+AH50+AH51+AH52</f>
        <v>0</v>
      </c>
      <c r="AI47" s="24">
        <f>AI49+AI50+AI51+AI52</f>
        <v>0</v>
      </c>
      <c r="AJ47" s="25" t="e">
        <f t="shared" ref="AJ47:AJ48" si="116">AI47/AH47</f>
        <v>#DIV/0!</v>
      </c>
      <c r="AK47" s="24">
        <f>AK49+AK50+AK51+AK52</f>
        <v>0</v>
      </c>
      <c r="AL47" s="24">
        <f>AL49+AL50+AL51+AL52</f>
        <v>0</v>
      </c>
      <c r="AM47" s="25" t="e">
        <f t="shared" ref="AM47:AM48" si="117">AL47/AK47</f>
        <v>#DIV/0!</v>
      </c>
      <c r="AN47" s="24">
        <f t="shared" ref="AN47:AN49" si="118">D47+G47+J47+M47+P47+S47+V47+Y47+AB47+AE47+AH47+AK47</f>
        <v>49566</v>
      </c>
      <c r="AO47" s="24">
        <f t="shared" ref="AO47:AO49" si="119">E47+H47+K47+N47+Q47+T47+W47+Z47+AC47+AF47+AI47+AL47</f>
        <v>25010</v>
      </c>
      <c r="AP47" s="101">
        <f t="shared" ref="AP47" si="120">AO47/AN47</f>
        <v>0.50457975224952589</v>
      </c>
    </row>
    <row r="48" spans="1:42" ht="16.5" thickTop="1" thickBot="1">
      <c r="A48" s="150"/>
      <c r="B48" s="144"/>
      <c r="C48" s="83" t="s">
        <v>61</v>
      </c>
      <c r="D48" s="65">
        <v>25</v>
      </c>
      <c r="E48" s="65">
        <v>51</v>
      </c>
      <c r="F48" s="67">
        <f t="shared" si="0"/>
        <v>2.04</v>
      </c>
      <c r="G48" s="65">
        <v>0</v>
      </c>
      <c r="H48" s="65"/>
      <c r="I48" s="67" t="e">
        <f t="shared" si="107"/>
        <v>#DIV/0!</v>
      </c>
      <c r="J48" s="65"/>
      <c r="K48" s="65"/>
      <c r="L48" s="67" t="e">
        <f t="shared" si="108"/>
        <v>#DIV/0!</v>
      </c>
      <c r="M48" s="65"/>
      <c r="N48" s="65"/>
      <c r="O48" s="67" t="e">
        <f t="shared" si="109"/>
        <v>#DIV/0!</v>
      </c>
      <c r="P48" s="65"/>
      <c r="Q48" s="65"/>
      <c r="R48" s="67" t="e">
        <f t="shared" si="110"/>
        <v>#DIV/0!</v>
      </c>
      <c r="S48" s="65"/>
      <c r="T48" s="65"/>
      <c r="U48" s="67" t="e">
        <f t="shared" si="111"/>
        <v>#DIV/0!</v>
      </c>
      <c r="V48" s="65"/>
      <c r="W48" s="65"/>
      <c r="X48" s="67" t="e">
        <f t="shared" si="112"/>
        <v>#DIV/0!</v>
      </c>
      <c r="Y48" s="65"/>
      <c r="Z48" s="65"/>
      <c r="AA48" s="67" t="e">
        <f t="shared" si="113"/>
        <v>#DIV/0!</v>
      </c>
      <c r="AB48" s="65"/>
      <c r="AC48" s="65"/>
      <c r="AD48" s="67" t="e">
        <f t="shared" si="114"/>
        <v>#DIV/0!</v>
      </c>
      <c r="AE48" s="65"/>
      <c r="AF48" s="65"/>
      <c r="AG48" s="67" t="e">
        <f t="shared" si="115"/>
        <v>#DIV/0!</v>
      </c>
      <c r="AH48" s="65"/>
      <c r="AI48" s="65"/>
      <c r="AJ48" s="67" t="e">
        <f t="shared" si="116"/>
        <v>#DIV/0!</v>
      </c>
      <c r="AK48" s="65"/>
      <c r="AL48" s="65"/>
      <c r="AM48" s="67" t="e">
        <f t="shared" si="117"/>
        <v>#DIV/0!</v>
      </c>
      <c r="AN48" s="65">
        <f t="shared" si="118"/>
        <v>25</v>
      </c>
      <c r="AO48" s="65">
        <f t="shared" si="119"/>
        <v>51</v>
      </c>
      <c r="AP48" s="102"/>
    </row>
    <row r="49" spans="1:42" ht="16.5" thickTop="1" thickBot="1">
      <c r="A49" s="150"/>
      <c r="B49" s="144"/>
      <c r="C49" s="84" t="s">
        <v>62</v>
      </c>
      <c r="D49" s="22">
        <v>10000</v>
      </c>
      <c r="E49" s="22">
        <v>8500</v>
      </c>
      <c r="F49" s="67">
        <f t="shared" si="0"/>
        <v>0.85</v>
      </c>
      <c r="G49" s="22">
        <v>0</v>
      </c>
      <c r="H49" s="22"/>
      <c r="I49" s="23"/>
      <c r="J49" s="22"/>
      <c r="K49" s="22"/>
      <c r="L49" s="23"/>
      <c r="M49" s="22"/>
      <c r="N49" s="22"/>
      <c r="O49" s="23"/>
      <c r="P49" s="22"/>
      <c r="Q49" s="22"/>
      <c r="R49" s="23"/>
      <c r="S49" s="22"/>
      <c r="T49" s="22"/>
      <c r="U49" s="23"/>
      <c r="V49" s="22"/>
      <c r="W49" s="22"/>
      <c r="X49" s="23"/>
      <c r="Y49" s="22"/>
      <c r="Z49" s="22"/>
      <c r="AA49" s="23"/>
      <c r="AB49" s="22"/>
      <c r="AC49" s="22"/>
      <c r="AD49" s="23"/>
      <c r="AE49" s="22"/>
      <c r="AF49" s="22"/>
      <c r="AG49" s="23"/>
      <c r="AH49" s="22"/>
      <c r="AI49" s="22"/>
      <c r="AJ49" s="23"/>
      <c r="AK49" s="22"/>
      <c r="AL49" s="22"/>
      <c r="AM49" s="23"/>
      <c r="AN49" s="138">
        <f t="shared" si="118"/>
        <v>10000</v>
      </c>
      <c r="AO49" s="138">
        <f t="shared" si="119"/>
        <v>8500</v>
      </c>
      <c r="AP49" s="103"/>
    </row>
    <row r="50" spans="1:42" ht="16.5" thickTop="1" thickBot="1">
      <c r="A50" s="150"/>
      <c r="B50" s="144"/>
      <c r="C50" s="84" t="s">
        <v>65</v>
      </c>
      <c r="D50" s="22">
        <v>10000</v>
      </c>
      <c r="E50" s="22">
        <v>1500</v>
      </c>
      <c r="F50" s="67">
        <f t="shared" si="0"/>
        <v>0.15</v>
      </c>
      <c r="G50" s="22">
        <f>G39*400</f>
        <v>8400</v>
      </c>
      <c r="H50" s="22"/>
      <c r="I50" s="23"/>
      <c r="J50" s="22"/>
      <c r="K50" s="22"/>
      <c r="L50" s="23"/>
      <c r="M50" s="22"/>
      <c r="N50" s="22"/>
      <c r="O50" s="23"/>
      <c r="P50" s="22"/>
      <c r="Q50" s="22"/>
      <c r="R50" s="23"/>
      <c r="S50" s="22"/>
      <c r="T50" s="22"/>
      <c r="U50" s="23"/>
      <c r="V50" s="22"/>
      <c r="W50" s="22"/>
      <c r="X50" s="23"/>
      <c r="Y50" s="22"/>
      <c r="Z50" s="22"/>
      <c r="AA50" s="23"/>
      <c r="AB50" s="22"/>
      <c r="AC50" s="22"/>
      <c r="AD50" s="23"/>
      <c r="AE50" s="22"/>
      <c r="AF50" s="22"/>
      <c r="AG50" s="23"/>
      <c r="AH50" s="22"/>
      <c r="AI50" s="22"/>
      <c r="AJ50" s="23"/>
      <c r="AK50" s="22"/>
      <c r="AL50" s="22"/>
      <c r="AM50" s="23"/>
      <c r="AN50" s="138">
        <f t="shared" ref="AN50:AN52" si="121">D50+G50+J50+M50+P50+S50+V50+Y50+AB50+AE50+AH50+AK50</f>
        <v>18400</v>
      </c>
      <c r="AO50" s="138">
        <f t="shared" ref="AO50:AO52" si="122">E50+H50+K50+N50+Q50+T50+W50+Z50+AC50+AF50+AI50+AL50</f>
        <v>1500</v>
      </c>
      <c r="AP50" s="103"/>
    </row>
    <row r="51" spans="1:42" ht="15.95" customHeight="1" thickTop="1" thickBot="1">
      <c r="A51" s="150"/>
      <c r="B51" s="144"/>
      <c r="C51" s="84" t="s">
        <v>66</v>
      </c>
      <c r="D51" s="22">
        <v>11322</v>
      </c>
      <c r="E51" s="22">
        <v>15010</v>
      </c>
      <c r="F51" s="67">
        <f t="shared" si="0"/>
        <v>1.3257375022080904</v>
      </c>
      <c r="G51" s="22">
        <v>2644</v>
      </c>
      <c r="H51" s="22"/>
      <c r="I51" s="23"/>
      <c r="J51" s="22"/>
      <c r="K51" s="22"/>
      <c r="L51" s="23"/>
      <c r="M51" s="22"/>
      <c r="N51" s="22"/>
      <c r="O51" s="23"/>
      <c r="P51" s="22"/>
      <c r="Q51" s="22"/>
      <c r="R51" s="23"/>
      <c r="S51" s="22"/>
      <c r="T51" s="22"/>
      <c r="U51" s="23"/>
      <c r="V51" s="22"/>
      <c r="W51" s="22"/>
      <c r="X51" s="23"/>
      <c r="Y51" s="22"/>
      <c r="Z51" s="22"/>
      <c r="AA51" s="23"/>
      <c r="AB51" s="22"/>
      <c r="AC51" s="22"/>
      <c r="AD51" s="23"/>
      <c r="AE51" s="22"/>
      <c r="AF51" s="22"/>
      <c r="AG51" s="23"/>
      <c r="AH51" s="22"/>
      <c r="AI51" s="22"/>
      <c r="AJ51" s="23"/>
      <c r="AK51" s="22"/>
      <c r="AL51" s="22"/>
      <c r="AM51" s="23"/>
      <c r="AN51" s="138">
        <f t="shared" si="121"/>
        <v>13966</v>
      </c>
      <c r="AO51" s="138">
        <f t="shared" si="122"/>
        <v>15010</v>
      </c>
      <c r="AP51" s="103"/>
    </row>
    <row r="52" spans="1:42" ht="15.95" customHeight="1" thickTop="1" thickBot="1">
      <c r="A52" s="150"/>
      <c r="B52" s="144"/>
      <c r="C52" s="84" t="s">
        <v>67</v>
      </c>
      <c r="D52" s="22">
        <v>0</v>
      </c>
      <c r="E52" s="22">
        <v>0</v>
      </c>
      <c r="F52" s="67" t="e">
        <f t="shared" si="0"/>
        <v>#DIV/0!</v>
      </c>
      <c r="G52" s="22">
        <v>7200</v>
      </c>
      <c r="H52" s="22"/>
      <c r="I52" s="23"/>
      <c r="J52" s="22"/>
      <c r="K52" s="22"/>
      <c r="L52" s="23"/>
      <c r="M52" s="22"/>
      <c r="N52" s="22"/>
      <c r="O52" s="23"/>
      <c r="P52" s="22"/>
      <c r="Q52" s="22"/>
      <c r="R52" s="23"/>
      <c r="S52" s="22"/>
      <c r="T52" s="22"/>
      <c r="U52" s="23"/>
      <c r="V52" s="22"/>
      <c r="W52" s="22"/>
      <c r="X52" s="23"/>
      <c r="Y52" s="22"/>
      <c r="Z52" s="22"/>
      <c r="AA52" s="23"/>
      <c r="AB52" s="22"/>
      <c r="AC52" s="22"/>
      <c r="AD52" s="23"/>
      <c r="AE52" s="22"/>
      <c r="AF52" s="22"/>
      <c r="AG52" s="23"/>
      <c r="AH52" s="22"/>
      <c r="AI52" s="22"/>
      <c r="AJ52" s="23"/>
      <c r="AK52" s="22"/>
      <c r="AL52" s="22"/>
      <c r="AM52" s="23"/>
      <c r="AN52" s="138">
        <f t="shared" si="121"/>
        <v>7200</v>
      </c>
      <c r="AO52" s="138">
        <f t="shared" si="122"/>
        <v>0</v>
      </c>
      <c r="AP52" s="103"/>
    </row>
    <row r="53" spans="1:42" s="19" customFormat="1" ht="17.25" thickTop="1" thickBot="1">
      <c r="A53" s="150"/>
      <c r="B53" s="144"/>
      <c r="C53" s="85" t="s">
        <v>57</v>
      </c>
      <c r="D53" s="27">
        <v>72000</v>
      </c>
      <c r="E53" s="27">
        <v>72000</v>
      </c>
      <c r="F53" s="67">
        <f t="shared" si="0"/>
        <v>1</v>
      </c>
      <c r="G53" s="27">
        <v>72000</v>
      </c>
      <c r="H53" s="27"/>
      <c r="I53" s="21">
        <f t="shared" ref="I53" si="123">H53/G53</f>
        <v>0</v>
      </c>
      <c r="J53" s="27"/>
      <c r="K53" s="27"/>
      <c r="L53" s="21" t="e">
        <f t="shared" ref="L53" si="124">K53/J53</f>
        <v>#DIV/0!</v>
      </c>
      <c r="M53" s="27"/>
      <c r="N53" s="27"/>
      <c r="O53" s="21" t="e">
        <f t="shared" ref="O53" si="125">N53/M53</f>
        <v>#DIV/0!</v>
      </c>
      <c r="P53" s="27"/>
      <c r="Q53" s="27"/>
      <c r="R53" s="21" t="e">
        <f t="shared" ref="R53" si="126">Q53/P53</f>
        <v>#DIV/0!</v>
      </c>
      <c r="S53" s="27"/>
      <c r="T53" s="27"/>
      <c r="U53" s="21" t="e">
        <f t="shared" ref="U53" si="127">T53/S53</f>
        <v>#DIV/0!</v>
      </c>
      <c r="V53" s="27"/>
      <c r="W53" s="27"/>
      <c r="X53" s="21" t="e">
        <f t="shared" ref="X53" si="128">W53/V53</f>
        <v>#DIV/0!</v>
      </c>
      <c r="Y53" s="27"/>
      <c r="Z53" s="27"/>
      <c r="AA53" s="21" t="e">
        <f t="shared" ref="AA53" si="129">Z53/Y53</f>
        <v>#DIV/0!</v>
      </c>
      <c r="AB53" s="27"/>
      <c r="AC53" s="27"/>
      <c r="AD53" s="21" t="e">
        <f t="shared" ref="AD53" si="130">AC53/AB53</f>
        <v>#DIV/0!</v>
      </c>
      <c r="AE53" s="27"/>
      <c r="AF53" s="27"/>
      <c r="AG53" s="21" t="e">
        <f t="shared" ref="AG53" si="131">AF53/AE53</f>
        <v>#DIV/0!</v>
      </c>
      <c r="AH53" s="27"/>
      <c r="AI53" s="27"/>
      <c r="AJ53" s="21" t="e">
        <f t="shared" ref="AJ53" si="132">AI53/AH53</f>
        <v>#DIV/0!</v>
      </c>
      <c r="AK53" s="27"/>
      <c r="AL53" s="27"/>
      <c r="AM53" s="21" t="e">
        <f t="shared" ref="AM53" si="133">AL53/AK53</f>
        <v>#DIV/0!</v>
      </c>
      <c r="AN53" s="27">
        <f>D53+G53+J53+M53+P53+S53+V53+Y53+AB53+AE53+AH53+AK53</f>
        <v>144000</v>
      </c>
      <c r="AO53" s="27">
        <f>E53+H53+K53+N53+Q53+T53+W53+Z53+AC53+AF53+AI53+AL53</f>
        <v>72000</v>
      </c>
      <c r="AP53" s="96">
        <f t="shared" si="13"/>
        <v>0.5</v>
      </c>
    </row>
    <row r="54" spans="1:42" s="19" customFormat="1" ht="17.25" thickTop="1" thickBot="1">
      <c r="A54" s="150"/>
      <c r="B54" s="144"/>
      <c r="C54" s="85" t="s">
        <v>58</v>
      </c>
      <c r="D54" s="27">
        <f>D53-D47</f>
        <v>40678</v>
      </c>
      <c r="E54" s="27">
        <f>E53-E47</f>
        <v>46990</v>
      </c>
      <c r="F54" s="67">
        <f t="shared" si="0"/>
        <v>1.1551698706917743</v>
      </c>
      <c r="G54" s="27">
        <f>G53-G47</f>
        <v>53756</v>
      </c>
      <c r="H54" s="27"/>
      <c r="I54" s="21"/>
      <c r="J54" s="27"/>
      <c r="K54" s="27"/>
      <c r="L54" s="21"/>
      <c r="M54" s="27"/>
      <c r="N54" s="27"/>
      <c r="O54" s="21"/>
      <c r="P54" s="27"/>
      <c r="Q54" s="27"/>
      <c r="R54" s="21"/>
      <c r="S54" s="27"/>
      <c r="T54" s="27"/>
      <c r="U54" s="21"/>
      <c r="V54" s="27"/>
      <c r="W54" s="27"/>
      <c r="X54" s="21"/>
      <c r="Y54" s="27"/>
      <c r="Z54" s="27"/>
      <c r="AA54" s="21"/>
      <c r="AB54" s="27"/>
      <c r="AC54" s="27"/>
      <c r="AD54" s="21"/>
      <c r="AE54" s="27"/>
      <c r="AF54" s="27"/>
      <c r="AG54" s="21"/>
      <c r="AH54" s="27"/>
      <c r="AI54" s="27"/>
      <c r="AJ54" s="21"/>
      <c r="AK54" s="27"/>
      <c r="AL54" s="27"/>
      <c r="AM54" s="21"/>
      <c r="AN54" s="27">
        <f t="shared" ref="AN54" si="134">D54+G54+J54+M54+P54+S54+V54+Y54+AB54+AE54+AH54+AK54</f>
        <v>94434</v>
      </c>
      <c r="AO54" s="27">
        <f t="shared" ref="AO54:AO55" si="135">E54+H54+K54+N54+Q54+T54+W54+Z54+AC54+AF54+AI54+AL54</f>
        <v>46990</v>
      </c>
      <c r="AP54" s="96"/>
    </row>
    <row r="55" spans="1:42" ht="16.5" thickTop="1" thickBot="1">
      <c r="A55" s="150"/>
      <c r="B55" s="144"/>
      <c r="C55" s="86" t="s">
        <v>63</v>
      </c>
      <c r="D55" s="11">
        <v>123145</v>
      </c>
      <c r="E55" s="11">
        <v>123145</v>
      </c>
      <c r="F55" s="67">
        <f t="shared" si="0"/>
        <v>1</v>
      </c>
      <c r="G55" s="11">
        <v>130000</v>
      </c>
      <c r="H55" s="11"/>
      <c r="I55" s="3"/>
      <c r="J55" s="11"/>
      <c r="K55" s="11"/>
      <c r="L55" s="3"/>
      <c r="M55" s="11"/>
      <c r="N55" s="11"/>
      <c r="O55" s="3"/>
      <c r="P55" s="11"/>
      <c r="Q55" s="11"/>
      <c r="R55" s="3"/>
      <c r="S55" s="11"/>
      <c r="T55" s="11"/>
      <c r="U55" s="3"/>
      <c r="V55" s="11"/>
      <c r="W55" s="11"/>
      <c r="X55" s="3"/>
      <c r="Y55" s="11"/>
      <c r="Z55" s="11"/>
      <c r="AA55" s="3"/>
      <c r="AB55" s="11"/>
      <c r="AC55" s="11"/>
      <c r="AD55" s="3"/>
      <c r="AE55" s="11"/>
      <c r="AF55" s="11"/>
      <c r="AG55" s="3"/>
      <c r="AH55" s="11"/>
      <c r="AI55" s="11"/>
      <c r="AJ55" s="3"/>
      <c r="AK55" s="11"/>
      <c r="AL55" s="11"/>
      <c r="AM55" s="3"/>
      <c r="AN55" s="27">
        <f>D55+G55+J55+M55+P55+S55+V55+Y55+AB55+AE55+AH55+AK55</f>
        <v>253145</v>
      </c>
      <c r="AO55" s="27">
        <f t="shared" si="135"/>
        <v>123145</v>
      </c>
      <c r="AP55" s="94"/>
    </row>
    <row r="56" spans="1:42" ht="16.5" thickTop="1" thickBot="1">
      <c r="A56" s="150"/>
      <c r="B56" s="144"/>
      <c r="C56" s="86" t="s">
        <v>64</v>
      </c>
      <c r="D56" s="11">
        <f>D55/D36</f>
        <v>1894.5384615384614</v>
      </c>
      <c r="E56" s="11">
        <f>E55/E36</f>
        <v>1734.4366197183099</v>
      </c>
      <c r="F56" s="67">
        <f t="shared" si="0"/>
        <v>0.91549295774647899</v>
      </c>
      <c r="G56" s="11">
        <f>G55/G36</f>
        <v>1857.1428571428571</v>
      </c>
      <c r="H56" s="11"/>
      <c r="I56" s="3"/>
      <c r="J56" s="11" t="e">
        <f>J55/J36</f>
        <v>#DIV/0!</v>
      </c>
      <c r="K56" s="11"/>
      <c r="L56" s="3"/>
      <c r="M56" s="11" t="e">
        <f>M55/M36</f>
        <v>#DIV/0!</v>
      </c>
      <c r="N56" s="11"/>
      <c r="O56" s="3"/>
      <c r="P56" s="11" t="e">
        <f>P55/P36</f>
        <v>#DIV/0!</v>
      </c>
      <c r="Q56" s="11"/>
      <c r="R56" s="3"/>
      <c r="S56" s="11" t="e">
        <f>S55/S36</f>
        <v>#DIV/0!</v>
      </c>
      <c r="T56" s="11"/>
      <c r="U56" s="3"/>
      <c r="V56" s="11" t="e">
        <f>V55/V36</f>
        <v>#DIV/0!</v>
      </c>
      <c r="W56" s="11"/>
      <c r="X56" s="3"/>
      <c r="Y56" s="11" t="e">
        <f>Y55/Y36</f>
        <v>#DIV/0!</v>
      </c>
      <c r="Z56" s="11"/>
      <c r="AA56" s="3"/>
      <c r="AB56" s="11" t="e">
        <f>AB55/AB36</f>
        <v>#DIV/0!</v>
      </c>
      <c r="AC56" s="11"/>
      <c r="AD56" s="3"/>
      <c r="AE56" s="11" t="e">
        <f>AE55/AE36</f>
        <v>#DIV/0!</v>
      </c>
      <c r="AF56" s="11"/>
      <c r="AG56" s="3"/>
      <c r="AH56" s="11" t="e">
        <f>AH55/AH36</f>
        <v>#DIV/0!</v>
      </c>
      <c r="AI56" s="11"/>
      <c r="AJ56" s="3"/>
      <c r="AK56" s="11" t="e">
        <f>AK55/AK36</f>
        <v>#DIV/0!</v>
      </c>
      <c r="AL56" s="11"/>
      <c r="AM56" s="3"/>
      <c r="AN56" s="11">
        <f>AN55/AN36</f>
        <v>1875.148148148148</v>
      </c>
      <c r="AO56" s="11">
        <f>AO55/AO36</f>
        <v>1734.4366197183099</v>
      </c>
      <c r="AP56" s="94"/>
    </row>
    <row r="57" spans="1:42" ht="15.75" thickTop="1">
      <c r="A57" s="150"/>
      <c r="B57" s="144"/>
      <c r="C57" s="87" t="s">
        <v>41</v>
      </c>
      <c r="D57" s="7">
        <f>D25+D14+D22+D3</f>
        <v>464060</v>
      </c>
      <c r="E57" s="7">
        <f>E26+E14+E3</f>
        <v>582052</v>
      </c>
      <c r="F57" s="3">
        <f t="shared" si="0"/>
        <v>1.2542602249709089</v>
      </c>
      <c r="G57" s="7">
        <f>G25+G14+G22+G3</f>
        <v>506645</v>
      </c>
      <c r="H57" s="7">
        <f>H26+H14+H3</f>
        <v>0</v>
      </c>
      <c r="I57" s="3">
        <f t="shared" ref="I57" si="136">H57/G57</f>
        <v>0</v>
      </c>
      <c r="J57" s="7">
        <f>J25+J14+J22+J3</f>
        <v>0</v>
      </c>
      <c r="K57" s="7">
        <f>K26+K14+K3</f>
        <v>0</v>
      </c>
      <c r="L57" s="3" t="e">
        <f t="shared" ref="L57" si="137">K57/J57</f>
        <v>#DIV/0!</v>
      </c>
      <c r="M57" s="7">
        <f>M25+M14+M22+M3</f>
        <v>0</v>
      </c>
      <c r="N57" s="7">
        <f>N26+N14+N3</f>
        <v>0</v>
      </c>
      <c r="O57" s="3" t="e">
        <f t="shared" ref="O57" si="138">N57/M57</f>
        <v>#DIV/0!</v>
      </c>
      <c r="P57" s="7">
        <f>P25+P14+P22+P3</f>
        <v>0</v>
      </c>
      <c r="Q57" s="7">
        <f>Q26+Q14+Q3</f>
        <v>0</v>
      </c>
      <c r="R57" s="3" t="e">
        <f t="shared" ref="R57" si="139">Q57/P57</f>
        <v>#DIV/0!</v>
      </c>
      <c r="S57" s="7">
        <f>S25+S14+S22+S3</f>
        <v>0</v>
      </c>
      <c r="T57" s="7">
        <f>T26+T14+T3</f>
        <v>0</v>
      </c>
      <c r="U57" s="3" t="e">
        <f t="shared" ref="U57" si="140">T57/S57</f>
        <v>#DIV/0!</v>
      </c>
      <c r="V57" s="7">
        <f>V25+V14+V22+V3</f>
        <v>0</v>
      </c>
      <c r="W57" s="7">
        <f>W26+W14+W3</f>
        <v>0</v>
      </c>
      <c r="X57" s="3" t="e">
        <f t="shared" ref="X57" si="141">W57/V57</f>
        <v>#DIV/0!</v>
      </c>
      <c r="Y57" s="7">
        <f>Y25+Y14+Y22+Y3</f>
        <v>0</v>
      </c>
      <c r="Z57" s="7">
        <f>Z26+Z14+Z3</f>
        <v>0</v>
      </c>
      <c r="AA57" s="3" t="e">
        <f t="shared" ref="AA57" si="142">Z57/Y57</f>
        <v>#DIV/0!</v>
      </c>
      <c r="AB57" s="7">
        <f>AB25+AB14+AB22+AB3</f>
        <v>0</v>
      </c>
      <c r="AC57" s="7">
        <f>AC26+AC14+AC3</f>
        <v>0</v>
      </c>
      <c r="AD57" s="3" t="e">
        <f t="shared" ref="AD57" si="143">AC57/AB57</f>
        <v>#DIV/0!</v>
      </c>
      <c r="AE57" s="7">
        <f>AE25+AE14+AE22+AE3</f>
        <v>0</v>
      </c>
      <c r="AF57" s="7">
        <f>AF26+AF14+AF3</f>
        <v>0</v>
      </c>
      <c r="AG57" s="3" t="e">
        <f t="shared" ref="AG57" si="144">AF57/AE57</f>
        <v>#DIV/0!</v>
      </c>
      <c r="AH57" s="7">
        <f>AH25+AH14+AH22+AH3</f>
        <v>0</v>
      </c>
      <c r="AI57" s="7">
        <f>AI26+AI14+AI3</f>
        <v>0</v>
      </c>
      <c r="AJ57" s="3" t="e">
        <f t="shared" ref="AJ57" si="145">AI57/AH57</f>
        <v>#DIV/0!</v>
      </c>
      <c r="AK57" s="7">
        <f>AK25+AK14+AK22+AK3</f>
        <v>0</v>
      </c>
      <c r="AL57" s="7">
        <f>AL26+AL14+AL3</f>
        <v>0</v>
      </c>
      <c r="AM57" s="3" t="e">
        <f t="shared" ref="AM57" si="146">AL57/AK57</f>
        <v>#DIV/0!</v>
      </c>
      <c r="AN57" s="7">
        <f>D57+G57+J57+M57+P57+S57+V57+Y57+AB57+AE57+AH57+AK57</f>
        <v>970705</v>
      </c>
      <c r="AO57" s="7">
        <f t="shared" si="12"/>
        <v>582052</v>
      </c>
      <c r="AP57" s="94">
        <f t="shared" si="13"/>
        <v>0.59961780355514804</v>
      </c>
    </row>
    <row r="58" spans="1:42" ht="15.75">
      <c r="A58" s="150"/>
      <c r="B58" s="144"/>
      <c r="C58" s="88" t="s">
        <v>59</v>
      </c>
      <c r="D58" s="12"/>
      <c r="E58" s="13"/>
      <c r="F58" s="3" t="e">
        <f t="shared" si="0"/>
        <v>#DIV/0!</v>
      </c>
      <c r="G58" s="12"/>
      <c r="H58" s="13"/>
      <c r="I58" s="3"/>
      <c r="J58" s="12"/>
      <c r="K58" s="13"/>
      <c r="L58" s="3"/>
      <c r="M58" s="12"/>
      <c r="N58" s="13"/>
      <c r="O58" s="3"/>
      <c r="P58" s="12"/>
      <c r="Q58" s="13"/>
      <c r="R58" s="3"/>
      <c r="S58" s="12"/>
      <c r="T58" s="13"/>
      <c r="U58" s="3"/>
      <c r="V58" s="12"/>
      <c r="W58" s="13"/>
      <c r="X58" s="3"/>
      <c r="Y58" s="12"/>
      <c r="Z58" s="13"/>
      <c r="AA58" s="3"/>
      <c r="AB58" s="12"/>
      <c r="AC58" s="13"/>
      <c r="AD58" s="3"/>
      <c r="AE58" s="12"/>
      <c r="AF58" s="13"/>
      <c r="AG58" s="3"/>
      <c r="AH58" s="12"/>
      <c r="AI58" s="13"/>
      <c r="AJ58" s="3"/>
      <c r="AK58" s="12"/>
      <c r="AL58" s="13"/>
      <c r="AM58" s="3"/>
      <c r="AN58" s="12"/>
      <c r="AO58" s="13">
        <f>E58+H58+K58+N58+Q58+T58+W58+Z58+AC58+AF58+AI58+AL58</f>
        <v>0</v>
      </c>
      <c r="AP58" s="94"/>
    </row>
    <row r="59" spans="1:42" ht="16.5" thickBot="1">
      <c r="A59" s="151"/>
      <c r="B59" s="145"/>
      <c r="C59" s="104" t="s">
        <v>42</v>
      </c>
      <c r="D59" s="105"/>
      <c r="E59" s="106">
        <f>E58/E57</f>
        <v>0</v>
      </c>
      <c r="F59" s="117" t="e">
        <f t="shared" si="0"/>
        <v>#DIV/0!</v>
      </c>
      <c r="G59" s="105"/>
      <c r="H59" s="106" t="e">
        <f>H58/H57</f>
        <v>#DIV/0!</v>
      </c>
      <c r="I59" s="117"/>
      <c r="J59" s="105"/>
      <c r="K59" s="106" t="e">
        <f>K58/K57</f>
        <v>#DIV/0!</v>
      </c>
      <c r="L59" s="117"/>
      <c r="M59" s="105"/>
      <c r="N59" s="106" t="e">
        <f>N58/N57</f>
        <v>#DIV/0!</v>
      </c>
      <c r="O59" s="117"/>
      <c r="P59" s="105"/>
      <c r="Q59" s="106" t="e">
        <f>Q58/Q57</f>
        <v>#DIV/0!</v>
      </c>
      <c r="R59" s="117"/>
      <c r="S59" s="105"/>
      <c r="T59" s="106" t="e">
        <f>T58/T57</f>
        <v>#DIV/0!</v>
      </c>
      <c r="U59" s="117"/>
      <c r="V59" s="105"/>
      <c r="W59" s="106" t="e">
        <f>W58/W57</f>
        <v>#DIV/0!</v>
      </c>
      <c r="X59" s="117"/>
      <c r="Y59" s="105"/>
      <c r="Z59" s="106" t="e">
        <f>Z58/Z57</f>
        <v>#DIV/0!</v>
      </c>
      <c r="AA59" s="117"/>
      <c r="AB59" s="105"/>
      <c r="AC59" s="106" t="e">
        <f>AC58/AC57</f>
        <v>#DIV/0!</v>
      </c>
      <c r="AD59" s="117"/>
      <c r="AE59" s="105"/>
      <c r="AF59" s="106" t="e">
        <f>AF58/AF57</f>
        <v>#DIV/0!</v>
      </c>
      <c r="AG59" s="117"/>
      <c r="AH59" s="105"/>
      <c r="AI59" s="106" t="e">
        <f>AI58/AI57</f>
        <v>#DIV/0!</v>
      </c>
      <c r="AJ59" s="117"/>
      <c r="AK59" s="105"/>
      <c r="AL59" s="106" t="e">
        <f>AL58/AL57</f>
        <v>#DIV/0!</v>
      </c>
      <c r="AM59" s="117"/>
      <c r="AN59" s="105"/>
      <c r="AO59" s="106">
        <f>AO58/AO57</f>
        <v>0</v>
      </c>
      <c r="AP59" s="107"/>
    </row>
    <row r="60" spans="1:42" ht="15.75" thickTop="1">
      <c r="A60" s="149" t="s">
        <v>93</v>
      </c>
      <c r="B60" s="143">
        <v>2</v>
      </c>
      <c r="C60" s="91" t="s">
        <v>19</v>
      </c>
      <c r="D60" s="92">
        <f>D61+D67+D68</f>
        <v>473000</v>
      </c>
      <c r="E60" s="92">
        <f>E61+E67+E68</f>
        <v>476010</v>
      </c>
      <c r="F60" s="114">
        <f>E60/D60</f>
        <v>1.0063636363636363</v>
      </c>
      <c r="G60" s="92">
        <f>G61+G67+G68</f>
        <v>490000</v>
      </c>
      <c r="H60" s="92">
        <f>H61+H67+H68</f>
        <v>0</v>
      </c>
      <c r="I60" s="114">
        <f>H60/G60</f>
        <v>0</v>
      </c>
      <c r="J60" s="92">
        <f>J61+J67+J68</f>
        <v>0</v>
      </c>
      <c r="K60" s="92">
        <f>K61+K67+K68</f>
        <v>0</v>
      </c>
      <c r="L60" s="114" t="e">
        <f>K60/J60</f>
        <v>#DIV/0!</v>
      </c>
      <c r="M60" s="92">
        <f>M61+M67+M68</f>
        <v>0</v>
      </c>
      <c r="N60" s="92">
        <f>N61+N67+N68</f>
        <v>0</v>
      </c>
      <c r="O60" s="114" t="e">
        <f>N60/M60</f>
        <v>#DIV/0!</v>
      </c>
      <c r="P60" s="92">
        <f>P61+P67+P68</f>
        <v>0</v>
      </c>
      <c r="Q60" s="92">
        <f>Q61+Q67+Q68</f>
        <v>0</v>
      </c>
      <c r="R60" s="114" t="e">
        <f>Q60/P60</f>
        <v>#DIV/0!</v>
      </c>
      <c r="S60" s="92">
        <f>S61+S67+S68</f>
        <v>0</v>
      </c>
      <c r="T60" s="92">
        <f>T61+T67+T68</f>
        <v>0</v>
      </c>
      <c r="U60" s="114" t="e">
        <f>T60/S60</f>
        <v>#DIV/0!</v>
      </c>
      <c r="V60" s="92">
        <f>V61+V67+V68</f>
        <v>0</v>
      </c>
      <c r="W60" s="92">
        <f>W61+W67+W68</f>
        <v>0</v>
      </c>
      <c r="X60" s="114" t="e">
        <f>W60/V60</f>
        <v>#DIV/0!</v>
      </c>
      <c r="Y60" s="92">
        <f>Y61+Y67+Y68</f>
        <v>0</v>
      </c>
      <c r="Z60" s="92">
        <f>Z61+Z67+Z68</f>
        <v>0</v>
      </c>
      <c r="AA60" s="114" t="e">
        <f>Z60/Y60</f>
        <v>#DIV/0!</v>
      </c>
      <c r="AB60" s="92">
        <f>AB61+AB67+AB68</f>
        <v>0</v>
      </c>
      <c r="AC60" s="92">
        <f>AC61+AC67+AC68</f>
        <v>0</v>
      </c>
      <c r="AD60" s="114" t="e">
        <f>AC60/AB60</f>
        <v>#DIV/0!</v>
      </c>
      <c r="AE60" s="92">
        <f>AE61+AE67+AE68</f>
        <v>0</v>
      </c>
      <c r="AF60" s="92">
        <f>AF61+AF67+AF68</f>
        <v>0</v>
      </c>
      <c r="AG60" s="114" t="e">
        <f>AF60/AE60</f>
        <v>#DIV/0!</v>
      </c>
      <c r="AH60" s="92">
        <f>AH61+AH67+AH68</f>
        <v>0</v>
      </c>
      <c r="AI60" s="92">
        <f>AI61+AI67+AI68</f>
        <v>0</v>
      </c>
      <c r="AJ60" s="114" t="e">
        <f>AI60/AH60</f>
        <v>#DIV/0!</v>
      </c>
      <c r="AK60" s="92">
        <f>AK61+AK67+AK68</f>
        <v>0</v>
      </c>
      <c r="AL60" s="92">
        <f>AL61+AL67+AL68</f>
        <v>0</v>
      </c>
      <c r="AM60" s="114" t="e">
        <f>AL60/AK60</f>
        <v>#DIV/0!</v>
      </c>
      <c r="AN60" s="92">
        <f>D60+G60+J60+M60+P60+S60+V60+Y60+AB60+AE60+AH60+AK60</f>
        <v>963000</v>
      </c>
      <c r="AO60" s="92">
        <f>E60+H60+K60+N60+Q60+T60+W60+Z60+AC60+AF60+AI60+AL60</f>
        <v>476010</v>
      </c>
      <c r="AP60" s="93">
        <f>AO60/AN60</f>
        <v>0.49429906542056073</v>
      </c>
    </row>
    <row r="61" spans="1:42">
      <c r="A61" s="150"/>
      <c r="B61" s="144"/>
      <c r="C61" s="74" t="s">
        <v>20</v>
      </c>
      <c r="D61" s="2">
        <v>453000</v>
      </c>
      <c r="E61" s="2">
        <v>453310</v>
      </c>
      <c r="F61" s="3">
        <f t="shared" ref="F61" si="147">E61/D61</f>
        <v>1.0006843267108168</v>
      </c>
      <c r="G61" s="2">
        <v>470000</v>
      </c>
      <c r="H61" s="2"/>
      <c r="I61" s="3">
        <f t="shared" ref="I61" si="148">H61/G61</f>
        <v>0</v>
      </c>
      <c r="J61" s="2"/>
      <c r="K61" s="2"/>
      <c r="L61" s="3" t="e">
        <f t="shared" ref="L61" si="149">K61/J61</f>
        <v>#DIV/0!</v>
      </c>
      <c r="M61" s="2"/>
      <c r="N61" s="2"/>
      <c r="O61" s="3" t="e">
        <f t="shared" ref="O61" si="150">N61/M61</f>
        <v>#DIV/0!</v>
      </c>
      <c r="P61" s="2"/>
      <c r="Q61" s="2"/>
      <c r="R61" s="3" t="e">
        <f t="shared" ref="R61" si="151">Q61/P61</f>
        <v>#DIV/0!</v>
      </c>
      <c r="S61" s="2"/>
      <c r="T61" s="2"/>
      <c r="U61" s="3" t="e">
        <f t="shared" ref="U61" si="152">T61/S61</f>
        <v>#DIV/0!</v>
      </c>
      <c r="V61" s="2"/>
      <c r="W61" s="2"/>
      <c r="X61" s="3" t="e">
        <f t="shared" ref="X61" si="153">W61/V61</f>
        <v>#DIV/0!</v>
      </c>
      <c r="Y61" s="2"/>
      <c r="Z61" s="2"/>
      <c r="AA61" s="3" t="e">
        <f t="shared" ref="AA61" si="154">Z61/Y61</f>
        <v>#DIV/0!</v>
      </c>
      <c r="AB61" s="2"/>
      <c r="AC61" s="2"/>
      <c r="AD61" s="3" t="e">
        <f t="shared" ref="AD61" si="155">AC61/AB61</f>
        <v>#DIV/0!</v>
      </c>
      <c r="AE61" s="2"/>
      <c r="AF61" s="2"/>
      <c r="AG61" s="3" t="e">
        <f t="shared" ref="AG61" si="156">AF61/AE61</f>
        <v>#DIV/0!</v>
      </c>
      <c r="AH61" s="2"/>
      <c r="AI61" s="2"/>
      <c r="AJ61" s="3" t="e">
        <f t="shared" ref="AJ61" si="157">AI61/AH61</f>
        <v>#DIV/0!</v>
      </c>
      <c r="AK61" s="2"/>
      <c r="AL61" s="2"/>
      <c r="AM61" s="3" t="e">
        <f t="shared" ref="AM61" si="158">AL61/AK61</f>
        <v>#DIV/0!</v>
      </c>
      <c r="AN61" s="2">
        <f>D61+G61+J61+M61+P61+S61+V61+Y61+AB61+AE61+AH61+AK61</f>
        <v>923000</v>
      </c>
      <c r="AO61" s="2">
        <f t="shared" ref="AO61" si="159">E61+H61+K61+N61+Q61+T61+W61+Z61+AC61+AF61+AI61+AL61</f>
        <v>453310</v>
      </c>
      <c r="AP61" s="94">
        <f t="shared" ref="AP61" si="160">AO61/AN61</f>
        <v>0.49112676056338028</v>
      </c>
    </row>
    <row r="62" spans="1:42">
      <c r="A62" s="150"/>
      <c r="B62" s="144"/>
      <c r="C62" s="74" t="s">
        <v>47</v>
      </c>
      <c r="D62" s="2">
        <v>0</v>
      </c>
      <c r="E62" s="2">
        <v>155190</v>
      </c>
      <c r="F62" s="3"/>
      <c r="G62" s="2"/>
      <c r="H62" s="2"/>
      <c r="I62" s="3"/>
      <c r="J62" s="2"/>
      <c r="K62" s="2"/>
      <c r="L62" s="3"/>
      <c r="M62" s="2"/>
      <c r="N62" s="2"/>
      <c r="O62" s="3"/>
      <c r="P62" s="2"/>
      <c r="Q62" s="2"/>
      <c r="R62" s="3"/>
      <c r="S62" s="2"/>
      <c r="T62" s="2"/>
      <c r="U62" s="3"/>
      <c r="V62" s="2"/>
      <c r="W62" s="2"/>
      <c r="X62" s="3"/>
      <c r="Y62" s="2"/>
      <c r="Z62" s="2"/>
      <c r="AA62" s="3"/>
      <c r="AB62" s="2"/>
      <c r="AC62" s="2"/>
      <c r="AD62" s="3"/>
      <c r="AE62" s="2"/>
      <c r="AF62" s="2"/>
      <c r="AG62" s="3"/>
      <c r="AH62" s="2"/>
      <c r="AI62" s="2"/>
      <c r="AJ62" s="3"/>
      <c r="AK62" s="2"/>
      <c r="AL62" s="2"/>
      <c r="AM62" s="3"/>
      <c r="AN62" s="2">
        <f>D62+G62+J62+M62+P62+S62+V62+Y62+AB62+AE62+AH62+AK62</f>
        <v>0</v>
      </c>
      <c r="AO62" s="2">
        <f>E62+H62+K62+N62+Q62+T62+W62+Z62+AC62+AF62+AI62+AL62</f>
        <v>155190</v>
      </c>
      <c r="AP62" s="94"/>
    </row>
    <row r="63" spans="1:42">
      <c r="A63" s="150"/>
      <c r="B63" s="144"/>
      <c r="C63" s="74" t="s">
        <v>43</v>
      </c>
      <c r="D63" s="2">
        <v>0</v>
      </c>
      <c r="E63" s="2">
        <v>108930</v>
      </c>
      <c r="F63" s="3"/>
      <c r="G63" s="2"/>
      <c r="H63" s="2"/>
      <c r="I63" s="3"/>
      <c r="J63" s="2"/>
      <c r="K63" s="2"/>
      <c r="L63" s="3"/>
      <c r="M63" s="2"/>
      <c r="N63" s="2"/>
      <c r="O63" s="3"/>
      <c r="P63" s="2"/>
      <c r="Q63" s="2"/>
      <c r="R63" s="3"/>
      <c r="S63" s="2"/>
      <c r="T63" s="2"/>
      <c r="U63" s="3"/>
      <c r="V63" s="2"/>
      <c r="W63" s="2"/>
      <c r="X63" s="3"/>
      <c r="Y63" s="2"/>
      <c r="Z63" s="2"/>
      <c r="AA63" s="3"/>
      <c r="AB63" s="2"/>
      <c r="AC63" s="2"/>
      <c r="AD63" s="3"/>
      <c r="AE63" s="2"/>
      <c r="AF63" s="2"/>
      <c r="AG63" s="3"/>
      <c r="AH63" s="2"/>
      <c r="AI63" s="2"/>
      <c r="AJ63" s="3"/>
      <c r="AK63" s="2"/>
      <c r="AL63" s="2"/>
      <c r="AM63" s="3"/>
      <c r="AN63" s="2">
        <f t="shared" ref="AN63:AN66" si="161">D63+G63+J63+M63+P63+S63+V63+Y63+AB63+AE63+AH63+AK63</f>
        <v>0</v>
      </c>
      <c r="AO63" s="2">
        <f t="shared" ref="AO63:AO76" si="162">E63+H63+K63+N63+Q63+T63+W63+Z63+AC63+AF63+AI63+AL63</f>
        <v>108930</v>
      </c>
      <c r="AP63" s="94"/>
    </row>
    <row r="64" spans="1:42">
      <c r="A64" s="150"/>
      <c r="B64" s="144"/>
      <c r="C64" s="74" t="s">
        <v>44</v>
      </c>
      <c r="D64" s="2">
        <v>0</v>
      </c>
      <c r="E64" s="4">
        <v>0</v>
      </c>
      <c r="F64" s="3"/>
      <c r="G64" s="2"/>
      <c r="H64" s="2"/>
      <c r="I64" s="3"/>
      <c r="J64" s="2"/>
      <c r="K64" s="2"/>
      <c r="L64" s="3"/>
      <c r="M64" s="2"/>
      <c r="N64" s="2"/>
      <c r="O64" s="3"/>
      <c r="P64" s="2"/>
      <c r="Q64" s="2"/>
      <c r="R64" s="3"/>
      <c r="S64" s="2"/>
      <c r="T64" s="2"/>
      <c r="U64" s="3"/>
      <c r="V64" s="2"/>
      <c r="W64" s="2"/>
      <c r="X64" s="3"/>
      <c r="Y64" s="2"/>
      <c r="Z64" s="2"/>
      <c r="AA64" s="3"/>
      <c r="AB64" s="2"/>
      <c r="AC64" s="2"/>
      <c r="AD64" s="3"/>
      <c r="AE64" s="2"/>
      <c r="AF64" s="2"/>
      <c r="AG64" s="3"/>
      <c r="AH64" s="2"/>
      <c r="AI64" s="2"/>
      <c r="AJ64" s="3"/>
      <c r="AK64" s="2"/>
      <c r="AL64" s="2"/>
      <c r="AM64" s="3"/>
      <c r="AN64" s="2">
        <f t="shared" si="161"/>
        <v>0</v>
      </c>
      <c r="AO64" s="2">
        <f t="shared" si="162"/>
        <v>0</v>
      </c>
      <c r="AP64" s="94"/>
    </row>
    <row r="65" spans="1:42">
      <c r="A65" s="150"/>
      <c r="B65" s="144"/>
      <c r="C65" s="74" t="s">
        <v>45</v>
      </c>
      <c r="D65" s="2">
        <v>0</v>
      </c>
      <c r="E65" s="2">
        <v>95410</v>
      </c>
      <c r="F65" s="3"/>
      <c r="G65" s="2"/>
      <c r="H65" s="2"/>
      <c r="I65" s="3"/>
      <c r="J65" s="2"/>
      <c r="K65" s="2"/>
      <c r="L65" s="3"/>
      <c r="M65" s="2"/>
      <c r="N65" s="2"/>
      <c r="O65" s="3"/>
      <c r="P65" s="2"/>
      <c r="Q65" s="2"/>
      <c r="R65" s="3"/>
      <c r="S65" s="2"/>
      <c r="T65" s="2"/>
      <c r="U65" s="3"/>
      <c r="V65" s="2"/>
      <c r="W65" s="2"/>
      <c r="X65" s="3"/>
      <c r="Y65" s="2"/>
      <c r="Z65" s="2"/>
      <c r="AA65" s="3"/>
      <c r="AB65" s="2"/>
      <c r="AC65" s="2"/>
      <c r="AD65" s="3"/>
      <c r="AE65" s="2"/>
      <c r="AF65" s="2"/>
      <c r="AG65" s="3"/>
      <c r="AH65" s="2"/>
      <c r="AI65" s="2"/>
      <c r="AJ65" s="3"/>
      <c r="AK65" s="2"/>
      <c r="AL65" s="2"/>
      <c r="AM65" s="3"/>
      <c r="AN65" s="2">
        <f t="shared" si="161"/>
        <v>0</v>
      </c>
      <c r="AO65" s="2">
        <f t="shared" si="162"/>
        <v>95410</v>
      </c>
      <c r="AP65" s="94"/>
    </row>
    <row r="66" spans="1:42">
      <c r="A66" s="150"/>
      <c r="B66" s="144"/>
      <c r="C66" s="74" t="s">
        <v>46</v>
      </c>
      <c r="D66" s="2">
        <v>0</v>
      </c>
      <c r="E66" s="2">
        <v>74790</v>
      </c>
      <c r="F66" s="3"/>
      <c r="G66" s="2"/>
      <c r="H66" s="2"/>
      <c r="I66" s="3"/>
      <c r="J66" s="2"/>
      <c r="K66" s="2"/>
      <c r="L66" s="3"/>
      <c r="M66" s="2"/>
      <c r="N66" s="2"/>
      <c r="O66" s="3"/>
      <c r="P66" s="2"/>
      <c r="Q66" s="2"/>
      <c r="R66" s="3"/>
      <c r="S66" s="2"/>
      <c r="T66" s="2"/>
      <c r="U66" s="3"/>
      <c r="V66" s="2"/>
      <c r="W66" s="2"/>
      <c r="X66" s="3"/>
      <c r="Y66" s="2"/>
      <c r="Z66" s="2"/>
      <c r="AA66" s="3"/>
      <c r="AB66" s="2"/>
      <c r="AC66" s="2"/>
      <c r="AD66" s="3"/>
      <c r="AE66" s="2"/>
      <c r="AF66" s="2"/>
      <c r="AG66" s="3"/>
      <c r="AH66" s="2"/>
      <c r="AI66" s="2"/>
      <c r="AJ66" s="3"/>
      <c r="AK66" s="2"/>
      <c r="AL66" s="2"/>
      <c r="AM66" s="3"/>
      <c r="AN66" s="2">
        <f t="shared" si="161"/>
        <v>0</v>
      </c>
      <c r="AO66" s="2">
        <f t="shared" si="162"/>
        <v>74790</v>
      </c>
      <c r="AP66" s="94"/>
    </row>
    <row r="67" spans="1:42">
      <c r="A67" s="150"/>
      <c r="B67" s="144"/>
      <c r="C67" s="75" t="s">
        <v>21</v>
      </c>
      <c r="D67" s="2">
        <v>20000</v>
      </c>
      <c r="E67" s="2">
        <v>22700</v>
      </c>
      <c r="F67" s="3">
        <f t="shared" ref="F67:F68" si="163">E67/D67</f>
        <v>1.135</v>
      </c>
      <c r="G67" s="2">
        <v>20000</v>
      </c>
      <c r="H67" s="2"/>
      <c r="I67" s="3">
        <f t="shared" ref="I67:I68" si="164">H67/G67</f>
        <v>0</v>
      </c>
      <c r="J67" s="2"/>
      <c r="K67" s="2"/>
      <c r="L67" s="3" t="e">
        <f t="shared" ref="L67:L68" si="165">K67/J67</f>
        <v>#DIV/0!</v>
      </c>
      <c r="M67" s="2"/>
      <c r="N67" s="2"/>
      <c r="O67" s="3" t="e">
        <f t="shared" ref="O67:O68" si="166">N67/M67</f>
        <v>#DIV/0!</v>
      </c>
      <c r="P67" s="2"/>
      <c r="Q67" s="2"/>
      <c r="R67" s="3" t="e">
        <f t="shared" ref="R67:R68" si="167">Q67/P67</f>
        <v>#DIV/0!</v>
      </c>
      <c r="S67" s="2"/>
      <c r="T67" s="2"/>
      <c r="U67" s="3" t="e">
        <f t="shared" ref="U67:U68" si="168">T67/S67</f>
        <v>#DIV/0!</v>
      </c>
      <c r="V67" s="2"/>
      <c r="W67" s="2"/>
      <c r="X67" s="3" t="e">
        <f t="shared" ref="X67:X68" si="169">W67/V67</f>
        <v>#DIV/0!</v>
      </c>
      <c r="Y67" s="2"/>
      <c r="Z67" s="2"/>
      <c r="AA67" s="3" t="e">
        <f t="shared" ref="AA67:AA68" si="170">Z67/Y67</f>
        <v>#DIV/0!</v>
      </c>
      <c r="AB67" s="2"/>
      <c r="AC67" s="2"/>
      <c r="AD67" s="3" t="e">
        <f t="shared" ref="AD67:AD68" si="171">AC67/AB67</f>
        <v>#DIV/0!</v>
      </c>
      <c r="AE67" s="2"/>
      <c r="AF67" s="2"/>
      <c r="AG67" s="3" t="e">
        <f t="shared" ref="AG67:AG68" si="172">AF67/AE67</f>
        <v>#DIV/0!</v>
      </c>
      <c r="AH67" s="2"/>
      <c r="AI67" s="2"/>
      <c r="AJ67" s="3" t="e">
        <f t="shared" ref="AJ67:AJ68" si="173">AI67/AH67</f>
        <v>#DIV/0!</v>
      </c>
      <c r="AK67" s="2"/>
      <c r="AL67" s="2"/>
      <c r="AM67" s="3" t="e">
        <f t="shared" ref="AM67:AM68" si="174">AL67/AK67</f>
        <v>#DIV/0!</v>
      </c>
      <c r="AN67" s="2">
        <f>D67+G67+J67+M67+P67+S67+V67+Y67+AB67+AE67+AH67+AK67</f>
        <v>40000</v>
      </c>
      <c r="AO67" s="2">
        <f t="shared" si="162"/>
        <v>22700</v>
      </c>
      <c r="AP67" s="94">
        <f t="shared" ref="AP67:AP89" si="175">AO67/AN67</f>
        <v>0.5675</v>
      </c>
    </row>
    <row r="68" spans="1:42">
      <c r="A68" s="150"/>
      <c r="B68" s="144"/>
      <c r="C68" s="75" t="s">
        <v>22</v>
      </c>
      <c r="D68" s="2">
        <v>0</v>
      </c>
      <c r="E68" s="2">
        <v>0</v>
      </c>
      <c r="F68" s="3" t="e">
        <f t="shared" si="163"/>
        <v>#DIV/0!</v>
      </c>
      <c r="G68" s="2"/>
      <c r="H68" s="2"/>
      <c r="I68" s="3" t="e">
        <f t="shared" si="164"/>
        <v>#DIV/0!</v>
      </c>
      <c r="J68" s="2"/>
      <c r="K68" s="2"/>
      <c r="L68" s="3" t="e">
        <f t="shared" si="165"/>
        <v>#DIV/0!</v>
      </c>
      <c r="M68" s="2"/>
      <c r="N68" s="2"/>
      <c r="O68" s="3" t="e">
        <f t="shared" si="166"/>
        <v>#DIV/0!</v>
      </c>
      <c r="P68" s="2"/>
      <c r="Q68" s="2"/>
      <c r="R68" s="3" t="e">
        <f t="shared" si="167"/>
        <v>#DIV/0!</v>
      </c>
      <c r="S68" s="2"/>
      <c r="T68" s="2"/>
      <c r="U68" s="3" t="e">
        <f t="shared" si="168"/>
        <v>#DIV/0!</v>
      </c>
      <c r="V68" s="2"/>
      <c r="W68" s="2"/>
      <c r="X68" s="3" t="e">
        <f t="shared" si="169"/>
        <v>#DIV/0!</v>
      </c>
      <c r="Y68" s="2"/>
      <c r="Z68" s="2"/>
      <c r="AA68" s="3" t="e">
        <f t="shared" si="170"/>
        <v>#DIV/0!</v>
      </c>
      <c r="AB68" s="2"/>
      <c r="AC68" s="2"/>
      <c r="AD68" s="3" t="e">
        <f t="shared" si="171"/>
        <v>#DIV/0!</v>
      </c>
      <c r="AE68" s="2"/>
      <c r="AF68" s="2"/>
      <c r="AG68" s="3" t="e">
        <f t="shared" si="172"/>
        <v>#DIV/0!</v>
      </c>
      <c r="AH68" s="2"/>
      <c r="AI68" s="2"/>
      <c r="AJ68" s="3" t="e">
        <f t="shared" si="173"/>
        <v>#DIV/0!</v>
      </c>
      <c r="AK68" s="2"/>
      <c r="AL68" s="2"/>
      <c r="AM68" s="3" t="e">
        <f t="shared" si="174"/>
        <v>#DIV/0!</v>
      </c>
      <c r="AN68" s="2">
        <f t="shared" ref="AN68:AN70" si="176">D68+G68+J68+M68+P68+S68+V68+Y68+AB68+AE68+AH68+AK68</f>
        <v>0</v>
      </c>
      <c r="AO68" s="2">
        <f t="shared" si="162"/>
        <v>0</v>
      </c>
      <c r="AP68" s="94" t="e">
        <f t="shared" si="175"/>
        <v>#DIV/0!</v>
      </c>
    </row>
    <row r="69" spans="1:42">
      <c r="A69" s="150"/>
      <c r="B69" s="144"/>
      <c r="C69" s="75" t="s">
        <v>23</v>
      </c>
      <c r="D69" s="5">
        <v>39</v>
      </c>
      <c r="E69" s="5">
        <v>39</v>
      </c>
      <c r="F69" s="115">
        <f>E69/D69</f>
        <v>1</v>
      </c>
      <c r="G69" s="5">
        <f>G61/G70</f>
        <v>42.727272727272727</v>
      </c>
      <c r="H69" s="5"/>
      <c r="I69" s="115">
        <f>H69/G69</f>
        <v>0</v>
      </c>
      <c r="J69" s="5"/>
      <c r="K69" s="5"/>
      <c r="L69" s="115" t="e">
        <f>K69/J69</f>
        <v>#DIV/0!</v>
      </c>
      <c r="M69" s="5"/>
      <c r="N69" s="5"/>
      <c r="O69" s="115" t="e">
        <f>N69/M69</f>
        <v>#DIV/0!</v>
      </c>
      <c r="P69" s="5"/>
      <c r="Q69" s="5"/>
      <c r="R69" s="115" t="e">
        <f>Q69/P69</f>
        <v>#DIV/0!</v>
      </c>
      <c r="S69" s="5"/>
      <c r="T69" s="5"/>
      <c r="U69" s="115" t="e">
        <f>T69/S69</f>
        <v>#DIV/0!</v>
      </c>
      <c r="V69" s="5"/>
      <c r="W69" s="5"/>
      <c r="X69" s="115" t="e">
        <f>W69/V69</f>
        <v>#DIV/0!</v>
      </c>
      <c r="Y69" s="5"/>
      <c r="Z69" s="5"/>
      <c r="AA69" s="115" t="e">
        <f>Z69/Y69</f>
        <v>#DIV/0!</v>
      </c>
      <c r="AB69" s="5"/>
      <c r="AC69" s="5"/>
      <c r="AD69" s="115" t="e">
        <f>AC69/AB69</f>
        <v>#DIV/0!</v>
      </c>
      <c r="AE69" s="5"/>
      <c r="AF69" s="5"/>
      <c r="AG69" s="115" t="e">
        <f>AF69/AE69</f>
        <v>#DIV/0!</v>
      </c>
      <c r="AH69" s="5"/>
      <c r="AI69" s="5"/>
      <c r="AJ69" s="115" t="e">
        <f>AI69/AH69</f>
        <v>#DIV/0!</v>
      </c>
      <c r="AK69" s="5"/>
      <c r="AL69" s="5"/>
      <c r="AM69" s="115" t="e">
        <f>AL69/AK69</f>
        <v>#DIV/0!</v>
      </c>
      <c r="AN69" s="5">
        <f t="shared" si="176"/>
        <v>81.72727272727272</v>
      </c>
      <c r="AO69" s="5">
        <f t="shared" si="162"/>
        <v>39</v>
      </c>
      <c r="AP69" s="95">
        <f t="shared" si="175"/>
        <v>0.47719688542825367</v>
      </c>
    </row>
    <row r="70" spans="1:42">
      <c r="A70" s="150"/>
      <c r="B70" s="144"/>
      <c r="C70" s="75" t="s">
        <v>24</v>
      </c>
      <c r="D70" s="2">
        <v>11000</v>
      </c>
      <c r="E70" s="2">
        <f>E61/E69</f>
        <v>11623.333333333334</v>
      </c>
      <c r="F70" s="3">
        <f t="shared" ref="F70:F81" si="177">E70/D70</f>
        <v>1.0566666666666666</v>
      </c>
      <c r="G70" s="2">
        <v>11000</v>
      </c>
      <c r="H70" s="2" t="e">
        <f>H61/H69</f>
        <v>#DIV/0!</v>
      </c>
      <c r="I70" s="3" t="e">
        <f t="shared" ref="I70:I81" si="178">H70/G70</f>
        <v>#DIV/0!</v>
      </c>
      <c r="J70" s="2" t="e">
        <f>J61/J69</f>
        <v>#DIV/0!</v>
      </c>
      <c r="K70" s="2" t="e">
        <f>K61/K69</f>
        <v>#DIV/0!</v>
      </c>
      <c r="L70" s="3" t="e">
        <f t="shared" ref="L70:L81" si="179">K70/J70</f>
        <v>#DIV/0!</v>
      </c>
      <c r="M70" s="2" t="e">
        <f>M61/M69</f>
        <v>#DIV/0!</v>
      </c>
      <c r="N70" s="2" t="e">
        <f>N61/N69</f>
        <v>#DIV/0!</v>
      </c>
      <c r="O70" s="3" t="e">
        <f t="shared" ref="O70:O81" si="180">N70/M70</f>
        <v>#DIV/0!</v>
      </c>
      <c r="P70" s="2" t="e">
        <f>P61/P69</f>
        <v>#DIV/0!</v>
      </c>
      <c r="Q70" s="2" t="e">
        <f>Q61/Q69</f>
        <v>#DIV/0!</v>
      </c>
      <c r="R70" s="3" t="e">
        <f t="shared" ref="R70:R81" si="181">Q70/P70</f>
        <v>#DIV/0!</v>
      </c>
      <c r="S70" s="2" t="e">
        <f>S61/S69</f>
        <v>#DIV/0!</v>
      </c>
      <c r="T70" s="2" t="e">
        <f>T61/T69</f>
        <v>#DIV/0!</v>
      </c>
      <c r="U70" s="3" t="e">
        <f t="shared" ref="U70:U81" si="182">T70/S70</f>
        <v>#DIV/0!</v>
      </c>
      <c r="V70" s="2" t="e">
        <f>V61/V69</f>
        <v>#DIV/0!</v>
      </c>
      <c r="W70" s="2" t="e">
        <f>W61/W69</f>
        <v>#DIV/0!</v>
      </c>
      <c r="X70" s="3" t="e">
        <f t="shared" ref="X70:X81" si="183">W70/V70</f>
        <v>#DIV/0!</v>
      </c>
      <c r="Y70" s="2" t="e">
        <f>Y61/Y69</f>
        <v>#DIV/0!</v>
      </c>
      <c r="Z70" s="2" t="e">
        <f>Z61/Z69</f>
        <v>#DIV/0!</v>
      </c>
      <c r="AA70" s="3" t="e">
        <f t="shared" ref="AA70:AA81" si="184">Z70/Y70</f>
        <v>#DIV/0!</v>
      </c>
      <c r="AB70" s="2" t="e">
        <f>AB61/AB69</f>
        <v>#DIV/0!</v>
      </c>
      <c r="AC70" s="2" t="e">
        <f>AC61/AC69</f>
        <v>#DIV/0!</v>
      </c>
      <c r="AD70" s="3" t="e">
        <f t="shared" ref="AD70:AD81" si="185">AC70/AB70</f>
        <v>#DIV/0!</v>
      </c>
      <c r="AE70" s="2" t="e">
        <f>AE61/AE69</f>
        <v>#DIV/0!</v>
      </c>
      <c r="AF70" s="2" t="e">
        <f>AF61/AF69</f>
        <v>#DIV/0!</v>
      </c>
      <c r="AG70" s="3" t="e">
        <f t="shared" ref="AG70:AG81" si="186">AF70/AE70</f>
        <v>#DIV/0!</v>
      </c>
      <c r="AH70" s="2" t="e">
        <f>AH61/AH69</f>
        <v>#DIV/0!</v>
      </c>
      <c r="AI70" s="2" t="e">
        <f>AI61/AI69</f>
        <v>#DIV/0!</v>
      </c>
      <c r="AJ70" s="3" t="e">
        <f t="shared" ref="AJ70:AJ81" si="187">AI70/AH70</f>
        <v>#DIV/0!</v>
      </c>
      <c r="AK70" s="2" t="e">
        <f>AK61/AK69</f>
        <v>#DIV/0!</v>
      </c>
      <c r="AL70" s="2" t="e">
        <f>AL61/AL69</f>
        <v>#DIV/0!</v>
      </c>
      <c r="AM70" s="3" t="e">
        <f t="shared" ref="AM70:AM81" si="188">AL70/AK70</f>
        <v>#DIV/0!</v>
      </c>
      <c r="AN70" s="2" t="e">
        <f t="shared" si="176"/>
        <v>#DIV/0!</v>
      </c>
      <c r="AO70" s="2" t="e">
        <f t="shared" si="162"/>
        <v>#DIV/0!</v>
      </c>
      <c r="AP70" s="94" t="e">
        <f t="shared" si="175"/>
        <v>#DIV/0!</v>
      </c>
    </row>
    <row r="71" spans="1:42">
      <c r="A71" s="150"/>
      <c r="B71" s="144"/>
      <c r="C71" s="76" t="s">
        <v>25</v>
      </c>
      <c r="D71" s="20">
        <f>D72+D73</f>
        <v>120000</v>
      </c>
      <c r="E71" s="20">
        <f>E72+E73</f>
        <v>112021</v>
      </c>
      <c r="F71" s="21">
        <f t="shared" si="177"/>
        <v>0.93350833333333338</v>
      </c>
      <c r="G71" s="20">
        <f>G72+G73</f>
        <v>128300</v>
      </c>
      <c r="H71" s="20">
        <f>H72+H73</f>
        <v>0</v>
      </c>
      <c r="I71" s="21">
        <f t="shared" si="178"/>
        <v>0</v>
      </c>
      <c r="J71" s="20">
        <f>J72+J73</f>
        <v>0</v>
      </c>
      <c r="K71" s="20">
        <f>K72+K73</f>
        <v>0</v>
      </c>
      <c r="L71" s="21" t="e">
        <f t="shared" si="179"/>
        <v>#DIV/0!</v>
      </c>
      <c r="M71" s="20">
        <f>M72+M73</f>
        <v>0</v>
      </c>
      <c r="N71" s="20">
        <f>N72+N73</f>
        <v>0</v>
      </c>
      <c r="O71" s="21" t="e">
        <f t="shared" si="180"/>
        <v>#DIV/0!</v>
      </c>
      <c r="P71" s="20">
        <f>P72+P73</f>
        <v>0</v>
      </c>
      <c r="Q71" s="20">
        <f>Q72+Q73</f>
        <v>0</v>
      </c>
      <c r="R71" s="21" t="e">
        <f t="shared" si="181"/>
        <v>#DIV/0!</v>
      </c>
      <c r="S71" s="20">
        <f>S72+S73</f>
        <v>0</v>
      </c>
      <c r="T71" s="20">
        <f>T72+T73</f>
        <v>0</v>
      </c>
      <c r="U71" s="21" t="e">
        <f t="shared" si="182"/>
        <v>#DIV/0!</v>
      </c>
      <c r="V71" s="20">
        <f>V72+V73</f>
        <v>0</v>
      </c>
      <c r="W71" s="20">
        <f>W72+W73</f>
        <v>0</v>
      </c>
      <c r="X71" s="21" t="e">
        <f t="shared" si="183"/>
        <v>#DIV/0!</v>
      </c>
      <c r="Y71" s="20">
        <f>Y72+Y73</f>
        <v>0</v>
      </c>
      <c r="Z71" s="20">
        <f>Z72+Z73</f>
        <v>0</v>
      </c>
      <c r="AA71" s="21" t="e">
        <f t="shared" si="184"/>
        <v>#DIV/0!</v>
      </c>
      <c r="AB71" s="20">
        <f>AB72+AB73</f>
        <v>0</v>
      </c>
      <c r="AC71" s="20">
        <f>AC72+AC73</f>
        <v>0</v>
      </c>
      <c r="AD71" s="21" t="e">
        <f t="shared" si="185"/>
        <v>#DIV/0!</v>
      </c>
      <c r="AE71" s="20">
        <f>AE72+AE73</f>
        <v>0</v>
      </c>
      <c r="AF71" s="20">
        <f>AF72+AF73</f>
        <v>0</v>
      </c>
      <c r="AG71" s="21" t="e">
        <f t="shared" si="186"/>
        <v>#DIV/0!</v>
      </c>
      <c r="AH71" s="20">
        <f>AH72+AH73</f>
        <v>0</v>
      </c>
      <c r="AI71" s="20">
        <f>AI72+AI73</f>
        <v>0</v>
      </c>
      <c r="AJ71" s="21" t="e">
        <f t="shared" si="187"/>
        <v>#DIV/0!</v>
      </c>
      <c r="AK71" s="20">
        <f>AK72+AK73</f>
        <v>0</v>
      </c>
      <c r="AL71" s="20">
        <f>AL72+AL73</f>
        <v>0</v>
      </c>
      <c r="AM71" s="21" t="e">
        <f t="shared" si="188"/>
        <v>#DIV/0!</v>
      </c>
      <c r="AN71" s="20">
        <f>D71+G71+J71+M71+P71+S71+V71+Y71+AB71+AE71+AH71+AK71</f>
        <v>248300</v>
      </c>
      <c r="AO71" s="20">
        <f t="shared" si="162"/>
        <v>112021</v>
      </c>
      <c r="AP71" s="96">
        <f t="shared" si="175"/>
        <v>0.45115183246073298</v>
      </c>
    </row>
    <row r="72" spans="1:42">
      <c r="A72" s="150"/>
      <c r="B72" s="144"/>
      <c r="C72" s="74" t="s">
        <v>49</v>
      </c>
      <c r="D72" s="2">
        <v>75000</v>
      </c>
      <c r="E72" s="2">
        <v>70331</v>
      </c>
      <c r="F72" s="3">
        <f t="shared" si="177"/>
        <v>0.93774666666666662</v>
      </c>
      <c r="G72" s="2">
        <v>70000</v>
      </c>
      <c r="H72" s="2"/>
      <c r="I72" s="3">
        <f t="shared" si="178"/>
        <v>0</v>
      </c>
      <c r="J72" s="2"/>
      <c r="K72" s="2"/>
      <c r="L72" s="3" t="e">
        <f t="shared" si="179"/>
        <v>#DIV/0!</v>
      </c>
      <c r="M72" s="2"/>
      <c r="N72" s="2"/>
      <c r="O72" s="3" t="e">
        <f t="shared" si="180"/>
        <v>#DIV/0!</v>
      </c>
      <c r="P72" s="2"/>
      <c r="Q72" s="2"/>
      <c r="R72" s="3" t="e">
        <f t="shared" si="181"/>
        <v>#DIV/0!</v>
      </c>
      <c r="S72" s="2"/>
      <c r="T72" s="2"/>
      <c r="U72" s="3" t="e">
        <f t="shared" si="182"/>
        <v>#DIV/0!</v>
      </c>
      <c r="V72" s="2"/>
      <c r="W72" s="2"/>
      <c r="X72" s="3" t="e">
        <f t="shared" si="183"/>
        <v>#DIV/0!</v>
      </c>
      <c r="Y72" s="2"/>
      <c r="Z72" s="2"/>
      <c r="AA72" s="3" t="e">
        <f t="shared" si="184"/>
        <v>#DIV/0!</v>
      </c>
      <c r="AB72" s="2"/>
      <c r="AC72" s="2"/>
      <c r="AD72" s="3" t="e">
        <f t="shared" si="185"/>
        <v>#DIV/0!</v>
      </c>
      <c r="AE72" s="2"/>
      <c r="AF72" s="2"/>
      <c r="AG72" s="3" t="e">
        <f t="shared" si="186"/>
        <v>#DIV/0!</v>
      </c>
      <c r="AH72" s="2"/>
      <c r="AI72" s="2"/>
      <c r="AJ72" s="3" t="e">
        <f t="shared" si="187"/>
        <v>#DIV/0!</v>
      </c>
      <c r="AK72" s="2"/>
      <c r="AL72" s="2"/>
      <c r="AM72" s="3" t="e">
        <f t="shared" si="188"/>
        <v>#DIV/0!</v>
      </c>
      <c r="AN72" s="2">
        <f t="shared" ref="AN72" si="189">D72+G72+J72+M72+P72+S72+V72+Y72+AB72+AE72+AH72+AK72</f>
        <v>145000</v>
      </c>
      <c r="AO72" s="2">
        <f t="shared" si="162"/>
        <v>70331</v>
      </c>
      <c r="AP72" s="94">
        <f t="shared" si="175"/>
        <v>0.4850413793103448</v>
      </c>
    </row>
    <row r="73" spans="1:42">
      <c r="A73" s="150"/>
      <c r="B73" s="144"/>
      <c r="C73" s="76" t="s">
        <v>52</v>
      </c>
      <c r="D73" s="20">
        <f>SUM(D74:D78)</f>
        <v>45000</v>
      </c>
      <c r="E73" s="20">
        <f>SUM(E74:E78)</f>
        <v>41690</v>
      </c>
      <c r="F73" s="21">
        <f t="shared" si="177"/>
        <v>0.9264444444444444</v>
      </c>
      <c r="G73" s="20">
        <f>SUM(G74:G78)</f>
        <v>58300</v>
      </c>
      <c r="H73" s="20">
        <f>SUM(H74:H78)</f>
        <v>0</v>
      </c>
      <c r="I73" s="21">
        <f t="shared" si="178"/>
        <v>0</v>
      </c>
      <c r="J73" s="20">
        <f>SUM(J74:J78)</f>
        <v>0</v>
      </c>
      <c r="K73" s="20">
        <f>SUM(K74:K78)</f>
        <v>0</v>
      </c>
      <c r="L73" s="21" t="e">
        <f t="shared" si="179"/>
        <v>#DIV/0!</v>
      </c>
      <c r="M73" s="20">
        <f>SUM(M74:M78)</f>
        <v>0</v>
      </c>
      <c r="N73" s="20">
        <f>SUM(N74:N78)</f>
        <v>0</v>
      </c>
      <c r="O73" s="21" t="e">
        <f t="shared" si="180"/>
        <v>#DIV/0!</v>
      </c>
      <c r="P73" s="20">
        <f>SUM(P74:P78)</f>
        <v>0</v>
      </c>
      <c r="Q73" s="20">
        <f>SUM(Q74:Q78)</f>
        <v>0</v>
      </c>
      <c r="R73" s="21" t="e">
        <f t="shared" si="181"/>
        <v>#DIV/0!</v>
      </c>
      <c r="S73" s="20">
        <f>SUM(S74:S78)</f>
        <v>0</v>
      </c>
      <c r="T73" s="20">
        <f>SUM(T74:T78)</f>
        <v>0</v>
      </c>
      <c r="U73" s="21" t="e">
        <f t="shared" si="182"/>
        <v>#DIV/0!</v>
      </c>
      <c r="V73" s="20">
        <f>SUM(V74:V78)</f>
        <v>0</v>
      </c>
      <c r="W73" s="20">
        <f>SUM(W74:W78)</f>
        <v>0</v>
      </c>
      <c r="X73" s="21" t="e">
        <f t="shared" si="183"/>
        <v>#DIV/0!</v>
      </c>
      <c r="Y73" s="20">
        <f>SUM(Y74:Y78)</f>
        <v>0</v>
      </c>
      <c r="Z73" s="20">
        <f>SUM(Z74:Z78)</f>
        <v>0</v>
      </c>
      <c r="AA73" s="21" t="e">
        <f t="shared" si="184"/>
        <v>#DIV/0!</v>
      </c>
      <c r="AB73" s="20">
        <f>SUM(AB74:AB78)</f>
        <v>0</v>
      </c>
      <c r="AC73" s="20">
        <f>SUM(AC74:AC78)</f>
        <v>0</v>
      </c>
      <c r="AD73" s="21" t="e">
        <f t="shared" si="185"/>
        <v>#DIV/0!</v>
      </c>
      <c r="AE73" s="20">
        <f>SUM(AE74:AE78)</f>
        <v>0</v>
      </c>
      <c r="AF73" s="20">
        <f>SUM(AF74:AF78)</f>
        <v>0</v>
      </c>
      <c r="AG73" s="21" t="e">
        <f t="shared" si="186"/>
        <v>#DIV/0!</v>
      </c>
      <c r="AH73" s="20">
        <f>SUM(AH74:AH78)</f>
        <v>0</v>
      </c>
      <c r="AI73" s="20">
        <f>SUM(AI74:AI78)</f>
        <v>0</v>
      </c>
      <c r="AJ73" s="21" t="e">
        <f t="shared" si="187"/>
        <v>#DIV/0!</v>
      </c>
      <c r="AK73" s="20">
        <f>SUM(AK74:AK78)</f>
        <v>0</v>
      </c>
      <c r="AL73" s="20">
        <f>SUM(AL74:AL78)</f>
        <v>0</v>
      </c>
      <c r="AM73" s="21" t="e">
        <f t="shared" si="188"/>
        <v>#DIV/0!</v>
      </c>
      <c r="AN73" s="20">
        <f>D73+G73+J73+M73+P73+S73+V73+Y73+AB73+AE73+AH73+AK73</f>
        <v>103300</v>
      </c>
      <c r="AO73" s="20">
        <f t="shared" si="162"/>
        <v>41690</v>
      </c>
      <c r="AP73" s="96">
        <f t="shared" si="175"/>
        <v>0.40358180058083254</v>
      </c>
    </row>
    <row r="74" spans="1:42">
      <c r="A74" s="150"/>
      <c r="B74" s="144"/>
      <c r="C74" s="75" t="s">
        <v>26</v>
      </c>
      <c r="D74" s="2">
        <v>5000</v>
      </c>
      <c r="E74" s="2">
        <v>0</v>
      </c>
      <c r="F74" s="3">
        <f t="shared" si="177"/>
        <v>0</v>
      </c>
      <c r="G74" s="2">
        <v>7500</v>
      </c>
      <c r="H74" s="2"/>
      <c r="I74" s="3">
        <f t="shared" si="178"/>
        <v>0</v>
      </c>
      <c r="J74" s="2"/>
      <c r="K74" s="2"/>
      <c r="L74" s="3" t="e">
        <f t="shared" si="179"/>
        <v>#DIV/0!</v>
      </c>
      <c r="M74" s="2"/>
      <c r="N74" s="2"/>
      <c r="O74" s="3" t="e">
        <f t="shared" si="180"/>
        <v>#DIV/0!</v>
      </c>
      <c r="P74" s="2"/>
      <c r="Q74" s="2"/>
      <c r="R74" s="3" t="e">
        <f t="shared" si="181"/>
        <v>#DIV/0!</v>
      </c>
      <c r="S74" s="2"/>
      <c r="T74" s="2"/>
      <c r="U74" s="3" t="e">
        <f t="shared" si="182"/>
        <v>#DIV/0!</v>
      </c>
      <c r="V74" s="2"/>
      <c r="W74" s="2"/>
      <c r="X74" s="3" t="e">
        <f t="shared" si="183"/>
        <v>#DIV/0!</v>
      </c>
      <c r="Y74" s="2"/>
      <c r="Z74" s="2"/>
      <c r="AA74" s="3" t="e">
        <f t="shared" si="184"/>
        <v>#DIV/0!</v>
      </c>
      <c r="AB74" s="2"/>
      <c r="AC74" s="2"/>
      <c r="AD74" s="3" t="e">
        <f t="shared" si="185"/>
        <v>#DIV/0!</v>
      </c>
      <c r="AE74" s="2"/>
      <c r="AF74" s="2"/>
      <c r="AG74" s="3" t="e">
        <f t="shared" si="186"/>
        <v>#DIV/0!</v>
      </c>
      <c r="AH74" s="2"/>
      <c r="AI74" s="2"/>
      <c r="AJ74" s="3" t="e">
        <f t="shared" si="187"/>
        <v>#DIV/0!</v>
      </c>
      <c r="AK74" s="2"/>
      <c r="AL74" s="2"/>
      <c r="AM74" s="3" t="e">
        <f t="shared" si="188"/>
        <v>#DIV/0!</v>
      </c>
      <c r="AN74" s="2">
        <f t="shared" ref="AN74:AN78" si="190">D74+G74+J74+M74+P74+S74+V74+Y74+AB74+AE74+AH74+AK74</f>
        <v>12500</v>
      </c>
      <c r="AO74" s="2">
        <f t="shared" si="162"/>
        <v>0</v>
      </c>
      <c r="AP74" s="94">
        <f t="shared" si="175"/>
        <v>0</v>
      </c>
    </row>
    <row r="75" spans="1:42">
      <c r="A75" s="150"/>
      <c r="B75" s="144"/>
      <c r="C75" s="75" t="s">
        <v>27</v>
      </c>
      <c r="D75" s="2">
        <v>15000</v>
      </c>
      <c r="E75" s="2">
        <v>14260</v>
      </c>
      <c r="F75" s="3">
        <f t="shared" si="177"/>
        <v>0.95066666666666666</v>
      </c>
      <c r="G75" s="2">
        <v>10000</v>
      </c>
      <c r="H75" s="2"/>
      <c r="I75" s="3">
        <f t="shared" si="178"/>
        <v>0</v>
      </c>
      <c r="J75" s="2"/>
      <c r="K75" s="2"/>
      <c r="L75" s="3" t="e">
        <f t="shared" si="179"/>
        <v>#DIV/0!</v>
      </c>
      <c r="M75" s="2"/>
      <c r="N75" s="2"/>
      <c r="O75" s="3" t="e">
        <f t="shared" si="180"/>
        <v>#DIV/0!</v>
      </c>
      <c r="P75" s="2"/>
      <c r="Q75" s="2"/>
      <c r="R75" s="3" t="e">
        <f t="shared" si="181"/>
        <v>#DIV/0!</v>
      </c>
      <c r="S75" s="2"/>
      <c r="T75" s="2"/>
      <c r="U75" s="3" t="e">
        <f t="shared" si="182"/>
        <v>#DIV/0!</v>
      </c>
      <c r="V75" s="2"/>
      <c r="W75" s="2"/>
      <c r="X75" s="3" t="e">
        <f t="shared" si="183"/>
        <v>#DIV/0!</v>
      </c>
      <c r="Y75" s="2"/>
      <c r="Z75" s="2"/>
      <c r="AA75" s="3" t="e">
        <f t="shared" si="184"/>
        <v>#DIV/0!</v>
      </c>
      <c r="AB75" s="2"/>
      <c r="AC75" s="2"/>
      <c r="AD75" s="3" t="e">
        <f t="shared" si="185"/>
        <v>#DIV/0!</v>
      </c>
      <c r="AE75" s="2"/>
      <c r="AF75" s="2"/>
      <c r="AG75" s="3" t="e">
        <f t="shared" si="186"/>
        <v>#DIV/0!</v>
      </c>
      <c r="AH75" s="2"/>
      <c r="AI75" s="2"/>
      <c r="AJ75" s="3" t="e">
        <f t="shared" si="187"/>
        <v>#DIV/0!</v>
      </c>
      <c r="AK75" s="2"/>
      <c r="AL75" s="2"/>
      <c r="AM75" s="3" t="e">
        <f t="shared" si="188"/>
        <v>#DIV/0!</v>
      </c>
      <c r="AN75" s="2">
        <f t="shared" si="190"/>
        <v>25000</v>
      </c>
      <c r="AO75" s="2">
        <f t="shared" si="162"/>
        <v>14260</v>
      </c>
      <c r="AP75" s="94">
        <f t="shared" si="175"/>
        <v>0.57040000000000002</v>
      </c>
    </row>
    <row r="76" spans="1:42">
      <c r="A76" s="150"/>
      <c r="B76" s="144"/>
      <c r="C76" s="75" t="s">
        <v>28</v>
      </c>
      <c r="D76" s="2">
        <v>15000</v>
      </c>
      <c r="E76" s="2">
        <v>14560</v>
      </c>
      <c r="F76" s="3">
        <f t="shared" si="177"/>
        <v>0.97066666666666668</v>
      </c>
      <c r="G76" s="2">
        <v>20000</v>
      </c>
      <c r="H76" s="2"/>
      <c r="I76" s="3">
        <f t="shared" si="178"/>
        <v>0</v>
      </c>
      <c r="J76" s="2"/>
      <c r="K76" s="2"/>
      <c r="L76" s="3" t="e">
        <f t="shared" si="179"/>
        <v>#DIV/0!</v>
      </c>
      <c r="M76" s="2"/>
      <c r="N76" s="2"/>
      <c r="O76" s="3" t="e">
        <f t="shared" si="180"/>
        <v>#DIV/0!</v>
      </c>
      <c r="P76" s="2"/>
      <c r="Q76" s="2"/>
      <c r="R76" s="3" t="e">
        <f t="shared" si="181"/>
        <v>#DIV/0!</v>
      </c>
      <c r="S76" s="2"/>
      <c r="T76" s="2"/>
      <c r="U76" s="3" t="e">
        <f t="shared" si="182"/>
        <v>#DIV/0!</v>
      </c>
      <c r="V76" s="2"/>
      <c r="W76" s="2"/>
      <c r="X76" s="3" t="e">
        <f t="shared" si="183"/>
        <v>#DIV/0!</v>
      </c>
      <c r="Y76" s="2"/>
      <c r="Z76" s="2"/>
      <c r="AA76" s="3" t="e">
        <f t="shared" si="184"/>
        <v>#DIV/0!</v>
      </c>
      <c r="AB76" s="2"/>
      <c r="AC76" s="2"/>
      <c r="AD76" s="3" t="e">
        <f t="shared" si="185"/>
        <v>#DIV/0!</v>
      </c>
      <c r="AE76" s="2"/>
      <c r="AF76" s="2"/>
      <c r="AG76" s="3" t="e">
        <f t="shared" si="186"/>
        <v>#DIV/0!</v>
      </c>
      <c r="AH76" s="2"/>
      <c r="AI76" s="2"/>
      <c r="AJ76" s="3" t="e">
        <f t="shared" si="187"/>
        <v>#DIV/0!</v>
      </c>
      <c r="AK76" s="2"/>
      <c r="AL76" s="2"/>
      <c r="AM76" s="3" t="e">
        <f t="shared" si="188"/>
        <v>#DIV/0!</v>
      </c>
      <c r="AN76" s="2">
        <f t="shared" si="190"/>
        <v>35000</v>
      </c>
      <c r="AO76" s="2">
        <f t="shared" si="162"/>
        <v>14560</v>
      </c>
      <c r="AP76" s="94">
        <f t="shared" si="175"/>
        <v>0.41599999999999998</v>
      </c>
    </row>
    <row r="77" spans="1:42">
      <c r="A77" s="150"/>
      <c r="B77" s="144"/>
      <c r="C77" s="75" t="s">
        <v>29</v>
      </c>
      <c r="D77" s="2">
        <v>10000</v>
      </c>
      <c r="E77" s="2">
        <v>7170</v>
      </c>
      <c r="F77" s="3">
        <f t="shared" si="177"/>
        <v>0.71699999999999997</v>
      </c>
      <c r="G77" s="2">
        <v>2300</v>
      </c>
      <c r="H77" s="2"/>
      <c r="I77" s="3">
        <f t="shared" si="178"/>
        <v>0</v>
      </c>
      <c r="J77" s="2"/>
      <c r="K77" s="2"/>
      <c r="L77" s="3" t="e">
        <f t="shared" si="179"/>
        <v>#DIV/0!</v>
      </c>
      <c r="M77" s="2"/>
      <c r="N77" s="2"/>
      <c r="O77" s="3" t="e">
        <f t="shared" si="180"/>
        <v>#DIV/0!</v>
      </c>
      <c r="P77" s="2"/>
      <c r="Q77" s="2"/>
      <c r="R77" s="3" t="e">
        <f t="shared" si="181"/>
        <v>#DIV/0!</v>
      </c>
      <c r="S77" s="2"/>
      <c r="T77" s="2"/>
      <c r="U77" s="3" t="e">
        <f t="shared" si="182"/>
        <v>#DIV/0!</v>
      </c>
      <c r="V77" s="2"/>
      <c r="W77" s="2"/>
      <c r="X77" s="3" t="e">
        <f t="shared" si="183"/>
        <v>#DIV/0!</v>
      </c>
      <c r="Y77" s="2"/>
      <c r="Z77" s="2"/>
      <c r="AA77" s="3" t="e">
        <f t="shared" si="184"/>
        <v>#DIV/0!</v>
      </c>
      <c r="AB77" s="2"/>
      <c r="AC77" s="2"/>
      <c r="AD77" s="3" t="e">
        <f t="shared" si="185"/>
        <v>#DIV/0!</v>
      </c>
      <c r="AE77" s="2"/>
      <c r="AF77" s="2"/>
      <c r="AG77" s="3" t="e">
        <f t="shared" si="186"/>
        <v>#DIV/0!</v>
      </c>
      <c r="AH77" s="2"/>
      <c r="AI77" s="2"/>
      <c r="AJ77" s="3" t="e">
        <f t="shared" si="187"/>
        <v>#DIV/0!</v>
      </c>
      <c r="AK77" s="2"/>
      <c r="AL77" s="2"/>
      <c r="AM77" s="3" t="e">
        <f t="shared" si="188"/>
        <v>#DIV/0!</v>
      </c>
      <c r="AN77" s="2">
        <f t="shared" si="190"/>
        <v>12300</v>
      </c>
      <c r="AO77" s="2">
        <f>E77+H77+K77+N77+Q77+T77+W77+Z77+AC77+AF77+AI77+AL77</f>
        <v>7170</v>
      </c>
      <c r="AP77" s="94">
        <f t="shared" si="175"/>
        <v>0.58292682926829265</v>
      </c>
    </row>
    <row r="78" spans="1:42">
      <c r="A78" s="150"/>
      <c r="B78" s="144"/>
      <c r="C78" s="75" t="s">
        <v>48</v>
      </c>
      <c r="D78" s="2">
        <v>0</v>
      </c>
      <c r="E78" s="2">
        <v>5700</v>
      </c>
      <c r="F78" s="3" t="e">
        <f t="shared" si="177"/>
        <v>#DIV/0!</v>
      </c>
      <c r="G78" s="2">
        <v>18500</v>
      </c>
      <c r="H78" s="2"/>
      <c r="I78" s="3">
        <f t="shared" si="178"/>
        <v>0</v>
      </c>
      <c r="J78" s="2"/>
      <c r="K78" s="2"/>
      <c r="L78" s="3" t="e">
        <f t="shared" si="179"/>
        <v>#DIV/0!</v>
      </c>
      <c r="M78" s="2"/>
      <c r="N78" s="2"/>
      <c r="O78" s="3" t="e">
        <f t="shared" si="180"/>
        <v>#DIV/0!</v>
      </c>
      <c r="P78" s="2"/>
      <c r="Q78" s="2"/>
      <c r="R78" s="3" t="e">
        <f t="shared" si="181"/>
        <v>#DIV/0!</v>
      </c>
      <c r="S78" s="2"/>
      <c r="T78" s="2"/>
      <c r="U78" s="3" t="e">
        <f t="shared" si="182"/>
        <v>#DIV/0!</v>
      </c>
      <c r="V78" s="2"/>
      <c r="W78" s="2"/>
      <c r="X78" s="3" t="e">
        <f t="shared" si="183"/>
        <v>#DIV/0!</v>
      </c>
      <c r="Y78" s="2"/>
      <c r="Z78" s="2"/>
      <c r="AA78" s="3" t="e">
        <f t="shared" si="184"/>
        <v>#DIV/0!</v>
      </c>
      <c r="AB78" s="2"/>
      <c r="AC78" s="2"/>
      <c r="AD78" s="3" t="e">
        <f t="shared" si="185"/>
        <v>#DIV/0!</v>
      </c>
      <c r="AE78" s="2"/>
      <c r="AF78" s="2"/>
      <c r="AG78" s="3" t="e">
        <f t="shared" si="186"/>
        <v>#DIV/0!</v>
      </c>
      <c r="AH78" s="2"/>
      <c r="AI78" s="2"/>
      <c r="AJ78" s="3" t="e">
        <f t="shared" si="187"/>
        <v>#DIV/0!</v>
      </c>
      <c r="AK78" s="2"/>
      <c r="AL78" s="2"/>
      <c r="AM78" s="3" t="e">
        <f t="shared" si="188"/>
        <v>#DIV/0!</v>
      </c>
      <c r="AN78" s="2">
        <f t="shared" si="190"/>
        <v>18500</v>
      </c>
      <c r="AO78" s="2">
        <f>E78+H78+K78+N78+Q78+T78+W78+Z78+AC78+AF78+AI78+AL78</f>
        <v>5700</v>
      </c>
      <c r="AP78" s="94">
        <f t="shared" si="175"/>
        <v>0.30810810810810813</v>
      </c>
    </row>
    <row r="79" spans="1:42">
      <c r="A79" s="150"/>
      <c r="B79" s="144"/>
      <c r="C79" s="76" t="s">
        <v>53</v>
      </c>
      <c r="D79" s="20">
        <f>SUM(D80:D81)</f>
        <v>0</v>
      </c>
      <c r="E79" s="20">
        <f>SUM(E80:E81)</f>
        <v>0</v>
      </c>
      <c r="F79" s="21" t="e">
        <f t="shared" si="177"/>
        <v>#DIV/0!</v>
      </c>
      <c r="G79" s="20">
        <f>SUM(G80:G81)</f>
        <v>0</v>
      </c>
      <c r="H79" s="20">
        <f>SUM(H80:H81)</f>
        <v>0</v>
      </c>
      <c r="I79" s="21" t="e">
        <f t="shared" si="178"/>
        <v>#DIV/0!</v>
      </c>
      <c r="J79" s="20">
        <f>SUM(J80:J81)</f>
        <v>0</v>
      </c>
      <c r="K79" s="20">
        <f>SUM(K80:K81)</f>
        <v>0</v>
      </c>
      <c r="L79" s="21" t="e">
        <f t="shared" si="179"/>
        <v>#DIV/0!</v>
      </c>
      <c r="M79" s="20">
        <f>SUM(M80:M81)</f>
        <v>0</v>
      </c>
      <c r="N79" s="20">
        <f>SUM(N80:N81)</f>
        <v>0</v>
      </c>
      <c r="O79" s="21" t="e">
        <f t="shared" si="180"/>
        <v>#DIV/0!</v>
      </c>
      <c r="P79" s="20">
        <f>SUM(P80:P81)</f>
        <v>0</v>
      </c>
      <c r="Q79" s="20">
        <f>SUM(Q80:Q81)</f>
        <v>0</v>
      </c>
      <c r="R79" s="21" t="e">
        <f t="shared" si="181"/>
        <v>#DIV/0!</v>
      </c>
      <c r="S79" s="20">
        <f>SUM(S80:S81)</f>
        <v>0</v>
      </c>
      <c r="T79" s="20">
        <f>SUM(T80:T81)</f>
        <v>0</v>
      </c>
      <c r="U79" s="21" t="e">
        <f t="shared" si="182"/>
        <v>#DIV/0!</v>
      </c>
      <c r="V79" s="20">
        <f>SUM(V80:V81)</f>
        <v>0</v>
      </c>
      <c r="W79" s="20">
        <f>SUM(W80:W81)</f>
        <v>0</v>
      </c>
      <c r="X79" s="21" t="e">
        <f t="shared" si="183"/>
        <v>#DIV/0!</v>
      </c>
      <c r="Y79" s="20">
        <f>SUM(Y80:Y81)</f>
        <v>0</v>
      </c>
      <c r="Z79" s="20">
        <f>SUM(Z80:Z81)</f>
        <v>0</v>
      </c>
      <c r="AA79" s="21" t="e">
        <f t="shared" si="184"/>
        <v>#DIV/0!</v>
      </c>
      <c r="AB79" s="20">
        <f>SUM(AB80:AB81)</f>
        <v>0</v>
      </c>
      <c r="AC79" s="20">
        <f>SUM(AC80:AC81)</f>
        <v>0</v>
      </c>
      <c r="AD79" s="21" t="e">
        <f t="shared" si="185"/>
        <v>#DIV/0!</v>
      </c>
      <c r="AE79" s="20">
        <f>SUM(AE80:AE81)</f>
        <v>0</v>
      </c>
      <c r="AF79" s="20">
        <f>SUM(AF80:AF81)</f>
        <v>0</v>
      </c>
      <c r="AG79" s="21" t="e">
        <f t="shared" si="186"/>
        <v>#DIV/0!</v>
      </c>
      <c r="AH79" s="20">
        <f>SUM(AH80:AH81)</f>
        <v>0</v>
      </c>
      <c r="AI79" s="20">
        <f>SUM(AI80:AI81)</f>
        <v>0</v>
      </c>
      <c r="AJ79" s="21" t="e">
        <f t="shared" si="187"/>
        <v>#DIV/0!</v>
      </c>
      <c r="AK79" s="20">
        <f>SUM(AK80:AK81)</f>
        <v>0</v>
      </c>
      <c r="AL79" s="20">
        <f>SUM(AL80:AL81)</f>
        <v>0</v>
      </c>
      <c r="AM79" s="21" t="e">
        <f t="shared" si="188"/>
        <v>#DIV/0!</v>
      </c>
      <c r="AN79" s="20">
        <f>D79+G79+J79+M79+P79+S79+V79+Y79+AB79+AE79+AH79+AK79</f>
        <v>0</v>
      </c>
      <c r="AO79" s="20">
        <f t="shared" ref="AO79" si="191">E79+H79+K79+N79+Q79+T79+W79+Z79+AC79+AF79+AI79+AL79</f>
        <v>0</v>
      </c>
      <c r="AP79" s="96" t="e">
        <f t="shared" si="175"/>
        <v>#DIV/0!</v>
      </c>
    </row>
    <row r="80" spans="1:42">
      <c r="A80" s="150"/>
      <c r="B80" s="144"/>
      <c r="C80" s="75" t="s">
        <v>30</v>
      </c>
      <c r="D80" s="2">
        <v>0</v>
      </c>
      <c r="E80" s="2">
        <v>0</v>
      </c>
      <c r="F80" s="3" t="e">
        <f t="shared" si="177"/>
        <v>#DIV/0!</v>
      </c>
      <c r="G80" s="2"/>
      <c r="H80" s="2"/>
      <c r="I80" s="3" t="e">
        <f t="shared" si="178"/>
        <v>#DIV/0!</v>
      </c>
      <c r="J80" s="2"/>
      <c r="K80" s="2"/>
      <c r="L80" s="3" t="e">
        <f t="shared" si="179"/>
        <v>#DIV/0!</v>
      </c>
      <c r="M80" s="2"/>
      <c r="N80" s="2"/>
      <c r="O80" s="3" t="e">
        <f t="shared" si="180"/>
        <v>#DIV/0!</v>
      </c>
      <c r="P80" s="2"/>
      <c r="Q80" s="2"/>
      <c r="R80" s="3" t="e">
        <f t="shared" si="181"/>
        <v>#DIV/0!</v>
      </c>
      <c r="S80" s="2"/>
      <c r="T80" s="2"/>
      <c r="U80" s="3" t="e">
        <f t="shared" si="182"/>
        <v>#DIV/0!</v>
      </c>
      <c r="V80" s="2"/>
      <c r="W80" s="2"/>
      <c r="X80" s="3" t="e">
        <f t="shared" si="183"/>
        <v>#DIV/0!</v>
      </c>
      <c r="Y80" s="2"/>
      <c r="Z80" s="2"/>
      <c r="AA80" s="3" t="e">
        <f t="shared" si="184"/>
        <v>#DIV/0!</v>
      </c>
      <c r="AB80" s="2"/>
      <c r="AC80" s="2"/>
      <c r="AD80" s="3" t="e">
        <f t="shared" si="185"/>
        <v>#DIV/0!</v>
      </c>
      <c r="AE80" s="2"/>
      <c r="AF80" s="2"/>
      <c r="AG80" s="3" t="e">
        <f t="shared" si="186"/>
        <v>#DIV/0!</v>
      </c>
      <c r="AH80" s="2"/>
      <c r="AI80" s="2"/>
      <c r="AJ80" s="3" t="e">
        <f t="shared" si="187"/>
        <v>#DIV/0!</v>
      </c>
      <c r="AK80" s="2"/>
      <c r="AL80" s="2"/>
      <c r="AM80" s="3" t="e">
        <f t="shared" si="188"/>
        <v>#DIV/0!</v>
      </c>
      <c r="AN80" s="2">
        <f t="shared" ref="AN80:AN81" si="192">D80+G80+J80+M80+P80+S80+V80+Y80+AB80+AE80+AH80+AK80</f>
        <v>0</v>
      </c>
      <c r="AO80" s="2">
        <f>E80+H80+K80+N80+Q80+T80+W80+Z80+AC80+AF80+AI80+AL80</f>
        <v>0</v>
      </c>
      <c r="AP80" s="94" t="e">
        <f t="shared" si="175"/>
        <v>#DIV/0!</v>
      </c>
    </row>
    <row r="81" spans="1:42">
      <c r="A81" s="150"/>
      <c r="B81" s="144"/>
      <c r="C81" s="75" t="s">
        <v>60</v>
      </c>
      <c r="D81" s="2">
        <v>0</v>
      </c>
      <c r="E81" s="2">
        <v>0</v>
      </c>
      <c r="F81" s="3" t="e">
        <f t="shared" si="177"/>
        <v>#DIV/0!</v>
      </c>
      <c r="G81" s="2"/>
      <c r="H81" s="2"/>
      <c r="I81" s="3" t="e">
        <f t="shared" si="178"/>
        <v>#DIV/0!</v>
      </c>
      <c r="J81" s="2"/>
      <c r="K81" s="2"/>
      <c r="L81" s="3" t="e">
        <f t="shared" si="179"/>
        <v>#DIV/0!</v>
      </c>
      <c r="M81" s="2"/>
      <c r="N81" s="2"/>
      <c r="O81" s="3" t="e">
        <f t="shared" si="180"/>
        <v>#DIV/0!</v>
      </c>
      <c r="P81" s="2"/>
      <c r="Q81" s="2"/>
      <c r="R81" s="3" t="e">
        <f t="shared" si="181"/>
        <v>#DIV/0!</v>
      </c>
      <c r="S81" s="2"/>
      <c r="T81" s="2"/>
      <c r="U81" s="3" t="e">
        <f t="shared" si="182"/>
        <v>#DIV/0!</v>
      </c>
      <c r="V81" s="2"/>
      <c r="W81" s="2"/>
      <c r="X81" s="3" t="e">
        <f t="shared" si="183"/>
        <v>#DIV/0!</v>
      </c>
      <c r="Y81" s="2"/>
      <c r="Z81" s="2"/>
      <c r="AA81" s="3" t="e">
        <f t="shared" si="184"/>
        <v>#DIV/0!</v>
      </c>
      <c r="AB81" s="2"/>
      <c r="AC81" s="2"/>
      <c r="AD81" s="3" t="e">
        <f t="shared" si="185"/>
        <v>#DIV/0!</v>
      </c>
      <c r="AE81" s="2"/>
      <c r="AF81" s="2"/>
      <c r="AG81" s="3" t="e">
        <f t="shared" si="186"/>
        <v>#DIV/0!</v>
      </c>
      <c r="AH81" s="2"/>
      <c r="AI81" s="2"/>
      <c r="AJ81" s="3" t="e">
        <f t="shared" si="187"/>
        <v>#DIV/0!</v>
      </c>
      <c r="AK81" s="2"/>
      <c r="AL81" s="2"/>
      <c r="AM81" s="3" t="e">
        <f t="shared" si="188"/>
        <v>#DIV/0!</v>
      </c>
      <c r="AN81" s="2">
        <f t="shared" si="192"/>
        <v>0</v>
      </c>
      <c r="AO81" s="2">
        <f>E81+H81+K81+N81+Q81+T81+W81+Z81+AC81+AF81+AI81+AL81</f>
        <v>0</v>
      </c>
      <c r="AP81" s="94" t="e">
        <f t="shared" si="175"/>
        <v>#DIV/0!</v>
      </c>
    </row>
    <row r="82" spans="1:42">
      <c r="A82" s="150"/>
      <c r="B82" s="144"/>
      <c r="C82" s="76" t="s">
        <v>54</v>
      </c>
      <c r="D82" s="20">
        <f>+D83+D84+D85</f>
        <v>40000</v>
      </c>
      <c r="E82" s="20">
        <f>+E83+E84+E85</f>
        <v>33902</v>
      </c>
      <c r="F82" s="8">
        <f>E82/D82</f>
        <v>0.84755000000000003</v>
      </c>
      <c r="G82" s="20">
        <f>+G83+G84+G85</f>
        <v>41190</v>
      </c>
      <c r="H82" s="20">
        <f>+H83+H84+H85</f>
        <v>0</v>
      </c>
      <c r="I82" s="21"/>
      <c r="J82" s="20">
        <f>+J83+J84+J85</f>
        <v>0</v>
      </c>
      <c r="K82" s="20">
        <f>+K83+K84+K85</f>
        <v>0</v>
      </c>
      <c r="L82" s="21"/>
      <c r="M82" s="20">
        <f>+M83+M84+M85</f>
        <v>0</v>
      </c>
      <c r="N82" s="20">
        <f>+N83+N84+N85</f>
        <v>0</v>
      </c>
      <c r="O82" s="21"/>
      <c r="P82" s="20">
        <f>+P83+P84+P85</f>
        <v>0</v>
      </c>
      <c r="Q82" s="20">
        <f>+Q83+Q84+Q85</f>
        <v>0</v>
      </c>
      <c r="R82" s="21"/>
      <c r="S82" s="20">
        <f>+S83+S84+S85</f>
        <v>0</v>
      </c>
      <c r="T82" s="20">
        <f>+T83+T84+T85</f>
        <v>0</v>
      </c>
      <c r="U82" s="21"/>
      <c r="V82" s="20">
        <f>+V83+V84+V85</f>
        <v>0</v>
      </c>
      <c r="W82" s="20">
        <f>+W83+W84+W85</f>
        <v>0</v>
      </c>
      <c r="X82" s="21"/>
      <c r="Y82" s="20">
        <f>+Y83+Y84+Y85</f>
        <v>0</v>
      </c>
      <c r="Z82" s="20">
        <f>+Z83+Z84+Z85</f>
        <v>0</v>
      </c>
      <c r="AA82" s="21"/>
      <c r="AB82" s="20">
        <f>+AB83+AB84+AB85</f>
        <v>0</v>
      </c>
      <c r="AC82" s="20">
        <f>+AC83+AC84+AC85</f>
        <v>0</v>
      </c>
      <c r="AD82" s="21"/>
      <c r="AE82" s="20">
        <f>+AE83+AE84+AE85</f>
        <v>0</v>
      </c>
      <c r="AF82" s="20">
        <f>+AF83+AF84+AF85</f>
        <v>0</v>
      </c>
      <c r="AG82" s="21"/>
      <c r="AH82" s="20">
        <f>+AH83+AH84+AH85</f>
        <v>0</v>
      </c>
      <c r="AI82" s="20">
        <f>+AI83+AI84+AI85</f>
        <v>0</v>
      </c>
      <c r="AJ82" s="21"/>
      <c r="AK82" s="20">
        <f>+AK83+AK84+AK85</f>
        <v>0</v>
      </c>
      <c r="AL82" s="20">
        <f>+AL83+AL84+AL85</f>
        <v>0</v>
      </c>
      <c r="AM82" s="21"/>
      <c r="AN82" s="20">
        <f>D82+G82+J82+M82+P82+S82+V82+Y82+AB82+AE82+AH82+AK82</f>
        <v>81190</v>
      </c>
      <c r="AO82" s="20">
        <f t="shared" ref="AO82" si="193">E82+H82+K82+N82+Q82+T82+W82+Z82+AC82+AF82+AI82+AL82</f>
        <v>33902</v>
      </c>
      <c r="AP82" s="97">
        <f t="shared" si="175"/>
        <v>0.41756373937677055</v>
      </c>
    </row>
    <row r="83" spans="1:42">
      <c r="A83" s="150"/>
      <c r="B83" s="144"/>
      <c r="C83" s="74" t="s">
        <v>31</v>
      </c>
      <c r="D83" s="2">
        <v>25000</v>
      </c>
      <c r="E83" s="2">
        <v>18302</v>
      </c>
      <c r="F83" s="8">
        <f>E83/D83</f>
        <v>0.73207999999999995</v>
      </c>
      <c r="G83" s="2">
        <v>25850</v>
      </c>
      <c r="H83" s="2"/>
      <c r="I83" s="8">
        <f t="shared" ref="I83:I86" si="194">H83/G83</f>
        <v>0</v>
      </c>
      <c r="J83" s="2"/>
      <c r="K83" s="2"/>
      <c r="L83" s="8" t="e">
        <f t="shared" ref="L83:L86" si="195">K83/J83</f>
        <v>#DIV/0!</v>
      </c>
      <c r="M83" s="2"/>
      <c r="N83" s="2"/>
      <c r="O83" s="8" t="e">
        <f t="shared" ref="O83:O86" si="196">N83/M83</f>
        <v>#DIV/0!</v>
      </c>
      <c r="P83" s="2"/>
      <c r="Q83" s="2"/>
      <c r="R83" s="8" t="e">
        <f t="shared" ref="R83:R86" si="197">Q83/P83</f>
        <v>#DIV/0!</v>
      </c>
      <c r="S83" s="2"/>
      <c r="T83" s="2"/>
      <c r="U83" s="8" t="e">
        <f t="shared" ref="U83:U86" si="198">T83/S83</f>
        <v>#DIV/0!</v>
      </c>
      <c r="V83" s="2"/>
      <c r="W83" s="2"/>
      <c r="X83" s="8" t="e">
        <f t="shared" ref="X83:X86" si="199">W83/V83</f>
        <v>#DIV/0!</v>
      </c>
      <c r="Y83" s="2"/>
      <c r="Z83" s="2"/>
      <c r="AA83" s="8" t="e">
        <f t="shared" ref="AA83:AA86" si="200">Z83/Y83</f>
        <v>#DIV/0!</v>
      </c>
      <c r="AB83" s="2"/>
      <c r="AC83" s="2"/>
      <c r="AD83" s="8" t="e">
        <f t="shared" ref="AD83:AD86" si="201">AC83/AB83</f>
        <v>#DIV/0!</v>
      </c>
      <c r="AE83" s="2"/>
      <c r="AF83" s="2"/>
      <c r="AG83" s="8" t="e">
        <f t="shared" ref="AG83:AG86" si="202">AF83/AE83</f>
        <v>#DIV/0!</v>
      </c>
      <c r="AH83" s="2"/>
      <c r="AI83" s="2"/>
      <c r="AJ83" s="8" t="e">
        <f t="shared" ref="AJ83:AJ86" si="203">AI83/AH83</f>
        <v>#DIV/0!</v>
      </c>
      <c r="AK83" s="2"/>
      <c r="AL83" s="2"/>
      <c r="AM83" s="8" t="e">
        <f t="shared" ref="AM83:AM86" si="204">AL83/AK83</f>
        <v>#DIV/0!</v>
      </c>
      <c r="AN83" s="2">
        <f>D83+G83+J83+M83+P83+S83+V83+Y83+AB83+AE83+AH83+AK83</f>
        <v>50850</v>
      </c>
      <c r="AO83" s="2">
        <f>E83+H83+K83+N83+Q83+T83+W83+Z83+AC83+AF83+AI83+AL83</f>
        <v>18302</v>
      </c>
      <c r="AP83" s="97">
        <f t="shared" si="175"/>
        <v>0.35992133726647002</v>
      </c>
    </row>
    <row r="84" spans="1:42">
      <c r="A84" s="150"/>
      <c r="B84" s="144"/>
      <c r="C84" s="75" t="s">
        <v>32</v>
      </c>
      <c r="D84" s="2">
        <v>10000</v>
      </c>
      <c r="E84" s="2">
        <v>10450</v>
      </c>
      <c r="F84" s="3">
        <f t="shared" ref="F84:F86" si="205">E84/D84</f>
        <v>1.0449999999999999</v>
      </c>
      <c r="G84" s="2">
        <v>10340</v>
      </c>
      <c r="H84" s="2"/>
      <c r="I84" s="3">
        <f t="shared" si="194"/>
        <v>0</v>
      </c>
      <c r="J84" s="2"/>
      <c r="K84" s="2"/>
      <c r="L84" s="3" t="e">
        <f t="shared" si="195"/>
        <v>#DIV/0!</v>
      </c>
      <c r="M84" s="2"/>
      <c r="N84" s="2"/>
      <c r="O84" s="3" t="e">
        <f t="shared" si="196"/>
        <v>#DIV/0!</v>
      </c>
      <c r="P84" s="2"/>
      <c r="Q84" s="2"/>
      <c r="R84" s="3" t="e">
        <f t="shared" si="197"/>
        <v>#DIV/0!</v>
      </c>
      <c r="S84" s="2"/>
      <c r="T84" s="2"/>
      <c r="U84" s="3" t="e">
        <f t="shared" si="198"/>
        <v>#DIV/0!</v>
      </c>
      <c r="V84" s="2"/>
      <c r="W84" s="2"/>
      <c r="X84" s="3" t="e">
        <f t="shared" si="199"/>
        <v>#DIV/0!</v>
      </c>
      <c r="Y84" s="2"/>
      <c r="Z84" s="2"/>
      <c r="AA84" s="3" t="e">
        <f t="shared" si="200"/>
        <v>#DIV/0!</v>
      </c>
      <c r="AB84" s="2"/>
      <c r="AC84" s="2"/>
      <c r="AD84" s="3" t="e">
        <f t="shared" si="201"/>
        <v>#DIV/0!</v>
      </c>
      <c r="AE84" s="2"/>
      <c r="AF84" s="2"/>
      <c r="AG84" s="3" t="e">
        <f t="shared" si="202"/>
        <v>#DIV/0!</v>
      </c>
      <c r="AH84" s="2"/>
      <c r="AI84" s="2"/>
      <c r="AJ84" s="3" t="e">
        <f t="shared" si="203"/>
        <v>#DIV/0!</v>
      </c>
      <c r="AK84" s="2"/>
      <c r="AL84" s="2"/>
      <c r="AM84" s="3" t="e">
        <f t="shared" si="204"/>
        <v>#DIV/0!</v>
      </c>
      <c r="AN84" s="2">
        <f>D84+G84+J84+M84+P84+S84+V84+Y84+AB84+AE84+AH84+AK84</f>
        <v>20340</v>
      </c>
      <c r="AO84" s="2">
        <f t="shared" ref="AO84:AO85" si="206">E84+H84+K84+N84+Q84+T84+W84+Z84+AC84+AF84+AI84+AL84</f>
        <v>10450</v>
      </c>
      <c r="AP84" s="94">
        <f t="shared" si="175"/>
        <v>0.51376597836774829</v>
      </c>
    </row>
    <row r="85" spans="1:42">
      <c r="A85" s="150"/>
      <c r="B85" s="144"/>
      <c r="C85" s="75" t="s">
        <v>33</v>
      </c>
      <c r="D85" s="2">
        <v>5000</v>
      </c>
      <c r="E85" s="2">
        <v>5150</v>
      </c>
      <c r="F85" s="3">
        <f t="shared" si="205"/>
        <v>1.03</v>
      </c>
      <c r="G85" s="2">
        <v>5000</v>
      </c>
      <c r="H85" s="2"/>
      <c r="I85" s="3">
        <f t="shared" si="194"/>
        <v>0</v>
      </c>
      <c r="J85" s="2"/>
      <c r="K85" s="2"/>
      <c r="L85" s="3" t="e">
        <f t="shared" si="195"/>
        <v>#DIV/0!</v>
      </c>
      <c r="M85" s="2"/>
      <c r="N85" s="2"/>
      <c r="O85" s="3" t="e">
        <f t="shared" si="196"/>
        <v>#DIV/0!</v>
      </c>
      <c r="P85" s="2"/>
      <c r="Q85" s="2"/>
      <c r="R85" s="3" t="e">
        <f t="shared" si="197"/>
        <v>#DIV/0!</v>
      </c>
      <c r="S85" s="2"/>
      <c r="T85" s="2"/>
      <c r="U85" s="3" t="e">
        <f t="shared" si="198"/>
        <v>#DIV/0!</v>
      </c>
      <c r="V85" s="2"/>
      <c r="W85" s="2"/>
      <c r="X85" s="3" t="e">
        <f t="shared" si="199"/>
        <v>#DIV/0!</v>
      </c>
      <c r="Y85" s="2"/>
      <c r="Z85" s="2"/>
      <c r="AA85" s="3" t="e">
        <f t="shared" si="200"/>
        <v>#DIV/0!</v>
      </c>
      <c r="AB85" s="2"/>
      <c r="AC85" s="2"/>
      <c r="AD85" s="3" t="e">
        <f t="shared" si="201"/>
        <v>#DIV/0!</v>
      </c>
      <c r="AE85" s="2"/>
      <c r="AF85" s="2"/>
      <c r="AG85" s="3" t="e">
        <f t="shared" si="202"/>
        <v>#DIV/0!</v>
      </c>
      <c r="AH85" s="2"/>
      <c r="AI85" s="2"/>
      <c r="AJ85" s="3" t="e">
        <f t="shared" si="203"/>
        <v>#DIV/0!</v>
      </c>
      <c r="AK85" s="2"/>
      <c r="AL85" s="2"/>
      <c r="AM85" s="3" t="e">
        <f t="shared" si="204"/>
        <v>#DIV/0!</v>
      </c>
      <c r="AN85" s="2">
        <f>D85+G85+J85+M85+P85+S85+V85+Y85+AB85+AE85+AH85+AK85</f>
        <v>10000</v>
      </c>
      <c r="AO85" s="2">
        <f t="shared" si="206"/>
        <v>5150</v>
      </c>
      <c r="AP85" s="94">
        <f t="shared" si="175"/>
        <v>0.51500000000000001</v>
      </c>
    </row>
    <row r="86" spans="1:42">
      <c r="A86" s="150"/>
      <c r="B86" s="144"/>
      <c r="C86" s="75" t="s">
        <v>74</v>
      </c>
      <c r="D86" s="69">
        <f>D87/D61</f>
        <v>0.12141280353200883</v>
      </c>
      <c r="E86" s="69">
        <f>E87/E61</f>
        <v>2.6449890803203105E-2</v>
      </c>
      <c r="F86" s="3">
        <f t="shared" si="205"/>
        <v>0.21785091879729104</v>
      </c>
      <c r="G86" s="69">
        <f t="shared" ref="G86" si="207">G87/G61</f>
        <v>9.5744680851063829E-2</v>
      </c>
      <c r="H86" s="69" t="e">
        <f t="shared" ref="H86" si="208">H87/H61</f>
        <v>#DIV/0!</v>
      </c>
      <c r="I86" s="3" t="e">
        <f t="shared" si="194"/>
        <v>#DIV/0!</v>
      </c>
      <c r="J86" s="69" t="e">
        <f t="shared" ref="J86" si="209">J87/J61</f>
        <v>#DIV/0!</v>
      </c>
      <c r="K86" s="69" t="e">
        <f t="shared" ref="K86" si="210">K87/K61</f>
        <v>#DIV/0!</v>
      </c>
      <c r="L86" s="3" t="e">
        <f t="shared" si="195"/>
        <v>#DIV/0!</v>
      </c>
      <c r="M86" s="69" t="e">
        <f t="shared" ref="M86" si="211">M87/M61</f>
        <v>#DIV/0!</v>
      </c>
      <c r="N86" s="69" t="e">
        <f t="shared" ref="N86" si="212">N87/N61</f>
        <v>#DIV/0!</v>
      </c>
      <c r="O86" s="3" t="e">
        <f t="shared" si="196"/>
        <v>#DIV/0!</v>
      </c>
      <c r="P86" s="69" t="e">
        <f t="shared" ref="P86" si="213">P87/P61</f>
        <v>#DIV/0!</v>
      </c>
      <c r="Q86" s="69" t="e">
        <f t="shared" ref="Q86" si="214">Q87/Q61</f>
        <v>#DIV/0!</v>
      </c>
      <c r="R86" s="3" t="e">
        <f t="shared" si="197"/>
        <v>#DIV/0!</v>
      </c>
      <c r="S86" s="69" t="e">
        <f t="shared" ref="S86" si="215">S87/S61</f>
        <v>#DIV/0!</v>
      </c>
      <c r="T86" s="69" t="e">
        <f t="shared" ref="T86" si="216">T87/T61</f>
        <v>#DIV/0!</v>
      </c>
      <c r="U86" s="3" t="e">
        <f t="shared" si="198"/>
        <v>#DIV/0!</v>
      </c>
      <c r="V86" s="69" t="e">
        <f t="shared" ref="V86" si="217">V87/V61</f>
        <v>#DIV/0!</v>
      </c>
      <c r="W86" s="69" t="e">
        <f t="shared" ref="W86" si="218">W87/W61</f>
        <v>#DIV/0!</v>
      </c>
      <c r="X86" s="3" t="e">
        <f t="shared" si="199"/>
        <v>#DIV/0!</v>
      </c>
      <c r="Y86" s="69" t="e">
        <f t="shared" ref="Y86" si="219">Y87/Y61</f>
        <v>#DIV/0!</v>
      </c>
      <c r="Z86" s="69" t="e">
        <f t="shared" ref="Z86" si="220">Z87/Z61</f>
        <v>#DIV/0!</v>
      </c>
      <c r="AA86" s="3" t="e">
        <f t="shared" si="200"/>
        <v>#DIV/0!</v>
      </c>
      <c r="AB86" s="69" t="e">
        <f t="shared" ref="AB86" si="221">AB87/AB61</f>
        <v>#DIV/0!</v>
      </c>
      <c r="AC86" s="69" t="e">
        <f t="shared" ref="AC86" si="222">AC87/AC61</f>
        <v>#DIV/0!</v>
      </c>
      <c r="AD86" s="3" t="e">
        <f t="shared" si="201"/>
        <v>#DIV/0!</v>
      </c>
      <c r="AE86" s="69" t="e">
        <f t="shared" ref="AE86" si="223">AE87/AE61</f>
        <v>#DIV/0!</v>
      </c>
      <c r="AF86" s="69" t="e">
        <f t="shared" ref="AF86" si="224">AF87/AF61</f>
        <v>#DIV/0!</v>
      </c>
      <c r="AG86" s="3" t="e">
        <f t="shared" si="202"/>
        <v>#DIV/0!</v>
      </c>
      <c r="AH86" s="69" t="e">
        <f t="shared" ref="AH86" si="225">AH87/AH61</f>
        <v>#DIV/0!</v>
      </c>
      <c r="AI86" s="69" t="e">
        <f t="shared" ref="AI86" si="226">AI87/AI61</f>
        <v>#DIV/0!</v>
      </c>
      <c r="AJ86" s="3" t="e">
        <f t="shared" si="203"/>
        <v>#DIV/0!</v>
      </c>
      <c r="AK86" s="69" t="e">
        <f t="shared" ref="AK86" si="227">AK87/AK61</f>
        <v>#DIV/0!</v>
      </c>
      <c r="AL86" s="69" t="e">
        <f t="shared" ref="AL86" si="228">AL87/AL61</f>
        <v>#DIV/0!</v>
      </c>
      <c r="AM86" s="3" t="e">
        <f t="shared" si="204"/>
        <v>#DIV/0!</v>
      </c>
      <c r="AN86" s="69">
        <f t="shared" ref="AN86:AO86" si="229">AN87/AN61</f>
        <v>0.10834236186348863</v>
      </c>
      <c r="AO86" s="69">
        <f t="shared" si="229"/>
        <v>2.6449890803203105E-2</v>
      </c>
      <c r="AP86" s="94">
        <f t="shared" si="175"/>
        <v>0.24413249211356466</v>
      </c>
    </row>
    <row r="87" spans="1:42">
      <c r="A87" s="150"/>
      <c r="B87" s="144"/>
      <c r="C87" s="75" t="s">
        <v>34</v>
      </c>
      <c r="D87" s="2">
        <v>55000</v>
      </c>
      <c r="E87" s="2">
        <v>11990</v>
      </c>
      <c r="F87" s="3">
        <f t="shared" ref="F87:F91" si="230">E87/D87</f>
        <v>0.218</v>
      </c>
      <c r="G87" s="2">
        <v>45000</v>
      </c>
      <c r="H87" s="2"/>
      <c r="I87" s="3">
        <f t="shared" ref="I87" si="231">H87/G87</f>
        <v>0</v>
      </c>
      <c r="J87" s="2"/>
      <c r="K87" s="2"/>
      <c r="L87" s="3" t="e">
        <f t="shared" ref="L87" si="232">K87/J87</f>
        <v>#DIV/0!</v>
      </c>
      <c r="M87" s="2"/>
      <c r="N87" s="2"/>
      <c r="O87" s="3" t="e">
        <f t="shared" ref="O87" si="233">N87/M87</f>
        <v>#DIV/0!</v>
      </c>
      <c r="P87" s="2"/>
      <c r="Q87" s="2"/>
      <c r="R87" s="3" t="e">
        <f t="shared" ref="R87" si="234">Q87/P87</f>
        <v>#DIV/0!</v>
      </c>
      <c r="S87" s="2"/>
      <c r="T87" s="2"/>
      <c r="U87" s="3" t="e">
        <f t="shared" ref="U87" si="235">T87/S87</f>
        <v>#DIV/0!</v>
      </c>
      <c r="V87" s="2"/>
      <c r="W87" s="2"/>
      <c r="X87" s="3" t="e">
        <f t="shared" ref="X87" si="236">W87/V87</f>
        <v>#DIV/0!</v>
      </c>
      <c r="Y87" s="2"/>
      <c r="Z87" s="2"/>
      <c r="AA87" s="3" t="e">
        <f t="shared" ref="AA87" si="237">Z87/Y87</f>
        <v>#DIV/0!</v>
      </c>
      <c r="AB87" s="2"/>
      <c r="AC87" s="2"/>
      <c r="AD87" s="3" t="e">
        <f t="shared" ref="AD87" si="238">AC87/AB87</f>
        <v>#DIV/0!</v>
      </c>
      <c r="AE87" s="2"/>
      <c r="AF87" s="2"/>
      <c r="AG87" s="3" t="e">
        <f t="shared" ref="AG87" si="239">AF87/AE87</f>
        <v>#DIV/0!</v>
      </c>
      <c r="AH87" s="2"/>
      <c r="AI87" s="2"/>
      <c r="AJ87" s="3" t="e">
        <f t="shared" ref="AJ87" si="240">AI87/AH87</f>
        <v>#DIV/0!</v>
      </c>
      <c r="AK87" s="2"/>
      <c r="AL87" s="2"/>
      <c r="AM87" s="3" t="e">
        <f t="shared" ref="AM87" si="241">AL87/AK87</f>
        <v>#DIV/0!</v>
      </c>
      <c r="AN87" s="2">
        <f t="shared" ref="AN87" si="242">D87+G87+J87+M87+P87+S87+V87+Y87+AB87+AE87+AH87+AK87</f>
        <v>100000</v>
      </c>
      <c r="AO87" s="2">
        <f t="shared" ref="AO87" si="243">E87+H87+K87+N87+Q87+T87+W87+Z87+AC87+AF87+AI87+AL87</f>
        <v>11990</v>
      </c>
      <c r="AP87" s="94">
        <f t="shared" si="175"/>
        <v>0.11990000000000001</v>
      </c>
    </row>
    <row r="88" spans="1:42">
      <c r="A88" s="150"/>
      <c r="B88" s="144"/>
      <c r="C88" s="77" t="s">
        <v>68</v>
      </c>
      <c r="D88" s="28">
        <v>205</v>
      </c>
      <c r="E88" s="28">
        <f>D88</f>
        <v>205</v>
      </c>
      <c r="F88" s="3">
        <f t="shared" si="230"/>
        <v>1</v>
      </c>
      <c r="G88" s="28">
        <v>207</v>
      </c>
      <c r="H88" s="28"/>
      <c r="I88" s="29"/>
      <c r="J88" s="28"/>
      <c r="K88" s="28"/>
      <c r="L88" s="29"/>
      <c r="M88" s="28"/>
      <c r="N88" s="28"/>
      <c r="O88" s="29"/>
      <c r="P88" s="28"/>
      <c r="Q88" s="28"/>
      <c r="R88" s="29"/>
      <c r="S88" s="28"/>
      <c r="T88" s="28"/>
      <c r="U88" s="29"/>
      <c r="V88" s="28"/>
      <c r="W88" s="28"/>
      <c r="X88" s="29"/>
      <c r="Y88" s="28"/>
      <c r="Z88" s="28"/>
      <c r="AA88" s="29"/>
      <c r="AB88" s="28"/>
      <c r="AC88" s="28"/>
      <c r="AD88" s="29"/>
      <c r="AE88" s="28"/>
      <c r="AF88" s="28"/>
      <c r="AG88" s="29"/>
      <c r="AH88" s="28"/>
      <c r="AI88" s="28"/>
      <c r="AJ88" s="29"/>
      <c r="AK88" s="28"/>
      <c r="AL88" s="28"/>
      <c r="AM88" s="29"/>
      <c r="AN88" s="28">
        <f>D88+G88+J88+M88+P88+S88+V88+Y88+AB88+AE88+AH88+AK88</f>
        <v>412</v>
      </c>
      <c r="AO88" s="28">
        <f>E88+H88+K88+N88+Q88+T88+W88+Z88+AC88+AF88+AI88+AL88</f>
        <v>205</v>
      </c>
      <c r="AP88" s="94">
        <f t="shared" si="175"/>
        <v>0.49757281553398058</v>
      </c>
    </row>
    <row r="89" spans="1:42">
      <c r="A89" s="150"/>
      <c r="B89" s="144"/>
      <c r="C89" s="77" t="s">
        <v>69</v>
      </c>
      <c r="D89" s="28">
        <f>D91+D105</f>
        <v>185</v>
      </c>
      <c r="E89" s="28">
        <f>E91+E105</f>
        <v>198</v>
      </c>
      <c r="F89" s="3">
        <f t="shared" si="230"/>
        <v>1.0702702702702702</v>
      </c>
      <c r="G89" s="28">
        <f>G91+G105</f>
        <v>190</v>
      </c>
      <c r="H89" s="28"/>
      <c r="I89" s="29"/>
      <c r="J89" s="28"/>
      <c r="K89" s="28"/>
      <c r="L89" s="29"/>
      <c r="M89" s="28"/>
      <c r="N89" s="28"/>
      <c r="O89" s="29"/>
      <c r="P89" s="28"/>
      <c r="Q89" s="28"/>
      <c r="R89" s="29"/>
      <c r="S89" s="28"/>
      <c r="T89" s="28"/>
      <c r="U89" s="29"/>
      <c r="V89" s="28"/>
      <c r="W89" s="28"/>
      <c r="X89" s="29"/>
      <c r="Y89" s="28"/>
      <c r="Z89" s="28"/>
      <c r="AA89" s="29"/>
      <c r="AB89" s="28"/>
      <c r="AC89" s="28"/>
      <c r="AD89" s="29"/>
      <c r="AE89" s="28"/>
      <c r="AF89" s="28"/>
      <c r="AG89" s="29"/>
      <c r="AH89" s="28"/>
      <c r="AI89" s="28"/>
      <c r="AJ89" s="29"/>
      <c r="AK89" s="28"/>
      <c r="AL89" s="28"/>
      <c r="AM89" s="29"/>
      <c r="AN89" s="28">
        <f t="shared" ref="AN89" si="244">D89+G89+J89+M89+P89+S89+V89+Y89+AB89+AE89+AH89+AK89</f>
        <v>375</v>
      </c>
      <c r="AO89" s="28">
        <f t="shared" ref="AO89" si="245">E89+H89+K89+N89+Q89+T89+W89+Z89+AC89+AF89+AI89+AL89</f>
        <v>198</v>
      </c>
      <c r="AP89" s="94">
        <f t="shared" si="175"/>
        <v>0.52800000000000002</v>
      </c>
    </row>
    <row r="90" spans="1:42" ht="15.75" thickBot="1">
      <c r="A90" s="150"/>
      <c r="B90" s="144"/>
      <c r="C90" s="77" t="s">
        <v>70</v>
      </c>
      <c r="D90" s="48">
        <f>D89/D88</f>
        <v>0.90243902439024393</v>
      </c>
      <c r="E90" s="48">
        <f>E89/E88</f>
        <v>0.96585365853658534</v>
      </c>
      <c r="F90" s="3">
        <f t="shared" si="230"/>
        <v>1.0702702702702702</v>
      </c>
      <c r="G90" s="48">
        <f>G89/G88</f>
        <v>0.91787439613526567</v>
      </c>
      <c r="H90" s="48" t="e">
        <f>H89/H88</f>
        <v>#DIV/0!</v>
      </c>
      <c r="I90" s="29"/>
      <c r="J90" s="48" t="e">
        <f>J89/J88</f>
        <v>#DIV/0!</v>
      </c>
      <c r="K90" s="48" t="e">
        <f>K89/K88</f>
        <v>#DIV/0!</v>
      </c>
      <c r="L90" s="29"/>
      <c r="M90" s="48" t="e">
        <f>M89/M88</f>
        <v>#DIV/0!</v>
      </c>
      <c r="N90" s="48" t="e">
        <f>N89/N88</f>
        <v>#DIV/0!</v>
      </c>
      <c r="O90" s="29"/>
      <c r="P90" s="48" t="e">
        <f>P89/P88</f>
        <v>#DIV/0!</v>
      </c>
      <c r="Q90" s="48" t="e">
        <f>Q89/Q88</f>
        <v>#DIV/0!</v>
      </c>
      <c r="R90" s="29"/>
      <c r="S90" s="48" t="e">
        <f>S89/S88</f>
        <v>#DIV/0!</v>
      </c>
      <c r="T90" s="48" t="e">
        <f>T89/T88</f>
        <v>#DIV/0!</v>
      </c>
      <c r="U90" s="29"/>
      <c r="V90" s="48" t="e">
        <f>V89/V88</f>
        <v>#DIV/0!</v>
      </c>
      <c r="W90" s="48" t="e">
        <f>W89/W88</f>
        <v>#DIV/0!</v>
      </c>
      <c r="X90" s="29"/>
      <c r="Y90" s="48" t="e">
        <f>Y89/Y88</f>
        <v>#DIV/0!</v>
      </c>
      <c r="Z90" s="48" t="e">
        <f>Z89/Z88</f>
        <v>#DIV/0!</v>
      </c>
      <c r="AA90" s="29"/>
      <c r="AB90" s="48" t="e">
        <f>AB89/AB88</f>
        <v>#DIV/0!</v>
      </c>
      <c r="AC90" s="48" t="e">
        <f>AC89/AC88</f>
        <v>#DIV/0!</v>
      </c>
      <c r="AD90" s="29"/>
      <c r="AE90" s="48" t="e">
        <f>AE89/AE88</f>
        <v>#DIV/0!</v>
      </c>
      <c r="AF90" s="48" t="e">
        <f>AF89/AF88</f>
        <v>#DIV/0!</v>
      </c>
      <c r="AG90" s="29"/>
      <c r="AH90" s="48" t="e">
        <f>AH89/AH88</f>
        <v>#DIV/0!</v>
      </c>
      <c r="AI90" s="48" t="e">
        <f>AI89/AI88</f>
        <v>#DIV/0!</v>
      </c>
      <c r="AJ90" s="29"/>
      <c r="AK90" s="48" t="e">
        <f>AK89/AK88</f>
        <v>#DIV/0!</v>
      </c>
      <c r="AL90" s="48" t="e">
        <f>AL89/AL88</f>
        <v>#DIV/0!</v>
      </c>
      <c r="AM90" s="29"/>
      <c r="AN90" s="48">
        <f>AN89/AN88</f>
        <v>0.91019417475728159</v>
      </c>
      <c r="AO90" s="48">
        <f>AO89/AO88</f>
        <v>0.96585365853658534</v>
      </c>
      <c r="AP90" s="98"/>
    </row>
    <row r="91" spans="1:42" ht="16.5" thickTop="1" thickBot="1">
      <c r="A91" s="150"/>
      <c r="B91" s="144"/>
      <c r="C91" s="78" t="s">
        <v>35</v>
      </c>
      <c r="D91" s="31">
        <f>D93+D97</f>
        <v>177</v>
      </c>
      <c r="E91" s="31">
        <f>E93+E97</f>
        <v>183</v>
      </c>
      <c r="F91" s="116">
        <f t="shared" si="230"/>
        <v>1.0338983050847457</v>
      </c>
      <c r="G91" s="31">
        <f>G93+G97</f>
        <v>190</v>
      </c>
      <c r="H91" s="31">
        <f>H93+H97</f>
        <v>0</v>
      </c>
      <c r="I91" s="116">
        <f t="shared" ref="I91" si="246">H91/G91</f>
        <v>0</v>
      </c>
      <c r="J91" s="31">
        <f>J93+J97</f>
        <v>0</v>
      </c>
      <c r="K91" s="31">
        <f>K93+K97</f>
        <v>0</v>
      </c>
      <c r="L91" s="116" t="e">
        <f t="shared" ref="L91" si="247">K91/J91</f>
        <v>#DIV/0!</v>
      </c>
      <c r="M91" s="31">
        <f>M93+M97</f>
        <v>0</v>
      </c>
      <c r="N91" s="31">
        <f>N93+N97</f>
        <v>0</v>
      </c>
      <c r="O91" s="116" t="e">
        <f t="shared" ref="O91" si="248">N91/M91</f>
        <v>#DIV/0!</v>
      </c>
      <c r="P91" s="31">
        <f>P93+P97</f>
        <v>0</v>
      </c>
      <c r="Q91" s="31">
        <f>Q93+Q97</f>
        <v>0</v>
      </c>
      <c r="R91" s="116" t="e">
        <f t="shared" ref="R91" si="249">Q91/P91</f>
        <v>#DIV/0!</v>
      </c>
      <c r="S91" s="31">
        <f>S93+S97</f>
        <v>0</v>
      </c>
      <c r="T91" s="31">
        <f>T93+T97</f>
        <v>0</v>
      </c>
      <c r="U91" s="116" t="e">
        <f t="shared" ref="U91" si="250">T91/S91</f>
        <v>#DIV/0!</v>
      </c>
      <c r="V91" s="31">
        <f>V93+V97</f>
        <v>0</v>
      </c>
      <c r="W91" s="31">
        <f>W93+W97</f>
        <v>0</v>
      </c>
      <c r="X91" s="116" t="e">
        <f t="shared" ref="X91" si="251">W91/V91</f>
        <v>#DIV/0!</v>
      </c>
      <c r="Y91" s="31">
        <f>Y93+Y97</f>
        <v>0</v>
      </c>
      <c r="Z91" s="31">
        <f>Z93+Z97</f>
        <v>0</v>
      </c>
      <c r="AA91" s="116" t="e">
        <f t="shared" ref="AA91" si="252">Z91/Y91</f>
        <v>#DIV/0!</v>
      </c>
      <c r="AB91" s="31">
        <f>AB93+AB97</f>
        <v>0</v>
      </c>
      <c r="AC91" s="31">
        <f>AC93+AC97</f>
        <v>0</v>
      </c>
      <c r="AD91" s="116" t="e">
        <f t="shared" ref="AD91" si="253">AC91/AB91</f>
        <v>#DIV/0!</v>
      </c>
      <c r="AE91" s="31">
        <f>AE93+AE97</f>
        <v>0</v>
      </c>
      <c r="AF91" s="31">
        <f>AF93+AF97</f>
        <v>0</v>
      </c>
      <c r="AG91" s="116" t="e">
        <f t="shared" ref="AG91" si="254">AF91/AE91</f>
        <v>#DIV/0!</v>
      </c>
      <c r="AH91" s="31">
        <f>AH93+AH97</f>
        <v>0</v>
      </c>
      <c r="AI91" s="31">
        <f>AI93+AI97</f>
        <v>0</v>
      </c>
      <c r="AJ91" s="116" t="e">
        <f t="shared" ref="AJ91" si="255">AI91/AH91</f>
        <v>#DIV/0!</v>
      </c>
      <c r="AK91" s="31">
        <f>AK93+AK97</f>
        <v>0</v>
      </c>
      <c r="AL91" s="31">
        <f>AL93+AL97</f>
        <v>0</v>
      </c>
      <c r="AM91" s="116" t="e">
        <f t="shared" ref="AM91" si="256">AL91/AK91</f>
        <v>#DIV/0!</v>
      </c>
      <c r="AN91" s="31">
        <f>AN93+AN97</f>
        <v>367</v>
      </c>
      <c r="AO91" s="31">
        <f>AO93+AO97</f>
        <v>183</v>
      </c>
      <c r="AP91" s="99">
        <f t="shared" ref="AP91" si="257">AO91/AN91</f>
        <v>0.49863760217983649</v>
      </c>
    </row>
    <row r="92" spans="1:42" ht="15.75" thickTop="1">
      <c r="A92" s="150"/>
      <c r="B92" s="144"/>
      <c r="C92" s="76" t="s">
        <v>72</v>
      </c>
      <c r="D92" s="33"/>
      <c r="E92" s="33"/>
      <c r="F92" s="21"/>
      <c r="G92" s="33"/>
      <c r="H92" s="33"/>
      <c r="I92" s="21"/>
      <c r="J92" s="33"/>
      <c r="K92" s="33"/>
      <c r="L92" s="21"/>
      <c r="M92" s="33"/>
      <c r="N92" s="33"/>
      <c r="O92" s="21"/>
      <c r="P92" s="33"/>
      <c r="Q92" s="33"/>
      <c r="R92" s="21"/>
      <c r="S92" s="33"/>
      <c r="T92" s="33"/>
      <c r="U92" s="21"/>
      <c r="V92" s="33"/>
      <c r="W92" s="33"/>
      <c r="X92" s="21"/>
      <c r="Y92" s="33"/>
      <c r="Z92" s="33"/>
      <c r="AA92" s="21"/>
      <c r="AB92" s="33"/>
      <c r="AC92" s="33"/>
      <c r="AD92" s="21"/>
      <c r="AE92" s="33"/>
      <c r="AF92" s="33"/>
      <c r="AG92" s="21"/>
      <c r="AH92" s="33"/>
      <c r="AI92" s="33"/>
      <c r="AJ92" s="21"/>
      <c r="AK92" s="33"/>
      <c r="AL92" s="33"/>
      <c r="AM92" s="21"/>
      <c r="AN92" s="33"/>
      <c r="AO92" s="33"/>
      <c r="AP92" s="96"/>
    </row>
    <row r="93" spans="1:42">
      <c r="A93" s="150"/>
      <c r="B93" s="144"/>
      <c r="C93" s="79" t="s">
        <v>36</v>
      </c>
      <c r="D93" s="9">
        <f>D96+D95</f>
        <v>132</v>
      </c>
      <c r="E93" s="9">
        <f>E96+E95</f>
        <v>135</v>
      </c>
      <c r="F93" s="10">
        <f t="shared" ref="F93:F102" si="258">E93/D93</f>
        <v>1.0227272727272727</v>
      </c>
      <c r="G93" s="9">
        <f>G96+G95</f>
        <v>135</v>
      </c>
      <c r="H93" s="9">
        <f>H96+H95</f>
        <v>0</v>
      </c>
      <c r="I93" s="10">
        <f t="shared" ref="I93:I102" si="259">H93/G93</f>
        <v>0</v>
      </c>
      <c r="J93" s="9">
        <f>J96+J95</f>
        <v>0</v>
      </c>
      <c r="K93" s="9">
        <f>K96+K95</f>
        <v>0</v>
      </c>
      <c r="L93" s="10" t="e">
        <f t="shared" ref="L93:L102" si="260">K93/J93</f>
        <v>#DIV/0!</v>
      </c>
      <c r="M93" s="9">
        <f>M96+M95</f>
        <v>0</v>
      </c>
      <c r="N93" s="9">
        <f>N96+N95</f>
        <v>0</v>
      </c>
      <c r="O93" s="10" t="e">
        <f t="shared" ref="O93:O102" si="261">N93/M93</f>
        <v>#DIV/0!</v>
      </c>
      <c r="P93" s="9">
        <f>P96+P95</f>
        <v>0</v>
      </c>
      <c r="Q93" s="9">
        <f>Q96+Q95</f>
        <v>0</v>
      </c>
      <c r="R93" s="10" t="e">
        <f t="shared" ref="R93:R102" si="262">Q93/P93</f>
        <v>#DIV/0!</v>
      </c>
      <c r="S93" s="9">
        <f>S96+S95</f>
        <v>0</v>
      </c>
      <c r="T93" s="9">
        <f>T96+T95</f>
        <v>0</v>
      </c>
      <c r="U93" s="10" t="e">
        <f t="shared" ref="U93:U102" si="263">T93/S93</f>
        <v>#DIV/0!</v>
      </c>
      <c r="V93" s="9">
        <f>V96+V95</f>
        <v>0</v>
      </c>
      <c r="W93" s="9">
        <f>W96+W95</f>
        <v>0</v>
      </c>
      <c r="X93" s="10" t="e">
        <f t="shared" ref="X93:X102" si="264">W93/V93</f>
        <v>#DIV/0!</v>
      </c>
      <c r="Y93" s="9">
        <f>Y96+Y95</f>
        <v>0</v>
      </c>
      <c r="Z93" s="9">
        <f>Z96+Z95</f>
        <v>0</v>
      </c>
      <c r="AA93" s="10" t="e">
        <f t="shared" ref="AA93:AA102" si="265">Z93/Y93</f>
        <v>#DIV/0!</v>
      </c>
      <c r="AB93" s="9">
        <f>AB96+AB95</f>
        <v>0</v>
      </c>
      <c r="AC93" s="9">
        <f>AC96+AC95</f>
        <v>0</v>
      </c>
      <c r="AD93" s="10" t="e">
        <f t="shared" ref="AD93:AD102" si="266">AC93/AB93</f>
        <v>#DIV/0!</v>
      </c>
      <c r="AE93" s="9">
        <f>AE96+AE95</f>
        <v>0</v>
      </c>
      <c r="AF93" s="9">
        <f>AF96+AF95</f>
        <v>0</v>
      </c>
      <c r="AG93" s="10" t="e">
        <f t="shared" ref="AG93:AG102" si="267">AF93/AE93</f>
        <v>#DIV/0!</v>
      </c>
      <c r="AH93" s="9">
        <f>AH96+AH95</f>
        <v>0</v>
      </c>
      <c r="AI93" s="9">
        <f>AI96+AI95</f>
        <v>0</v>
      </c>
      <c r="AJ93" s="10" t="e">
        <f t="shared" ref="AJ93:AJ102" si="268">AI93/AH93</f>
        <v>#DIV/0!</v>
      </c>
      <c r="AK93" s="9">
        <f>AK96+AK95</f>
        <v>0</v>
      </c>
      <c r="AL93" s="9">
        <f>AL96+AL95</f>
        <v>0</v>
      </c>
      <c r="AM93" s="10" t="e">
        <f t="shared" ref="AM93:AM102" si="269">AL93/AK93</f>
        <v>#DIV/0!</v>
      </c>
      <c r="AN93" s="9">
        <f>D93+G93+J93+M93+P93+S93+V93+Y93+AB93+AE93+AH93+AK93</f>
        <v>267</v>
      </c>
      <c r="AO93" s="9">
        <f t="shared" ref="AO93" si="270">E93+H93+K93+N93+Q93+T93+W93+Z93+AC93+AF93+AI93+AL93</f>
        <v>135</v>
      </c>
      <c r="AP93" s="94">
        <f t="shared" ref="AP93:AP102" si="271">AO93/AN93</f>
        <v>0.5056179775280899</v>
      </c>
    </row>
    <row r="94" spans="1:42">
      <c r="A94" s="150"/>
      <c r="B94" s="144"/>
      <c r="C94" s="79" t="s">
        <v>95</v>
      </c>
      <c r="D94" s="9">
        <f>D95+D97</f>
        <v>177</v>
      </c>
      <c r="E94" s="9">
        <f>E95+E97</f>
        <v>48</v>
      </c>
      <c r="F94" s="10">
        <f t="shared" si="258"/>
        <v>0.2711864406779661</v>
      </c>
      <c r="G94" s="9">
        <f>G95+G97</f>
        <v>144</v>
      </c>
      <c r="H94" s="9">
        <f>H95+H97</f>
        <v>0</v>
      </c>
      <c r="I94" s="10">
        <f t="shared" si="259"/>
        <v>0</v>
      </c>
      <c r="J94" s="9">
        <f>J95+J97</f>
        <v>0</v>
      </c>
      <c r="K94" s="9">
        <f>K95+K97</f>
        <v>0</v>
      </c>
      <c r="L94" s="10" t="e">
        <f t="shared" si="260"/>
        <v>#DIV/0!</v>
      </c>
      <c r="M94" s="9">
        <f>M95+M97</f>
        <v>0</v>
      </c>
      <c r="N94" s="9">
        <f>N95+N97</f>
        <v>0</v>
      </c>
      <c r="O94" s="10" t="e">
        <f t="shared" si="261"/>
        <v>#DIV/0!</v>
      </c>
      <c r="P94" s="9">
        <f>P95+P97</f>
        <v>0</v>
      </c>
      <c r="Q94" s="9">
        <f>Q95+Q97</f>
        <v>0</v>
      </c>
      <c r="R94" s="10" t="e">
        <f t="shared" si="262"/>
        <v>#DIV/0!</v>
      </c>
      <c r="S94" s="9">
        <f>S95+S97</f>
        <v>0</v>
      </c>
      <c r="T94" s="9">
        <f>T95+T97</f>
        <v>0</v>
      </c>
      <c r="U94" s="10" t="e">
        <f t="shared" si="263"/>
        <v>#DIV/0!</v>
      </c>
      <c r="V94" s="9">
        <f>V95+V97</f>
        <v>0</v>
      </c>
      <c r="W94" s="9">
        <f>W95+W97</f>
        <v>0</v>
      </c>
      <c r="X94" s="10" t="e">
        <f t="shared" si="264"/>
        <v>#DIV/0!</v>
      </c>
      <c r="Y94" s="9">
        <f>Y95+Y97</f>
        <v>0</v>
      </c>
      <c r="Z94" s="9">
        <f>Z95+Z97</f>
        <v>0</v>
      </c>
      <c r="AA94" s="10" t="e">
        <f t="shared" si="265"/>
        <v>#DIV/0!</v>
      </c>
      <c r="AB94" s="9">
        <f>AB95+AB97</f>
        <v>0</v>
      </c>
      <c r="AC94" s="9">
        <f>AC95+AC97</f>
        <v>0</v>
      </c>
      <c r="AD94" s="10" t="e">
        <f t="shared" si="266"/>
        <v>#DIV/0!</v>
      </c>
      <c r="AE94" s="9">
        <f>AE95+AE97</f>
        <v>0</v>
      </c>
      <c r="AF94" s="9">
        <f>AF95+AF97</f>
        <v>0</v>
      </c>
      <c r="AG94" s="10" t="e">
        <f t="shared" si="267"/>
        <v>#DIV/0!</v>
      </c>
      <c r="AH94" s="9">
        <f>AH95+AH97</f>
        <v>0</v>
      </c>
      <c r="AI94" s="9">
        <f>AI95+AI97</f>
        <v>0</v>
      </c>
      <c r="AJ94" s="10" t="e">
        <f t="shared" si="268"/>
        <v>#DIV/0!</v>
      </c>
      <c r="AK94" s="9">
        <f>AK95+AK97</f>
        <v>0</v>
      </c>
      <c r="AL94" s="9">
        <f>AL95+AL97</f>
        <v>0</v>
      </c>
      <c r="AM94" s="10" t="e">
        <f t="shared" si="269"/>
        <v>#DIV/0!</v>
      </c>
      <c r="AN94" s="9">
        <f>AN95+AN97</f>
        <v>321</v>
      </c>
      <c r="AO94" s="9">
        <f>AO95+AO97</f>
        <v>48</v>
      </c>
      <c r="AP94" s="94">
        <f t="shared" si="271"/>
        <v>0.14953271028037382</v>
      </c>
    </row>
    <row r="95" spans="1:42">
      <c r="A95" s="150"/>
      <c r="B95" s="144"/>
      <c r="C95" s="75" t="s">
        <v>50</v>
      </c>
      <c r="D95" s="5">
        <v>132</v>
      </c>
      <c r="E95" s="5">
        <v>0</v>
      </c>
      <c r="F95" s="10">
        <f t="shared" si="258"/>
        <v>0</v>
      </c>
      <c r="G95" s="5">
        <v>89</v>
      </c>
      <c r="H95" s="5"/>
      <c r="I95" s="10">
        <f t="shared" si="259"/>
        <v>0</v>
      </c>
      <c r="J95" s="5"/>
      <c r="K95" s="5"/>
      <c r="L95" s="10" t="e">
        <f t="shared" si="260"/>
        <v>#DIV/0!</v>
      </c>
      <c r="M95" s="5"/>
      <c r="N95" s="5"/>
      <c r="O95" s="10" t="e">
        <f t="shared" si="261"/>
        <v>#DIV/0!</v>
      </c>
      <c r="P95" s="5"/>
      <c r="Q95" s="5"/>
      <c r="R95" s="10" t="e">
        <f t="shared" si="262"/>
        <v>#DIV/0!</v>
      </c>
      <c r="S95" s="5"/>
      <c r="T95" s="5"/>
      <c r="U95" s="10" t="e">
        <f t="shared" si="263"/>
        <v>#DIV/0!</v>
      </c>
      <c r="V95" s="5"/>
      <c r="W95" s="5"/>
      <c r="X95" s="10" t="e">
        <f t="shared" si="264"/>
        <v>#DIV/0!</v>
      </c>
      <c r="Y95" s="5"/>
      <c r="Z95" s="5"/>
      <c r="AA95" s="10" t="e">
        <f t="shared" si="265"/>
        <v>#DIV/0!</v>
      </c>
      <c r="AB95" s="5"/>
      <c r="AC95" s="5"/>
      <c r="AD95" s="10" t="e">
        <f t="shared" si="266"/>
        <v>#DIV/0!</v>
      </c>
      <c r="AE95" s="5"/>
      <c r="AF95" s="5"/>
      <c r="AG95" s="10" t="e">
        <f t="shared" si="267"/>
        <v>#DIV/0!</v>
      </c>
      <c r="AH95" s="5"/>
      <c r="AI95" s="5"/>
      <c r="AJ95" s="10" t="e">
        <f t="shared" si="268"/>
        <v>#DIV/0!</v>
      </c>
      <c r="AK95" s="5"/>
      <c r="AL95" s="5"/>
      <c r="AM95" s="10" t="e">
        <f t="shared" si="269"/>
        <v>#DIV/0!</v>
      </c>
      <c r="AN95" s="5">
        <f>D95+G95+J95+M95+P95+S95+V95+Y95+AB95+AE95+AH95+AK95</f>
        <v>221</v>
      </c>
      <c r="AO95" s="5">
        <f t="shared" ref="AO95:AO102" si="272">E95+H95+K95+N95+Q95+T95+W95+Z95+AC95+AF95+AI95+AL95</f>
        <v>0</v>
      </c>
      <c r="AP95" s="94">
        <f t="shared" si="271"/>
        <v>0</v>
      </c>
    </row>
    <row r="96" spans="1:42">
      <c r="A96" s="150"/>
      <c r="B96" s="144"/>
      <c r="C96" s="75" t="s">
        <v>51</v>
      </c>
      <c r="D96" s="5">
        <v>0</v>
      </c>
      <c r="E96" s="5">
        <v>135</v>
      </c>
      <c r="F96" s="10" t="e">
        <f t="shared" si="258"/>
        <v>#DIV/0!</v>
      </c>
      <c r="G96" s="5">
        <v>46</v>
      </c>
      <c r="H96" s="5"/>
      <c r="I96" s="10">
        <f t="shared" si="259"/>
        <v>0</v>
      </c>
      <c r="J96" s="5"/>
      <c r="K96" s="5"/>
      <c r="L96" s="10" t="e">
        <f t="shared" si="260"/>
        <v>#DIV/0!</v>
      </c>
      <c r="M96" s="5"/>
      <c r="N96" s="5"/>
      <c r="O96" s="10" t="e">
        <f t="shared" si="261"/>
        <v>#DIV/0!</v>
      </c>
      <c r="P96" s="5"/>
      <c r="Q96" s="5"/>
      <c r="R96" s="10" t="e">
        <f t="shared" si="262"/>
        <v>#DIV/0!</v>
      </c>
      <c r="S96" s="5"/>
      <c r="T96" s="5"/>
      <c r="U96" s="10" t="e">
        <f t="shared" si="263"/>
        <v>#DIV/0!</v>
      </c>
      <c r="V96" s="5"/>
      <c r="W96" s="5"/>
      <c r="X96" s="10" t="e">
        <f t="shared" si="264"/>
        <v>#DIV/0!</v>
      </c>
      <c r="Y96" s="5"/>
      <c r="Z96" s="5"/>
      <c r="AA96" s="10" t="e">
        <f t="shared" si="265"/>
        <v>#DIV/0!</v>
      </c>
      <c r="AB96" s="5"/>
      <c r="AC96" s="5"/>
      <c r="AD96" s="10" t="e">
        <f t="shared" si="266"/>
        <v>#DIV/0!</v>
      </c>
      <c r="AE96" s="5"/>
      <c r="AF96" s="5"/>
      <c r="AG96" s="10" t="e">
        <f t="shared" si="267"/>
        <v>#DIV/0!</v>
      </c>
      <c r="AH96" s="5"/>
      <c r="AI96" s="5"/>
      <c r="AJ96" s="10" t="e">
        <f t="shared" si="268"/>
        <v>#DIV/0!</v>
      </c>
      <c r="AK96" s="5"/>
      <c r="AL96" s="5"/>
      <c r="AM96" s="10" t="e">
        <f t="shared" si="269"/>
        <v>#DIV/0!</v>
      </c>
      <c r="AN96" s="5">
        <f>D96+G96+J96+M96+P96+S96+V96+Y96+AB96+AE96+AH96+AK96</f>
        <v>46</v>
      </c>
      <c r="AO96" s="5">
        <f t="shared" si="272"/>
        <v>135</v>
      </c>
      <c r="AP96" s="94">
        <f t="shared" si="271"/>
        <v>2.9347826086956523</v>
      </c>
    </row>
    <row r="97" spans="1:42">
      <c r="A97" s="150"/>
      <c r="B97" s="144"/>
      <c r="C97" s="79" t="s">
        <v>37</v>
      </c>
      <c r="D97" s="9">
        <v>45</v>
      </c>
      <c r="E97" s="9">
        <v>48</v>
      </c>
      <c r="F97" s="10">
        <f t="shared" si="258"/>
        <v>1.0666666666666667</v>
      </c>
      <c r="G97" s="9">
        <f>G98+G99</f>
        <v>55</v>
      </c>
      <c r="H97" s="9">
        <f>H98+H99</f>
        <v>0</v>
      </c>
      <c r="I97" s="10">
        <f t="shared" si="259"/>
        <v>0</v>
      </c>
      <c r="J97" s="9">
        <f>J98+J99</f>
        <v>0</v>
      </c>
      <c r="K97" s="9">
        <f>K98+K99</f>
        <v>0</v>
      </c>
      <c r="L97" s="10" t="e">
        <f t="shared" si="260"/>
        <v>#DIV/0!</v>
      </c>
      <c r="M97" s="9">
        <f>M98+M99</f>
        <v>0</v>
      </c>
      <c r="N97" s="9">
        <f>N98+N99</f>
        <v>0</v>
      </c>
      <c r="O97" s="10" t="e">
        <f t="shared" si="261"/>
        <v>#DIV/0!</v>
      </c>
      <c r="P97" s="9">
        <f>P98+P99</f>
        <v>0</v>
      </c>
      <c r="Q97" s="9">
        <f>Q98+Q99</f>
        <v>0</v>
      </c>
      <c r="R97" s="10" t="e">
        <f t="shared" si="262"/>
        <v>#DIV/0!</v>
      </c>
      <c r="S97" s="9">
        <f>S98+S99</f>
        <v>0</v>
      </c>
      <c r="T97" s="9">
        <f>T98+T99</f>
        <v>0</v>
      </c>
      <c r="U97" s="10" t="e">
        <f t="shared" si="263"/>
        <v>#DIV/0!</v>
      </c>
      <c r="V97" s="9">
        <f>V98+V99</f>
        <v>0</v>
      </c>
      <c r="W97" s="9">
        <f>W98+W99</f>
        <v>0</v>
      </c>
      <c r="X97" s="10" t="e">
        <f t="shared" si="264"/>
        <v>#DIV/0!</v>
      </c>
      <c r="Y97" s="9">
        <f>Y98+Y99</f>
        <v>0</v>
      </c>
      <c r="Z97" s="9">
        <f>Z98+Z99</f>
        <v>0</v>
      </c>
      <c r="AA97" s="10" t="e">
        <f t="shared" si="265"/>
        <v>#DIV/0!</v>
      </c>
      <c r="AB97" s="9">
        <f>AB98+AB99</f>
        <v>0</v>
      </c>
      <c r="AC97" s="9">
        <f>AC98+AC99</f>
        <v>0</v>
      </c>
      <c r="AD97" s="10" t="e">
        <f t="shared" si="266"/>
        <v>#DIV/0!</v>
      </c>
      <c r="AE97" s="9">
        <f>AE98+AE99</f>
        <v>0</v>
      </c>
      <c r="AF97" s="9">
        <f>AF98+AF99</f>
        <v>0</v>
      </c>
      <c r="AG97" s="10" t="e">
        <f t="shared" si="267"/>
        <v>#DIV/0!</v>
      </c>
      <c r="AH97" s="9">
        <f>AH98+AH99</f>
        <v>0</v>
      </c>
      <c r="AI97" s="9">
        <f>AI98+AI99</f>
        <v>0</v>
      </c>
      <c r="AJ97" s="10" t="e">
        <f t="shared" si="268"/>
        <v>#DIV/0!</v>
      </c>
      <c r="AK97" s="9">
        <f>AK98+AK99</f>
        <v>0</v>
      </c>
      <c r="AL97" s="9">
        <f>AL98+AL99</f>
        <v>0</v>
      </c>
      <c r="AM97" s="10" t="e">
        <f t="shared" si="269"/>
        <v>#DIV/0!</v>
      </c>
      <c r="AN97" s="9">
        <f t="shared" ref="AN97" si="273">D97+G97+J97+M97+P97+S97+V97+Y97+AB97+AE97+AH97+AK97</f>
        <v>100</v>
      </c>
      <c r="AO97" s="9">
        <f t="shared" si="272"/>
        <v>48</v>
      </c>
      <c r="AP97" s="94">
        <f t="shared" si="271"/>
        <v>0.48</v>
      </c>
    </row>
    <row r="98" spans="1:42">
      <c r="A98" s="150"/>
      <c r="B98" s="144"/>
      <c r="C98" s="75" t="s">
        <v>56</v>
      </c>
      <c r="D98" s="5">
        <v>0</v>
      </c>
      <c r="E98" s="5">
        <v>0</v>
      </c>
      <c r="F98" s="10" t="e">
        <f t="shared" si="258"/>
        <v>#DIV/0!</v>
      </c>
      <c r="G98" s="5">
        <v>20</v>
      </c>
      <c r="H98" s="5"/>
      <c r="I98" s="10">
        <f t="shared" si="259"/>
        <v>0</v>
      </c>
      <c r="J98" s="5"/>
      <c r="K98" s="5"/>
      <c r="L98" s="10" t="e">
        <f t="shared" si="260"/>
        <v>#DIV/0!</v>
      </c>
      <c r="M98" s="5"/>
      <c r="N98" s="5"/>
      <c r="O98" s="10" t="e">
        <f t="shared" si="261"/>
        <v>#DIV/0!</v>
      </c>
      <c r="P98" s="5"/>
      <c r="Q98" s="5"/>
      <c r="R98" s="10" t="e">
        <f t="shared" si="262"/>
        <v>#DIV/0!</v>
      </c>
      <c r="S98" s="5"/>
      <c r="T98" s="5"/>
      <c r="U98" s="10" t="e">
        <f t="shared" si="263"/>
        <v>#DIV/0!</v>
      </c>
      <c r="V98" s="5"/>
      <c r="W98" s="5"/>
      <c r="X98" s="10" t="e">
        <f t="shared" si="264"/>
        <v>#DIV/0!</v>
      </c>
      <c r="Y98" s="5"/>
      <c r="Z98" s="5"/>
      <c r="AA98" s="10" t="e">
        <f t="shared" si="265"/>
        <v>#DIV/0!</v>
      </c>
      <c r="AB98" s="5"/>
      <c r="AC98" s="5"/>
      <c r="AD98" s="10" t="e">
        <f t="shared" si="266"/>
        <v>#DIV/0!</v>
      </c>
      <c r="AE98" s="5"/>
      <c r="AF98" s="5"/>
      <c r="AG98" s="10" t="e">
        <f t="shared" si="267"/>
        <v>#DIV/0!</v>
      </c>
      <c r="AH98" s="5"/>
      <c r="AI98" s="5"/>
      <c r="AJ98" s="10" t="e">
        <f t="shared" si="268"/>
        <v>#DIV/0!</v>
      </c>
      <c r="AK98" s="5"/>
      <c r="AL98" s="5"/>
      <c r="AM98" s="10" t="e">
        <f t="shared" si="269"/>
        <v>#DIV/0!</v>
      </c>
      <c r="AN98" s="5">
        <f>D98+G98+J98+M98+P98+S98+V98+Y98+AB98+AE98+AH98+AK98</f>
        <v>20</v>
      </c>
      <c r="AO98" s="5">
        <f t="shared" si="272"/>
        <v>0</v>
      </c>
      <c r="AP98" s="94">
        <f t="shared" si="271"/>
        <v>0</v>
      </c>
    </row>
    <row r="99" spans="1:42">
      <c r="A99" s="150"/>
      <c r="B99" s="144"/>
      <c r="C99" s="75" t="s">
        <v>55</v>
      </c>
      <c r="D99" s="5">
        <v>0</v>
      </c>
      <c r="E99" s="5">
        <v>0</v>
      </c>
      <c r="F99" s="10" t="e">
        <f t="shared" si="258"/>
        <v>#DIV/0!</v>
      </c>
      <c r="G99" s="5">
        <v>35</v>
      </c>
      <c r="H99" s="5"/>
      <c r="I99" s="10">
        <f t="shared" si="259"/>
        <v>0</v>
      </c>
      <c r="J99" s="5"/>
      <c r="K99" s="5"/>
      <c r="L99" s="10" t="e">
        <f t="shared" si="260"/>
        <v>#DIV/0!</v>
      </c>
      <c r="M99" s="5"/>
      <c r="N99" s="5"/>
      <c r="O99" s="10" t="e">
        <f t="shared" si="261"/>
        <v>#DIV/0!</v>
      </c>
      <c r="P99" s="5"/>
      <c r="Q99" s="5"/>
      <c r="R99" s="10" t="e">
        <f t="shared" si="262"/>
        <v>#DIV/0!</v>
      </c>
      <c r="S99" s="5"/>
      <c r="T99" s="5"/>
      <c r="U99" s="10" t="e">
        <f t="shared" si="263"/>
        <v>#DIV/0!</v>
      </c>
      <c r="V99" s="5"/>
      <c r="W99" s="5"/>
      <c r="X99" s="10" t="e">
        <f t="shared" si="264"/>
        <v>#DIV/0!</v>
      </c>
      <c r="Y99" s="5"/>
      <c r="Z99" s="5"/>
      <c r="AA99" s="10" t="e">
        <f t="shared" si="265"/>
        <v>#DIV/0!</v>
      </c>
      <c r="AB99" s="5"/>
      <c r="AC99" s="5"/>
      <c r="AD99" s="10" t="e">
        <f t="shared" si="266"/>
        <v>#DIV/0!</v>
      </c>
      <c r="AE99" s="5"/>
      <c r="AF99" s="5"/>
      <c r="AG99" s="10" t="e">
        <f t="shared" si="267"/>
        <v>#DIV/0!</v>
      </c>
      <c r="AH99" s="5"/>
      <c r="AI99" s="5"/>
      <c r="AJ99" s="10" t="e">
        <f t="shared" si="268"/>
        <v>#DIV/0!</v>
      </c>
      <c r="AK99" s="5"/>
      <c r="AL99" s="5"/>
      <c r="AM99" s="10" t="e">
        <f t="shared" si="269"/>
        <v>#DIV/0!</v>
      </c>
      <c r="AN99" s="5">
        <f>D99+G99+J99+M99+P99+S99+V99+Y99+AB99+AE99+AH99+AK99</f>
        <v>35</v>
      </c>
      <c r="AO99" s="5">
        <f t="shared" si="272"/>
        <v>0</v>
      </c>
      <c r="AP99" s="94">
        <f t="shared" si="271"/>
        <v>0</v>
      </c>
    </row>
    <row r="100" spans="1:42">
      <c r="A100" s="150"/>
      <c r="B100" s="144"/>
      <c r="C100" s="79" t="s">
        <v>38</v>
      </c>
      <c r="D100" s="9">
        <v>18</v>
      </c>
      <c r="E100" s="9">
        <v>20</v>
      </c>
      <c r="F100" s="10">
        <f t="shared" si="258"/>
        <v>1.1111111111111112</v>
      </c>
      <c r="G100" s="9">
        <v>20</v>
      </c>
      <c r="H100" s="9"/>
      <c r="I100" s="10">
        <f t="shared" si="259"/>
        <v>0</v>
      </c>
      <c r="J100" s="9"/>
      <c r="K100" s="9"/>
      <c r="L100" s="10" t="e">
        <f t="shared" si="260"/>
        <v>#DIV/0!</v>
      </c>
      <c r="M100" s="9"/>
      <c r="N100" s="9"/>
      <c r="O100" s="10" t="e">
        <f t="shared" si="261"/>
        <v>#DIV/0!</v>
      </c>
      <c r="P100" s="9"/>
      <c r="Q100" s="9"/>
      <c r="R100" s="10" t="e">
        <f t="shared" si="262"/>
        <v>#DIV/0!</v>
      </c>
      <c r="S100" s="9"/>
      <c r="T100" s="9"/>
      <c r="U100" s="10" t="e">
        <f t="shared" si="263"/>
        <v>#DIV/0!</v>
      </c>
      <c r="V100" s="9"/>
      <c r="W100" s="9"/>
      <c r="X100" s="10" t="e">
        <f t="shared" si="264"/>
        <v>#DIV/0!</v>
      </c>
      <c r="Y100" s="9"/>
      <c r="Z100" s="9"/>
      <c r="AA100" s="10" t="e">
        <f t="shared" si="265"/>
        <v>#DIV/0!</v>
      </c>
      <c r="AB100" s="9"/>
      <c r="AC100" s="9"/>
      <c r="AD100" s="10" t="e">
        <f t="shared" si="266"/>
        <v>#DIV/0!</v>
      </c>
      <c r="AE100" s="9"/>
      <c r="AF100" s="9"/>
      <c r="AG100" s="10" t="e">
        <f t="shared" si="267"/>
        <v>#DIV/0!</v>
      </c>
      <c r="AH100" s="9"/>
      <c r="AI100" s="9"/>
      <c r="AJ100" s="10" t="e">
        <f t="shared" si="268"/>
        <v>#DIV/0!</v>
      </c>
      <c r="AK100" s="9"/>
      <c r="AL100" s="9"/>
      <c r="AM100" s="10" t="e">
        <f t="shared" si="269"/>
        <v>#DIV/0!</v>
      </c>
      <c r="AN100" s="9">
        <f t="shared" ref="AN100:AN102" si="274">D100+G100+J100+M100+P100+S100+V100+Y100+AB100+AE100+AH100+AK100</f>
        <v>38</v>
      </c>
      <c r="AO100" s="9">
        <f t="shared" si="272"/>
        <v>20</v>
      </c>
      <c r="AP100" s="100">
        <f t="shared" si="271"/>
        <v>0.52631578947368418</v>
      </c>
    </row>
    <row r="101" spans="1:42">
      <c r="A101" s="150"/>
      <c r="B101" s="144"/>
      <c r="C101" s="80" t="s">
        <v>39</v>
      </c>
      <c r="D101" s="5">
        <v>6</v>
      </c>
      <c r="E101" s="5">
        <v>24</v>
      </c>
      <c r="F101" s="3">
        <f t="shared" si="258"/>
        <v>4</v>
      </c>
      <c r="G101" s="5">
        <v>9</v>
      </c>
      <c r="H101" s="5"/>
      <c r="I101" s="3">
        <f t="shared" si="259"/>
        <v>0</v>
      </c>
      <c r="J101" s="5"/>
      <c r="K101" s="5"/>
      <c r="L101" s="3" t="e">
        <f t="shared" si="260"/>
        <v>#DIV/0!</v>
      </c>
      <c r="M101" s="5"/>
      <c r="N101" s="5"/>
      <c r="O101" s="3" t="e">
        <f t="shared" si="261"/>
        <v>#DIV/0!</v>
      </c>
      <c r="P101" s="5"/>
      <c r="Q101" s="5"/>
      <c r="R101" s="3" t="e">
        <f t="shared" si="262"/>
        <v>#DIV/0!</v>
      </c>
      <c r="S101" s="5"/>
      <c r="T101" s="5"/>
      <c r="U101" s="3" t="e">
        <f t="shared" si="263"/>
        <v>#DIV/0!</v>
      </c>
      <c r="V101" s="5"/>
      <c r="W101" s="5"/>
      <c r="X101" s="3" t="e">
        <f t="shared" si="264"/>
        <v>#DIV/0!</v>
      </c>
      <c r="Y101" s="5"/>
      <c r="Z101" s="5"/>
      <c r="AA101" s="3" t="e">
        <f t="shared" si="265"/>
        <v>#DIV/0!</v>
      </c>
      <c r="AB101" s="5"/>
      <c r="AC101" s="5"/>
      <c r="AD101" s="3" t="e">
        <f t="shared" si="266"/>
        <v>#DIV/0!</v>
      </c>
      <c r="AE101" s="5"/>
      <c r="AF101" s="5"/>
      <c r="AG101" s="3" t="e">
        <f t="shared" si="267"/>
        <v>#DIV/0!</v>
      </c>
      <c r="AH101" s="5"/>
      <c r="AI101" s="5"/>
      <c r="AJ101" s="3" t="e">
        <f t="shared" si="268"/>
        <v>#DIV/0!</v>
      </c>
      <c r="AK101" s="5"/>
      <c r="AL101" s="5"/>
      <c r="AM101" s="3" t="e">
        <f t="shared" si="269"/>
        <v>#DIV/0!</v>
      </c>
      <c r="AN101" s="5">
        <f t="shared" si="274"/>
        <v>15</v>
      </c>
      <c r="AO101" s="5">
        <f t="shared" si="272"/>
        <v>24</v>
      </c>
      <c r="AP101" s="94">
        <f t="shared" si="271"/>
        <v>1.6</v>
      </c>
    </row>
    <row r="102" spans="1:42">
      <c r="A102" s="150"/>
      <c r="B102" s="144"/>
      <c r="C102" s="81" t="s">
        <v>40</v>
      </c>
      <c r="D102" s="5">
        <v>7</v>
      </c>
      <c r="E102" s="5">
        <v>7</v>
      </c>
      <c r="F102" s="3">
        <f t="shared" si="258"/>
        <v>1</v>
      </c>
      <c r="G102" s="5">
        <v>7</v>
      </c>
      <c r="H102" s="5"/>
      <c r="I102" s="3">
        <f t="shared" si="259"/>
        <v>0</v>
      </c>
      <c r="J102" s="5"/>
      <c r="K102" s="5"/>
      <c r="L102" s="3" t="e">
        <f t="shared" si="260"/>
        <v>#DIV/0!</v>
      </c>
      <c r="M102" s="5"/>
      <c r="N102" s="5"/>
      <c r="O102" s="3" t="e">
        <f t="shared" si="261"/>
        <v>#DIV/0!</v>
      </c>
      <c r="P102" s="5"/>
      <c r="Q102" s="5"/>
      <c r="R102" s="3" t="e">
        <f t="shared" si="262"/>
        <v>#DIV/0!</v>
      </c>
      <c r="S102" s="5"/>
      <c r="T102" s="5"/>
      <c r="U102" s="3" t="e">
        <f t="shared" si="263"/>
        <v>#DIV/0!</v>
      </c>
      <c r="V102" s="5"/>
      <c r="W102" s="5"/>
      <c r="X102" s="3" t="e">
        <f t="shared" si="264"/>
        <v>#DIV/0!</v>
      </c>
      <c r="Y102" s="5"/>
      <c r="Z102" s="5"/>
      <c r="AA102" s="3" t="e">
        <f t="shared" si="265"/>
        <v>#DIV/0!</v>
      </c>
      <c r="AB102" s="5"/>
      <c r="AC102" s="5"/>
      <c r="AD102" s="3" t="e">
        <f t="shared" si="266"/>
        <v>#DIV/0!</v>
      </c>
      <c r="AE102" s="5"/>
      <c r="AF102" s="5"/>
      <c r="AG102" s="3" t="e">
        <f t="shared" si="267"/>
        <v>#DIV/0!</v>
      </c>
      <c r="AH102" s="5"/>
      <c r="AI102" s="5"/>
      <c r="AJ102" s="3" t="e">
        <f t="shared" si="268"/>
        <v>#DIV/0!</v>
      </c>
      <c r="AK102" s="5"/>
      <c r="AL102" s="5"/>
      <c r="AM102" s="3" t="e">
        <f t="shared" si="269"/>
        <v>#DIV/0!</v>
      </c>
      <c r="AN102" s="5">
        <f t="shared" si="274"/>
        <v>14</v>
      </c>
      <c r="AO102" s="5">
        <f t="shared" si="272"/>
        <v>7</v>
      </c>
      <c r="AP102" s="94">
        <f t="shared" si="271"/>
        <v>0.5</v>
      </c>
    </row>
    <row r="103" spans="1:42">
      <c r="A103" s="150"/>
      <c r="B103" s="144"/>
      <c r="C103" s="76" t="s">
        <v>73</v>
      </c>
      <c r="D103" s="33"/>
      <c r="E103" s="33"/>
      <c r="F103" s="21"/>
      <c r="G103" s="33"/>
      <c r="H103" s="33"/>
      <c r="I103" s="21"/>
      <c r="J103" s="33"/>
      <c r="K103" s="33"/>
      <c r="L103" s="21"/>
      <c r="M103" s="33"/>
      <c r="N103" s="33"/>
      <c r="O103" s="21"/>
      <c r="P103" s="33"/>
      <c r="Q103" s="33"/>
      <c r="R103" s="21"/>
      <c r="S103" s="33"/>
      <c r="T103" s="33"/>
      <c r="U103" s="21"/>
      <c r="V103" s="33"/>
      <c r="W103" s="33"/>
      <c r="X103" s="21"/>
      <c r="Y103" s="33"/>
      <c r="Z103" s="33"/>
      <c r="AA103" s="21"/>
      <c r="AB103" s="33"/>
      <c r="AC103" s="33"/>
      <c r="AD103" s="21"/>
      <c r="AE103" s="33"/>
      <c r="AF103" s="33"/>
      <c r="AG103" s="21"/>
      <c r="AH103" s="33"/>
      <c r="AI103" s="33"/>
      <c r="AJ103" s="21"/>
      <c r="AK103" s="33"/>
      <c r="AL103" s="33"/>
      <c r="AM103" s="21"/>
      <c r="AN103" s="33"/>
      <c r="AO103" s="33"/>
      <c r="AP103" s="96"/>
    </row>
    <row r="104" spans="1:42" ht="15.75" thickBot="1">
      <c r="A104" s="150"/>
      <c r="B104" s="144"/>
      <c r="C104" s="82" t="s">
        <v>71</v>
      </c>
      <c r="D104" s="24">
        <f>D106+D107+D108+D109</f>
        <v>16400</v>
      </c>
      <c r="E104" s="24">
        <f>E106+E107+E108+E109</f>
        <v>19000</v>
      </c>
      <c r="F104" s="25">
        <f t="shared" ref="F104:F113" si="275">E104/D104</f>
        <v>1.1585365853658536</v>
      </c>
      <c r="G104" s="24">
        <f>G106+G107+G108+G109</f>
        <v>21900</v>
      </c>
      <c r="H104" s="24">
        <f>H106+H107+H108+H109</f>
        <v>0</v>
      </c>
      <c r="I104" s="25">
        <f t="shared" ref="I104:I105" si="276">H104/G104</f>
        <v>0</v>
      </c>
      <c r="J104" s="24">
        <f>J106+J107+J108+J109</f>
        <v>0</v>
      </c>
      <c r="K104" s="24">
        <f>K106+K107+K108+K109</f>
        <v>0</v>
      </c>
      <c r="L104" s="25" t="e">
        <f t="shared" ref="L104:L105" si="277">K104/J104</f>
        <v>#DIV/0!</v>
      </c>
      <c r="M104" s="24">
        <f>M106+M107+M108+M109</f>
        <v>0</v>
      </c>
      <c r="N104" s="24">
        <f>N106+N107+N108+N109</f>
        <v>0</v>
      </c>
      <c r="O104" s="25" t="e">
        <f t="shared" ref="O104:O105" si="278">N104/M104</f>
        <v>#DIV/0!</v>
      </c>
      <c r="P104" s="24">
        <f>P106+P107+P108+P109</f>
        <v>0</v>
      </c>
      <c r="Q104" s="24">
        <f>Q106+Q107+Q108+Q109</f>
        <v>0</v>
      </c>
      <c r="R104" s="25" t="e">
        <f t="shared" ref="R104:R105" si="279">Q104/P104</f>
        <v>#DIV/0!</v>
      </c>
      <c r="S104" s="24">
        <f>S106+S107+S108+S109</f>
        <v>0</v>
      </c>
      <c r="T104" s="24">
        <f>T106+T107+T108+T109</f>
        <v>0</v>
      </c>
      <c r="U104" s="25" t="e">
        <f t="shared" ref="U104:U105" si="280">T104/S104</f>
        <v>#DIV/0!</v>
      </c>
      <c r="V104" s="24">
        <f>V106+V107+V108+V109</f>
        <v>0</v>
      </c>
      <c r="W104" s="24">
        <f>W106+W107+W108+W109</f>
        <v>0</v>
      </c>
      <c r="X104" s="25" t="e">
        <f t="shared" ref="X104:X105" si="281">W104/V104</f>
        <v>#DIV/0!</v>
      </c>
      <c r="Y104" s="24">
        <f>Y106+Y107+Y108+Y109</f>
        <v>0</v>
      </c>
      <c r="Z104" s="24">
        <f>Z106+Z107+Z108+Z109</f>
        <v>0</v>
      </c>
      <c r="AA104" s="25" t="e">
        <f t="shared" ref="AA104:AA105" si="282">Z104/Y104</f>
        <v>#DIV/0!</v>
      </c>
      <c r="AB104" s="24">
        <f>AB106+AB107+AB108+AB109</f>
        <v>0</v>
      </c>
      <c r="AC104" s="24">
        <f>AC106+AC107+AC108+AC109</f>
        <v>0</v>
      </c>
      <c r="AD104" s="25" t="e">
        <f t="shared" ref="AD104:AD105" si="283">AC104/AB104</f>
        <v>#DIV/0!</v>
      </c>
      <c r="AE104" s="24">
        <f>AE106+AE107+AE108+AE109</f>
        <v>0</v>
      </c>
      <c r="AF104" s="24">
        <f>AF106+AF107+AF108+AF109</f>
        <v>0</v>
      </c>
      <c r="AG104" s="25" t="e">
        <f t="shared" ref="AG104:AG105" si="284">AF104/AE104</f>
        <v>#DIV/0!</v>
      </c>
      <c r="AH104" s="24">
        <f>AH106+AH107+AH108+AH109</f>
        <v>0</v>
      </c>
      <c r="AI104" s="24">
        <f>AI106+AI107+AI108+AI109</f>
        <v>0</v>
      </c>
      <c r="AJ104" s="25" t="e">
        <f t="shared" ref="AJ104:AJ105" si="285">AI104/AH104</f>
        <v>#DIV/0!</v>
      </c>
      <c r="AK104" s="24">
        <f>AK106+AK107+AK108+AK109</f>
        <v>0</v>
      </c>
      <c r="AL104" s="24">
        <f>AL106+AL107+AL108+AL109</f>
        <v>0</v>
      </c>
      <c r="AM104" s="25" t="e">
        <f t="shared" ref="AM104:AM105" si="286">AL104/AK104</f>
        <v>#DIV/0!</v>
      </c>
      <c r="AN104" s="24">
        <f t="shared" ref="AN104:AN109" si="287">D104+G104+J104+M104+P104+S104+V104+Y104+AB104+AE104+AH104+AK104</f>
        <v>38300</v>
      </c>
      <c r="AO104" s="24">
        <f t="shared" ref="AO104:AO109" si="288">E104+H104+K104+N104+Q104+T104+W104+Z104+AC104+AF104+AI104+AL104</f>
        <v>19000</v>
      </c>
      <c r="AP104" s="101">
        <f t="shared" ref="AP104" si="289">AO104/AN104</f>
        <v>0.4960835509138381</v>
      </c>
    </row>
    <row r="105" spans="1:42" ht="16.5" thickTop="1" thickBot="1">
      <c r="A105" s="150"/>
      <c r="B105" s="144"/>
      <c r="C105" s="83" t="s">
        <v>61</v>
      </c>
      <c r="D105" s="65">
        <v>8</v>
      </c>
      <c r="E105" s="65">
        <v>15</v>
      </c>
      <c r="F105" s="67">
        <f t="shared" si="275"/>
        <v>1.875</v>
      </c>
      <c r="G105" s="65">
        <v>0</v>
      </c>
      <c r="H105" s="65"/>
      <c r="I105" s="67" t="e">
        <f t="shared" si="276"/>
        <v>#DIV/0!</v>
      </c>
      <c r="J105" s="65"/>
      <c r="K105" s="65"/>
      <c r="L105" s="67" t="e">
        <f t="shared" si="277"/>
        <v>#DIV/0!</v>
      </c>
      <c r="M105" s="65"/>
      <c r="N105" s="65"/>
      <c r="O105" s="67" t="e">
        <f t="shared" si="278"/>
        <v>#DIV/0!</v>
      </c>
      <c r="P105" s="65"/>
      <c r="Q105" s="65"/>
      <c r="R105" s="67" t="e">
        <f t="shared" si="279"/>
        <v>#DIV/0!</v>
      </c>
      <c r="S105" s="65"/>
      <c r="T105" s="65"/>
      <c r="U105" s="67" t="e">
        <f t="shared" si="280"/>
        <v>#DIV/0!</v>
      </c>
      <c r="V105" s="65"/>
      <c r="W105" s="65"/>
      <c r="X105" s="67" t="e">
        <f t="shared" si="281"/>
        <v>#DIV/0!</v>
      </c>
      <c r="Y105" s="65"/>
      <c r="Z105" s="65"/>
      <c r="AA105" s="67" t="e">
        <f t="shared" si="282"/>
        <v>#DIV/0!</v>
      </c>
      <c r="AB105" s="65"/>
      <c r="AC105" s="65"/>
      <c r="AD105" s="67" t="e">
        <f t="shared" si="283"/>
        <v>#DIV/0!</v>
      </c>
      <c r="AE105" s="65"/>
      <c r="AF105" s="65"/>
      <c r="AG105" s="67" t="e">
        <f t="shared" si="284"/>
        <v>#DIV/0!</v>
      </c>
      <c r="AH105" s="65"/>
      <c r="AI105" s="65"/>
      <c r="AJ105" s="67" t="e">
        <f t="shared" si="285"/>
        <v>#DIV/0!</v>
      </c>
      <c r="AK105" s="65"/>
      <c r="AL105" s="65"/>
      <c r="AM105" s="67" t="e">
        <f t="shared" si="286"/>
        <v>#DIV/0!</v>
      </c>
      <c r="AN105" s="65">
        <f t="shared" si="287"/>
        <v>8</v>
      </c>
      <c r="AO105" s="65">
        <f t="shared" si="288"/>
        <v>15</v>
      </c>
      <c r="AP105" s="102"/>
    </row>
    <row r="106" spans="1:42" ht="16.5" thickTop="1" thickBot="1">
      <c r="A106" s="150"/>
      <c r="B106" s="144"/>
      <c r="C106" s="84" t="s">
        <v>62</v>
      </c>
      <c r="D106" s="22">
        <v>3200</v>
      </c>
      <c r="E106" s="22">
        <v>4500</v>
      </c>
      <c r="F106" s="67">
        <f t="shared" si="275"/>
        <v>1.40625</v>
      </c>
      <c r="G106" s="22">
        <v>0</v>
      </c>
      <c r="H106" s="22"/>
      <c r="I106" s="23"/>
      <c r="J106" s="22"/>
      <c r="K106" s="22"/>
      <c r="L106" s="23"/>
      <c r="M106" s="22"/>
      <c r="N106" s="22"/>
      <c r="O106" s="23"/>
      <c r="P106" s="22"/>
      <c r="Q106" s="22"/>
      <c r="R106" s="23"/>
      <c r="S106" s="22"/>
      <c r="T106" s="22"/>
      <c r="U106" s="23"/>
      <c r="V106" s="22"/>
      <c r="W106" s="22"/>
      <c r="X106" s="23"/>
      <c r="Y106" s="22"/>
      <c r="Z106" s="22"/>
      <c r="AA106" s="23"/>
      <c r="AB106" s="22"/>
      <c r="AC106" s="22"/>
      <c r="AD106" s="23"/>
      <c r="AE106" s="22"/>
      <c r="AF106" s="22"/>
      <c r="AG106" s="23"/>
      <c r="AH106" s="22"/>
      <c r="AI106" s="22"/>
      <c r="AJ106" s="23"/>
      <c r="AK106" s="22"/>
      <c r="AL106" s="22"/>
      <c r="AM106" s="23"/>
      <c r="AN106" s="138">
        <f t="shared" si="287"/>
        <v>3200</v>
      </c>
      <c r="AO106" s="138">
        <f t="shared" si="288"/>
        <v>4500</v>
      </c>
      <c r="AP106" s="103"/>
    </row>
    <row r="107" spans="1:42" ht="16.5" thickTop="1" thickBot="1">
      <c r="A107" s="150"/>
      <c r="B107" s="144"/>
      <c r="C107" s="84" t="s">
        <v>65</v>
      </c>
      <c r="D107" s="22">
        <v>10000</v>
      </c>
      <c r="E107" s="22">
        <v>10000</v>
      </c>
      <c r="F107" s="67">
        <f t="shared" si="275"/>
        <v>1</v>
      </c>
      <c r="G107" s="22">
        <f>G96*400</f>
        <v>18400</v>
      </c>
      <c r="H107" s="22"/>
      <c r="I107" s="23"/>
      <c r="J107" s="22"/>
      <c r="K107" s="22"/>
      <c r="L107" s="23"/>
      <c r="M107" s="22"/>
      <c r="N107" s="22"/>
      <c r="O107" s="23"/>
      <c r="P107" s="22"/>
      <c r="Q107" s="22"/>
      <c r="R107" s="23"/>
      <c r="S107" s="22"/>
      <c r="T107" s="22"/>
      <c r="U107" s="23"/>
      <c r="V107" s="22"/>
      <c r="W107" s="22"/>
      <c r="X107" s="23"/>
      <c r="Y107" s="22"/>
      <c r="Z107" s="22"/>
      <c r="AA107" s="23"/>
      <c r="AB107" s="22"/>
      <c r="AC107" s="22"/>
      <c r="AD107" s="23"/>
      <c r="AE107" s="22"/>
      <c r="AF107" s="22"/>
      <c r="AG107" s="23"/>
      <c r="AH107" s="22"/>
      <c r="AI107" s="22"/>
      <c r="AJ107" s="23"/>
      <c r="AK107" s="22"/>
      <c r="AL107" s="22"/>
      <c r="AM107" s="23"/>
      <c r="AN107" s="138">
        <f t="shared" si="287"/>
        <v>28400</v>
      </c>
      <c r="AO107" s="138">
        <f t="shared" si="288"/>
        <v>10000</v>
      </c>
      <c r="AP107" s="103"/>
    </row>
    <row r="108" spans="1:42" ht="16.5" thickTop="1" thickBot="1">
      <c r="A108" s="150"/>
      <c r="B108" s="144"/>
      <c r="C108" s="84" t="s">
        <v>66</v>
      </c>
      <c r="D108" s="22">
        <v>3200</v>
      </c>
      <c r="E108" s="22">
        <v>4500</v>
      </c>
      <c r="F108" s="67">
        <f t="shared" si="275"/>
        <v>1.40625</v>
      </c>
      <c r="G108" s="22">
        <v>3500</v>
      </c>
      <c r="H108" s="22"/>
      <c r="I108" s="23"/>
      <c r="J108" s="22"/>
      <c r="K108" s="22"/>
      <c r="L108" s="23"/>
      <c r="M108" s="22"/>
      <c r="N108" s="22"/>
      <c r="O108" s="23"/>
      <c r="P108" s="22"/>
      <c r="Q108" s="22"/>
      <c r="R108" s="23"/>
      <c r="S108" s="22"/>
      <c r="T108" s="22"/>
      <c r="U108" s="23"/>
      <c r="V108" s="22"/>
      <c r="W108" s="22"/>
      <c r="X108" s="23"/>
      <c r="Y108" s="22"/>
      <c r="Z108" s="22"/>
      <c r="AA108" s="23"/>
      <c r="AB108" s="22"/>
      <c r="AC108" s="22"/>
      <c r="AD108" s="23"/>
      <c r="AE108" s="22"/>
      <c r="AF108" s="22"/>
      <c r="AG108" s="23"/>
      <c r="AH108" s="22"/>
      <c r="AI108" s="22"/>
      <c r="AJ108" s="23"/>
      <c r="AK108" s="22"/>
      <c r="AL108" s="22"/>
      <c r="AM108" s="23"/>
      <c r="AN108" s="138">
        <f t="shared" si="287"/>
        <v>6700</v>
      </c>
      <c r="AO108" s="138">
        <f t="shared" si="288"/>
        <v>4500</v>
      </c>
      <c r="AP108" s="103"/>
    </row>
    <row r="109" spans="1:42" ht="16.5" thickTop="1" thickBot="1">
      <c r="A109" s="150"/>
      <c r="B109" s="144"/>
      <c r="C109" s="84" t="s">
        <v>67</v>
      </c>
      <c r="D109" s="22">
        <v>0</v>
      </c>
      <c r="E109" s="22">
        <v>0</v>
      </c>
      <c r="F109" s="67" t="e">
        <f t="shared" si="275"/>
        <v>#DIV/0!</v>
      </c>
      <c r="G109" s="22">
        <v>0</v>
      </c>
      <c r="H109" s="22"/>
      <c r="I109" s="23"/>
      <c r="J109" s="22"/>
      <c r="K109" s="22"/>
      <c r="L109" s="23"/>
      <c r="M109" s="22"/>
      <c r="N109" s="22"/>
      <c r="O109" s="23"/>
      <c r="P109" s="22"/>
      <c r="Q109" s="22"/>
      <c r="R109" s="23"/>
      <c r="S109" s="22"/>
      <c r="T109" s="22"/>
      <c r="U109" s="23"/>
      <c r="V109" s="22"/>
      <c r="W109" s="22"/>
      <c r="X109" s="23"/>
      <c r="Y109" s="22"/>
      <c r="Z109" s="22"/>
      <c r="AA109" s="23"/>
      <c r="AB109" s="22"/>
      <c r="AC109" s="22"/>
      <c r="AD109" s="23"/>
      <c r="AE109" s="22"/>
      <c r="AF109" s="22"/>
      <c r="AG109" s="23"/>
      <c r="AH109" s="22"/>
      <c r="AI109" s="22"/>
      <c r="AJ109" s="23"/>
      <c r="AK109" s="22"/>
      <c r="AL109" s="22"/>
      <c r="AM109" s="23"/>
      <c r="AN109" s="138">
        <f t="shared" si="287"/>
        <v>0</v>
      </c>
      <c r="AO109" s="138">
        <f t="shared" si="288"/>
        <v>0</v>
      </c>
      <c r="AP109" s="103"/>
    </row>
    <row r="110" spans="1:42" ht="16.5" thickTop="1" thickBot="1">
      <c r="A110" s="150"/>
      <c r="B110" s="144"/>
      <c r="C110" s="85" t="s">
        <v>57</v>
      </c>
      <c r="D110" s="27">
        <v>195600</v>
      </c>
      <c r="E110" s="27">
        <v>195600</v>
      </c>
      <c r="F110" s="67">
        <f t="shared" si="275"/>
        <v>1</v>
      </c>
      <c r="G110" s="27">
        <v>195600</v>
      </c>
      <c r="H110" s="27"/>
      <c r="I110" s="21">
        <f t="shared" ref="I110" si="290">H110/G110</f>
        <v>0</v>
      </c>
      <c r="J110" s="27"/>
      <c r="K110" s="27"/>
      <c r="L110" s="21" t="e">
        <f t="shared" ref="L110" si="291">K110/J110</f>
        <v>#DIV/0!</v>
      </c>
      <c r="M110" s="27"/>
      <c r="N110" s="27"/>
      <c r="O110" s="21" t="e">
        <f t="shared" ref="O110" si="292">N110/M110</f>
        <v>#DIV/0!</v>
      </c>
      <c r="P110" s="27"/>
      <c r="Q110" s="27"/>
      <c r="R110" s="21" t="e">
        <f t="shared" ref="R110" si="293">Q110/P110</f>
        <v>#DIV/0!</v>
      </c>
      <c r="S110" s="27"/>
      <c r="T110" s="27"/>
      <c r="U110" s="21" t="e">
        <f t="shared" ref="U110" si="294">T110/S110</f>
        <v>#DIV/0!</v>
      </c>
      <c r="V110" s="27"/>
      <c r="W110" s="27"/>
      <c r="X110" s="21" t="e">
        <f t="shared" ref="X110" si="295">W110/V110</f>
        <v>#DIV/0!</v>
      </c>
      <c r="Y110" s="27"/>
      <c r="Z110" s="27"/>
      <c r="AA110" s="21" t="e">
        <f t="shared" ref="AA110" si="296">Z110/Y110</f>
        <v>#DIV/0!</v>
      </c>
      <c r="AB110" s="27"/>
      <c r="AC110" s="27"/>
      <c r="AD110" s="21" t="e">
        <f t="shared" ref="AD110" si="297">AC110/AB110</f>
        <v>#DIV/0!</v>
      </c>
      <c r="AE110" s="27"/>
      <c r="AF110" s="27"/>
      <c r="AG110" s="21" t="e">
        <f t="shared" ref="AG110" si="298">AF110/AE110</f>
        <v>#DIV/0!</v>
      </c>
      <c r="AH110" s="27"/>
      <c r="AI110" s="27"/>
      <c r="AJ110" s="21" t="e">
        <f t="shared" ref="AJ110" si="299">AI110/AH110</f>
        <v>#DIV/0!</v>
      </c>
      <c r="AK110" s="27"/>
      <c r="AL110" s="27"/>
      <c r="AM110" s="21" t="e">
        <f t="shared" ref="AM110" si="300">AL110/AK110</f>
        <v>#DIV/0!</v>
      </c>
      <c r="AN110" s="27">
        <f>D110+G110+J110+M110+P110+S110+V110+Y110+AB110+AE110+AH110+AK110</f>
        <v>391200</v>
      </c>
      <c r="AO110" s="27">
        <f>E110+H110+K110+N110+Q110+T110+W110+Z110+AC110+AF110+AI110+AL110</f>
        <v>195600</v>
      </c>
      <c r="AP110" s="96">
        <f t="shared" ref="AP110" si="301">AO110/AN110</f>
        <v>0.5</v>
      </c>
    </row>
    <row r="111" spans="1:42" ht="16.5" thickTop="1" thickBot="1">
      <c r="A111" s="150"/>
      <c r="B111" s="144"/>
      <c r="C111" s="85" t="s">
        <v>58</v>
      </c>
      <c r="D111" s="27">
        <f>D110-D104</f>
        <v>179200</v>
      </c>
      <c r="E111" s="27">
        <f>E110-E104</f>
        <v>176600</v>
      </c>
      <c r="F111" s="67">
        <f t="shared" si="275"/>
        <v>0.9854910714285714</v>
      </c>
      <c r="G111" s="27">
        <f>G110-G104</f>
        <v>173700</v>
      </c>
      <c r="H111" s="27"/>
      <c r="I111" s="21"/>
      <c r="J111" s="27"/>
      <c r="K111" s="27"/>
      <c r="L111" s="21"/>
      <c r="M111" s="27"/>
      <c r="N111" s="27"/>
      <c r="O111" s="21"/>
      <c r="P111" s="27"/>
      <c r="Q111" s="27"/>
      <c r="R111" s="21"/>
      <c r="S111" s="27"/>
      <c r="T111" s="27"/>
      <c r="U111" s="21"/>
      <c r="V111" s="27"/>
      <c r="W111" s="27"/>
      <c r="X111" s="21"/>
      <c r="Y111" s="27"/>
      <c r="Z111" s="27"/>
      <c r="AA111" s="21"/>
      <c r="AB111" s="27"/>
      <c r="AC111" s="27"/>
      <c r="AD111" s="21"/>
      <c r="AE111" s="27"/>
      <c r="AF111" s="27"/>
      <c r="AG111" s="21"/>
      <c r="AH111" s="27"/>
      <c r="AI111" s="27"/>
      <c r="AJ111" s="21"/>
      <c r="AK111" s="27"/>
      <c r="AL111" s="27"/>
      <c r="AM111" s="21"/>
      <c r="AN111" s="27">
        <f t="shared" ref="AN111" si="302">D111+G111+J111+M111+P111+S111+V111+Y111+AB111+AE111+AH111+AK111</f>
        <v>352900</v>
      </c>
      <c r="AO111" s="27">
        <f t="shared" ref="AO111:AO112" si="303">E111+H111+K111+N111+Q111+T111+W111+Z111+AC111+AF111+AI111+AL111</f>
        <v>176600</v>
      </c>
      <c r="AP111" s="96"/>
    </row>
    <row r="112" spans="1:42" ht="16.5" thickTop="1" thickBot="1">
      <c r="A112" s="150"/>
      <c r="B112" s="144"/>
      <c r="C112" s="86" t="s">
        <v>63</v>
      </c>
      <c r="D112" s="11">
        <v>172500</v>
      </c>
      <c r="E112" s="11">
        <v>172500</v>
      </c>
      <c r="F112" s="67">
        <f t="shared" si="275"/>
        <v>1</v>
      </c>
      <c r="G112" s="11">
        <v>210000</v>
      </c>
      <c r="H112" s="11"/>
      <c r="I112" s="3"/>
      <c r="J112" s="11"/>
      <c r="K112" s="11"/>
      <c r="L112" s="3"/>
      <c r="M112" s="11"/>
      <c r="N112" s="11"/>
      <c r="O112" s="3"/>
      <c r="P112" s="11"/>
      <c r="Q112" s="11"/>
      <c r="R112" s="3"/>
      <c r="S112" s="11"/>
      <c r="T112" s="11"/>
      <c r="U112" s="3"/>
      <c r="V112" s="11"/>
      <c r="W112" s="11"/>
      <c r="X112" s="3"/>
      <c r="Y112" s="11"/>
      <c r="Z112" s="11"/>
      <c r="AA112" s="3"/>
      <c r="AB112" s="11"/>
      <c r="AC112" s="11"/>
      <c r="AD112" s="3"/>
      <c r="AE112" s="11"/>
      <c r="AF112" s="11"/>
      <c r="AG112" s="3"/>
      <c r="AH112" s="11"/>
      <c r="AI112" s="11"/>
      <c r="AJ112" s="3"/>
      <c r="AK112" s="11"/>
      <c r="AL112" s="11"/>
      <c r="AM112" s="3"/>
      <c r="AN112" s="27">
        <f>D112+G112+J112+M112+P112+S112+V112+Y112+AB112+AE112+AH112+AK112</f>
        <v>382500</v>
      </c>
      <c r="AO112" s="27">
        <f t="shared" si="303"/>
        <v>172500</v>
      </c>
      <c r="AP112" s="94"/>
    </row>
    <row r="113" spans="1:42" ht="16.5" thickTop="1" thickBot="1">
      <c r="A113" s="150"/>
      <c r="B113" s="144"/>
      <c r="C113" s="86" t="s">
        <v>64</v>
      </c>
      <c r="D113" s="11">
        <f>D112/D93</f>
        <v>1306.8181818181818</v>
      </c>
      <c r="E113" s="11">
        <f>E112/E93</f>
        <v>1277.7777777777778</v>
      </c>
      <c r="F113" s="67">
        <f t="shared" si="275"/>
        <v>0.97777777777777786</v>
      </c>
      <c r="G113" s="11">
        <f>G112/G93</f>
        <v>1555.5555555555557</v>
      </c>
      <c r="H113" s="11"/>
      <c r="I113" s="3"/>
      <c r="J113" s="11" t="e">
        <f>J112/J93</f>
        <v>#DIV/0!</v>
      </c>
      <c r="K113" s="11"/>
      <c r="L113" s="3"/>
      <c r="M113" s="11" t="e">
        <f>M112/M93</f>
        <v>#DIV/0!</v>
      </c>
      <c r="N113" s="11"/>
      <c r="O113" s="3"/>
      <c r="P113" s="11" t="e">
        <f>P112/P93</f>
        <v>#DIV/0!</v>
      </c>
      <c r="Q113" s="11"/>
      <c r="R113" s="3"/>
      <c r="S113" s="11" t="e">
        <f>S112/S93</f>
        <v>#DIV/0!</v>
      </c>
      <c r="T113" s="11"/>
      <c r="U113" s="3"/>
      <c r="V113" s="11" t="e">
        <f>V112/V93</f>
        <v>#DIV/0!</v>
      </c>
      <c r="W113" s="11"/>
      <c r="X113" s="3"/>
      <c r="Y113" s="11" t="e">
        <f>Y112/Y93</f>
        <v>#DIV/0!</v>
      </c>
      <c r="Z113" s="11"/>
      <c r="AA113" s="3"/>
      <c r="AB113" s="11" t="e">
        <f>AB112/AB93</f>
        <v>#DIV/0!</v>
      </c>
      <c r="AC113" s="11"/>
      <c r="AD113" s="3"/>
      <c r="AE113" s="11" t="e">
        <f>AE112/AE93</f>
        <v>#DIV/0!</v>
      </c>
      <c r="AF113" s="11"/>
      <c r="AG113" s="3"/>
      <c r="AH113" s="11" t="e">
        <f>AH112/AH93</f>
        <v>#DIV/0!</v>
      </c>
      <c r="AI113" s="11"/>
      <c r="AJ113" s="3"/>
      <c r="AK113" s="11" t="e">
        <f>AK112/AK93</f>
        <v>#DIV/0!</v>
      </c>
      <c r="AL113" s="11"/>
      <c r="AM113" s="3"/>
      <c r="AN113" s="11">
        <f>AN112/AN93</f>
        <v>1432.5842696629213</v>
      </c>
      <c r="AO113" s="11">
        <f>AO112/AO93</f>
        <v>1277.7777777777778</v>
      </c>
      <c r="AP113" s="94"/>
    </row>
    <row r="114" spans="1:42" ht="15.75" thickTop="1">
      <c r="A114" s="150"/>
      <c r="B114" s="144"/>
      <c r="C114" s="87" t="s">
        <v>41</v>
      </c>
      <c r="D114" s="7">
        <f>D82+D71+D79+D60</f>
        <v>633000</v>
      </c>
      <c r="E114" s="7">
        <f>E83+E71+E60</f>
        <v>606333</v>
      </c>
      <c r="F114" s="3">
        <f t="shared" ref="F114" si="304">E114/D114</f>
        <v>0.957872037914692</v>
      </c>
      <c r="G114" s="7">
        <f>G82+G71+G79+G60</f>
        <v>659490</v>
      </c>
      <c r="H114" s="7">
        <f>H83+H71+H60</f>
        <v>0</v>
      </c>
      <c r="I114" s="3">
        <f t="shared" ref="I114" si="305">H114/G114</f>
        <v>0</v>
      </c>
      <c r="J114" s="7">
        <f>J82+J71+J79+J60</f>
        <v>0</v>
      </c>
      <c r="K114" s="7">
        <f>K83+K71+K60</f>
        <v>0</v>
      </c>
      <c r="L114" s="3" t="e">
        <f t="shared" ref="L114" si="306">K114/J114</f>
        <v>#DIV/0!</v>
      </c>
      <c r="M114" s="7">
        <f>M82+M71+M79+M60</f>
        <v>0</v>
      </c>
      <c r="N114" s="7">
        <f>N83+N71+N60</f>
        <v>0</v>
      </c>
      <c r="O114" s="3" t="e">
        <f t="shared" ref="O114" si="307">N114/M114</f>
        <v>#DIV/0!</v>
      </c>
      <c r="P114" s="7">
        <f>P82+P71+P79+P60</f>
        <v>0</v>
      </c>
      <c r="Q114" s="7">
        <f>Q83+Q71+Q60</f>
        <v>0</v>
      </c>
      <c r="R114" s="3" t="e">
        <f t="shared" ref="R114" si="308">Q114/P114</f>
        <v>#DIV/0!</v>
      </c>
      <c r="S114" s="7">
        <f>S82+S71+S79+S60</f>
        <v>0</v>
      </c>
      <c r="T114" s="7">
        <f>T83+T71+T60</f>
        <v>0</v>
      </c>
      <c r="U114" s="3" t="e">
        <f t="shared" ref="U114" si="309">T114/S114</f>
        <v>#DIV/0!</v>
      </c>
      <c r="V114" s="7">
        <f>V82+V71+V79+V60</f>
        <v>0</v>
      </c>
      <c r="W114" s="7">
        <f>W83+W71+W60</f>
        <v>0</v>
      </c>
      <c r="X114" s="3" t="e">
        <f t="shared" ref="X114" si="310">W114/V114</f>
        <v>#DIV/0!</v>
      </c>
      <c r="Y114" s="7">
        <f>Y82+Y71+Y79+Y60</f>
        <v>0</v>
      </c>
      <c r="Z114" s="7">
        <f>Z83+Z71+Z60</f>
        <v>0</v>
      </c>
      <c r="AA114" s="3" t="e">
        <f t="shared" ref="AA114" si="311">Z114/Y114</f>
        <v>#DIV/0!</v>
      </c>
      <c r="AB114" s="7">
        <f>AB82+AB71+AB79+AB60</f>
        <v>0</v>
      </c>
      <c r="AC114" s="7">
        <f>AC83+AC71+AC60</f>
        <v>0</v>
      </c>
      <c r="AD114" s="3" t="e">
        <f t="shared" ref="AD114" si="312">AC114/AB114</f>
        <v>#DIV/0!</v>
      </c>
      <c r="AE114" s="7">
        <f>AE82+AE71+AE79+AE60</f>
        <v>0</v>
      </c>
      <c r="AF114" s="7">
        <f>AF83+AF71+AF60</f>
        <v>0</v>
      </c>
      <c r="AG114" s="3" t="e">
        <f t="shared" ref="AG114" si="313">AF114/AE114</f>
        <v>#DIV/0!</v>
      </c>
      <c r="AH114" s="7">
        <f>AH82+AH71+AH79+AH60</f>
        <v>0</v>
      </c>
      <c r="AI114" s="7">
        <f>AI83+AI71+AI60</f>
        <v>0</v>
      </c>
      <c r="AJ114" s="3" t="e">
        <f t="shared" ref="AJ114" si="314">AI114/AH114</f>
        <v>#DIV/0!</v>
      </c>
      <c r="AK114" s="7">
        <f>AK82+AK71+AK79+AK60</f>
        <v>0</v>
      </c>
      <c r="AL114" s="7">
        <f>AL83+AL71+AL60</f>
        <v>0</v>
      </c>
      <c r="AM114" s="3" t="e">
        <f t="shared" ref="AM114" si="315">AL114/AK114</f>
        <v>#DIV/0!</v>
      </c>
      <c r="AN114" s="7">
        <f>D114+G114+J114+M114+P114+S114+V114+Y114+AB114+AE114+AH114+AK114</f>
        <v>1292490</v>
      </c>
      <c r="AO114" s="7">
        <f t="shared" ref="AO114" si="316">E114+H114+K114+N114+Q114+T114+W114+Z114+AC114+AF114+AI114+AL114</f>
        <v>606333</v>
      </c>
      <c r="AP114" s="94">
        <f t="shared" ref="AP114" si="317">AO114/AN114</f>
        <v>0.46912007056147437</v>
      </c>
    </row>
    <row r="115" spans="1:42" ht="15.75">
      <c r="A115" s="150"/>
      <c r="B115" s="144"/>
      <c r="C115" s="88" t="s">
        <v>59</v>
      </c>
      <c r="D115" s="12"/>
      <c r="E115" s="13"/>
      <c r="F115" s="3"/>
      <c r="G115" s="12"/>
      <c r="H115" s="13"/>
      <c r="I115" s="3"/>
      <c r="J115" s="12"/>
      <c r="K115" s="13"/>
      <c r="L115" s="3"/>
      <c r="M115" s="12"/>
      <c r="N115" s="13"/>
      <c r="O115" s="3"/>
      <c r="P115" s="12"/>
      <c r="Q115" s="13"/>
      <c r="R115" s="3"/>
      <c r="S115" s="12"/>
      <c r="T115" s="13"/>
      <c r="U115" s="3"/>
      <c r="V115" s="12"/>
      <c r="W115" s="13"/>
      <c r="X115" s="3"/>
      <c r="Y115" s="12"/>
      <c r="Z115" s="13"/>
      <c r="AA115" s="3"/>
      <c r="AB115" s="12"/>
      <c r="AC115" s="13"/>
      <c r="AD115" s="3"/>
      <c r="AE115" s="12"/>
      <c r="AF115" s="13"/>
      <c r="AG115" s="3"/>
      <c r="AH115" s="12"/>
      <c r="AI115" s="13"/>
      <c r="AJ115" s="3"/>
      <c r="AK115" s="12"/>
      <c r="AL115" s="13"/>
      <c r="AM115" s="3"/>
      <c r="AN115" s="12"/>
      <c r="AO115" s="13">
        <f>E115+H115+K115+N115+Q115+T115+W115+Z115+AC115+AF115+AI115+AL115</f>
        <v>0</v>
      </c>
      <c r="AP115" s="94"/>
    </row>
    <row r="116" spans="1:42" ht="16.5" thickBot="1">
      <c r="A116" s="151"/>
      <c r="B116" s="145"/>
      <c r="C116" s="104" t="s">
        <v>42</v>
      </c>
      <c r="D116" s="105"/>
      <c r="E116" s="106">
        <f>E115/E114</f>
        <v>0</v>
      </c>
      <c r="F116" s="117"/>
      <c r="G116" s="105"/>
      <c r="H116" s="106" t="e">
        <f>H115/H114</f>
        <v>#DIV/0!</v>
      </c>
      <c r="I116" s="117"/>
      <c r="J116" s="105"/>
      <c r="K116" s="106" t="e">
        <f>K115/K114</f>
        <v>#DIV/0!</v>
      </c>
      <c r="L116" s="117"/>
      <c r="M116" s="105"/>
      <c r="N116" s="106" t="e">
        <f>N115/N114</f>
        <v>#DIV/0!</v>
      </c>
      <c r="O116" s="117"/>
      <c r="P116" s="105"/>
      <c r="Q116" s="106" t="e">
        <f>Q115/Q114</f>
        <v>#DIV/0!</v>
      </c>
      <c r="R116" s="117"/>
      <c r="S116" s="105"/>
      <c r="T116" s="106" t="e">
        <f>T115/T114</f>
        <v>#DIV/0!</v>
      </c>
      <c r="U116" s="117"/>
      <c r="V116" s="105"/>
      <c r="W116" s="106" t="e">
        <f>W115/W114</f>
        <v>#DIV/0!</v>
      </c>
      <c r="X116" s="117"/>
      <c r="Y116" s="105"/>
      <c r="Z116" s="106" t="e">
        <f>Z115/Z114</f>
        <v>#DIV/0!</v>
      </c>
      <c r="AA116" s="117"/>
      <c r="AB116" s="105"/>
      <c r="AC116" s="106" t="e">
        <f>AC115/AC114</f>
        <v>#DIV/0!</v>
      </c>
      <c r="AD116" s="117"/>
      <c r="AE116" s="105"/>
      <c r="AF116" s="106" t="e">
        <f>AF115/AF114</f>
        <v>#DIV/0!</v>
      </c>
      <c r="AG116" s="117"/>
      <c r="AH116" s="105"/>
      <c r="AI116" s="106" t="e">
        <f>AI115/AI114</f>
        <v>#DIV/0!</v>
      </c>
      <c r="AJ116" s="117"/>
      <c r="AK116" s="105"/>
      <c r="AL116" s="106" t="e">
        <f>AL115/AL114</f>
        <v>#DIV/0!</v>
      </c>
      <c r="AM116" s="117"/>
      <c r="AN116" s="105"/>
      <c r="AO116" s="106">
        <f>AO115/AO114</f>
        <v>0</v>
      </c>
      <c r="AP116" s="107"/>
    </row>
    <row r="117" spans="1:42" ht="15.75" thickTop="1">
      <c r="A117" s="149" t="s">
        <v>92</v>
      </c>
      <c r="B117" s="143">
        <v>3</v>
      </c>
      <c r="C117" s="91" t="s">
        <v>19</v>
      </c>
      <c r="D117" s="92">
        <f>D118+D124+D125</f>
        <v>313000</v>
      </c>
      <c r="E117" s="92">
        <f>E118+E124+E125</f>
        <v>297230</v>
      </c>
      <c r="F117" s="114">
        <f>E117/D117</f>
        <v>0.94961661341853032</v>
      </c>
      <c r="G117" s="92">
        <f>G118+G124+G125</f>
        <v>330000</v>
      </c>
      <c r="H117" s="92">
        <f>H118+H124+H125</f>
        <v>0</v>
      </c>
      <c r="I117" s="114">
        <f>H117/G117</f>
        <v>0</v>
      </c>
      <c r="J117" s="92">
        <f>J118+J124+J125</f>
        <v>0</v>
      </c>
      <c r="K117" s="92">
        <f>K118+K124+K125</f>
        <v>0</v>
      </c>
      <c r="L117" s="114" t="e">
        <f>K117/J117</f>
        <v>#DIV/0!</v>
      </c>
      <c r="M117" s="92">
        <f>M118+M124+M125</f>
        <v>0</v>
      </c>
      <c r="N117" s="92">
        <f>N118+N124+N125</f>
        <v>0</v>
      </c>
      <c r="O117" s="114" t="e">
        <f>N117/M117</f>
        <v>#DIV/0!</v>
      </c>
      <c r="P117" s="92">
        <f>P118+P124+P125</f>
        <v>0</v>
      </c>
      <c r="Q117" s="92">
        <f>Q118+Q124+Q125</f>
        <v>0</v>
      </c>
      <c r="R117" s="114" t="e">
        <f>Q117/P117</f>
        <v>#DIV/0!</v>
      </c>
      <c r="S117" s="92">
        <f>S118+S124+S125</f>
        <v>0</v>
      </c>
      <c r="T117" s="92">
        <f>T118+T124+T125</f>
        <v>0</v>
      </c>
      <c r="U117" s="114" t="e">
        <f>T117/S117</f>
        <v>#DIV/0!</v>
      </c>
      <c r="V117" s="92">
        <f>V118+V124+V125</f>
        <v>0</v>
      </c>
      <c r="W117" s="92">
        <f>W118+W124+W125</f>
        <v>0</v>
      </c>
      <c r="X117" s="114" t="e">
        <f>W117/V117</f>
        <v>#DIV/0!</v>
      </c>
      <c r="Y117" s="92">
        <f>Y118+Y124+Y125</f>
        <v>0</v>
      </c>
      <c r="Z117" s="92">
        <f>Z118+Z124+Z125</f>
        <v>0</v>
      </c>
      <c r="AA117" s="114" t="e">
        <f>Z117/Y117</f>
        <v>#DIV/0!</v>
      </c>
      <c r="AB117" s="92">
        <f>AB118+AB124+AB125</f>
        <v>0</v>
      </c>
      <c r="AC117" s="92">
        <f>AC118+AC124+AC125</f>
        <v>0</v>
      </c>
      <c r="AD117" s="114" t="e">
        <f>AC117/AB117</f>
        <v>#DIV/0!</v>
      </c>
      <c r="AE117" s="92">
        <f>AE118+AE124+AE125</f>
        <v>0</v>
      </c>
      <c r="AF117" s="92">
        <f>AF118+AF124+AF125</f>
        <v>0</v>
      </c>
      <c r="AG117" s="114" t="e">
        <f>AF117/AE117</f>
        <v>#DIV/0!</v>
      </c>
      <c r="AH117" s="92">
        <f>AH118+AH124+AH125</f>
        <v>0</v>
      </c>
      <c r="AI117" s="92">
        <f>AI118+AI124+AI125</f>
        <v>0</v>
      </c>
      <c r="AJ117" s="114" t="e">
        <f>AI117/AH117</f>
        <v>#DIV/0!</v>
      </c>
      <c r="AK117" s="92">
        <f>AK118+AK124+AK125</f>
        <v>0</v>
      </c>
      <c r="AL117" s="92">
        <f>AL118+AL124+AL125</f>
        <v>0</v>
      </c>
      <c r="AM117" s="114" t="e">
        <f>AL117/AK117</f>
        <v>#DIV/0!</v>
      </c>
      <c r="AN117" s="92">
        <f>D117+G117+J117+M117+P117+S117+V117+Y117+AB117+AE117+AH117+AK117</f>
        <v>643000</v>
      </c>
      <c r="AO117" s="92">
        <f>E117+H117+K117+N117+Q117+T117+W117+Z117+AC117+AF117+AI117+AL117</f>
        <v>297230</v>
      </c>
      <c r="AP117" s="93">
        <f>AO117/AN117</f>
        <v>0.46225505443234838</v>
      </c>
    </row>
    <row r="118" spans="1:42">
      <c r="A118" s="150"/>
      <c r="B118" s="144"/>
      <c r="C118" s="74" t="s">
        <v>20</v>
      </c>
      <c r="D118" s="2">
        <v>303000</v>
      </c>
      <c r="E118" s="2">
        <v>290270</v>
      </c>
      <c r="F118" s="3">
        <f t="shared" ref="F118" si="318">E118/D118</f>
        <v>0.95798679867986802</v>
      </c>
      <c r="G118" s="2">
        <v>320000</v>
      </c>
      <c r="H118" s="2"/>
      <c r="I118" s="3">
        <f t="shared" ref="I118" si="319">H118/G118</f>
        <v>0</v>
      </c>
      <c r="J118" s="2"/>
      <c r="K118" s="2"/>
      <c r="L118" s="3" t="e">
        <f t="shared" ref="L118" si="320">K118/J118</f>
        <v>#DIV/0!</v>
      </c>
      <c r="M118" s="2"/>
      <c r="N118" s="2"/>
      <c r="O118" s="3" t="e">
        <f t="shared" ref="O118" si="321">N118/M118</f>
        <v>#DIV/0!</v>
      </c>
      <c r="P118" s="2"/>
      <c r="Q118" s="2"/>
      <c r="R118" s="3" t="e">
        <f t="shared" ref="R118" si="322">Q118/P118</f>
        <v>#DIV/0!</v>
      </c>
      <c r="S118" s="2"/>
      <c r="T118" s="2"/>
      <c r="U118" s="3" t="e">
        <f t="shared" ref="U118" si="323">T118/S118</f>
        <v>#DIV/0!</v>
      </c>
      <c r="V118" s="2"/>
      <c r="W118" s="2"/>
      <c r="X118" s="3" t="e">
        <f t="shared" ref="X118" si="324">W118/V118</f>
        <v>#DIV/0!</v>
      </c>
      <c r="Y118" s="2"/>
      <c r="Z118" s="2"/>
      <c r="AA118" s="3" t="e">
        <f t="shared" ref="AA118" si="325">Z118/Y118</f>
        <v>#DIV/0!</v>
      </c>
      <c r="AB118" s="2"/>
      <c r="AC118" s="2"/>
      <c r="AD118" s="3" t="e">
        <f t="shared" ref="AD118" si="326">AC118/AB118</f>
        <v>#DIV/0!</v>
      </c>
      <c r="AE118" s="2"/>
      <c r="AF118" s="2"/>
      <c r="AG118" s="3" t="e">
        <f t="shared" ref="AG118" si="327">AF118/AE118</f>
        <v>#DIV/0!</v>
      </c>
      <c r="AH118" s="2"/>
      <c r="AI118" s="2"/>
      <c r="AJ118" s="3" t="e">
        <f t="shared" ref="AJ118" si="328">AI118/AH118</f>
        <v>#DIV/0!</v>
      </c>
      <c r="AK118" s="2"/>
      <c r="AL118" s="2"/>
      <c r="AM118" s="3" t="e">
        <f t="shared" ref="AM118" si="329">AL118/AK118</f>
        <v>#DIV/0!</v>
      </c>
      <c r="AN118" s="2">
        <f>D118+G118+J118+M118+P118+S118+V118+Y118+AB118+AE118+AH118+AK118</f>
        <v>623000</v>
      </c>
      <c r="AO118" s="2">
        <f t="shared" ref="AO118" si="330">E118+H118+K118+N118+Q118+T118+W118+Z118+AC118+AF118+AI118+AL118</f>
        <v>290270</v>
      </c>
      <c r="AP118" s="94">
        <f t="shared" ref="AP118" si="331">AO118/AN118</f>
        <v>0.46592295345104334</v>
      </c>
    </row>
    <row r="119" spans="1:42">
      <c r="A119" s="150"/>
      <c r="B119" s="144"/>
      <c r="C119" s="74" t="s">
        <v>47</v>
      </c>
      <c r="D119" s="2">
        <v>0</v>
      </c>
      <c r="E119" s="2">
        <v>0</v>
      </c>
      <c r="F119" s="3"/>
      <c r="G119" s="2">
        <v>0</v>
      </c>
      <c r="H119" s="2"/>
      <c r="I119" s="3"/>
      <c r="J119" s="2"/>
      <c r="K119" s="2"/>
      <c r="L119" s="3"/>
      <c r="M119" s="2"/>
      <c r="N119" s="2"/>
      <c r="O119" s="3"/>
      <c r="P119" s="2"/>
      <c r="Q119" s="2"/>
      <c r="R119" s="3"/>
      <c r="S119" s="2"/>
      <c r="T119" s="2"/>
      <c r="U119" s="3"/>
      <c r="V119" s="2"/>
      <c r="W119" s="2"/>
      <c r="X119" s="3"/>
      <c r="Y119" s="2"/>
      <c r="Z119" s="2"/>
      <c r="AA119" s="3"/>
      <c r="AB119" s="2"/>
      <c r="AC119" s="2"/>
      <c r="AD119" s="3"/>
      <c r="AE119" s="2"/>
      <c r="AF119" s="2"/>
      <c r="AG119" s="3"/>
      <c r="AH119" s="2"/>
      <c r="AI119" s="2"/>
      <c r="AJ119" s="3"/>
      <c r="AK119" s="2"/>
      <c r="AL119" s="2"/>
      <c r="AM119" s="3"/>
      <c r="AN119" s="2">
        <f>D119+G119+J119+M119+P119+S119+V119+Y119+AB119+AE119+AH119+AK119</f>
        <v>0</v>
      </c>
      <c r="AO119" s="2">
        <f>E119+H119+K119+N119+Q119+T119+W119+Z119+AC119+AF119+AI119+AL119</f>
        <v>0</v>
      </c>
      <c r="AP119" s="94"/>
    </row>
    <row r="120" spans="1:42">
      <c r="A120" s="150"/>
      <c r="B120" s="144"/>
      <c r="C120" s="74" t="s">
        <v>43</v>
      </c>
      <c r="D120" s="2">
        <v>0</v>
      </c>
      <c r="E120" s="2">
        <v>23490</v>
      </c>
      <c r="F120" s="3"/>
      <c r="G120" s="2">
        <v>0</v>
      </c>
      <c r="H120" s="2"/>
      <c r="I120" s="3"/>
      <c r="J120" s="2"/>
      <c r="K120" s="2"/>
      <c r="L120" s="3"/>
      <c r="M120" s="2"/>
      <c r="N120" s="2"/>
      <c r="O120" s="3"/>
      <c r="P120" s="2"/>
      <c r="Q120" s="2"/>
      <c r="R120" s="3"/>
      <c r="S120" s="2"/>
      <c r="T120" s="2"/>
      <c r="U120" s="3"/>
      <c r="V120" s="2"/>
      <c r="W120" s="2"/>
      <c r="X120" s="3"/>
      <c r="Y120" s="2"/>
      <c r="Z120" s="2"/>
      <c r="AA120" s="3"/>
      <c r="AB120" s="2"/>
      <c r="AC120" s="2"/>
      <c r="AD120" s="3"/>
      <c r="AE120" s="2"/>
      <c r="AF120" s="2"/>
      <c r="AG120" s="3"/>
      <c r="AH120" s="2"/>
      <c r="AI120" s="2"/>
      <c r="AJ120" s="3"/>
      <c r="AK120" s="2"/>
      <c r="AL120" s="2"/>
      <c r="AM120" s="3"/>
      <c r="AN120" s="2">
        <f t="shared" ref="AN120:AN123" si="332">D120+G120+J120+M120+P120+S120+V120+Y120+AB120+AE120+AH120+AK120</f>
        <v>0</v>
      </c>
      <c r="AO120" s="2">
        <f t="shared" ref="AO120:AO133" si="333">E120+H120+K120+N120+Q120+T120+W120+Z120+AC120+AF120+AI120+AL120</f>
        <v>23490</v>
      </c>
      <c r="AP120" s="94"/>
    </row>
    <row r="121" spans="1:42">
      <c r="A121" s="150"/>
      <c r="B121" s="144"/>
      <c r="C121" s="74" t="s">
        <v>44</v>
      </c>
      <c r="D121" s="2">
        <v>0</v>
      </c>
      <c r="E121" s="2">
        <v>91450</v>
      </c>
      <c r="F121" s="3"/>
      <c r="G121" s="2">
        <v>0</v>
      </c>
      <c r="H121" s="2"/>
      <c r="I121" s="3"/>
      <c r="J121" s="2"/>
      <c r="K121" s="2"/>
      <c r="L121" s="3"/>
      <c r="M121" s="2"/>
      <c r="N121" s="2"/>
      <c r="O121" s="3"/>
      <c r="P121" s="2"/>
      <c r="Q121" s="2"/>
      <c r="R121" s="3"/>
      <c r="S121" s="2"/>
      <c r="T121" s="2"/>
      <c r="U121" s="3"/>
      <c r="V121" s="2"/>
      <c r="W121" s="2"/>
      <c r="X121" s="3"/>
      <c r="Y121" s="2"/>
      <c r="Z121" s="2"/>
      <c r="AA121" s="3"/>
      <c r="AB121" s="2"/>
      <c r="AC121" s="2"/>
      <c r="AD121" s="3"/>
      <c r="AE121" s="2"/>
      <c r="AF121" s="2"/>
      <c r="AG121" s="3"/>
      <c r="AH121" s="2"/>
      <c r="AI121" s="2"/>
      <c r="AJ121" s="3"/>
      <c r="AK121" s="2"/>
      <c r="AL121" s="2"/>
      <c r="AM121" s="3"/>
      <c r="AN121" s="2">
        <f t="shared" si="332"/>
        <v>0</v>
      </c>
      <c r="AO121" s="2">
        <f t="shared" si="333"/>
        <v>91450</v>
      </c>
      <c r="AP121" s="94"/>
    </row>
    <row r="122" spans="1:42">
      <c r="A122" s="150"/>
      <c r="B122" s="144"/>
      <c r="C122" s="74" t="s">
        <v>45</v>
      </c>
      <c r="D122" s="2">
        <v>0</v>
      </c>
      <c r="E122" s="2">
        <v>130890</v>
      </c>
      <c r="F122" s="3"/>
      <c r="G122" s="2">
        <v>0</v>
      </c>
      <c r="H122" s="2"/>
      <c r="I122" s="3"/>
      <c r="J122" s="2"/>
      <c r="K122" s="2"/>
      <c r="L122" s="3"/>
      <c r="M122" s="2"/>
      <c r="N122" s="2"/>
      <c r="O122" s="3"/>
      <c r="P122" s="2"/>
      <c r="Q122" s="2"/>
      <c r="R122" s="3"/>
      <c r="S122" s="2"/>
      <c r="T122" s="2"/>
      <c r="U122" s="3"/>
      <c r="V122" s="2"/>
      <c r="W122" s="2"/>
      <c r="X122" s="3"/>
      <c r="Y122" s="2"/>
      <c r="Z122" s="2"/>
      <c r="AA122" s="3"/>
      <c r="AB122" s="2"/>
      <c r="AC122" s="2"/>
      <c r="AD122" s="3"/>
      <c r="AE122" s="2"/>
      <c r="AF122" s="2"/>
      <c r="AG122" s="3"/>
      <c r="AH122" s="2"/>
      <c r="AI122" s="2"/>
      <c r="AJ122" s="3"/>
      <c r="AK122" s="2"/>
      <c r="AL122" s="2"/>
      <c r="AM122" s="3"/>
      <c r="AN122" s="2">
        <f t="shared" si="332"/>
        <v>0</v>
      </c>
      <c r="AO122" s="2">
        <f t="shared" si="333"/>
        <v>130890</v>
      </c>
      <c r="AP122" s="94"/>
    </row>
    <row r="123" spans="1:42">
      <c r="A123" s="150"/>
      <c r="B123" s="144"/>
      <c r="C123" s="74" t="s">
        <v>46</v>
      </c>
      <c r="D123" s="2">
        <v>0</v>
      </c>
      <c r="E123" s="2">
        <v>38450</v>
      </c>
      <c r="F123" s="3"/>
      <c r="G123" s="2">
        <v>0</v>
      </c>
      <c r="H123" s="2"/>
      <c r="I123" s="3"/>
      <c r="J123" s="2"/>
      <c r="K123" s="2"/>
      <c r="L123" s="3"/>
      <c r="M123" s="2"/>
      <c r="N123" s="2"/>
      <c r="O123" s="3"/>
      <c r="P123" s="2"/>
      <c r="Q123" s="2"/>
      <c r="R123" s="3"/>
      <c r="S123" s="2"/>
      <c r="T123" s="2"/>
      <c r="U123" s="3"/>
      <c r="V123" s="2"/>
      <c r="W123" s="2"/>
      <c r="X123" s="3"/>
      <c r="Y123" s="2"/>
      <c r="Z123" s="2"/>
      <c r="AA123" s="3"/>
      <c r="AB123" s="2"/>
      <c r="AC123" s="2"/>
      <c r="AD123" s="3"/>
      <c r="AE123" s="2"/>
      <c r="AF123" s="2"/>
      <c r="AG123" s="3"/>
      <c r="AH123" s="2"/>
      <c r="AI123" s="2"/>
      <c r="AJ123" s="3"/>
      <c r="AK123" s="2"/>
      <c r="AL123" s="2"/>
      <c r="AM123" s="3"/>
      <c r="AN123" s="2">
        <f t="shared" si="332"/>
        <v>0</v>
      </c>
      <c r="AO123" s="2">
        <f t="shared" si="333"/>
        <v>38450</v>
      </c>
      <c r="AP123" s="94"/>
    </row>
    <row r="124" spans="1:42">
      <c r="A124" s="150"/>
      <c r="B124" s="144"/>
      <c r="C124" s="75" t="s">
        <v>21</v>
      </c>
      <c r="D124" s="2">
        <v>10000</v>
      </c>
      <c r="E124" s="2">
        <v>6960</v>
      </c>
      <c r="F124" s="3">
        <f t="shared" ref="F124:F125" si="334">E124/D124</f>
        <v>0.69599999999999995</v>
      </c>
      <c r="G124" s="2">
        <v>10000</v>
      </c>
      <c r="H124" s="2"/>
      <c r="I124" s="3">
        <f t="shared" ref="I124:I125" si="335">H124/G124</f>
        <v>0</v>
      </c>
      <c r="J124" s="2"/>
      <c r="K124" s="2"/>
      <c r="L124" s="3" t="e">
        <f t="shared" ref="L124:L125" si="336">K124/J124</f>
        <v>#DIV/0!</v>
      </c>
      <c r="M124" s="2"/>
      <c r="N124" s="2"/>
      <c r="O124" s="3" t="e">
        <f t="shared" ref="O124:O125" si="337">N124/M124</f>
        <v>#DIV/0!</v>
      </c>
      <c r="P124" s="2"/>
      <c r="Q124" s="2"/>
      <c r="R124" s="3" t="e">
        <f t="shared" ref="R124:R125" si="338">Q124/P124</f>
        <v>#DIV/0!</v>
      </c>
      <c r="S124" s="2"/>
      <c r="T124" s="2"/>
      <c r="U124" s="3" t="e">
        <f t="shared" ref="U124:U125" si="339">T124/S124</f>
        <v>#DIV/0!</v>
      </c>
      <c r="V124" s="2"/>
      <c r="W124" s="2"/>
      <c r="X124" s="3" t="e">
        <f t="shared" ref="X124:X125" si="340">W124/V124</f>
        <v>#DIV/0!</v>
      </c>
      <c r="Y124" s="2"/>
      <c r="Z124" s="2"/>
      <c r="AA124" s="3" t="e">
        <f t="shared" ref="AA124:AA125" si="341">Z124/Y124</f>
        <v>#DIV/0!</v>
      </c>
      <c r="AB124" s="2"/>
      <c r="AC124" s="2"/>
      <c r="AD124" s="3" t="e">
        <f t="shared" ref="AD124:AD125" si="342">AC124/AB124</f>
        <v>#DIV/0!</v>
      </c>
      <c r="AE124" s="2"/>
      <c r="AF124" s="2"/>
      <c r="AG124" s="3" t="e">
        <f t="shared" ref="AG124:AG125" si="343">AF124/AE124</f>
        <v>#DIV/0!</v>
      </c>
      <c r="AH124" s="2"/>
      <c r="AI124" s="2"/>
      <c r="AJ124" s="3" t="e">
        <f t="shared" ref="AJ124:AJ125" si="344">AI124/AH124</f>
        <v>#DIV/0!</v>
      </c>
      <c r="AK124" s="2"/>
      <c r="AL124" s="2"/>
      <c r="AM124" s="3" t="e">
        <f t="shared" ref="AM124:AM125" si="345">AL124/AK124</f>
        <v>#DIV/0!</v>
      </c>
      <c r="AN124" s="2">
        <f>D124+G124+J124+M124+P124+S124+V124+Y124+AB124+AE124+AH124+AK124</f>
        <v>20000</v>
      </c>
      <c r="AO124" s="2">
        <f t="shared" si="333"/>
        <v>6960</v>
      </c>
      <c r="AP124" s="94">
        <f t="shared" ref="AP124:AP146" si="346">AO124/AN124</f>
        <v>0.34799999999999998</v>
      </c>
    </row>
    <row r="125" spans="1:42">
      <c r="A125" s="150"/>
      <c r="B125" s="144"/>
      <c r="C125" s="75" t="s">
        <v>22</v>
      </c>
      <c r="D125" s="2">
        <v>0</v>
      </c>
      <c r="E125" s="2">
        <v>0</v>
      </c>
      <c r="F125" s="3" t="e">
        <f t="shared" si="334"/>
        <v>#DIV/0!</v>
      </c>
      <c r="G125" s="2">
        <v>0</v>
      </c>
      <c r="H125" s="2"/>
      <c r="I125" s="3" t="e">
        <f t="shared" si="335"/>
        <v>#DIV/0!</v>
      </c>
      <c r="J125" s="2"/>
      <c r="K125" s="2"/>
      <c r="L125" s="3" t="e">
        <f t="shared" si="336"/>
        <v>#DIV/0!</v>
      </c>
      <c r="M125" s="2"/>
      <c r="N125" s="2"/>
      <c r="O125" s="3" t="e">
        <f t="shared" si="337"/>
        <v>#DIV/0!</v>
      </c>
      <c r="P125" s="2"/>
      <c r="Q125" s="2"/>
      <c r="R125" s="3" t="e">
        <f t="shared" si="338"/>
        <v>#DIV/0!</v>
      </c>
      <c r="S125" s="2"/>
      <c r="T125" s="2"/>
      <c r="U125" s="3" t="e">
        <f t="shared" si="339"/>
        <v>#DIV/0!</v>
      </c>
      <c r="V125" s="2"/>
      <c r="W125" s="2"/>
      <c r="X125" s="3" t="e">
        <f t="shared" si="340"/>
        <v>#DIV/0!</v>
      </c>
      <c r="Y125" s="2"/>
      <c r="Z125" s="2"/>
      <c r="AA125" s="3" t="e">
        <f t="shared" si="341"/>
        <v>#DIV/0!</v>
      </c>
      <c r="AB125" s="2"/>
      <c r="AC125" s="2"/>
      <c r="AD125" s="3" t="e">
        <f t="shared" si="342"/>
        <v>#DIV/0!</v>
      </c>
      <c r="AE125" s="2"/>
      <c r="AF125" s="2"/>
      <c r="AG125" s="3" t="e">
        <f t="shared" si="343"/>
        <v>#DIV/0!</v>
      </c>
      <c r="AH125" s="2"/>
      <c r="AI125" s="2"/>
      <c r="AJ125" s="3" t="e">
        <f t="shared" si="344"/>
        <v>#DIV/0!</v>
      </c>
      <c r="AK125" s="2"/>
      <c r="AL125" s="2"/>
      <c r="AM125" s="3" t="e">
        <f t="shared" si="345"/>
        <v>#DIV/0!</v>
      </c>
      <c r="AN125" s="2">
        <f t="shared" ref="AN125:AN127" si="347">D125+G125+J125+M125+P125+S125+V125+Y125+AB125+AE125+AH125+AK125</f>
        <v>0</v>
      </c>
      <c r="AO125" s="2">
        <f t="shared" si="333"/>
        <v>0</v>
      </c>
      <c r="AP125" s="94" t="e">
        <f t="shared" si="346"/>
        <v>#DIV/0!</v>
      </c>
    </row>
    <row r="126" spans="1:42">
      <c r="A126" s="150"/>
      <c r="B126" s="144"/>
      <c r="C126" s="75" t="s">
        <v>23</v>
      </c>
      <c r="D126" s="5">
        <f>E118/D127</f>
        <v>26.388181818181817</v>
      </c>
      <c r="E126" s="5">
        <v>23</v>
      </c>
      <c r="F126" s="115">
        <f>E126/D126</f>
        <v>0.87160230130568095</v>
      </c>
      <c r="G126" s="5">
        <f>G118/G127</f>
        <v>29.09090909090909</v>
      </c>
      <c r="H126" s="5"/>
      <c r="I126" s="115">
        <f>H126/G126</f>
        <v>0</v>
      </c>
      <c r="J126" s="5"/>
      <c r="K126" s="5"/>
      <c r="L126" s="115" t="e">
        <f>K126/J126</f>
        <v>#DIV/0!</v>
      </c>
      <c r="M126" s="5"/>
      <c r="N126" s="5"/>
      <c r="O126" s="115" t="e">
        <f>N126/M126</f>
        <v>#DIV/0!</v>
      </c>
      <c r="P126" s="5"/>
      <c r="Q126" s="5"/>
      <c r="R126" s="115" t="e">
        <f>Q126/P126</f>
        <v>#DIV/0!</v>
      </c>
      <c r="S126" s="5"/>
      <c r="T126" s="5"/>
      <c r="U126" s="115" t="e">
        <f>T126/S126</f>
        <v>#DIV/0!</v>
      </c>
      <c r="V126" s="5"/>
      <c r="W126" s="5"/>
      <c r="X126" s="115" t="e">
        <f>W126/V126</f>
        <v>#DIV/0!</v>
      </c>
      <c r="Y126" s="5"/>
      <c r="Z126" s="5"/>
      <c r="AA126" s="115" t="e">
        <f>Z126/Y126</f>
        <v>#DIV/0!</v>
      </c>
      <c r="AB126" s="5"/>
      <c r="AC126" s="5"/>
      <c r="AD126" s="115" t="e">
        <f>AC126/AB126</f>
        <v>#DIV/0!</v>
      </c>
      <c r="AE126" s="5"/>
      <c r="AF126" s="5"/>
      <c r="AG126" s="115" t="e">
        <f>AF126/AE126</f>
        <v>#DIV/0!</v>
      </c>
      <c r="AH126" s="5"/>
      <c r="AI126" s="5"/>
      <c r="AJ126" s="115" t="e">
        <f>AI126/AH126</f>
        <v>#DIV/0!</v>
      </c>
      <c r="AK126" s="5"/>
      <c r="AL126" s="5"/>
      <c r="AM126" s="115" t="e">
        <f>AL126/AK126</f>
        <v>#DIV/0!</v>
      </c>
      <c r="AN126" s="5">
        <f t="shared" si="347"/>
        <v>55.479090909090907</v>
      </c>
      <c r="AO126" s="5">
        <f t="shared" si="333"/>
        <v>23</v>
      </c>
      <c r="AP126" s="95">
        <f t="shared" si="346"/>
        <v>0.41457059989840567</v>
      </c>
    </row>
    <row r="127" spans="1:42">
      <c r="A127" s="150"/>
      <c r="B127" s="144"/>
      <c r="C127" s="75" t="s">
        <v>24</v>
      </c>
      <c r="D127" s="2">
        <v>11000</v>
      </c>
      <c r="E127" s="2">
        <f>E118/E126</f>
        <v>12620.434782608696</v>
      </c>
      <c r="F127" s="3">
        <f t="shared" ref="F127:F138" si="348">E127/D127</f>
        <v>1.1473122529644268</v>
      </c>
      <c r="G127" s="2">
        <v>11000</v>
      </c>
      <c r="H127" s="2" t="e">
        <f>H118/H126</f>
        <v>#DIV/0!</v>
      </c>
      <c r="I127" s="3" t="e">
        <f t="shared" ref="I127:I138" si="349">H127/G127</f>
        <v>#DIV/0!</v>
      </c>
      <c r="J127" s="2" t="e">
        <f>J118/J126</f>
        <v>#DIV/0!</v>
      </c>
      <c r="K127" s="2" t="e">
        <f>K118/K126</f>
        <v>#DIV/0!</v>
      </c>
      <c r="L127" s="3" t="e">
        <f t="shared" ref="L127:L138" si="350">K127/J127</f>
        <v>#DIV/0!</v>
      </c>
      <c r="M127" s="2" t="e">
        <f>M118/M126</f>
        <v>#DIV/0!</v>
      </c>
      <c r="N127" s="2" t="e">
        <f>N118/N126</f>
        <v>#DIV/0!</v>
      </c>
      <c r="O127" s="3" t="e">
        <f t="shared" ref="O127:O138" si="351">N127/M127</f>
        <v>#DIV/0!</v>
      </c>
      <c r="P127" s="2" t="e">
        <f>P118/P126</f>
        <v>#DIV/0!</v>
      </c>
      <c r="Q127" s="2" t="e">
        <f>Q118/Q126</f>
        <v>#DIV/0!</v>
      </c>
      <c r="R127" s="3" t="e">
        <f t="shared" ref="R127:R138" si="352">Q127/P127</f>
        <v>#DIV/0!</v>
      </c>
      <c r="S127" s="2" t="e">
        <f>S118/S126</f>
        <v>#DIV/0!</v>
      </c>
      <c r="T127" s="2" t="e">
        <f>T118/T126</f>
        <v>#DIV/0!</v>
      </c>
      <c r="U127" s="3" t="e">
        <f t="shared" ref="U127:U138" si="353">T127/S127</f>
        <v>#DIV/0!</v>
      </c>
      <c r="V127" s="2" t="e">
        <f>V118/V126</f>
        <v>#DIV/0!</v>
      </c>
      <c r="W127" s="2" t="e">
        <f>W118/W126</f>
        <v>#DIV/0!</v>
      </c>
      <c r="X127" s="3" t="e">
        <f t="shared" ref="X127:X138" si="354">W127/V127</f>
        <v>#DIV/0!</v>
      </c>
      <c r="Y127" s="2" t="e">
        <f>Y118/Y126</f>
        <v>#DIV/0!</v>
      </c>
      <c r="Z127" s="2" t="e">
        <f>Z118/Z126</f>
        <v>#DIV/0!</v>
      </c>
      <c r="AA127" s="3" t="e">
        <f t="shared" ref="AA127:AA138" si="355">Z127/Y127</f>
        <v>#DIV/0!</v>
      </c>
      <c r="AB127" s="2" t="e">
        <f>AB118/AB126</f>
        <v>#DIV/0!</v>
      </c>
      <c r="AC127" s="2" t="e">
        <f>AC118/AC126</f>
        <v>#DIV/0!</v>
      </c>
      <c r="AD127" s="3" t="e">
        <f t="shared" ref="AD127:AD138" si="356">AC127/AB127</f>
        <v>#DIV/0!</v>
      </c>
      <c r="AE127" s="2" t="e">
        <f>AE118/AE126</f>
        <v>#DIV/0!</v>
      </c>
      <c r="AF127" s="2" t="e">
        <f>AF118/AF126</f>
        <v>#DIV/0!</v>
      </c>
      <c r="AG127" s="3" t="e">
        <f t="shared" ref="AG127:AG138" si="357">AF127/AE127</f>
        <v>#DIV/0!</v>
      </c>
      <c r="AH127" s="2" t="e">
        <f>AH118/AH126</f>
        <v>#DIV/0!</v>
      </c>
      <c r="AI127" s="2" t="e">
        <f>AI118/AI126</f>
        <v>#DIV/0!</v>
      </c>
      <c r="AJ127" s="3" t="e">
        <f t="shared" ref="AJ127:AJ138" si="358">AI127/AH127</f>
        <v>#DIV/0!</v>
      </c>
      <c r="AK127" s="2" t="e">
        <f>AK118/AK126</f>
        <v>#DIV/0!</v>
      </c>
      <c r="AL127" s="2" t="e">
        <f>AL118/AL126</f>
        <v>#DIV/0!</v>
      </c>
      <c r="AM127" s="3" t="e">
        <f t="shared" ref="AM127:AM138" si="359">AL127/AK127</f>
        <v>#DIV/0!</v>
      </c>
      <c r="AN127" s="2" t="e">
        <f t="shared" si="347"/>
        <v>#DIV/0!</v>
      </c>
      <c r="AO127" s="2" t="e">
        <f t="shared" si="333"/>
        <v>#DIV/0!</v>
      </c>
      <c r="AP127" s="94" t="e">
        <f t="shared" si="346"/>
        <v>#DIV/0!</v>
      </c>
    </row>
    <row r="128" spans="1:42">
      <c r="A128" s="150"/>
      <c r="B128" s="144"/>
      <c r="C128" s="76" t="s">
        <v>25</v>
      </c>
      <c r="D128" s="20">
        <f>D129+D130</f>
        <v>131000</v>
      </c>
      <c r="E128" s="20">
        <f>E129+E130</f>
        <v>97043</v>
      </c>
      <c r="F128" s="21">
        <f t="shared" si="348"/>
        <v>0.74078625954198474</v>
      </c>
      <c r="G128" s="20">
        <f>G129+G130</f>
        <v>112000</v>
      </c>
      <c r="H128" s="20">
        <f>H129+H130</f>
        <v>0</v>
      </c>
      <c r="I128" s="21">
        <f t="shared" si="349"/>
        <v>0</v>
      </c>
      <c r="J128" s="20">
        <f>J129+J130</f>
        <v>0</v>
      </c>
      <c r="K128" s="20">
        <f>K129+K130</f>
        <v>0</v>
      </c>
      <c r="L128" s="21" t="e">
        <f t="shared" si="350"/>
        <v>#DIV/0!</v>
      </c>
      <c r="M128" s="20">
        <f>M129+M130</f>
        <v>0</v>
      </c>
      <c r="N128" s="20">
        <f>N129+N130</f>
        <v>0</v>
      </c>
      <c r="O128" s="21" t="e">
        <f t="shared" si="351"/>
        <v>#DIV/0!</v>
      </c>
      <c r="P128" s="20">
        <f>P129+P130</f>
        <v>0</v>
      </c>
      <c r="Q128" s="20">
        <f>Q129+Q130</f>
        <v>0</v>
      </c>
      <c r="R128" s="21" t="e">
        <f t="shared" si="352"/>
        <v>#DIV/0!</v>
      </c>
      <c r="S128" s="20">
        <f>S129+S130</f>
        <v>0</v>
      </c>
      <c r="T128" s="20">
        <f>T129+T130</f>
        <v>0</v>
      </c>
      <c r="U128" s="21" t="e">
        <f t="shared" si="353"/>
        <v>#DIV/0!</v>
      </c>
      <c r="V128" s="20">
        <f>V129+V130</f>
        <v>0</v>
      </c>
      <c r="W128" s="20">
        <f>W129+W130</f>
        <v>0</v>
      </c>
      <c r="X128" s="21" t="e">
        <f t="shared" si="354"/>
        <v>#DIV/0!</v>
      </c>
      <c r="Y128" s="20">
        <f>Y129+Y130</f>
        <v>0</v>
      </c>
      <c r="Z128" s="20">
        <f>Z129+Z130</f>
        <v>0</v>
      </c>
      <c r="AA128" s="21" t="e">
        <f t="shared" si="355"/>
        <v>#DIV/0!</v>
      </c>
      <c r="AB128" s="20">
        <f>AB129+AB130</f>
        <v>0</v>
      </c>
      <c r="AC128" s="20">
        <f>AC129+AC130</f>
        <v>0</v>
      </c>
      <c r="AD128" s="21" t="e">
        <f t="shared" si="356"/>
        <v>#DIV/0!</v>
      </c>
      <c r="AE128" s="20">
        <f>AE129+AE130</f>
        <v>0</v>
      </c>
      <c r="AF128" s="20">
        <f>AF129+AF130</f>
        <v>0</v>
      </c>
      <c r="AG128" s="21" t="e">
        <f t="shared" si="357"/>
        <v>#DIV/0!</v>
      </c>
      <c r="AH128" s="20">
        <f>AH129+AH130</f>
        <v>0</v>
      </c>
      <c r="AI128" s="20">
        <f>AI129+AI130</f>
        <v>0</v>
      </c>
      <c r="AJ128" s="21" t="e">
        <f t="shared" si="358"/>
        <v>#DIV/0!</v>
      </c>
      <c r="AK128" s="20">
        <f>AK129+AK130</f>
        <v>0</v>
      </c>
      <c r="AL128" s="20">
        <f>AL129+AL130</f>
        <v>0</v>
      </c>
      <c r="AM128" s="21" t="e">
        <f t="shared" si="359"/>
        <v>#DIV/0!</v>
      </c>
      <c r="AN128" s="20">
        <f>D128+G128+J128+M128+P128+S128+V128+Y128+AB128+AE128+AH128+AK128</f>
        <v>243000</v>
      </c>
      <c r="AO128" s="20">
        <f t="shared" si="333"/>
        <v>97043</v>
      </c>
      <c r="AP128" s="96">
        <f t="shared" si="346"/>
        <v>0.39935390946502058</v>
      </c>
    </row>
    <row r="129" spans="1:42">
      <c r="A129" s="150"/>
      <c r="B129" s="144"/>
      <c r="C129" s="74" t="s">
        <v>49</v>
      </c>
      <c r="D129" s="2">
        <v>80000</v>
      </c>
      <c r="E129" s="2">
        <v>72943</v>
      </c>
      <c r="F129" s="3">
        <f t="shared" si="348"/>
        <v>0.91178749999999997</v>
      </c>
      <c r="G129" s="2">
        <v>70000</v>
      </c>
      <c r="H129" s="2"/>
      <c r="I129" s="3">
        <f t="shared" si="349"/>
        <v>0</v>
      </c>
      <c r="J129" s="2"/>
      <c r="K129" s="2"/>
      <c r="L129" s="3" t="e">
        <f t="shared" si="350"/>
        <v>#DIV/0!</v>
      </c>
      <c r="M129" s="2"/>
      <c r="N129" s="2"/>
      <c r="O129" s="3" t="e">
        <f t="shared" si="351"/>
        <v>#DIV/0!</v>
      </c>
      <c r="P129" s="2"/>
      <c r="Q129" s="2"/>
      <c r="R129" s="3" t="e">
        <f t="shared" si="352"/>
        <v>#DIV/0!</v>
      </c>
      <c r="S129" s="2"/>
      <c r="T129" s="2"/>
      <c r="U129" s="3" t="e">
        <f t="shared" si="353"/>
        <v>#DIV/0!</v>
      </c>
      <c r="V129" s="2"/>
      <c r="W129" s="2"/>
      <c r="X129" s="3" t="e">
        <f t="shared" si="354"/>
        <v>#DIV/0!</v>
      </c>
      <c r="Y129" s="2"/>
      <c r="Z129" s="2"/>
      <c r="AA129" s="3" t="e">
        <f t="shared" si="355"/>
        <v>#DIV/0!</v>
      </c>
      <c r="AB129" s="2"/>
      <c r="AC129" s="2"/>
      <c r="AD129" s="3" t="e">
        <f t="shared" si="356"/>
        <v>#DIV/0!</v>
      </c>
      <c r="AE129" s="2"/>
      <c r="AF129" s="2"/>
      <c r="AG129" s="3" t="e">
        <f t="shared" si="357"/>
        <v>#DIV/0!</v>
      </c>
      <c r="AH129" s="2"/>
      <c r="AI129" s="2"/>
      <c r="AJ129" s="3" t="e">
        <f t="shared" si="358"/>
        <v>#DIV/0!</v>
      </c>
      <c r="AK129" s="2"/>
      <c r="AL129" s="2"/>
      <c r="AM129" s="3" t="e">
        <f t="shared" si="359"/>
        <v>#DIV/0!</v>
      </c>
      <c r="AN129" s="2">
        <f t="shared" ref="AN129" si="360">D129+G129+J129+M129+P129+S129+V129+Y129+AB129+AE129+AH129+AK129</f>
        <v>150000</v>
      </c>
      <c r="AO129" s="2">
        <f t="shared" si="333"/>
        <v>72943</v>
      </c>
      <c r="AP129" s="94">
        <f t="shared" si="346"/>
        <v>0.48628666666666664</v>
      </c>
    </row>
    <row r="130" spans="1:42">
      <c r="A130" s="150"/>
      <c r="B130" s="144"/>
      <c r="C130" s="76" t="s">
        <v>52</v>
      </c>
      <c r="D130" s="20">
        <f>SUM(D131:D135)</f>
        <v>51000</v>
      </c>
      <c r="E130" s="20">
        <f>SUM(E131:E135)</f>
        <v>24100</v>
      </c>
      <c r="F130" s="21">
        <f t="shared" si="348"/>
        <v>0.47254901960784312</v>
      </c>
      <c r="G130" s="20">
        <f>SUM(G131:G135)</f>
        <v>42000</v>
      </c>
      <c r="H130" s="20">
        <f>SUM(H131:H135)</f>
        <v>0</v>
      </c>
      <c r="I130" s="21">
        <f t="shared" si="349"/>
        <v>0</v>
      </c>
      <c r="J130" s="20">
        <f>SUM(J131:J135)</f>
        <v>0</v>
      </c>
      <c r="K130" s="20">
        <f>SUM(K131:K135)</f>
        <v>0</v>
      </c>
      <c r="L130" s="21" t="e">
        <f t="shared" si="350"/>
        <v>#DIV/0!</v>
      </c>
      <c r="M130" s="20">
        <f>SUM(M131:M135)</f>
        <v>0</v>
      </c>
      <c r="N130" s="20">
        <f>SUM(N131:N135)</f>
        <v>0</v>
      </c>
      <c r="O130" s="21" t="e">
        <f t="shared" si="351"/>
        <v>#DIV/0!</v>
      </c>
      <c r="P130" s="20">
        <f>SUM(P131:P135)</f>
        <v>0</v>
      </c>
      <c r="Q130" s="20">
        <f>SUM(Q131:Q135)</f>
        <v>0</v>
      </c>
      <c r="R130" s="21" t="e">
        <f t="shared" si="352"/>
        <v>#DIV/0!</v>
      </c>
      <c r="S130" s="20">
        <f>SUM(S131:S135)</f>
        <v>0</v>
      </c>
      <c r="T130" s="20">
        <f>SUM(T131:T135)</f>
        <v>0</v>
      </c>
      <c r="U130" s="21" t="e">
        <f t="shared" si="353"/>
        <v>#DIV/0!</v>
      </c>
      <c r="V130" s="20">
        <f>SUM(V131:V135)</f>
        <v>0</v>
      </c>
      <c r="W130" s="20">
        <f>SUM(W131:W135)</f>
        <v>0</v>
      </c>
      <c r="X130" s="21" t="e">
        <f t="shared" si="354"/>
        <v>#DIV/0!</v>
      </c>
      <c r="Y130" s="20">
        <f>SUM(Y131:Y135)</f>
        <v>0</v>
      </c>
      <c r="Z130" s="20">
        <f>SUM(Z131:Z135)</f>
        <v>0</v>
      </c>
      <c r="AA130" s="21" t="e">
        <f t="shared" si="355"/>
        <v>#DIV/0!</v>
      </c>
      <c r="AB130" s="20">
        <f>SUM(AB131:AB135)</f>
        <v>0</v>
      </c>
      <c r="AC130" s="20">
        <f>SUM(AC131:AC135)</f>
        <v>0</v>
      </c>
      <c r="AD130" s="21" t="e">
        <f t="shared" si="356"/>
        <v>#DIV/0!</v>
      </c>
      <c r="AE130" s="20">
        <f>SUM(AE131:AE135)</f>
        <v>0</v>
      </c>
      <c r="AF130" s="20">
        <f>SUM(AF131:AF135)</f>
        <v>0</v>
      </c>
      <c r="AG130" s="21" t="e">
        <f t="shared" si="357"/>
        <v>#DIV/0!</v>
      </c>
      <c r="AH130" s="20">
        <f>SUM(AH131:AH135)</f>
        <v>0</v>
      </c>
      <c r="AI130" s="20">
        <f>SUM(AI131:AI135)</f>
        <v>0</v>
      </c>
      <c r="AJ130" s="21" t="e">
        <f t="shared" si="358"/>
        <v>#DIV/0!</v>
      </c>
      <c r="AK130" s="20">
        <f>SUM(AK131:AK135)</f>
        <v>0</v>
      </c>
      <c r="AL130" s="20">
        <f>SUM(AL131:AL135)</f>
        <v>0</v>
      </c>
      <c r="AM130" s="21" t="e">
        <f t="shared" si="359"/>
        <v>#DIV/0!</v>
      </c>
      <c r="AN130" s="20">
        <f>D130+G130+J130+M130+P130+S130+V130+Y130+AB130+AE130+AH130+AK130</f>
        <v>93000</v>
      </c>
      <c r="AO130" s="20">
        <f t="shared" si="333"/>
        <v>24100</v>
      </c>
      <c r="AP130" s="96">
        <f t="shared" si="346"/>
        <v>0.25913978494623657</v>
      </c>
    </row>
    <row r="131" spans="1:42">
      <c r="A131" s="150"/>
      <c r="B131" s="144"/>
      <c r="C131" s="75" t="s">
        <v>26</v>
      </c>
      <c r="D131" s="2">
        <v>5000</v>
      </c>
      <c r="E131" s="2">
        <v>0</v>
      </c>
      <c r="F131" s="3">
        <f t="shared" si="348"/>
        <v>0</v>
      </c>
      <c r="G131" s="2">
        <v>6000</v>
      </c>
      <c r="H131" s="2"/>
      <c r="I131" s="3">
        <f t="shared" si="349"/>
        <v>0</v>
      </c>
      <c r="J131" s="2"/>
      <c r="K131" s="2"/>
      <c r="L131" s="3" t="e">
        <f t="shared" si="350"/>
        <v>#DIV/0!</v>
      </c>
      <c r="M131" s="2"/>
      <c r="N131" s="2"/>
      <c r="O131" s="3" t="e">
        <f t="shared" si="351"/>
        <v>#DIV/0!</v>
      </c>
      <c r="P131" s="2"/>
      <c r="Q131" s="2"/>
      <c r="R131" s="3" t="e">
        <f t="shared" si="352"/>
        <v>#DIV/0!</v>
      </c>
      <c r="S131" s="2"/>
      <c r="T131" s="2"/>
      <c r="U131" s="3" t="e">
        <f t="shared" si="353"/>
        <v>#DIV/0!</v>
      </c>
      <c r="V131" s="2"/>
      <c r="W131" s="2"/>
      <c r="X131" s="3" t="e">
        <f t="shared" si="354"/>
        <v>#DIV/0!</v>
      </c>
      <c r="Y131" s="2"/>
      <c r="Z131" s="2"/>
      <c r="AA131" s="3" t="e">
        <f t="shared" si="355"/>
        <v>#DIV/0!</v>
      </c>
      <c r="AB131" s="2"/>
      <c r="AC131" s="2"/>
      <c r="AD131" s="3" t="e">
        <f t="shared" si="356"/>
        <v>#DIV/0!</v>
      </c>
      <c r="AE131" s="2"/>
      <c r="AF131" s="2"/>
      <c r="AG131" s="3" t="e">
        <f t="shared" si="357"/>
        <v>#DIV/0!</v>
      </c>
      <c r="AH131" s="2"/>
      <c r="AI131" s="2"/>
      <c r="AJ131" s="3" t="e">
        <f t="shared" si="358"/>
        <v>#DIV/0!</v>
      </c>
      <c r="AK131" s="2"/>
      <c r="AL131" s="2"/>
      <c r="AM131" s="3" t="e">
        <f t="shared" si="359"/>
        <v>#DIV/0!</v>
      </c>
      <c r="AN131" s="2">
        <f t="shared" ref="AN131:AN135" si="361">D131+G131+J131+M131+P131+S131+V131+Y131+AB131+AE131+AH131+AK131</f>
        <v>11000</v>
      </c>
      <c r="AO131" s="2">
        <f t="shared" si="333"/>
        <v>0</v>
      </c>
      <c r="AP131" s="94">
        <f t="shared" si="346"/>
        <v>0</v>
      </c>
    </row>
    <row r="132" spans="1:42">
      <c r="A132" s="150"/>
      <c r="B132" s="144"/>
      <c r="C132" s="75" t="s">
        <v>27</v>
      </c>
      <c r="D132" s="2">
        <v>10000</v>
      </c>
      <c r="E132" s="2">
        <v>4440</v>
      </c>
      <c r="F132" s="3">
        <f>E132/D132</f>
        <v>0.44400000000000001</v>
      </c>
      <c r="G132" s="2">
        <v>10000</v>
      </c>
      <c r="H132" s="2"/>
      <c r="I132" s="3">
        <f t="shared" si="349"/>
        <v>0</v>
      </c>
      <c r="J132" s="2"/>
      <c r="K132" s="2"/>
      <c r="L132" s="3" t="e">
        <f t="shared" si="350"/>
        <v>#DIV/0!</v>
      </c>
      <c r="M132" s="2"/>
      <c r="N132" s="2"/>
      <c r="O132" s="3" t="e">
        <f t="shared" si="351"/>
        <v>#DIV/0!</v>
      </c>
      <c r="P132" s="2"/>
      <c r="Q132" s="2"/>
      <c r="R132" s="3" t="e">
        <f t="shared" si="352"/>
        <v>#DIV/0!</v>
      </c>
      <c r="S132" s="2"/>
      <c r="T132" s="2"/>
      <c r="U132" s="3" t="e">
        <f t="shared" si="353"/>
        <v>#DIV/0!</v>
      </c>
      <c r="V132" s="2"/>
      <c r="W132" s="2"/>
      <c r="X132" s="3" t="e">
        <f t="shared" si="354"/>
        <v>#DIV/0!</v>
      </c>
      <c r="Y132" s="2"/>
      <c r="Z132" s="2"/>
      <c r="AA132" s="3" t="e">
        <f t="shared" si="355"/>
        <v>#DIV/0!</v>
      </c>
      <c r="AB132" s="2"/>
      <c r="AC132" s="2"/>
      <c r="AD132" s="3" t="e">
        <f t="shared" si="356"/>
        <v>#DIV/0!</v>
      </c>
      <c r="AE132" s="2"/>
      <c r="AF132" s="2"/>
      <c r="AG132" s="3" t="e">
        <f t="shared" si="357"/>
        <v>#DIV/0!</v>
      </c>
      <c r="AH132" s="2"/>
      <c r="AI132" s="2"/>
      <c r="AJ132" s="3" t="e">
        <f t="shared" si="358"/>
        <v>#DIV/0!</v>
      </c>
      <c r="AK132" s="2"/>
      <c r="AL132" s="2"/>
      <c r="AM132" s="3" t="e">
        <f t="shared" si="359"/>
        <v>#DIV/0!</v>
      </c>
      <c r="AN132" s="2">
        <f t="shared" si="361"/>
        <v>20000</v>
      </c>
      <c r="AO132" s="2">
        <f t="shared" si="333"/>
        <v>4440</v>
      </c>
      <c r="AP132" s="94">
        <f t="shared" si="346"/>
        <v>0.222</v>
      </c>
    </row>
    <row r="133" spans="1:42">
      <c r="A133" s="150"/>
      <c r="B133" s="144"/>
      <c r="C133" s="75" t="s">
        <v>28</v>
      </c>
      <c r="D133" s="2">
        <v>30000</v>
      </c>
      <c r="E133" s="2">
        <v>12830</v>
      </c>
      <c r="F133" s="3">
        <f t="shared" si="348"/>
        <v>0.42766666666666664</v>
      </c>
      <c r="G133" s="2">
        <v>20000</v>
      </c>
      <c r="H133" s="2"/>
      <c r="I133" s="3">
        <f t="shared" si="349"/>
        <v>0</v>
      </c>
      <c r="J133" s="2"/>
      <c r="K133" s="2"/>
      <c r="L133" s="3" t="e">
        <f t="shared" si="350"/>
        <v>#DIV/0!</v>
      </c>
      <c r="M133" s="2"/>
      <c r="N133" s="2"/>
      <c r="O133" s="3" t="e">
        <f t="shared" si="351"/>
        <v>#DIV/0!</v>
      </c>
      <c r="P133" s="2"/>
      <c r="Q133" s="2"/>
      <c r="R133" s="3" t="e">
        <f t="shared" si="352"/>
        <v>#DIV/0!</v>
      </c>
      <c r="S133" s="2"/>
      <c r="T133" s="2"/>
      <c r="U133" s="3" t="e">
        <f t="shared" si="353"/>
        <v>#DIV/0!</v>
      </c>
      <c r="V133" s="2"/>
      <c r="W133" s="2"/>
      <c r="X133" s="3" t="e">
        <f t="shared" si="354"/>
        <v>#DIV/0!</v>
      </c>
      <c r="Y133" s="2"/>
      <c r="Z133" s="2"/>
      <c r="AA133" s="3" t="e">
        <f t="shared" si="355"/>
        <v>#DIV/0!</v>
      </c>
      <c r="AB133" s="2"/>
      <c r="AC133" s="2"/>
      <c r="AD133" s="3" t="e">
        <f t="shared" si="356"/>
        <v>#DIV/0!</v>
      </c>
      <c r="AE133" s="2"/>
      <c r="AF133" s="2"/>
      <c r="AG133" s="3" t="e">
        <f t="shared" si="357"/>
        <v>#DIV/0!</v>
      </c>
      <c r="AH133" s="2"/>
      <c r="AI133" s="2"/>
      <c r="AJ133" s="3" t="e">
        <f t="shared" si="358"/>
        <v>#DIV/0!</v>
      </c>
      <c r="AK133" s="2"/>
      <c r="AL133" s="2"/>
      <c r="AM133" s="3" t="e">
        <f t="shared" si="359"/>
        <v>#DIV/0!</v>
      </c>
      <c r="AN133" s="2">
        <f t="shared" si="361"/>
        <v>50000</v>
      </c>
      <c r="AO133" s="2">
        <f t="shared" si="333"/>
        <v>12830</v>
      </c>
      <c r="AP133" s="94">
        <f t="shared" si="346"/>
        <v>0.25659999999999999</v>
      </c>
    </row>
    <row r="134" spans="1:42">
      <c r="A134" s="150"/>
      <c r="B134" s="144"/>
      <c r="C134" s="75" t="s">
        <v>29</v>
      </c>
      <c r="D134" s="2">
        <v>6000</v>
      </c>
      <c r="E134" s="2">
        <v>3380</v>
      </c>
      <c r="F134" s="3">
        <f t="shared" si="348"/>
        <v>0.56333333333333335</v>
      </c>
      <c r="G134" s="2">
        <v>2300</v>
      </c>
      <c r="H134" s="2"/>
      <c r="I134" s="3">
        <f t="shared" si="349"/>
        <v>0</v>
      </c>
      <c r="J134" s="2"/>
      <c r="K134" s="2"/>
      <c r="L134" s="3" t="e">
        <f t="shared" si="350"/>
        <v>#DIV/0!</v>
      </c>
      <c r="M134" s="2"/>
      <c r="N134" s="2"/>
      <c r="O134" s="3" t="e">
        <f t="shared" si="351"/>
        <v>#DIV/0!</v>
      </c>
      <c r="P134" s="2"/>
      <c r="Q134" s="2"/>
      <c r="R134" s="3" t="e">
        <f t="shared" si="352"/>
        <v>#DIV/0!</v>
      </c>
      <c r="S134" s="2"/>
      <c r="T134" s="2"/>
      <c r="U134" s="3" t="e">
        <f t="shared" si="353"/>
        <v>#DIV/0!</v>
      </c>
      <c r="V134" s="2"/>
      <c r="W134" s="2"/>
      <c r="X134" s="3" t="e">
        <f t="shared" si="354"/>
        <v>#DIV/0!</v>
      </c>
      <c r="Y134" s="2"/>
      <c r="Z134" s="2"/>
      <c r="AA134" s="3" t="e">
        <f t="shared" si="355"/>
        <v>#DIV/0!</v>
      </c>
      <c r="AB134" s="2"/>
      <c r="AC134" s="2"/>
      <c r="AD134" s="3" t="e">
        <f t="shared" si="356"/>
        <v>#DIV/0!</v>
      </c>
      <c r="AE134" s="2"/>
      <c r="AF134" s="2"/>
      <c r="AG134" s="3" t="e">
        <f t="shared" si="357"/>
        <v>#DIV/0!</v>
      </c>
      <c r="AH134" s="2"/>
      <c r="AI134" s="2"/>
      <c r="AJ134" s="3" t="e">
        <f t="shared" si="358"/>
        <v>#DIV/0!</v>
      </c>
      <c r="AK134" s="2"/>
      <c r="AL134" s="2"/>
      <c r="AM134" s="3" t="e">
        <f t="shared" si="359"/>
        <v>#DIV/0!</v>
      </c>
      <c r="AN134" s="2">
        <f t="shared" si="361"/>
        <v>8300</v>
      </c>
      <c r="AO134" s="2">
        <f>E134+H134+K134+N134+Q134+T134+W134+Z134+AC134+AF134+AI134+AL134</f>
        <v>3380</v>
      </c>
      <c r="AP134" s="94">
        <f t="shared" si="346"/>
        <v>0.40722891566265063</v>
      </c>
    </row>
    <row r="135" spans="1:42">
      <c r="A135" s="150"/>
      <c r="B135" s="144"/>
      <c r="C135" s="75" t="s">
        <v>48</v>
      </c>
      <c r="D135" s="2">
        <v>0</v>
      </c>
      <c r="E135" s="2">
        <v>3450</v>
      </c>
      <c r="F135" s="3" t="e">
        <f t="shared" si="348"/>
        <v>#DIV/0!</v>
      </c>
      <c r="G135" s="2">
        <v>3700</v>
      </c>
      <c r="H135" s="2"/>
      <c r="I135" s="3">
        <f t="shared" si="349"/>
        <v>0</v>
      </c>
      <c r="J135" s="2"/>
      <c r="K135" s="2"/>
      <c r="L135" s="3" t="e">
        <f t="shared" si="350"/>
        <v>#DIV/0!</v>
      </c>
      <c r="M135" s="2"/>
      <c r="N135" s="2"/>
      <c r="O135" s="3" t="e">
        <f t="shared" si="351"/>
        <v>#DIV/0!</v>
      </c>
      <c r="P135" s="2"/>
      <c r="Q135" s="2"/>
      <c r="R135" s="3" t="e">
        <f t="shared" si="352"/>
        <v>#DIV/0!</v>
      </c>
      <c r="S135" s="2"/>
      <c r="T135" s="2"/>
      <c r="U135" s="3" t="e">
        <f t="shared" si="353"/>
        <v>#DIV/0!</v>
      </c>
      <c r="V135" s="2"/>
      <c r="W135" s="2"/>
      <c r="X135" s="3" t="e">
        <f t="shared" si="354"/>
        <v>#DIV/0!</v>
      </c>
      <c r="Y135" s="2"/>
      <c r="Z135" s="2"/>
      <c r="AA135" s="3" t="e">
        <f t="shared" si="355"/>
        <v>#DIV/0!</v>
      </c>
      <c r="AB135" s="2"/>
      <c r="AC135" s="2"/>
      <c r="AD135" s="3" t="e">
        <f t="shared" si="356"/>
        <v>#DIV/0!</v>
      </c>
      <c r="AE135" s="2"/>
      <c r="AF135" s="2"/>
      <c r="AG135" s="3" t="e">
        <f t="shared" si="357"/>
        <v>#DIV/0!</v>
      </c>
      <c r="AH135" s="2"/>
      <c r="AI135" s="2"/>
      <c r="AJ135" s="3" t="e">
        <f t="shared" si="358"/>
        <v>#DIV/0!</v>
      </c>
      <c r="AK135" s="2"/>
      <c r="AL135" s="2"/>
      <c r="AM135" s="3" t="e">
        <f t="shared" si="359"/>
        <v>#DIV/0!</v>
      </c>
      <c r="AN135" s="2">
        <f t="shared" si="361"/>
        <v>3700</v>
      </c>
      <c r="AO135" s="2">
        <f>E135+H135+K135+N135+Q135+T135+W135+Z135+AC135+AF135+AI135+AL135</f>
        <v>3450</v>
      </c>
      <c r="AP135" s="94">
        <f t="shared" si="346"/>
        <v>0.93243243243243246</v>
      </c>
    </row>
    <row r="136" spans="1:42">
      <c r="A136" s="150"/>
      <c r="B136" s="144"/>
      <c r="C136" s="76" t="s">
        <v>53</v>
      </c>
      <c r="D136" s="20">
        <f>SUM(D137:D138)</f>
        <v>0</v>
      </c>
      <c r="E136" s="20">
        <f>SUM(E137:E138)</f>
        <v>0</v>
      </c>
      <c r="F136" s="21" t="e">
        <f t="shared" si="348"/>
        <v>#DIV/0!</v>
      </c>
      <c r="G136" s="20">
        <f>SUM(G137:G138)</f>
        <v>0</v>
      </c>
      <c r="H136" s="20">
        <f>SUM(H137:H138)</f>
        <v>0</v>
      </c>
      <c r="I136" s="21" t="e">
        <f t="shared" si="349"/>
        <v>#DIV/0!</v>
      </c>
      <c r="J136" s="20">
        <f>SUM(J137:J138)</f>
        <v>0</v>
      </c>
      <c r="K136" s="20">
        <f>SUM(K137:K138)</f>
        <v>0</v>
      </c>
      <c r="L136" s="21" t="e">
        <f t="shared" si="350"/>
        <v>#DIV/0!</v>
      </c>
      <c r="M136" s="20">
        <f>SUM(M137:M138)</f>
        <v>0</v>
      </c>
      <c r="N136" s="20">
        <f>SUM(N137:N138)</f>
        <v>0</v>
      </c>
      <c r="O136" s="21" t="e">
        <f t="shared" si="351"/>
        <v>#DIV/0!</v>
      </c>
      <c r="P136" s="20">
        <f>SUM(P137:P138)</f>
        <v>0</v>
      </c>
      <c r="Q136" s="20">
        <f>SUM(Q137:Q138)</f>
        <v>0</v>
      </c>
      <c r="R136" s="21" t="e">
        <f t="shared" si="352"/>
        <v>#DIV/0!</v>
      </c>
      <c r="S136" s="20">
        <f>SUM(S137:S138)</f>
        <v>0</v>
      </c>
      <c r="T136" s="20">
        <f>SUM(T137:T138)</f>
        <v>0</v>
      </c>
      <c r="U136" s="21" t="e">
        <f t="shared" si="353"/>
        <v>#DIV/0!</v>
      </c>
      <c r="V136" s="20">
        <f>SUM(V137:V138)</f>
        <v>0</v>
      </c>
      <c r="W136" s="20">
        <f>SUM(W137:W138)</f>
        <v>0</v>
      </c>
      <c r="X136" s="21" t="e">
        <f t="shared" si="354"/>
        <v>#DIV/0!</v>
      </c>
      <c r="Y136" s="20">
        <f>SUM(Y137:Y138)</f>
        <v>0</v>
      </c>
      <c r="Z136" s="20">
        <f>SUM(Z137:Z138)</f>
        <v>0</v>
      </c>
      <c r="AA136" s="21" t="e">
        <f t="shared" si="355"/>
        <v>#DIV/0!</v>
      </c>
      <c r="AB136" s="20">
        <f>SUM(AB137:AB138)</f>
        <v>0</v>
      </c>
      <c r="AC136" s="20">
        <f>SUM(AC137:AC138)</f>
        <v>0</v>
      </c>
      <c r="AD136" s="21" t="e">
        <f t="shared" si="356"/>
        <v>#DIV/0!</v>
      </c>
      <c r="AE136" s="20">
        <f>SUM(AE137:AE138)</f>
        <v>0</v>
      </c>
      <c r="AF136" s="20">
        <f>SUM(AF137:AF138)</f>
        <v>0</v>
      </c>
      <c r="AG136" s="21" t="e">
        <f t="shared" si="357"/>
        <v>#DIV/0!</v>
      </c>
      <c r="AH136" s="20">
        <f>SUM(AH137:AH138)</f>
        <v>0</v>
      </c>
      <c r="AI136" s="20">
        <f>SUM(AI137:AI138)</f>
        <v>0</v>
      </c>
      <c r="AJ136" s="21" t="e">
        <f t="shared" si="358"/>
        <v>#DIV/0!</v>
      </c>
      <c r="AK136" s="20">
        <f>SUM(AK137:AK138)</f>
        <v>0</v>
      </c>
      <c r="AL136" s="20">
        <f>SUM(AL137:AL138)</f>
        <v>0</v>
      </c>
      <c r="AM136" s="21" t="e">
        <f t="shared" si="359"/>
        <v>#DIV/0!</v>
      </c>
      <c r="AN136" s="20">
        <f>D136+G136+J136+M136+P136+S136+V136+Y136+AB136+AE136+AH136+AK136</f>
        <v>0</v>
      </c>
      <c r="AO136" s="20">
        <f t="shared" ref="AO136" si="362">E136+H136+K136+N136+Q136+T136+W136+Z136+AC136+AF136+AI136+AL136</f>
        <v>0</v>
      </c>
      <c r="AP136" s="96" t="e">
        <f t="shared" si="346"/>
        <v>#DIV/0!</v>
      </c>
    </row>
    <row r="137" spans="1:42">
      <c r="A137" s="150"/>
      <c r="B137" s="144"/>
      <c r="C137" s="75" t="s">
        <v>30</v>
      </c>
      <c r="D137" s="2">
        <v>0</v>
      </c>
      <c r="E137" s="2">
        <v>0</v>
      </c>
      <c r="F137" s="3" t="e">
        <f t="shared" si="348"/>
        <v>#DIV/0!</v>
      </c>
      <c r="G137" s="2">
        <v>0</v>
      </c>
      <c r="H137" s="2"/>
      <c r="I137" s="3" t="e">
        <f t="shared" si="349"/>
        <v>#DIV/0!</v>
      </c>
      <c r="J137" s="2"/>
      <c r="K137" s="2"/>
      <c r="L137" s="3" t="e">
        <f t="shared" si="350"/>
        <v>#DIV/0!</v>
      </c>
      <c r="M137" s="2"/>
      <c r="N137" s="2"/>
      <c r="O137" s="3" t="e">
        <f t="shared" si="351"/>
        <v>#DIV/0!</v>
      </c>
      <c r="P137" s="2"/>
      <c r="Q137" s="2"/>
      <c r="R137" s="3" t="e">
        <f t="shared" si="352"/>
        <v>#DIV/0!</v>
      </c>
      <c r="S137" s="2"/>
      <c r="T137" s="2"/>
      <c r="U137" s="3" t="e">
        <f t="shared" si="353"/>
        <v>#DIV/0!</v>
      </c>
      <c r="V137" s="2"/>
      <c r="W137" s="2"/>
      <c r="X137" s="3" t="e">
        <f t="shared" si="354"/>
        <v>#DIV/0!</v>
      </c>
      <c r="Y137" s="2"/>
      <c r="Z137" s="2"/>
      <c r="AA137" s="3" t="e">
        <f t="shared" si="355"/>
        <v>#DIV/0!</v>
      </c>
      <c r="AB137" s="2"/>
      <c r="AC137" s="2"/>
      <c r="AD137" s="3" t="e">
        <f t="shared" si="356"/>
        <v>#DIV/0!</v>
      </c>
      <c r="AE137" s="2"/>
      <c r="AF137" s="2"/>
      <c r="AG137" s="3" t="e">
        <f t="shared" si="357"/>
        <v>#DIV/0!</v>
      </c>
      <c r="AH137" s="2"/>
      <c r="AI137" s="2"/>
      <c r="AJ137" s="3" t="e">
        <f t="shared" si="358"/>
        <v>#DIV/0!</v>
      </c>
      <c r="AK137" s="2"/>
      <c r="AL137" s="2"/>
      <c r="AM137" s="3" t="e">
        <f t="shared" si="359"/>
        <v>#DIV/0!</v>
      </c>
      <c r="AN137" s="2">
        <f t="shared" ref="AN137:AN138" si="363">D137+G137+J137+M137+P137+S137+V137+Y137+AB137+AE137+AH137+AK137</f>
        <v>0</v>
      </c>
      <c r="AO137" s="2">
        <f>E137+H137+K137+N137+Q137+T137+W137+Z137+AC137+AF137+AI137+AL137</f>
        <v>0</v>
      </c>
      <c r="AP137" s="94" t="e">
        <f t="shared" si="346"/>
        <v>#DIV/0!</v>
      </c>
    </row>
    <row r="138" spans="1:42">
      <c r="A138" s="150"/>
      <c r="B138" s="144"/>
      <c r="C138" s="75" t="s">
        <v>60</v>
      </c>
      <c r="D138" s="2">
        <v>0</v>
      </c>
      <c r="E138" s="2">
        <v>0</v>
      </c>
      <c r="F138" s="3" t="e">
        <f t="shared" si="348"/>
        <v>#DIV/0!</v>
      </c>
      <c r="G138" s="2">
        <v>0</v>
      </c>
      <c r="H138" s="2"/>
      <c r="I138" s="3" t="e">
        <f t="shared" si="349"/>
        <v>#DIV/0!</v>
      </c>
      <c r="J138" s="2"/>
      <c r="K138" s="2"/>
      <c r="L138" s="3" t="e">
        <f t="shared" si="350"/>
        <v>#DIV/0!</v>
      </c>
      <c r="M138" s="2"/>
      <c r="N138" s="2"/>
      <c r="O138" s="3" t="e">
        <f t="shared" si="351"/>
        <v>#DIV/0!</v>
      </c>
      <c r="P138" s="2"/>
      <c r="Q138" s="2"/>
      <c r="R138" s="3" t="e">
        <f t="shared" si="352"/>
        <v>#DIV/0!</v>
      </c>
      <c r="S138" s="2"/>
      <c r="T138" s="2"/>
      <c r="U138" s="3" t="e">
        <f t="shared" si="353"/>
        <v>#DIV/0!</v>
      </c>
      <c r="V138" s="2"/>
      <c r="W138" s="2"/>
      <c r="X138" s="3" t="e">
        <f t="shared" si="354"/>
        <v>#DIV/0!</v>
      </c>
      <c r="Y138" s="2"/>
      <c r="Z138" s="2"/>
      <c r="AA138" s="3" t="e">
        <f t="shared" si="355"/>
        <v>#DIV/0!</v>
      </c>
      <c r="AB138" s="2"/>
      <c r="AC138" s="2"/>
      <c r="AD138" s="3" t="e">
        <f t="shared" si="356"/>
        <v>#DIV/0!</v>
      </c>
      <c r="AE138" s="2"/>
      <c r="AF138" s="2"/>
      <c r="AG138" s="3" t="e">
        <f t="shared" si="357"/>
        <v>#DIV/0!</v>
      </c>
      <c r="AH138" s="2"/>
      <c r="AI138" s="2"/>
      <c r="AJ138" s="3" t="e">
        <f t="shared" si="358"/>
        <v>#DIV/0!</v>
      </c>
      <c r="AK138" s="2"/>
      <c r="AL138" s="2"/>
      <c r="AM138" s="3" t="e">
        <f t="shared" si="359"/>
        <v>#DIV/0!</v>
      </c>
      <c r="AN138" s="2">
        <f t="shared" si="363"/>
        <v>0</v>
      </c>
      <c r="AO138" s="2">
        <f>E138+H138+K138+N138+Q138+T138+W138+Z138+AC138+AF138+AI138+AL138</f>
        <v>0</v>
      </c>
      <c r="AP138" s="94" t="e">
        <f t="shared" si="346"/>
        <v>#DIV/0!</v>
      </c>
    </row>
    <row r="139" spans="1:42">
      <c r="A139" s="150"/>
      <c r="B139" s="144"/>
      <c r="C139" s="76" t="s">
        <v>54</v>
      </c>
      <c r="D139" s="20">
        <f>+D140+D141+D142</f>
        <v>21060</v>
      </c>
      <c r="E139" s="20">
        <f>+E140+E141+E142</f>
        <v>38659</v>
      </c>
      <c r="F139" s="21"/>
      <c r="G139" s="20">
        <f>+G140+G141+G142</f>
        <v>28040</v>
      </c>
      <c r="H139" s="20">
        <f>+H140+H141+H142</f>
        <v>0</v>
      </c>
      <c r="I139" s="21"/>
      <c r="J139" s="20">
        <f>+J140+J141+J142</f>
        <v>0</v>
      </c>
      <c r="K139" s="20">
        <f>+K140+K141+K142</f>
        <v>0</v>
      </c>
      <c r="L139" s="21"/>
      <c r="M139" s="20">
        <f>+M140+M141+M142</f>
        <v>0</v>
      </c>
      <c r="N139" s="20">
        <f>+N140+N141+N142</f>
        <v>0</v>
      </c>
      <c r="O139" s="21"/>
      <c r="P139" s="20">
        <f>+P140+P141+P142</f>
        <v>0</v>
      </c>
      <c r="Q139" s="20">
        <f>+Q140+Q141+Q142</f>
        <v>0</v>
      </c>
      <c r="R139" s="21"/>
      <c r="S139" s="20">
        <f>+S140+S141+S142</f>
        <v>0</v>
      </c>
      <c r="T139" s="20">
        <f>+T140+T141+T142</f>
        <v>0</v>
      </c>
      <c r="U139" s="21"/>
      <c r="V139" s="20">
        <f>+V140+V141+V142</f>
        <v>0</v>
      </c>
      <c r="W139" s="20">
        <f>+W140+W141+W142</f>
        <v>0</v>
      </c>
      <c r="X139" s="21"/>
      <c r="Y139" s="20">
        <f>+Y140+Y141+Y142</f>
        <v>0</v>
      </c>
      <c r="Z139" s="20">
        <f>+Z140+Z141+Z142</f>
        <v>0</v>
      </c>
      <c r="AA139" s="21"/>
      <c r="AB139" s="20">
        <f>+AB140+AB141+AB142</f>
        <v>0</v>
      </c>
      <c r="AC139" s="20">
        <f>+AC140+AC141+AC142</f>
        <v>0</v>
      </c>
      <c r="AD139" s="21"/>
      <c r="AE139" s="20">
        <f>+AE140+AE141+AE142</f>
        <v>0</v>
      </c>
      <c r="AF139" s="20">
        <f>+AF140+AF141+AF142</f>
        <v>0</v>
      </c>
      <c r="AG139" s="21"/>
      <c r="AH139" s="20">
        <f>+AH140+AH141+AH142</f>
        <v>0</v>
      </c>
      <c r="AI139" s="20">
        <f>+AI140+AI141+AI142</f>
        <v>0</v>
      </c>
      <c r="AJ139" s="21"/>
      <c r="AK139" s="20">
        <f>+AK140+AK141+AK142</f>
        <v>0</v>
      </c>
      <c r="AL139" s="20">
        <f>+AL140+AL141+AL142</f>
        <v>0</v>
      </c>
      <c r="AM139" s="21"/>
      <c r="AN139" s="20">
        <f>D139+G139+J139+M139+P139+S139+V139+Y139+AB139+AE139+AH139+AK139</f>
        <v>49100</v>
      </c>
      <c r="AO139" s="20">
        <f t="shared" ref="AO139" si="364">E139+H139+K139+N139+Q139+T139+W139+Z139+AC139+AF139+AI139+AL139</f>
        <v>38659</v>
      </c>
      <c r="AP139" s="97">
        <f t="shared" si="346"/>
        <v>0.78735234215885952</v>
      </c>
    </row>
    <row r="140" spans="1:42">
      <c r="A140" s="150"/>
      <c r="B140" s="144"/>
      <c r="C140" s="74" t="s">
        <v>31</v>
      </c>
      <c r="D140" s="2">
        <v>10000</v>
      </c>
      <c r="E140" s="2">
        <v>13921</v>
      </c>
      <c r="F140" s="8">
        <f t="shared" ref="F140:F143" si="365">E140/D140</f>
        <v>1.3920999999999999</v>
      </c>
      <c r="G140" s="2">
        <v>16000</v>
      </c>
      <c r="H140" s="2"/>
      <c r="I140" s="8">
        <f t="shared" ref="I140:I143" si="366">H140/G140</f>
        <v>0</v>
      </c>
      <c r="J140" s="2"/>
      <c r="K140" s="2"/>
      <c r="L140" s="8" t="e">
        <f t="shared" ref="L140:L143" si="367">K140/J140</f>
        <v>#DIV/0!</v>
      </c>
      <c r="M140" s="2"/>
      <c r="N140" s="2"/>
      <c r="O140" s="8" t="e">
        <f t="shared" ref="O140:O143" si="368">N140/M140</f>
        <v>#DIV/0!</v>
      </c>
      <c r="P140" s="2"/>
      <c r="Q140" s="2"/>
      <c r="R140" s="8" t="e">
        <f t="shared" ref="R140:R143" si="369">Q140/P140</f>
        <v>#DIV/0!</v>
      </c>
      <c r="S140" s="2"/>
      <c r="T140" s="2"/>
      <c r="U140" s="8" t="e">
        <f t="shared" ref="U140:U143" si="370">T140/S140</f>
        <v>#DIV/0!</v>
      </c>
      <c r="V140" s="2"/>
      <c r="W140" s="2"/>
      <c r="X140" s="8" t="e">
        <f t="shared" ref="X140:X143" si="371">W140/V140</f>
        <v>#DIV/0!</v>
      </c>
      <c r="Y140" s="2"/>
      <c r="Z140" s="2"/>
      <c r="AA140" s="8" t="e">
        <f t="shared" ref="AA140:AA143" si="372">Z140/Y140</f>
        <v>#DIV/0!</v>
      </c>
      <c r="AB140" s="2"/>
      <c r="AC140" s="2"/>
      <c r="AD140" s="8" t="e">
        <f t="shared" ref="AD140:AD143" si="373">AC140/AB140</f>
        <v>#DIV/0!</v>
      </c>
      <c r="AE140" s="2"/>
      <c r="AF140" s="2"/>
      <c r="AG140" s="8" t="e">
        <f t="shared" ref="AG140:AG143" si="374">AF140/AE140</f>
        <v>#DIV/0!</v>
      </c>
      <c r="AH140" s="2"/>
      <c r="AI140" s="2"/>
      <c r="AJ140" s="8" t="e">
        <f t="shared" ref="AJ140:AJ143" si="375">AI140/AH140</f>
        <v>#DIV/0!</v>
      </c>
      <c r="AK140" s="2"/>
      <c r="AL140" s="2"/>
      <c r="AM140" s="8" t="e">
        <f t="shared" ref="AM140:AM143" si="376">AL140/AK140</f>
        <v>#DIV/0!</v>
      </c>
      <c r="AN140" s="2">
        <f>D140+G140+J140+M140+P140+S140+V140+Y140+AB140+AE140+AH140+AK140</f>
        <v>26000</v>
      </c>
      <c r="AO140" s="2">
        <f>E140+H140+K140+N140+Q140+T140+W140+Z140+AC140+AF140+AI140+AL140</f>
        <v>13921</v>
      </c>
      <c r="AP140" s="97">
        <f t="shared" si="346"/>
        <v>0.53542307692307689</v>
      </c>
    </row>
    <row r="141" spans="1:42">
      <c r="A141" s="150"/>
      <c r="B141" s="144"/>
      <c r="C141" s="75" t="s">
        <v>32</v>
      </c>
      <c r="D141" s="2">
        <v>6060</v>
      </c>
      <c r="E141" s="2">
        <v>22638</v>
      </c>
      <c r="F141" s="3">
        <f t="shared" si="365"/>
        <v>3.7356435643564359</v>
      </c>
      <c r="G141" s="2">
        <v>7040</v>
      </c>
      <c r="H141" s="2"/>
      <c r="I141" s="3">
        <f t="shared" si="366"/>
        <v>0</v>
      </c>
      <c r="J141" s="2"/>
      <c r="K141" s="2"/>
      <c r="L141" s="3" t="e">
        <f t="shared" si="367"/>
        <v>#DIV/0!</v>
      </c>
      <c r="M141" s="2"/>
      <c r="N141" s="2"/>
      <c r="O141" s="3" t="e">
        <f t="shared" si="368"/>
        <v>#DIV/0!</v>
      </c>
      <c r="P141" s="2"/>
      <c r="Q141" s="2"/>
      <c r="R141" s="3" t="e">
        <f t="shared" si="369"/>
        <v>#DIV/0!</v>
      </c>
      <c r="S141" s="2"/>
      <c r="T141" s="2"/>
      <c r="U141" s="3" t="e">
        <f t="shared" si="370"/>
        <v>#DIV/0!</v>
      </c>
      <c r="V141" s="2"/>
      <c r="W141" s="2"/>
      <c r="X141" s="3" t="e">
        <f t="shared" si="371"/>
        <v>#DIV/0!</v>
      </c>
      <c r="Y141" s="2"/>
      <c r="Z141" s="2"/>
      <c r="AA141" s="3" t="e">
        <f t="shared" si="372"/>
        <v>#DIV/0!</v>
      </c>
      <c r="AB141" s="2"/>
      <c r="AC141" s="2"/>
      <c r="AD141" s="3" t="e">
        <f t="shared" si="373"/>
        <v>#DIV/0!</v>
      </c>
      <c r="AE141" s="2"/>
      <c r="AF141" s="2"/>
      <c r="AG141" s="3" t="e">
        <f t="shared" si="374"/>
        <v>#DIV/0!</v>
      </c>
      <c r="AH141" s="2"/>
      <c r="AI141" s="2"/>
      <c r="AJ141" s="3" t="e">
        <f t="shared" si="375"/>
        <v>#DIV/0!</v>
      </c>
      <c r="AK141" s="2"/>
      <c r="AL141" s="2"/>
      <c r="AM141" s="3" t="e">
        <f t="shared" si="376"/>
        <v>#DIV/0!</v>
      </c>
      <c r="AN141" s="2">
        <f>D141+G141+J141+M141+P141+S141+V141+Y141+AB141+AE141+AH141+AK141</f>
        <v>13100</v>
      </c>
      <c r="AO141" s="2">
        <f t="shared" ref="AO141:AO142" si="377">E141+H141+K141+N141+Q141+T141+W141+Z141+AC141+AF141+AI141+AL141</f>
        <v>22638</v>
      </c>
      <c r="AP141" s="94">
        <f t="shared" si="346"/>
        <v>1.728091603053435</v>
      </c>
    </row>
    <row r="142" spans="1:42">
      <c r="A142" s="150"/>
      <c r="B142" s="144"/>
      <c r="C142" s="75" t="s">
        <v>33</v>
      </c>
      <c r="D142" s="2">
        <v>5000</v>
      </c>
      <c r="E142" s="2">
        <v>2100</v>
      </c>
      <c r="F142" s="3">
        <f t="shared" si="365"/>
        <v>0.42</v>
      </c>
      <c r="G142" s="2">
        <v>5000</v>
      </c>
      <c r="H142" s="2"/>
      <c r="I142" s="3">
        <f t="shared" si="366"/>
        <v>0</v>
      </c>
      <c r="J142" s="2"/>
      <c r="K142" s="2"/>
      <c r="L142" s="3" t="e">
        <f t="shared" si="367"/>
        <v>#DIV/0!</v>
      </c>
      <c r="M142" s="2"/>
      <c r="N142" s="2"/>
      <c r="O142" s="3" t="e">
        <f t="shared" si="368"/>
        <v>#DIV/0!</v>
      </c>
      <c r="P142" s="2"/>
      <c r="Q142" s="2"/>
      <c r="R142" s="3" t="e">
        <f t="shared" si="369"/>
        <v>#DIV/0!</v>
      </c>
      <c r="S142" s="2"/>
      <c r="T142" s="2"/>
      <c r="U142" s="3" t="e">
        <f t="shared" si="370"/>
        <v>#DIV/0!</v>
      </c>
      <c r="V142" s="2"/>
      <c r="W142" s="2"/>
      <c r="X142" s="3" t="e">
        <f t="shared" si="371"/>
        <v>#DIV/0!</v>
      </c>
      <c r="Y142" s="2"/>
      <c r="Z142" s="2"/>
      <c r="AA142" s="3" t="e">
        <f t="shared" si="372"/>
        <v>#DIV/0!</v>
      </c>
      <c r="AB142" s="2"/>
      <c r="AC142" s="2"/>
      <c r="AD142" s="3" t="e">
        <f t="shared" si="373"/>
        <v>#DIV/0!</v>
      </c>
      <c r="AE142" s="2"/>
      <c r="AF142" s="2"/>
      <c r="AG142" s="3" t="e">
        <f t="shared" si="374"/>
        <v>#DIV/0!</v>
      </c>
      <c r="AH142" s="2"/>
      <c r="AI142" s="2"/>
      <c r="AJ142" s="3" t="e">
        <f t="shared" si="375"/>
        <v>#DIV/0!</v>
      </c>
      <c r="AK142" s="2"/>
      <c r="AL142" s="2"/>
      <c r="AM142" s="3" t="e">
        <f t="shared" si="376"/>
        <v>#DIV/0!</v>
      </c>
      <c r="AN142" s="2">
        <f>D142+G142+J142+M142+P142+S142+V142+Y142+AB142+AE142+AH142+AK142</f>
        <v>10000</v>
      </c>
      <c r="AO142" s="2">
        <f t="shared" si="377"/>
        <v>2100</v>
      </c>
      <c r="AP142" s="94">
        <f t="shared" si="346"/>
        <v>0.21</v>
      </c>
    </row>
    <row r="143" spans="1:42">
      <c r="A143" s="150"/>
      <c r="B143" s="144"/>
      <c r="C143" s="75" t="s">
        <v>74</v>
      </c>
      <c r="D143" s="69">
        <f>D144/D118</f>
        <v>0.132013201320132</v>
      </c>
      <c r="E143" s="69">
        <f>E144/E118</f>
        <v>0.14114445171736659</v>
      </c>
      <c r="F143" s="3">
        <f t="shared" si="365"/>
        <v>1.069169221759052</v>
      </c>
      <c r="G143" s="69">
        <f t="shared" ref="G143" si="378">G144/G118</f>
        <v>0.125</v>
      </c>
      <c r="H143" s="69" t="e">
        <f t="shared" ref="H143" si="379">H144/H118</f>
        <v>#DIV/0!</v>
      </c>
      <c r="I143" s="3" t="e">
        <f t="shared" si="366"/>
        <v>#DIV/0!</v>
      </c>
      <c r="J143" s="69" t="e">
        <f t="shared" ref="J143" si="380">J144/J118</f>
        <v>#DIV/0!</v>
      </c>
      <c r="K143" s="69" t="e">
        <f t="shared" ref="K143" si="381">K144/K118</f>
        <v>#DIV/0!</v>
      </c>
      <c r="L143" s="3" t="e">
        <f t="shared" si="367"/>
        <v>#DIV/0!</v>
      </c>
      <c r="M143" s="69" t="e">
        <f t="shared" ref="M143" si="382">M144/M118</f>
        <v>#DIV/0!</v>
      </c>
      <c r="N143" s="69" t="e">
        <f t="shared" ref="N143" si="383">N144/N118</f>
        <v>#DIV/0!</v>
      </c>
      <c r="O143" s="3" t="e">
        <f t="shared" si="368"/>
        <v>#DIV/0!</v>
      </c>
      <c r="P143" s="69" t="e">
        <f t="shared" ref="P143" si="384">P144/P118</f>
        <v>#DIV/0!</v>
      </c>
      <c r="Q143" s="69" t="e">
        <f t="shared" ref="Q143" si="385">Q144/Q118</f>
        <v>#DIV/0!</v>
      </c>
      <c r="R143" s="3" t="e">
        <f t="shared" si="369"/>
        <v>#DIV/0!</v>
      </c>
      <c r="S143" s="69" t="e">
        <f t="shared" ref="S143" si="386">S144/S118</f>
        <v>#DIV/0!</v>
      </c>
      <c r="T143" s="69" t="e">
        <f t="shared" ref="T143" si="387">T144/T118</f>
        <v>#DIV/0!</v>
      </c>
      <c r="U143" s="3" t="e">
        <f t="shared" si="370"/>
        <v>#DIV/0!</v>
      </c>
      <c r="V143" s="69" t="e">
        <f t="shared" ref="V143" si="388">V144/V118</f>
        <v>#DIV/0!</v>
      </c>
      <c r="W143" s="69" t="e">
        <f t="shared" ref="W143" si="389">W144/W118</f>
        <v>#DIV/0!</v>
      </c>
      <c r="X143" s="3" t="e">
        <f t="shared" si="371"/>
        <v>#DIV/0!</v>
      </c>
      <c r="Y143" s="69" t="e">
        <f t="shared" ref="Y143" si="390">Y144/Y118</f>
        <v>#DIV/0!</v>
      </c>
      <c r="Z143" s="69" t="e">
        <f t="shared" ref="Z143" si="391">Z144/Z118</f>
        <v>#DIV/0!</v>
      </c>
      <c r="AA143" s="3" t="e">
        <f t="shared" si="372"/>
        <v>#DIV/0!</v>
      </c>
      <c r="AB143" s="69" t="e">
        <f t="shared" ref="AB143" si="392">AB144/AB118</f>
        <v>#DIV/0!</v>
      </c>
      <c r="AC143" s="69" t="e">
        <f t="shared" ref="AC143" si="393">AC144/AC118</f>
        <v>#DIV/0!</v>
      </c>
      <c r="AD143" s="3" t="e">
        <f t="shared" si="373"/>
        <v>#DIV/0!</v>
      </c>
      <c r="AE143" s="69" t="e">
        <f t="shared" ref="AE143" si="394">AE144/AE118</f>
        <v>#DIV/0!</v>
      </c>
      <c r="AF143" s="69" t="e">
        <f t="shared" ref="AF143" si="395">AF144/AF118</f>
        <v>#DIV/0!</v>
      </c>
      <c r="AG143" s="3" t="e">
        <f t="shared" si="374"/>
        <v>#DIV/0!</v>
      </c>
      <c r="AH143" s="69" t="e">
        <f t="shared" ref="AH143" si="396">AH144/AH118</f>
        <v>#DIV/0!</v>
      </c>
      <c r="AI143" s="69" t="e">
        <f t="shared" ref="AI143" si="397">AI144/AI118</f>
        <v>#DIV/0!</v>
      </c>
      <c r="AJ143" s="3" t="e">
        <f t="shared" si="375"/>
        <v>#DIV/0!</v>
      </c>
      <c r="AK143" s="69" t="e">
        <f t="shared" ref="AK143" si="398">AK144/AK118</f>
        <v>#DIV/0!</v>
      </c>
      <c r="AL143" s="69" t="e">
        <f t="shared" ref="AL143" si="399">AL144/AL118</f>
        <v>#DIV/0!</v>
      </c>
      <c r="AM143" s="3" t="e">
        <f t="shared" si="376"/>
        <v>#DIV/0!</v>
      </c>
      <c r="AN143" s="69">
        <f t="shared" ref="AN143:AO143" si="400">AN144/AN118</f>
        <v>0.12841091492776885</v>
      </c>
      <c r="AO143" s="69">
        <f t="shared" si="400"/>
        <v>0.14114445171736659</v>
      </c>
      <c r="AP143" s="94">
        <f t="shared" si="346"/>
        <v>1.0991624177489925</v>
      </c>
    </row>
    <row r="144" spans="1:42">
      <c r="A144" s="150"/>
      <c r="B144" s="144"/>
      <c r="C144" s="75" t="s">
        <v>34</v>
      </c>
      <c r="D144" s="2">
        <v>40000</v>
      </c>
      <c r="E144" s="2">
        <v>40970</v>
      </c>
      <c r="F144" s="3">
        <f t="shared" ref="F144:F148" si="401">E144/D144</f>
        <v>1.0242500000000001</v>
      </c>
      <c r="G144" s="2">
        <v>40000</v>
      </c>
      <c r="H144" s="2"/>
      <c r="I144" s="3">
        <f t="shared" ref="I144" si="402">H144/G144</f>
        <v>0</v>
      </c>
      <c r="J144" s="2"/>
      <c r="K144" s="2"/>
      <c r="L144" s="3" t="e">
        <f t="shared" ref="L144" si="403">K144/J144</f>
        <v>#DIV/0!</v>
      </c>
      <c r="M144" s="2"/>
      <c r="N144" s="2"/>
      <c r="O144" s="3" t="e">
        <f t="shared" ref="O144" si="404">N144/M144</f>
        <v>#DIV/0!</v>
      </c>
      <c r="P144" s="2"/>
      <c r="Q144" s="2"/>
      <c r="R144" s="3" t="e">
        <f t="shared" ref="R144" si="405">Q144/P144</f>
        <v>#DIV/0!</v>
      </c>
      <c r="S144" s="2"/>
      <c r="T144" s="2"/>
      <c r="U144" s="3" t="e">
        <f t="shared" ref="U144" si="406">T144/S144</f>
        <v>#DIV/0!</v>
      </c>
      <c r="V144" s="2"/>
      <c r="W144" s="2"/>
      <c r="X144" s="3" t="e">
        <f t="shared" ref="X144" si="407">W144/V144</f>
        <v>#DIV/0!</v>
      </c>
      <c r="Y144" s="2"/>
      <c r="Z144" s="2"/>
      <c r="AA144" s="3" t="e">
        <f t="shared" ref="AA144" si="408">Z144/Y144</f>
        <v>#DIV/0!</v>
      </c>
      <c r="AB144" s="2"/>
      <c r="AC144" s="2"/>
      <c r="AD144" s="3" t="e">
        <f t="shared" ref="AD144" si="409">AC144/AB144</f>
        <v>#DIV/0!</v>
      </c>
      <c r="AE144" s="2"/>
      <c r="AF144" s="2"/>
      <c r="AG144" s="3" t="e">
        <f t="shared" ref="AG144" si="410">AF144/AE144</f>
        <v>#DIV/0!</v>
      </c>
      <c r="AH144" s="2"/>
      <c r="AI144" s="2"/>
      <c r="AJ144" s="3" t="e">
        <f t="shared" ref="AJ144" si="411">AI144/AH144</f>
        <v>#DIV/0!</v>
      </c>
      <c r="AK144" s="2"/>
      <c r="AL144" s="2"/>
      <c r="AM144" s="3" t="e">
        <f t="shared" ref="AM144" si="412">AL144/AK144</f>
        <v>#DIV/0!</v>
      </c>
      <c r="AN144" s="2">
        <f t="shared" ref="AN144" si="413">D144+G144+J144+M144+P144+S144+V144+Y144+AB144+AE144+AH144+AK144</f>
        <v>80000</v>
      </c>
      <c r="AO144" s="2">
        <f t="shared" ref="AO144" si="414">E144+H144+K144+N144+Q144+T144+W144+Z144+AC144+AF144+AI144+AL144</f>
        <v>40970</v>
      </c>
      <c r="AP144" s="94">
        <f t="shared" si="346"/>
        <v>0.51212500000000005</v>
      </c>
    </row>
    <row r="145" spans="1:42">
      <c r="A145" s="150"/>
      <c r="B145" s="144"/>
      <c r="C145" s="77" t="s">
        <v>68</v>
      </c>
      <c r="D145" s="28">
        <v>133</v>
      </c>
      <c r="E145" s="28">
        <f>D145</f>
        <v>133</v>
      </c>
      <c r="F145" s="3">
        <f t="shared" si="401"/>
        <v>1</v>
      </c>
      <c r="G145" s="28">
        <v>134</v>
      </c>
      <c r="H145" s="28"/>
      <c r="I145" s="29"/>
      <c r="J145" s="28"/>
      <c r="K145" s="28"/>
      <c r="L145" s="29"/>
      <c r="M145" s="28"/>
      <c r="N145" s="28"/>
      <c r="O145" s="29"/>
      <c r="P145" s="28"/>
      <c r="Q145" s="28"/>
      <c r="R145" s="29"/>
      <c r="S145" s="28"/>
      <c r="T145" s="28"/>
      <c r="U145" s="29"/>
      <c r="V145" s="28"/>
      <c r="W145" s="28"/>
      <c r="X145" s="29"/>
      <c r="Y145" s="28"/>
      <c r="Z145" s="28"/>
      <c r="AA145" s="29"/>
      <c r="AB145" s="28"/>
      <c r="AC145" s="28"/>
      <c r="AD145" s="29"/>
      <c r="AE145" s="28"/>
      <c r="AF145" s="28"/>
      <c r="AG145" s="29"/>
      <c r="AH145" s="28"/>
      <c r="AI145" s="28"/>
      <c r="AJ145" s="29"/>
      <c r="AK145" s="28"/>
      <c r="AL145" s="28"/>
      <c r="AM145" s="29"/>
      <c r="AN145" s="28">
        <f>D145+G145+J145+M145+P145+S145+V145+Y145+AB145+AE145+AH145+AK145</f>
        <v>267</v>
      </c>
      <c r="AO145" s="28">
        <f>E145+H145+K145+N145+Q145+T145+W145+Z145+AC145+AF145+AI145+AL145</f>
        <v>133</v>
      </c>
      <c r="AP145" s="94">
        <f t="shared" si="346"/>
        <v>0.49812734082397003</v>
      </c>
    </row>
    <row r="146" spans="1:42">
      <c r="A146" s="150"/>
      <c r="B146" s="144"/>
      <c r="C146" s="77" t="s">
        <v>69</v>
      </c>
      <c r="D146" s="28">
        <f>D148+D162</f>
        <v>107</v>
      </c>
      <c r="E146" s="28">
        <f>E148+E162</f>
        <v>135</v>
      </c>
      <c r="F146" s="3">
        <f t="shared" si="401"/>
        <v>1.2616822429906542</v>
      </c>
      <c r="G146" s="28">
        <f>G148+G162</f>
        <v>100</v>
      </c>
      <c r="H146" s="28"/>
      <c r="I146" s="29"/>
      <c r="J146" s="28"/>
      <c r="K146" s="28"/>
      <c r="L146" s="29"/>
      <c r="M146" s="28"/>
      <c r="N146" s="28"/>
      <c r="O146" s="29"/>
      <c r="P146" s="28"/>
      <c r="Q146" s="28"/>
      <c r="R146" s="29"/>
      <c r="S146" s="28"/>
      <c r="T146" s="28"/>
      <c r="U146" s="29"/>
      <c r="V146" s="28"/>
      <c r="W146" s="28"/>
      <c r="X146" s="29"/>
      <c r="Y146" s="28"/>
      <c r="Z146" s="28"/>
      <c r="AA146" s="29"/>
      <c r="AB146" s="28"/>
      <c r="AC146" s="28"/>
      <c r="AD146" s="29"/>
      <c r="AE146" s="28"/>
      <c r="AF146" s="28"/>
      <c r="AG146" s="29"/>
      <c r="AH146" s="28"/>
      <c r="AI146" s="28"/>
      <c r="AJ146" s="29"/>
      <c r="AK146" s="28"/>
      <c r="AL146" s="28"/>
      <c r="AM146" s="29"/>
      <c r="AN146" s="28">
        <f t="shared" ref="AN146" si="415">D146+G146+J146+M146+P146+S146+V146+Y146+AB146+AE146+AH146+AK146</f>
        <v>207</v>
      </c>
      <c r="AO146" s="28">
        <f t="shared" ref="AO146" si="416">E146+H146+K146+N146+Q146+T146+W146+Z146+AC146+AF146+AI146+AL146</f>
        <v>135</v>
      </c>
      <c r="AP146" s="94">
        <f t="shared" si="346"/>
        <v>0.65217391304347827</v>
      </c>
    </row>
    <row r="147" spans="1:42" ht="15.75" thickBot="1">
      <c r="A147" s="150"/>
      <c r="B147" s="144"/>
      <c r="C147" s="77" t="s">
        <v>70</v>
      </c>
      <c r="D147" s="48">
        <f>D146/D145</f>
        <v>0.80451127819548873</v>
      </c>
      <c r="E147" s="48">
        <f>E146/E145</f>
        <v>1.0150375939849625</v>
      </c>
      <c r="F147" s="3">
        <f t="shared" si="401"/>
        <v>1.2616822429906542</v>
      </c>
      <c r="G147" s="48">
        <f>G146/G145</f>
        <v>0.74626865671641796</v>
      </c>
      <c r="H147" s="48" t="e">
        <f>H146/H145</f>
        <v>#DIV/0!</v>
      </c>
      <c r="I147" s="29"/>
      <c r="J147" s="48" t="e">
        <f>J146/J145</f>
        <v>#DIV/0!</v>
      </c>
      <c r="K147" s="48" t="e">
        <f>K146/K145</f>
        <v>#DIV/0!</v>
      </c>
      <c r="L147" s="29"/>
      <c r="M147" s="48" t="e">
        <f>M146/M145</f>
        <v>#DIV/0!</v>
      </c>
      <c r="N147" s="48" t="e">
        <f>N146/N145</f>
        <v>#DIV/0!</v>
      </c>
      <c r="O147" s="29"/>
      <c r="P147" s="48" t="e">
        <f>P146/P145</f>
        <v>#DIV/0!</v>
      </c>
      <c r="Q147" s="48" t="e">
        <f>Q146/Q145</f>
        <v>#DIV/0!</v>
      </c>
      <c r="R147" s="29"/>
      <c r="S147" s="48" t="e">
        <f>S146/S145</f>
        <v>#DIV/0!</v>
      </c>
      <c r="T147" s="48" t="e">
        <f>T146/T145</f>
        <v>#DIV/0!</v>
      </c>
      <c r="U147" s="29"/>
      <c r="V147" s="48" t="e">
        <f>V146/V145</f>
        <v>#DIV/0!</v>
      </c>
      <c r="W147" s="48" t="e">
        <f>W146/W145</f>
        <v>#DIV/0!</v>
      </c>
      <c r="X147" s="29"/>
      <c r="Y147" s="48" t="e">
        <f>Y146/Y145</f>
        <v>#DIV/0!</v>
      </c>
      <c r="Z147" s="48" t="e">
        <f>Z146/Z145</f>
        <v>#DIV/0!</v>
      </c>
      <c r="AA147" s="29"/>
      <c r="AB147" s="48" t="e">
        <f>AB146/AB145</f>
        <v>#DIV/0!</v>
      </c>
      <c r="AC147" s="48" t="e">
        <f>AC146/AC145</f>
        <v>#DIV/0!</v>
      </c>
      <c r="AD147" s="29"/>
      <c r="AE147" s="48" t="e">
        <f>AE146/AE145</f>
        <v>#DIV/0!</v>
      </c>
      <c r="AF147" s="48" t="e">
        <f>AF146/AF145</f>
        <v>#DIV/0!</v>
      </c>
      <c r="AG147" s="29"/>
      <c r="AH147" s="48" t="e">
        <f>AH146/AH145</f>
        <v>#DIV/0!</v>
      </c>
      <c r="AI147" s="48" t="e">
        <f>AI146/AI145</f>
        <v>#DIV/0!</v>
      </c>
      <c r="AJ147" s="29"/>
      <c r="AK147" s="48" t="e">
        <f>AK146/AK145</f>
        <v>#DIV/0!</v>
      </c>
      <c r="AL147" s="48" t="e">
        <f>AL146/AL145</f>
        <v>#DIV/0!</v>
      </c>
      <c r="AM147" s="29"/>
      <c r="AN147" s="48">
        <f>AN146/AN145</f>
        <v>0.7752808988764045</v>
      </c>
      <c r="AO147" s="48">
        <f>AO146/AO145</f>
        <v>1.0150375939849625</v>
      </c>
      <c r="AP147" s="98"/>
    </row>
    <row r="148" spans="1:42" ht="16.5" thickTop="1" thickBot="1">
      <c r="A148" s="150"/>
      <c r="B148" s="144"/>
      <c r="C148" s="78" t="s">
        <v>35</v>
      </c>
      <c r="D148" s="31">
        <f>D150+D154</f>
        <v>87</v>
      </c>
      <c r="E148" s="31">
        <f>E150+E154</f>
        <v>94</v>
      </c>
      <c r="F148" s="116">
        <f t="shared" si="401"/>
        <v>1.0804597701149425</v>
      </c>
      <c r="G148" s="31">
        <f>G150+G154</f>
        <v>100</v>
      </c>
      <c r="H148" s="31">
        <f>H150+H154</f>
        <v>0</v>
      </c>
      <c r="I148" s="116">
        <f t="shared" ref="I148" si="417">H148/G148</f>
        <v>0</v>
      </c>
      <c r="J148" s="31">
        <f>J150+J154</f>
        <v>0</v>
      </c>
      <c r="K148" s="31">
        <f>K150+K154</f>
        <v>0</v>
      </c>
      <c r="L148" s="116" t="e">
        <f t="shared" ref="L148" si="418">K148/J148</f>
        <v>#DIV/0!</v>
      </c>
      <c r="M148" s="31">
        <f>M150+M154</f>
        <v>0</v>
      </c>
      <c r="N148" s="31">
        <f>N150+N154</f>
        <v>0</v>
      </c>
      <c r="O148" s="116" t="e">
        <f t="shared" ref="O148" si="419">N148/M148</f>
        <v>#DIV/0!</v>
      </c>
      <c r="P148" s="31">
        <f>P150+P154</f>
        <v>0</v>
      </c>
      <c r="Q148" s="31">
        <f>Q150+Q154</f>
        <v>0</v>
      </c>
      <c r="R148" s="116" t="e">
        <f t="shared" ref="R148" si="420">Q148/P148</f>
        <v>#DIV/0!</v>
      </c>
      <c r="S148" s="31">
        <f>S150+S154</f>
        <v>0</v>
      </c>
      <c r="T148" s="31">
        <f>T150+T154</f>
        <v>0</v>
      </c>
      <c r="U148" s="116" t="e">
        <f t="shared" ref="U148" si="421">T148/S148</f>
        <v>#DIV/0!</v>
      </c>
      <c r="V148" s="31">
        <f>V150+V154</f>
        <v>0</v>
      </c>
      <c r="W148" s="31">
        <f>W150+W154</f>
        <v>0</v>
      </c>
      <c r="X148" s="116" t="e">
        <f t="shared" ref="X148" si="422">W148/V148</f>
        <v>#DIV/0!</v>
      </c>
      <c r="Y148" s="31">
        <f>Y150+Y154</f>
        <v>0</v>
      </c>
      <c r="Z148" s="31">
        <f>Z150+Z154</f>
        <v>0</v>
      </c>
      <c r="AA148" s="116" t="e">
        <f t="shared" ref="AA148" si="423">Z148/Y148</f>
        <v>#DIV/0!</v>
      </c>
      <c r="AB148" s="31">
        <f>AB150+AB154</f>
        <v>0</v>
      </c>
      <c r="AC148" s="31">
        <f>AC150+AC154</f>
        <v>0</v>
      </c>
      <c r="AD148" s="116" t="e">
        <f t="shared" ref="AD148" si="424">AC148/AB148</f>
        <v>#DIV/0!</v>
      </c>
      <c r="AE148" s="31">
        <f>AE150+AE154</f>
        <v>0</v>
      </c>
      <c r="AF148" s="31">
        <f>AF150+AF154</f>
        <v>0</v>
      </c>
      <c r="AG148" s="116" t="e">
        <f t="shared" ref="AG148" si="425">AF148/AE148</f>
        <v>#DIV/0!</v>
      </c>
      <c r="AH148" s="31">
        <f>AH150+AH154</f>
        <v>0</v>
      </c>
      <c r="AI148" s="31">
        <f>AI150+AI154</f>
        <v>0</v>
      </c>
      <c r="AJ148" s="116" t="e">
        <f t="shared" ref="AJ148" si="426">AI148/AH148</f>
        <v>#DIV/0!</v>
      </c>
      <c r="AK148" s="31">
        <f>AK150+AK154</f>
        <v>0</v>
      </c>
      <c r="AL148" s="31">
        <f>AL150+AL154</f>
        <v>0</v>
      </c>
      <c r="AM148" s="116" t="e">
        <f t="shared" ref="AM148" si="427">AL148/AK148</f>
        <v>#DIV/0!</v>
      </c>
      <c r="AN148" s="31">
        <f>AN150+AN154</f>
        <v>187</v>
      </c>
      <c r="AO148" s="31">
        <f>AO150+AO154</f>
        <v>94</v>
      </c>
      <c r="AP148" s="99">
        <f t="shared" ref="AP148" si="428">AO148/AN148</f>
        <v>0.50267379679144386</v>
      </c>
    </row>
    <row r="149" spans="1:42" ht="15.75" thickTop="1">
      <c r="A149" s="150"/>
      <c r="B149" s="144"/>
      <c r="C149" s="76" t="s">
        <v>72</v>
      </c>
      <c r="D149" s="33"/>
      <c r="E149" s="33"/>
      <c r="F149" s="21"/>
      <c r="G149" s="33"/>
      <c r="H149" s="33"/>
      <c r="I149" s="21"/>
      <c r="J149" s="33"/>
      <c r="K149" s="33"/>
      <c r="L149" s="21"/>
      <c r="M149" s="33"/>
      <c r="N149" s="33"/>
      <c r="O149" s="21"/>
      <c r="P149" s="33"/>
      <c r="Q149" s="33"/>
      <c r="R149" s="21"/>
      <c r="S149" s="33"/>
      <c r="T149" s="33"/>
      <c r="U149" s="21"/>
      <c r="V149" s="33"/>
      <c r="W149" s="33"/>
      <c r="X149" s="21"/>
      <c r="Y149" s="33"/>
      <c r="Z149" s="33"/>
      <c r="AA149" s="21"/>
      <c r="AB149" s="33"/>
      <c r="AC149" s="33"/>
      <c r="AD149" s="21"/>
      <c r="AE149" s="33"/>
      <c r="AF149" s="33"/>
      <c r="AG149" s="21"/>
      <c r="AH149" s="33"/>
      <c r="AI149" s="33"/>
      <c r="AJ149" s="21"/>
      <c r="AK149" s="33"/>
      <c r="AL149" s="33"/>
      <c r="AM149" s="21"/>
      <c r="AN149" s="33"/>
      <c r="AO149" s="33"/>
      <c r="AP149" s="96"/>
    </row>
    <row r="150" spans="1:42">
      <c r="A150" s="150"/>
      <c r="B150" s="144"/>
      <c r="C150" s="79" t="s">
        <v>36</v>
      </c>
      <c r="D150" s="9">
        <f>D153+D152</f>
        <v>65</v>
      </c>
      <c r="E150" s="9">
        <f>E153+E152</f>
        <v>65</v>
      </c>
      <c r="F150" s="10">
        <f t="shared" ref="F150:F159" si="429">E150/D150</f>
        <v>1</v>
      </c>
      <c r="G150" s="9">
        <f>G153+G152</f>
        <v>70</v>
      </c>
      <c r="H150" s="9">
        <f>H153+H152</f>
        <v>0</v>
      </c>
      <c r="I150" s="10">
        <f t="shared" ref="I150:I159" si="430">H150/G150</f>
        <v>0</v>
      </c>
      <c r="J150" s="9">
        <f>J153+J152</f>
        <v>0</v>
      </c>
      <c r="K150" s="9">
        <f>K153+K152</f>
        <v>0</v>
      </c>
      <c r="L150" s="10" t="e">
        <f t="shared" ref="L150:L159" si="431">K150/J150</f>
        <v>#DIV/0!</v>
      </c>
      <c r="M150" s="9">
        <f>M153+M152</f>
        <v>0</v>
      </c>
      <c r="N150" s="9">
        <f>N153+N152</f>
        <v>0</v>
      </c>
      <c r="O150" s="10" t="e">
        <f t="shared" ref="O150:O159" si="432">N150/M150</f>
        <v>#DIV/0!</v>
      </c>
      <c r="P150" s="9">
        <f>P153+P152</f>
        <v>0</v>
      </c>
      <c r="Q150" s="9">
        <f>Q153+Q152</f>
        <v>0</v>
      </c>
      <c r="R150" s="10" t="e">
        <f t="shared" ref="R150:R159" si="433">Q150/P150</f>
        <v>#DIV/0!</v>
      </c>
      <c r="S150" s="9">
        <f>S153+S152</f>
        <v>0</v>
      </c>
      <c r="T150" s="9">
        <f>T153+T152</f>
        <v>0</v>
      </c>
      <c r="U150" s="10" t="e">
        <f t="shared" ref="U150:U159" si="434">T150/S150</f>
        <v>#DIV/0!</v>
      </c>
      <c r="V150" s="9">
        <f>V153+V152</f>
        <v>0</v>
      </c>
      <c r="W150" s="9">
        <f>W153+W152</f>
        <v>0</v>
      </c>
      <c r="X150" s="10" t="e">
        <f t="shared" ref="X150:X159" si="435">W150/V150</f>
        <v>#DIV/0!</v>
      </c>
      <c r="Y150" s="9">
        <f>Y153+Y152</f>
        <v>0</v>
      </c>
      <c r="Z150" s="9">
        <f>Z153+Z152</f>
        <v>0</v>
      </c>
      <c r="AA150" s="10" t="e">
        <f t="shared" ref="AA150:AA159" si="436">Z150/Y150</f>
        <v>#DIV/0!</v>
      </c>
      <c r="AB150" s="9">
        <f>AB153+AB152</f>
        <v>0</v>
      </c>
      <c r="AC150" s="9">
        <f>AC153+AC152</f>
        <v>0</v>
      </c>
      <c r="AD150" s="10" t="e">
        <f t="shared" ref="AD150:AD159" si="437">AC150/AB150</f>
        <v>#DIV/0!</v>
      </c>
      <c r="AE150" s="9">
        <f>AE153+AE152</f>
        <v>0</v>
      </c>
      <c r="AF150" s="9">
        <f>AF153+AF152</f>
        <v>0</v>
      </c>
      <c r="AG150" s="10" t="e">
        <f t="shared" ref="AG150:AG159" si="438">AF150/AE150</f>
        <v>#DIV/0!</v>
      </c>
      <c r="AH150" s="9">
        <f>AH153+AH152</f>
        <v>0</v>
      </c>
      <c r="AI150" s="9">
        <f>AI153+AI152</f>
        <v>0</v>
      </c>
      <c r="AJ150" s="10" t="e">
        <f t="shared" ref="AJ150:AJ159" si="439">AI150/AH150</f>
        <v>#DIV/0!</v>
      </c>
      <c r="AK150" s="9">
        <f>AK153+AK152</f>
        <v>0</v>
      </c>
      <c r="AL150" s="9">
        <f>AL153+AL152</f>
        <v>0</v>
      </c>
      <c r="AM150" s="10" t="e">
        <f t="shared" ref="AM150:AM159" si="440">AL150/AK150</f>
        <v>#DIV/0!</v>
      </c>
      <c r="AN150" s="9">
        <f>D150+G150+J150+M150+P150+S150+V150+Y150+AB150+AE150+AH150+AK150</f>
        <v>135</v>
      </c>
      <c r="AO150" s="9">
        <f t="shared" ref="AO150" si="441">E150+H150+K150+N150+Q150+T150+W150+Z150+AC150+AF150+AI150+AL150</f>
        <v>65</v>
      </c>
      <c r="AP150" s="94">
        <f t="shared" ref="AP150:AP159" si="442">AO150/AN150</f>
        <v>0.48148148148148145</v>
      </c>
    </row>
    <row r="151" spans="1:42">
      <c r="A151" s="150"/>
      <c r="B151" s="144"/>
      <c r="C151" s="79" t="s">
        <v>95</v>
      </c>
      <c r="D151" s="9">
        <f>D152+D154</f>
        <v>87</v>
      </c>
      <c r="E151" s="9">
        <f>E152+E154</f>
        <v>35</v>
      </c>
      <c r="F151" s="10">
        <f t="shared" si="429"/>
        <v>0.40229885057471265</v>
      </c>
      <c r="G151" s="9">
        <f>G152+G154</f>
        <v>75</v>
      </c>
      <c r="H151" s="9">
        <f>H152+H154</f>
        <v>0</v>
      </c>
      <c r="I151" s="10">
        <f t="shared" si="430"/>
        <v>0</v>
      </c>
      <c r="J151" s="9">
        <f>J152+J154</f>
        <v>0</v>
      </c>
      <c r="K151" s="9">
        <f>K152+K154</f>
        <v>0</v>
      </c>
      <c r="L151" s="10" t="e">
        <f t="shared" si="431"/>
        <v>#DIV/0!</v>
      </c>
      <c r="M151" s="9">
        <f>M152+M154</f>
        <v>0</v>
      </c>
      <c r="N151" s="9">
        <f>N152+N154</f>
        <v>0</v>
      </c>
      <c r="O151" s="10" t="e">
        <f t="shared" si="432"/>
        <v>#DIV/0!</v>
      </c>
      <c r="P151" s="9">
        <f>P152+P154</f>
        <v>0</v>
      </c>
      <c r="Q151" s="9">
        <f>Q152+Q154</f>
        <v>0</v>
      </c>
      <c r="R151" s="10" t="e">
        <f t="shared" si="433"/>
        <v>#DIV/0!</v>
      </c>
      <c r="S151" s="9">
        <f>S152+S154</f>
        <v>0</v>
      </c>
      <c r="T151" s="9">
        <f>T152+T154</f>
        <v>0</v>
      </c>
      <c r="U151" s="10" t="e">
        <f t="shared" si="434"/>
        <v>#DIV/0!</v>
      </c>
      <c r="V151" s="9">
        <f>V152+V154</f>
        <v>0</v>
      </c>
      <c r="W151" s="9">
        <f>W152+W154</f>
        <v>0</v>
      </c>
      <c r="X151" s="10" t="e">
        <f t="shared" si="435"/>
        <v>#DIV/0!</v>
      </c>
      <c r="Y151" s="9">
        <f>Y152+Y154</f>
        <v>0</v>
      </c>
      <c r="Z151" s="9">
        <f>Z152+Z154</f>
        <v>0</v>
      </c>
      <c r="AA151" s="10" t="e">
        <f t="shared" si="436"/>
        <v>#DIV/0!</v>
      </c>
      <c r="AB151" s="9">
        <f>AB152+AB154</f>
        <v>0</v>
      </c>
      <c r="AC151" s="9">
        <f>AC152+AC154</f>
        <v>0</v>
      </c>
      <c r="AD151" s="10" t="e">
        <f t="shared" si="437"/>
        <v>#DIV/0!</v>
      </c>
      <c r="AE151" s="9">
        <f>AE152+AE154</f>
        <v>0</v>
      </c>
      <c r="AF151" s="9">
        <f>AF152+AF154</f>
        <v>0</v>
      </c>
      <c r="AG151" s="10" t="e">
        <f t="shared" si="438"/>
        <v>#DIV/0!</v>
      </c>
      <c r="AH151" s="9">
        <f>AH152+AH154</f>
        <v>0</v>
      </c>
      <c r="AI151" s="9">
        <f>AI152+AI154</f>
        <v>0</v>
      </c>
      <c r="AJ151" s="10" t="e">
        <f t="shared" si="439"/>
        <v>#DIV/0!</v>
      </c>
      <c r="AK151" s="9">
        <f>AK152+AK154</f>
        <v>0</v>
      </c>
      <c r="AL151" s="9">
        <f>AL152+AL154</f>
        <v>0</v>
      </c>
      <c r="AM151" s="10" t="e">
        <f t="shared" si="440"/>
        <v>#DIV/0!</v>
      </c>
      <c r="AN151" s="9">
        <f>AN152+AN154</f>
        <v>162</v>
      </c>
      <c r="AO151" s="9">
        <f>AO152+AO154</f>
        <v>35</v>
      </c>
      <c r="AP151" s="94">
        <f t="shared" si="442"/>
        <v>0.21604938271604937</v>
      </c>
    </row>
    <row r="152" spans="1:42">
      <c r="A152" s="150"/>
      <c r="B152" s="144"/>
      <c r="C152" s="75" t="s">
        <v>50</v>
      </c>
      <c r="D152" s="5">
        <v>65</v>
      </c>
      <c r="E152" s="5">
        <v>6</v>
      </c>
      <c r="F152" s="10">
        <f t="shared" si="429"/>
        <v>9.2307692307692313E-2</v>
      </c>
      <c r="G152" s="5">
        <v>45</v>
      </c>
      <c r="H152" s="5"/>
      <c r="I152" s="10">
        <f t="shared" si="430"/>
        <v>0</v>
      </c>
      <c r="J152" s="5"/>
      <c r="K152" s="5"/>
      <c r="L152" s="10" t="e">
        <f t="shared" si="431"/>
        <v>#DIV/0!</v>
      </c>
      <c r="M152" s="5"/>
      <c r="N152" s="5"/>
      <c r="O152" s="10" t="e">
        <f t="shared" si="432"/>
        <v>#DIV/0!</v>
      </c>
      <c r="P152" s="5"/>
      <c r="Q152" s="5"/>
      <c r="R152" s="10" t="e">
        <f t="shared" si="433"/>
        <v>#DIV/0!</v>
      </c>
      <c r="S152" s="5"/>
      <c r="T152" s="5"/>
      <c r="U152" s="10" t="e">
        <f t="shared" si="434"/>
        <v>#DIV/0!</v>
      </c>
      <c r="V152" s="5"/>
      <c r="W152" s="5"/>
      <c r="X152" s="10" t="e">
        <f t="shared" si="435"/>
        <v>#DIV/0!</v>
      </c>
      <c r="Y152" s="5"/>
      <c r="Z152" s="5"/>
      <c r="AA152" s="10" t="e">
        <f t="shared" si="436"/>
        <v>#DIV/0!</v>
      </c>
      <c r="AB152" s="5"/>
      <c r="AC152" s="5"/>
      <c r="AD152" s="10" t="e">
        <f t="shared" si="437"/>
        <v>#DIV/0!</v>
      </c>
      <c r="AE152" s="5"/>
      <c r="AF152" s="5"/>
      <c r="AG152" s="10" t="e">
        <f t="shared" si="438"/>
        <v>#DIV/0!</v>
      </c>
      <c r="AH152" s="5"/>
      <c r="AI152" s="5"/>
      <c r="AJ152" s="10" t="e">
        <f t="shared" si="439"/>
        <v>#DIV/0!</v>
      </c>
      <c r="AK152" s="5"/>
      <c r="AL152" s="5"/>
      <c r="AM152" s="10" t="e">
        <f t="shared" si="440"/>
        <v>#DIV/0!</v>
      </c>
      <c r="AN152" s="5">
        <f>D152+G152+J152+M152+P152+S152+V152+Y152+AB152+AE152+AH152+AK152</f>
        <v>110</v>
      </c>
      <c r="AO152" s="5">
        <f t="shared" ref="AO152:AO159" si="443">E152+H152+K152+N152+Q152+T152+W152+Z152+AC152+AF152+AI152+AL152</f>
        <v>6</v>
      </c>
      <c r="AP152" s="94">
        <f t="shared" si="442"/>
        <v>5.4545454545454543E-2</v>
      </c>
    </row>
    <row r="153" spans="1:42">
      <c r="A153" s="150"/>
      <c r="B153" s="144"/>
      <c r="C153" s="75" t="s">
        <v>51</v>
      </c>
      <c r="D153" s="5">
        <v>0</v>
      </c>
      <c r="E153" s="5">
        <v>59</v>
      </c>
      <c r="F153" s="10" t="e">
        <f t="shared" si="429"/>
        <v>#DIV/0!</v>
      </c>
      <c r="G153" s="5">
        <v>25</v>
      </c>
      <c r="H153" s="5"/>
      <c r="I153" s="10">
        <f t="shared" si="430"/>
        <v>0</v>
      </c>
      <c r="J153" s="5"/>
      <c r="K153" s="5"/>
      <c r="L153" s="10" t="e">
        <f t="shared" si="431"/>
        <v>#DIV/0!</v>
      </c>
      <c r="M153" s="5"/>
      <c r="N153" s="5"/>
      <c r="O153" s="10" t="e">
        <f t="shared" si="432"/>
        <v>#DIV/0!</v>
      </c>
      <c r="P153" s="5"/>
      <c r="Q153" s="5"/>
      <c r="R153" s="10" t="e">
        <f t="shared" si="433"/>
        <v>#DIV/0!</v>
      </c>
      <c r="S153" s="5"/>
      <c r="T153" s="5"/>
      <c r="U153" s="10" t="e">
        <f t="shared" si="434"/>
        <v>#DIV/0!</v>
      </c>
      <c r="V153" s="5"/>
      <c r="W153" s="5"/>
      <c r="X153" s="10" t="e">
        <f t="shared" si="435"/>
        <v>#DIV/0!</v>
      </c>
      <c r="Y153" s="5"/>
      <c r="Z153" s="5"/>
      <c r="AA153" s="10" t="e">
        <f t="shared" si="436"/>
        <v>#DIV/0!</v>
      </c>
      <c r="AB153" s="5"/>
      <c r="AC153" s="5"/>
      <c r="AD153" s="10" t="e">
        <f t="shared" si="437"/>
        <v>#DIV/0!</v>
      </c>
      <c r="AE153" s="5"/>
      <c r="AF153" s="5"/>
      <c r="AG153" s="10" t="e">
        <f t="shared" si="438"/>
        <v>#DIV/0!</v>
      </c>
      <c r="AH153" s="5"/>
      <c r="AI153" s="5"/>
      <c r="AJ153" s="10" t="e">
        <f t="shared" si="439"/>
        <v>#DIV/0!</v>
      </c>
      <c r="AK153" s="5"/>
      <c r="AL153" s="5"/>
      <c r="AM153" s="10" t="e">
        <f t="shared" si="440"/>
        <v>#DIV/0!</v>
      </c>
      <c r="AN153" s="5">
        <f>D153+G153+J153+M153+P153+S153+V153+Y153+AB153+AE153+AH153+AK153</f>
        <v>25</v>
      </c>
      <c r="AO153" s="5">
        <f t="shared" si="443"/>
        <v>59</v>
      </c>
      <c r="AP153" s="94">
        <f t="shared" si="442"/>
        <v>2.36</v>
      </c>
    </row>
    <row r="154" spans="1:42">
      <c r="A154" s="150"/>
      <c r="B154" s="144"/>
      <c r="C154" s="79" t="s">
        <v>37</v>
      </c>
      <c r="D154" s="9">
        <v>22</v>
      </c>
      <c r="E154" s="9">
        <v>29</v>
      </c>
      <c r="F154" s="10">
        <f t="shared" si="429"/>
        <v>1.3181818181818181</v>
      </c>
      <c r="G154" s="9">
        <f>G155+G156</f>
        <v>30</v>
      </c>
      <c r="H154" s="9">
        <f>H155+H156</f>
        <v>0</v>
      </c>
      <c r="I154" s="10">
        <f t="shared" si="430"/>
        <v>0</v>
      </c>
      <c r="J154" s="9">
        <f>J155+J156</f>
        <v>0</v>
      </c>
      <c r="K154" s="9">
        <f>K155+K156</f>
        <v>0</v>
      </c>
      <c r="L154" s="10" t="e">
        <f t="shared" si="431"/>
        <v>#DIV/0!</v>
      </c>
      <c r="M154" s="9">
        <f>M155+M156</f>
        <v>0</v>
      </c>
      <c r="N154" s="9">
        <f>N155+N156</f>
        <v>0</v>
      </c>
      <c r="O154" s="10" t="e">
        <f t="shared" si="432"/>
        <v>#DIV/0!</v>
      </c>
      <c r="P154" s="9">
        <f>P155+P156</f>
        <v>0</v>
      </c>
      <c r="Q154" s="9">
        <f>Q155+Q156</f>
        <v>0</v>
      </c>
      <c r="R154" s="10" t="e">
        <f t="shared" si="433"/>
        <v>#DIV/0!</v>
      </c>
      <c r="S154" s="9">
        <f>S155+S156</f>
        <v>0</v>
      </c>
      <c r="T154" s="9">
        <f>T155+T156</f>
        <v>0</v>
      </c>
      <c r="U154" s="10" t="e">
        <f t="shared" si="434"/>
        <v>#DIV/0!</v>
      </c>
      <c r="V154" s="9">
        <f>V155+V156</f>
        <v>0</v>
      </c>
      <c r="W154" s="9">
        <f>W155+W156</f>
        <v>0</v>
      </c>
      <c r="X154" s="10" t="e">
        <f t="shared" si="435"/>
        <v>#DIV/0!</v>
      </c>
      <c r="Y154" s="9">
        <f>Y155+Y156</f>
        <v>0</v>
      </c>
      <c r="Z154" s="9">
        <f>Z155+Z156</f>
        <v>0</v>
      </c>
      <c r="AA154" s="10" t="e">
        <f t="shared" si="436"/>
        <v>#DIV/0!</v>
      </c>
      <c r="AB154" s="9">
        <f>AB155+AB156</f>
        <v>0</v>
      </c>
      <c r="AC154" s="9">
        <f>AC155+AC156</f>
        <v>0</v>
      </c>
      <c r="AD154" s="10" t="e">
        <f t="shared" si="437"/>
        <v>#DIV/0!</v>
      </c>
      <c r="AE154" s="9">
        <f>AE155+AE156</f>
        <v>0</v>
      </c>
      <c r="AF154" s="9">
        <f>AF155+AF156</f>
        <v>0</v>
      </c>
      <c r="AG154" s="10" t="e">
        <f t="shared" si="438"/>
        <v>#DIV/0!</v>
      </c>
      <c r="AH154" s="9">
        <f>AH155+AH156</f>
        <v>0</v>
      </c>
      <c r="AI154" s="9">
        <f>AI155+AI156</f>
        <v>0</v>
      </c>
      <c r="AJ154" s="10" t="e">
        <f t="shared" si="439"/>
        <v>#DIV/0!</v>
      </c>
      <c r="AK154" s="9">
        <f>AK155+AK156</f>
        <v>0</v>
      </c>
      <c r="AL154" s="9">
        <f>AL155+AL156</f>
        <v>0</v>
      </c>
      <c r="AM154" s="10" t="e">
        <f t="shared" si="440"/>
        <v>#DIV/0!</v>
      </c>
      <c r="AN154" s="9">
        <f t="shared" ref="AN154" si="444">D154+G154+J154+M154+P154+S154+V154+Y154+AB154+AE154+AH154+AK154</f>
        <v>52</v>
      </c>
      <c r="AO154" s="9">
        <f t="shared" si="443"/>
        <v>29</v>
      </c>
      <c r="AP154" s="94">
        <f t="shared" si="442"/>
        <v>0.55769230769230771</v>
      </c>
    </row>
    <row r="155" spans="1:42">
      <c r="A155" s="150"/>
      <c r="B155" s="144"/>
      <c r="C155" s="75" t="s">
        <v>56</v>
      </c>
      <c r="D155" s="5">
        <v>0</v>
      </c>
      <c r="E155" s="5">
        <v>0</v>
      </c>
      <c r="F155" s="10" t="e">
        <f t="shared" si="429"/>
        <v>#DIV/0!</v>
      </c>
      <c r="G155" s="5">
        <v>10</v>
      </c>
      <c r="H155" s="5"/>
      <c r="I155" s="10">
        <f t="shared" si="430"/>
        <v>0</v>
      </c>
      <c r="J155" s="5"/>
      <c r="K155" s="5"/>
      <c r="L155" s="10" t="e">
        <f t="shared" si="431"/>
        <v>#DIV/0!</v>
      </c>
      <c r="M155" s="5"/>
      <c r="N155" s="5"/>
      <c r="O155" s="10" t="e">
        <f t="shared" si="432"/>
        <v>#DIV/0!</v>
      </c>
      <c r="P155" s="5"/>
      <c r="Q155" s="5"/>
      <c r="R155" s="10" t="e">
        <f t="shared" si="433"/>
        <v>#DIV/0!</v>
      </c>
      <c r="S155" s="5"/>
      <c r="T155" s="5"/>
      <c r="U155" s="10" t="e">
        <f t="shared" si="434"/>
        <v>#DIV/0!</v>
      </c>
      <c r="V155" s="5"/>
      <c r="W155" s="5"/>
      <c r="X155" s="10" t="e">
        <f t="shared" si="435"/>
        <v>#DIV/0!</v>
      </c>
      <c r="Y155" s="5"/>
      <c r="Z155" s="5"/>
      <c r="AA155" s="10" t="e">
        <f t="shared" si="436"/>
        <v>#DIV/0!</v>
      </c>
      <c r="AB155" s="5"/>
      <c r="AC155" s="5"/>
      <c r="AD155" s="10" t="e">
        <f t="shared" si="437"/>
        <v>#DIV/0!</v>
      </c>
      <c r="AE155" s="5"/>
      <c r="AF155" s="5"/>
      <c r="AG155" s="10" t="e">
        <f t="shared" si="438"/>
        <v>#DIV/0!</v>
      </c>
      <c r="AH155" s="5"/>
      <c r="AI155" s="5"/>
      <c r="AJ155" s="10" t="e">
        <f t="shared" si="439"/>
        <v>#DIV/0!</v>
      </c>
      <c r="AK155" s="5"/>
      <c r="AL155" s="5"/>
      <c r="AM155" s="10" t="e">
        <f t="shared" si="440"/>
        <v>#DIV/0!</v>
      </c>
      <c r="AN155" s="5">
        <f>D155+G155+J155+M155+P155+S155+V155+Y155+AB155+AE155+AH155+AK155</f>
        <v>10</v>
      </c>
      <c r="AO155" s="5">
        <f t="shared" si="443"/>
        <v>0</v>
      </c>
      <c r="AP155" s="94">
        <f t="shared" si="442"/>
        <v>0</v>
      </c>
    </row>
    <row r="156" spans="1:42">
      <c r="A156" s="150"/>
      <c r="B156" s="144"/>
      <c r="C156" s="75" t="s">
        <v>55</v>
      </c>
      <c r="D156" s="5">
        <v>0</v>
      </c>
      <c r="E156" s="5">
        <v>0</v>
      </c>
      <c r="F156" s="10" t="e">
        <f t="shared" si="429"/>
        <v>#DIV/0!</v>
      </c>
      <c r="G156" s="5">
        <v>20</v>
      </c>
      <c r="H156" s="5"/>
      <c r="I156" s="10">
        <f t="shared" si="430"/>
        <v>0</v>
      </c>
      <c r="J156" s="5"/>
      <c r="K156" s="5"/>
      <c r="L156" s="10" t="e">
        <f t="shared" si="431"/>
        <v>#DIV/0!</v>
      </c>
      <c r="M156" s="5"/>
      <c r="N156" s="5"/>
      <c r="O156" s="10" t="e">
        <f t="shared" si="432"/>
        <v>#DIV/0!</v>
      </c>
      <c r="P156" s="5"/>
      <c r="Q156" s="5"/>
      <c r="R156" s="10" t="e">
        <f t="shared" si="433"/>
        <v>#DIV/0!</v>
      </c>
      <c r="S156" s="5"/>
      <c r="T156" s="5"/>
      <c r="U156" s="10" t="e">
        <f t="shared" si="434"/>
        <v>#DIV/0!</v>
      </c>
      <c r="V156" s="5"/>
      <c r="W156" s="5"/>
      <c r="X156" s="10" t="e">
        <f t="shared" si="435"/>
        <v>#DIV/0!</v>
      </c>
      <c r="Y156" s="5"/>
      <c r="Z156" s="5"/>
      <c r="AA156" s="10" t="e">
        <f t="shared" si="436"/>
        <v>#DIV/0!</v>
      </c>
      <c r="AB156" s="5"/>
      <c r="AC156" s="5"/>
      <c r="AD156" s="10" t="e">
        <f t="shared" si="437"/>
        <v>#DIV/0!</v>
      </c>
      <c r="AE156" s="5"/>
      <c r="AF156" s="5"/>
      <c r="AG156" s="10" t="e">
        <f t="shared" si="438"/>
        <v>#DIV/0!</v>
      </c>
      <c r="AH156" s="5"/>
      <c r="AI156" s="5"/>
      <c r="AJ156" s="10" t="e">
        <f t="shared" si="439"/>
        <v>#DIV/0!</v>
      </c>
      <c r="AK156" s="5"/>
      <c r="AL156" s="5"/>
      <c r="AM156" s="10" t="e">
        <f t="shared" si="440"/>
        <v>#DIV/0!</v>
      </c>
      <c r="AN156" s="5">
        <f>D156+G156+J156+M156+P156+S156+V156+Y156+AB156+AE156+AH156+AK156</f>
        <v>20</v>
      </c>
      <c r="AO156" s="5">
        <f t="shared" si="443"/>
        <v>0</v>
      </c>
      <c r="AP156" s="94">
        <f t="shared" si="442"/>
        <v>0</v>
      </c>
    </row>
    <row r="157" spans="1:42">
      <c r="A157" s="150"/>
      <c r="B157" s="144"/>
      <c r="C157" s="79" t="s">
        <v>38</v>
      </c>
      <c r="D157" s="9">
        <v>10</v>
      </c>
      <c r="E157" s="9">
        <v>11</v>
      </c>
      <c r="F157" s="10">
        <f t="shared" si="429"/>
        <v>1.1000000000000001</v>
      </c>
      <c r="G157" s="9">
        <v>11</v>
      </c>
      <c r="H157" s="9"/>
      <c r="I157" s="10">
        <f t="shared" si="430"/>
        <v>0</v>
      </c>
      <c r="J157" s="9"/>
      <c r="K157" s="9"/>
      <c r="L157" s="10" t="e">
        <f t="shared" si="431"/>
        <v>#DIV/0!</v>
      </c>
      <c r="M157" s="9"/>
      <c r="N157" s="9"/>
      <c r="O157" s="10" t="e">
        <f t="shared" si="432"/>
        <v>#DIV/0!</v>
      </c>
      <c r="P157" s="9"/>
      <c r="Q157" s="9"/>
      <c r="R157" s="10" t="e">
        <f t="shared" si="433"/>
        <v>#DIV/0!</v>
      </c>
      <c r="S157" s="9"/>
      <c r="T157" s="9"/>
      <c r="U157" s="10" t="e">
        <f t="shared" si="434"/>
        <v>#DIV/0!</v>
      </c>
      <c r="V157" s="9"/>
      <c r="W157" s="9"/>
      <c r="X157" s="10" t="e">
        <f t="shared" si="435"/>
        <v>#DIV/0!</v>
      </c>
      <c r="Y157" s="9"/>
      <c r="Z157" s="9"/>
      <c r="AA157" s="10" t="e">
        <f t="shared" si="436"/>
        <v>#DIV/0!</v>
      </c>
      <c r="AB157" s="9"/>
      <c r="AC157" s="9"/>
      <c r="AD157" s="10" t="e">
        <f t="shared" si="437"/>
        <v>#DIV/0!</v>
      </c>
      <c r="AE157" s="9"/>
      <c r="AF157" s="9"/>
      <c r="AG157" s="10" t="e">
        <f t="shared" si="438"/>
        <v>#DIV/0!</v>
      </c>
      <c r="AH157" s="9"/>
      <c r="AI157" s="9"/>
      <c r="AJ157" s="10" t="e">
        <f t="shared" si="439"/>
        <v>#DIV/0!</v>
      </c>
      <c r="AK157" s="9"/>
      <c r="AL157" s="9"/>
      <c r="AM157" s="10" t="e">
        <f t="shared" si="440"/>
        <v>#DIV/0!</v>
      </c>
      <c r="AN157" s="9">
        <f t="shared" ref="AN157:AN159" si="445">D157+G157+J157+M157+P157+S157+V157+Y157+AB157+AE157+AH157+AK157</f>
        <v>21</v>
      </c>
      <c r="AO157" s="9">
        <f t="shared" si="443"/>
        <v>11</v>
      </c>
      <c r="AP157" s="100">
        <f t="shared" si="442"/>
        <v>0.52380952380952384</v>
      </c>
    </row>
    <row r="158" spans="1:42">
      <c r="A158" s="150"/>
      <c r="B158" s="144"/>
      <c r="C158" s="80" t="s">
        <v>39</v>
      </c>
      <c r="D158" s="5">
        <v>4</v>
      </c>
      <c r="E158" s="5">
        <v>5</v>
      </c>
      <c r="F158" s="3">
        <f t="shared" si="429"/>
        <v>1.25</v>
      </c>
      <c r="G158" s="5">
        <v>6</v>
      </c>
      <c r="H158" s="5"/>
      <c r="I158" s="3">
        <f t="shared" si="430"/>
        <v>0</v>
      </c>
      <c r="J158" s="5"/>
      <c r="K158" s="5"/>
      <c r="L158" s="3" t="e">
        <f t="shared" si="431"/>
        <v>#DIV/0!</v>
      </c>
      <c r="M158" s="5"/>
      <c r="N158" s="5"/>
      <c r="O158" s="3" t="e">
        <f t="shared" si="432"/>
        <v>#DIV/0!</v>
      </c>
      <c r="P158" s="5"/>
      <c r="Q158" s="5"/>
      <c r="R158" s="3" t="e">
        <f t="shared" si="433"/>
        <v>#DIV/0!</v>
      </c>
      <c r="S158" s="5"/>
      <c r="T158" s="5"/>
      <c r="U158" s="3" t="e">
        <f t="shared" si="434"/>
        <v>#DIV/0!</v>
      </c>
      <c r="V158" s="5"/>
      <c r="W158" s="5"/>
      <c r="X158" s="3" t="e">
        <f t="shared" si="435"/>
        <v>#DIV/0!</v>
      </c>
      <c r="Y158" s="5"/>
      <c r="Z158" s="5"/>
      <c r="AA158" s="3" t="e">
        <f t="shared" si="436"/>
        <v>#DIV/0!</v>
      </c>
      <c r="AB158" s="5"/>
      <c r="AC158" s="5"/>
      <c r="AD158" s="3" t="e">
        <f t="shared" si="437"/>
        <v>#DIV/0!</v>
      </c>
      <c r="AE158" s="5"/>
      <c r="AF158" s="5"/>
      <c r="AG158" s="3" t="e">
        <f t="shared" si="438"/>
        <v>#DIV/0!</v>
      </c>
      <c r="AH158" s="5"/>
      <c r="AI158" s="5"/>
      <c r="AJ158" s="3" t="e">
        <f t="shared" si="439"/>
        <v>#DIV/0!</v>
      </c>
      <c r="AK158" s="5"/>
      <c r="AL158" s="5"/>
      <c r="AM158" s="3" t="e">
        <f t="shared" si="440"/>
        <v>#DIV/0!</v>
      </c>
      <c r="AN158" s="5">
        <f t="shared" si="445"/>
        <v>10</v>
      </c>
      <c r="AO158" s="5">
        <f t="shared" si="443"/>
        <v>5</v>
      </c>
      <c r="AP158" s="94">
        <f t="shared" si="442"/>
        <v>0.5</v>
      </c>
    </row>
    <row r="159" spans="1:42">
      <c r="A159" s="150"/>
      <c r="B159" s="144"/>
      <c r="C159" s="81" t="s">
        <v>40</v>
      </c>
      <c r="D159" s="5">
        <v>6</v>
      </c>
      <c r="E159" s="5">
        <v>0</v>
      </c>
      <c r="F159" s="3">
        <f t="shared" si="429"/>
        <v>0</v>
      </c>
      <c r="G159" s="5">
        <v>6</v>
      </c>
      <c r="H159" s="5"/>
      <c r="I159" s="3">
        <f t="shared" si="430"/>
        <v>0</v>
      </c>
      <c r="J159" s="5"/>
      <c r="K159" s="5"/>
      <c r="L159" s="3" t="e">
        <f t="shared" si="431"/>
        <v>#DIV/0!</v>
      </c>
      <c r="M159" s="5"/>
      <c r="N159" s="5"/>
      <c r="O159" s="3" t="e">
        <f t="shared" si="432"/>
        <v>#DIV/0!</v>
      </c>
      <c r="P159" s="5"/>
      <c r="Q159" s="5"/>
      <c r="R159" s="3" t="e">
        <f t="shared" si="433"/>
        <v>#DIV/0!</v>
      </c>
      <c r="S159" s="5"/>
      <c r="T159" s="5"/>
      <c r="U159" s="3" t="e">
        <f t="shared" si="434"/>
        <v>#DIV/0!</v>
      </c>
      <c r="V159" s="5"/>
      <c r="W159" s="5"/>
      <c r="X159" s="3" t="e">
        <f t="shared" si="435"/>
        <v>#DIV/0!</v>
      </c>
      <c r="Y159" s="5"/>
      <c r="Z159" s="5"/>
      <c r="AA159" s="3" t="e">
        <f t="shared" si="436"/>
        <v>#DIV/0!</v>
      </c>
      <c r="AB159" s="5"/>
      <c r="AC159" s="5"/>
      <c r="AD159" s="3" t="e">
        <f t="shared" si="437"/>
        <v>#DIV/0!</v>
      </c>
      <c r="AE159" s="5"/>
      <c r="AF159" s="5"/>
      <c r="AG159" s="3" t="e">
        <f t="shared" si="438"/>
        <v>#DIV/0!</v>
      </c>
      <c r="AH159" s="5"/>
      <c r="AI159" s="5"/>
      <c r="AJ159" s="3" t="e">
        <f t="shared" si="439"/>
        <v>#DIV/0!</v>
      </c>
      <c r="AK159" s="5"/>
      <c r="AL159" s="5"/>
      <c r="AM159" s="3" t="e">
        <f t="shared" si="440"/>
        <v>#DIV/0!</v>
      </c>
      <c r="AN159" s="5">
        <f t="shared" si="445"/>
        <v>12</v>
      </c>
      <c r="AO159" s="5">
        <f t="shared" si="443"/>
        <v>0</v>
      </c>
      <c r="AP159" s="94">
        <f t="shared" si="442"/>
        <v>0</v>
      </c>
    </row>
    <row r="160" spans="1:42">
      <c r="A160" s="150"/>
      <c r="B160" s="144"/>
      <c r="C160" s="76" t="s">
        <v>73</v>
      </c>
      <c r="D160" s="33"/>
      <c r="E160" s="33"/>
      <c r="F160" s="21"/>
      <c r="G160" s="33"/>
      <c r="H160" s="33"/>
      <c r="I160" s="21"/>
      <c r="J160" s="33"/>
      <c r="K160" s="33"/>
      <c r="L160" s="21"/>
      <c r="M160" s="33"/>
      <c r="N160" s="33"/>
      <c r="O160" s="21"/>
      <c r="P160" s="33"/>
      <c r="Q160" s="33"/>
      <c r="R160" s="21"/>
      <c r="S160" s="33"/>
      <c r="T160" s="33"/>
      <c r="U160" s="21"/>
      <c r="V160" s="33"/>
      <c r="W160" s="33"/>
      <c r="X160" s="21"/>
      <c r="Y160" s="33"/>
      <c r="Z160" s="33"/>
      <c r="AA160" s="21"/>
      <c r="AB160" s="33"/>
      <c r="AC160" s="33"/>
      <c r="AD160" s="21"/>
      <c r="AE160" s="33"/>
      <c r="AF160" s="33"/>
      <c r="AG160" s="21"/>
      <c r="AH160" s="33"/>
      <c r="AI160" s="33"/>
      <c r="AJ160" s="21"/>
      <c r="AK160" s="33"/>
      <c r="AL160" s="33"/>
      <c r="AM160" s="21"/>
      <c r="AN160" s="33"/>
      <c r="AO160" s="33"/>
      <c r="AP160" s="96"/>
    </row>
    <row r="161" spans="1:42" ht="15.75" thickBot="1">
      <c r="A161" s="150"/>
      <c r="B161" s="144"/>
      <c r="C161" s="82" t="s">
        <v>71</v>
      </c>
      <c r="D161" s="24">
        <f>D163+D164+D165+D166</f>
        <v>27322</v>
      </c>
      <c r="E161" s="24">
        <f>E163+E164+E165+E166</f>
        <v>28202</v>
      </c>
      <c r="F161" s="25">
        <f t="shared" ref="F161:F166" si="446">E161/D161</f>
        <v>1.0322084766854549</v>
      </c>
      <c r="G161" s="24">
        <f>G163+G164+G165+G166</f>
        <v>10000</v>
      </c>
      <c r="H161" s="24">
        <f>H163+H164+H165+H166</f>
        <v>0</v>
      </c>
      <c r="I161" s="25">
        <f t="shared" ref="I161:I162" si="447">H161/G161</f>
        <v>0</v>
      </c>
      <c r="J161" s="24">
        <f>J163+J164+J165+J166</f>
        <v>0</v>
      </c>
      <c r="K161" s="24">
        <f>K163+K164+K165+K166</f>
        <v>0</v>
      </c>
      <c r="L161" s="25" t="e">
        <f t="shared" ref="L161:L162" si="448">K161/J161</f>
        <v>#DIV/0!</v>
      </c>
      <c r="M161" s="24">
        <f>M163+M164+M165+M166</f>
        <v>0</v>
      </c>
      <c r="N161" s="24">
        <f>N163+N164+N165+N166</f>
        <v>0</v>
      </c>
      <c r="O161" s="25" t="e">
        <f t="shared" ref="O161:O162" si="449">N161/M161</f>
        <v>#DIV/0!</v>
      </c>
      <c r="P161" s="24">
        <f>P163+P164+P165+P166</f>
        <v>0</v>
      </c>
      <c r="Q161" s="24">
        <f>Q163+Q164+Q165+Q166</f>
        <v>0</v>
      </c>
      <c r="R161" s="25" t="e">
        <f t="shared" ref="R161:R162" si="450">Q161/P161</f>
        <v>#DIV/0!</v>
      </c>
      <c r="S161" s="24">
        <f>S163+S164+S165+S166</f>
        <v>0</v>
      </c>
      <c r="T161" s="24">
        <f>T163+T164+T165+T166</f>
        <v>0</v>
      </c>
      <c r="U161" s="25" t="e">
        <f t="shared" ref="U161:U162" si="451">T161/S161</f>
        <v>#DIV/0!</v>
      </c>
      <c r="V161" s="24">
        <f>V163+V164+V165+V166</f>
        <v>0</v>
      </c>
      <c r="W161" s="24">
        <f>W163+W164+W165+W166</f>
        <v>0</v>
      </c>
      <c r="X161" s="25" t="e">
        <f t="shared" ref="X161:X162" si="452">W161/V161</f>
        <v>#DIV/0!</v>
      </c>
      <c r="Y161" s="24">
        <f>Y163+Y164+Y165+Y166</f>
        <v>0</v>
      </c>
      <c r="Z161" s="24">
        <f>Z163+Z164+Z165+Z166</f>
        <v>0</v>
      </c>
      <c r="AA161" s="25" t="e">
        <f t="shared" ref="AA161:AA162" si="453">Z161/Y161</f>
        <v>#DIV/0!</v>
      </c>
      <c r="AB161" s="24">
        <f>AB163+AB164+AB165+AB166</f>
        <v>0</v>
      </c>
      <c r="AC161" s="24">
        <f>AC163+AC164+AC165+AC166</f>
        <v>0</v>
      </c>
      <c r="AD161" s="25" t="e">
        <f t="shared" ref="AD161:AD162" si="454">AC161/AB161</f>
        <v>#DIV/0!</v>
      </c>
      <c r="AE161" s="24">
        <f>AE163+AE164+AE165+AE166</f>
        <v>0</v>
      </c>
      <c r="AF161" s="24">
        <f>AF163+AF164+AF165+AF166</f>
        <v>0</v>
      </c>
      <c r="AG161" s="25" t="e">
        <f t="shared" ref="AG161:AG162" si="455">AF161/AE161</f>
        <v>#DIV/0!</v>
      </c>
      <c r="AH161" s="24">
        <f>AH163+AH164+AH165+AH166</f>
        <v>0</v>
      </c>
      <c r="AI161" s="24">
        <f>AI163+AI164+AI165+AI166</f>
        <v>0</v>
      </c>
      <c r="AJ161" s="25" t="e">
        <f t="shared" ref="AJ161:AJ162" si="456">AI161/AH161</f>
        <v>#DIV/0!</v>
      </c>
      <c r="AK161" s="24">
        <f>AK163+AK164+AK165+AK166</f>
        <v>0</v>
      </c>
      <c r="AL161" s="24">
        <f>AL163+AL164+AL165+AL166</f>
        <v>0</v>
      </c>
      <c r="AM161" s="25" t="e">
        <f t="shared" ref="AM161:AM162" si="457">AL161/AK161</f>
        <v>#DIV/0!</v>
      </c>
      <c r="AN161" s="24">
        <f t="shared" ref="AN161:AN166" si="458">D161+G161+J161+M161+P161+S161+V161+Y161+AB161+AE161+AH161+AK161</f>
        <v>37322</v>
      </c>
      <c r="AO161" s="24">
        <f t="shared" ref="AO161:AO166" si="459">E161+H161+K161+N161+Q161+T161+W161+Z161+AC161+AF161+AI161+AL161</f>
        <v>28202</v>
      </c>
      <c r="AP161" s="101">
        <f t="shared" ref="AP161" si="460">AO161/AN161</f>
        <v>0.75564010503188472</v>
      </c>
    </row>
    <row r="162" spans="1:42" ht="16.5" thickTop="1" thickBot="1">
      <c r="A162" s="150"/>
      <c r="B162" s="144"/>
      <c r="C162" s="83" t="s">
        <v>61</v>
      </c>
      <c r="D162" s="65">
        <v>20</v>
      </c>
      <c r="E162" s="65">
        <v>41</v>
      </c>
      <c r="F162" s="67">
        <f t="shared" si="446"/>
        <v>2.0499999999999998</v>
      </c>
      <c r="G162" s="65">
        <v>0</v>
      </c>
      <c r="H162" s="65"/>
      <c r="I162" s="67" t="e">
        <f t="shared" si="447"/>
        <v>#DIV/0!</v>
      </c>
      <c r="J162" s="65"/>
      <c r="K162" s="65"/>
      <c r="L162" s="67" t="e">
        <f t="shared" si="448"/>
        <v>#DIV/0!</v>
      </c>
      <c r="M162" s="65"/>
      <c r="N162" s="65"/>
      <c r="O162" s="67" t="e">
        <f t="shared" si="449"/>
        <v>#DIV/0!</v>
      </c>
      <c r="P162" s="65"/>
      <c r="Q162" s="65"/>
      <c r="R162" s="67" t="e">
        <f t="shared" si="450"/>
        <v>#DIV/0!</v>
      </c>
      <c r="S162" s="65"/>
      <c r="T162" s="65"/>
      <c r="U162" s="67" t="e">
        <f t="shared" si="451"/>
        <v>#DIV/0!</v>
      </c>
      <c r="V162" s="65"/>
      <c r="W162" s="65"/>
      <c r="X162" s="67" t="e">
        <f t="shared" si="452"/>
        <v>#DIV/0!</v>
      </c>
      <c r="Y162" s="65"/>
      <c r="Z162" s="65"/>
      <c r="AA162" s="67" t="e">
        <f t="shared" si="453"/>
        <v>#DIV/0!</v>
      </c>
      <c r="AB162" s="65"/>
      <c r="AC162" s="65"/>
      <c r="AD162" s="67" t="e">
        <f t="shared" si="454"/>
        <v>#DIV/0!</v>
      </c>
      <c r="AE162" s="65"/>
      <c r="AF162" s="65"/>
      <c r="AG162" s="67" t="e">
        <f t="shared" si="455"/>
        <v>#DIV/0!</v>
      </c>
      <c r="AH162" s="65"/>
      <c r="AI162" s="65"/>
      <c r="AJ162" s="67" t="e">
        <f t="shared" si="456"/>
        <v>#DIV/0!</v>
      </c>
      <c r="AK162" s="65"/>
      <c r="AL162" s="65"/>
      <c r="AM162" s="67" t="e">
        <f t="shared" si="457"/>
        <v>#DIV/0!</v>
      </c>
      <c r="AN162" s="65">
        <f t="shared" si="458"/>
        <v>20</v>
      </c>
      <c r="AO162" s="65">
        <f t="shared" si="459"/>
        <v>41</v>
      </c>
      <c r="AP162" s="102"/>
    </row>
    <row r="163" spans="1:42" ht="16.5" thickTop="1" thickBot="1">
      <c r="A163" s="150"/>
      <c r="B163" s="144"/>
      <c r="C163" s="84" t="s">
        <v>62</v>
      </c>
      <c r="D163" s="22">
        <v>8000</v>
      </c>
      <c r="E163" s="22">
        <v>9950</v>
      </c>
      <c r="F163" s="67">
        <f t="shared" si="446"/>
        <v>1.2437499999999999</v>
      </c>
      <c r="G163" s="22">
        <v>0</v>
      </c>
      <c r="H163" s="22"/>
      <c r="I163" s="23"/>
      <c r="J163" s="22"/>
      <c r="K163" s="22"/>
      <c r="L163" s="23"/>
      <c r="M163" s="22"/>
      <c r="N163" s="22"/>
      <c r="O163" s="23"/>
      <c r="P163" s="22"/>
      <c r="Q163" s="22"/>
      <c r="R163" s="23"/>
      <c r="S163" s="22"/>
      <c r="T163" s="22"/>
      <c r="U163" s="23"/>
      <c r="V163" s="22"/>
      <c r="W163" s="22"/>
      <c r="X163" s="23"/>
      <c r="Y163" s="22"/>
      <c r="Z163" s="22"/>
      <c r="AA163" s="23"/>
      <c r="AB163" s="22"/>
      <c r="AC163" s="22"/>
      <c r="AD163" s="23"/>
      <c r="AE163" s="22"/>
      <c r="AF163" s="22"/>
      <c r="AG163" s="23"/>
      <c r="AH163" s="22"/>
      <c r="AI163" s="22"/>
      <c r="AJ163" s="23"/>
      <c r="AK163" s="22"/>
      <c r="AL163" s="22"/>
      <c r="AM163" s="23"/>
      <c r="AN163" s="138">
        <f t="shared" si="458"/>
        <v>8000</v>
      </c>
      <c r="AO163" s="138">
        <f t="shared" si="459"/>
        <v>9950</v>
      </c>
      <c r="AP163" s="103"/>
    </row>
    <row r="164" spans="1:42" ht="16.5" thickTop="1" thickBot="1">
      <c r="A164" s="150"/>
      <c r="B164" s="144"/>
      <c r="C164" s="84" t="s">
        <v>65</v>
      </c>
      <c r="D164" s="22">
        <v>10000</v>
      </c>
      <c r="E164" s="22">
        <v>7000</v>
      </c>
      <c r="F164" s="67">
        <f t="shared" si="446"/>
        <v>0.7</v>
      </c>
      <c r="G164" s="22">
        <f>G153*400</f>
        <v>10000</v>
      </c>
      <c r="H164" s="22"/>
      <c r="I164" s="23"/>
      <c r="J164" s="22"/>
      <c r="K164" s="22"/>
      <c r="L164" s="23"/>
      <c r="M164" s="22"/>
      <c r="N164" s="22"/>
      <c r="O164" s="23"/>
      <c r="P164" s="22"/>
      <c r="Q164" s="22"/>
      <c r="R164" s="23"/>
      <c r="S164" s="22"/>
      <c r="T164" s="22"/>
      <c r="U164" s="23"/>
      <c r="V164" s="22"/>
      <c r="W164" s="22"/>
      <c r="X164" s="23"/>
      <c r="Y164" s="22"/>
      <c r="Z164" s="22"/>
      <c r="AA164" s="23"/>
      <c r="AB164" s="22"/>
      <c r="AC164" s="22"/>
      <c r="AD164" s="23"/>
      <c r="AE164" s="22"/>
      <c r="AF164" s="22"/>
      <c r="AG164" s="23"/>
      <c r="AH164" s="22"/>
      <c r="AI164" s="22"/>
      <c r="AJ164" s="23"/>
      <c r="AK164" s="22"/>
      <c r="AL164" s="22"/>
      <c r="AM164" s="23"/>
      <c r="AN164" s="138">
        <f t="shared" si="458"/>
        <v>20000</v>
      </c>
      <c r="AO164" s="138">
        <f t="shared" si="459"/>
        <v>7000</v>
      </c>
      <c r="AP164" s="103"/>
    </row>
    <row r="165" spans="1:42" ht="16.5" thickTop="1" thickBot="1">
      <c r="A165" s="150"/>
      <c r="B165" s="144"/>
      <c r="C165" s="84" t="s">
        <v>66</v>
      </c>
      <c r="D165" s="22">
        <v>9322</v>
      </c>
      <c r="E165" s="22">
        <v>11252</v>
      </c>
      <c r="F165" s="67">
        <f t="shared" si="446"/>
        <v>1.2070371164986053</v>
      </c>
      <c r="G165" s="22">
        <v>0</v>
      </c>
      <c r="H165" s="22"/>
      <c r="I165" s="23"/>
      <c r="J165" s="22"/>
      <c r="K165" s="22"/>
      <c r="L165" s="23"/>
      <c r="M165" s="22"/>
      <c r="N165" s="22"/>
      <c r="O165" s="23"/>
      <c r="P165" s="22"/>
      <c r="Q165" s="22"/>
      <c r="R165" s="23"/>
      <c r="S165" s="22"/>
      <c r="T165" s="22"/>
      <c r="U165" s="23"/>
      <c r="V165" s="22"/>
      <c r="W165" s="22"/>
      <c r="X165" s="23"/>
      <c r="Y165" s="22"/>
      <c r="Z165" s="22"/>
      <c r="AA165" s="23"/>
      <c r="AB165" s="22"/>
      <c r="AC165" s="22"/>
      <c r="AD165" s="23"/>
      <c r="AE165" s="22"/>
      <c r="AF165" s="22"/>
      <c r="AG165" s="23"/>
      <c r="AH165" s="22"/>
      <c r="AI165" s="22"/>
      <c r="AJ165" s="23"/>
      <c r="AK165" s="22"/>
      <c r="AL165" s="22"/>
      <c r="AM165" s="23"/>
      <c r="AN165" s="138">
        <f t="shared" si="458"/>
        <v>9322</v>
      </c>
      <c r="AO165" s="138">
        <f t="shared" si="459"/>
        <v>11252</v>
      </c>
      <c r="AP165" s="103"/>
    </row>
    <row r="166" spans="1:42" ht="16.5" thickTop="1" thickBot="1">
      <c r="A166" s="150"/>
      <c r="B166" s="144"/>
      <c r="C166" s="84" t="s">
        <v>67</v>
      </c>
      <c r="D166" s="22">
        <v>0</v>
      </c>
      <c r="E166" s="22">
        <v>0</v>
      </c>
      <c r="F166" s="67" t="e">
        <f t="shared" si="446"/>
        <v>#DIV/0!</v>
      </c>
      <c r="G166" s="22">
        <v>0</v>
      </c>
      <c r="H166" s="22"/>
      <c r="I166" s="23"/>
      <c r="J166" s="22"/>
      <c r="K166" s="22"/>
      <c r="L166" s="23"/>
      <c r="M166" s="22"/>
      <c r="N166" s="22"/>
      <c r="O166" s="23"/>
      <c r="P166" s="22"/>
      <c r="Q166" s="22"/>
      <c r="R166" s="23"/>
      <c r="S166" s="22"/>
      <c r="T166" s="22"/>
      <c r="U166" s="23"/>
      <c r="V166" s="22"/>
      <c r="W166" s="22"/>
      <c r="X166" s="23"/>
      <c r="Y166" s="22"/>
      <c r="Z166" s="22"/>
      <c r="AA166" s="23"/>
      <c r="AB166" s="22"/>
      <c r="AC166" s="22"/>
      <c r="AD166" s="23"/>
      <c r="AE166" s="22"/>
      <c r="AF166" s="22"/>
      <c r="AG166" s="23"/>
      <c r="AH166" s="22"/>
      <c r="AI166" s="22"/>
      <c r="AJ166" s="23"/>
      <c r="AK166" s="22"/>
      <c r="AL166" s="22"/>
      <c r="AM166" s="23"/>
      <c r="AN166" s="138">
        <f t="shared" si="458"/>
        <v>0</v>
      </c>
      <c r="AO166" s="138">
        <f t="shared" si="459"/>
        <v>0</v>
      </c>
      <c r="AP166" s="103"/>
    </row>
    <row r="167" spans="1:42" ht="15.75" thickTop="1">
      <c r="A167" s="150"/>
      <c r="B167" s="144"/>
      <c r="C167" s="85" t="s">
        <v>57</v>
      </c>
      <c r="D167" s="27">
        <v>90000</v>
      </c>
      <c r="E167" s="27">
        <v>90000</v>
      </c>
      <c r="F167" s="21">
        <f t="shared" ref="F167:F170" si="461">E167/D167</f>
        <v>1</v>
      </c>
      <c r="G167" s="27">
        <v>90000</v>
      </c>
      <c r="H167" s="27"/>
      <c r="I167" s="21">
        <f t="shared" ref="I167" si="462">H167/G167</f>
        <v>0</v>
      </c>
      <c r="J167" s="27"/>
      <c r="K167" s="27"/>
      <c r="L167" s="21" t="e">
        <f t="shared" ref="L167" si="463">K167/J167</f>
        <v>#DIV/0!</v>
      </c>
      <c r="M167" s="27"/>
      <c r="N167" s="27"/>
      <c r="O167" s="21" t="e">
        <f t="shared" ref="O167" si="464">N167/M167</f>
        <v>#DIV/0!</v>
      </c>
      <c r="P167" s="27"/>
      <c r="Q167" s="27"/>
      <c r="R167" s="21" t="e">
        <f t="shared" ref="R167" si="465">Q167/P167</f>
        <v>#DIV/0!</v>
      </c>
      <c r="S167" s="27"/>
      <c r="T167" s="27"/>
      <c r="U167" s="21" t="e">
        <f t="shared" ref="U167" si="466">T167/S167</f>
        <v>#DIV/0!</v>
      </c>
      <c r="V167" s="27"/>
      <c r="W167" s="27"/>
      <c r="X167" s="21" t="e">
        <f t="shared" ref="X167" si="467">W167/V167</f>
        <v>#DIV/0!</v>
      </c>
      <c r="Y167" s="27"/>
      <c r="Z167" s="27"/>
      <c r="AA167" s="21" t="e">
        <f t="shared" ref="AA167" si="468">Z167/Y167</f>
        <v>#DIV/0!</v>
      </c>
      <c r="AB167" s="27"/>
      <c r="AC167" s="27"/>
      <c r="AD167" s="21" t="e">
        <f t="shared" ref="AD167" si="469">AC167/AB167</f>
        <v>#DIV/0!</v>
      </c>
      <c r="AE167" s="27"/>
      <c r="AF167" s="27"/>
      <c r="AG167" s="21" t="e">
        <f t="shared" ref="AG167" si="470">AF167/AE167</f>
        <v>#DIV/0!</v>
      </c>
      <c r="AH167" s="27"/>
      <c r="AI167" s="27"/>
      <c r="AJ167" s="21" t="e">
        <f t="shared" ref="AJ167" si="471">AI167/AH167</f>
        <v>#DIV/0!</v>
      </c>
      <c r="AK167" s="27"/>
      <c r="AL167" s="27"/>
      <c r="AM167" s="21" t="e">
        <f t="shared" ref="AM167" si="472">AL167/AK167</f>
        <v>#DIV/0!</v>
      </c>
      <c r="AN167" s="27">
        <f>D167+G167+J167+M167+P167+S167+V167+Y167+AB167+AE167+AH167+AK167</f>
        <v>180000</v>
      </c>
      <c r="AO167" s="27">
        <f>E167+H167+K167+N167+Q167+T167+W167+Z167+AC167+AF167+AI167+AL167</f>
        <v>90000</v>
      </c>
      <c r="AP167" s="96">
        <f t="shared" ref="AP167" si="473">AO167/AN167</f>
        <v>0.5</v>
      </c>
    </row>
    <row r="168" spans="1:42">
      <c r="A168" s="150"/>
      <c r="B168" s="144"/>
      <c r="C168" s="85" t="s">
        <v>58</v>
      </c>
      <c r="D168" s="27">
        <f>D167-D161</f>
        <v>62678</v>
      </c>
      <c r="E168" s="27">
        <f>E167-E161</f>
        <v>61798</v>
      </c>
      <c r="F168" s="21">
        <f t="shared" si="461"/>
        <v>0.98595998595998591</v>
      </c>
      <c r="G168" s="27">
        <f>G167-G161</f>
        <v>80000</v>
      </c>
      <c r="H168" s="27"/>
      <c r="I168" s="21"/>
      <c r="J168" s="27"/>
      <c r="K168" s="27"/>
      <c r="L168" s="21"/>
      <c r="M168" s="27"/>
      <c r="N168" s="27"/>
      <c r="O168" s="21"/>
      <c r="P168" s="27"/>
      <c r="Q168" s="27"/>
      <c r="R168" s="21"/>
      <c r="S168" s="27"/>
      <c r="T168" s="27"/>
      <c r="U168" s="21"/>
      <c r="V168" s="27"/>
      <c r="W168" s="27"/>
      <c r="X168" s="21"/>
      <c r="Y168" s="27"/>
      <c r="Z168" s="27"/>
      <c r="AA168" s="21"/>
      <c r="AB168" s="27"/>
      <c r="AC168" s="27"/>
      <c r="AD168" s="21"/>
      <c r="AE168" s="27"/>
      <c r="AF168" s="27"/>
      <c r="AG168" s="21"/>
      <c r="AH168" s="27"/>
      <c r="AI168" s="27"/>
      <c r="AJ168" s="21"/>
      <c r="AK168" s="27"/>
      <c r="AL168" s="27"/>
      <c r="AM168" s="21"/>
      <c r="AN168" s="27">
        <f t="shared" ref="AN168" si="474">D168+G168+J168+M168+P168+S168+V168+Y168+AB168+AE168+AH168+AK168</f>
        <v>142678</v>
      </c>
      <c r="AO168" s="27">
        <f t="shared" ref="AO168:AO169" si="475">E168+H168+K168+N168+Q168+T168+W168+Z168+AC168+AF168+AI168+AL168</f>
        <v>61798</v>
      </c>
      <c r="AP168" s="96"/>
    </row>
    <row r="169" spans="1:42">
      <c r="A169" s="150"/>
      <c r="B169" s="144"/>
      <c r="C169" s="86" t="s">
        <v>63</v>
      </c>
      <c r="D169" s="11">
        <v>109456</v>
      </c>
      <c r="E169" s="11">
        <v>109456</v>
      </c>
      <c r="F169" s="21">
        <f t="shared" si="461"/>
        <v>1</v>
      </c>
      <c r="G169" s="11">
        <v>115000</v>
      </c>
      <c r="H169" s="11"/>
      <c r="I169" s="3"/>
      <c r="J169" s="11"/>
      <c r="K169" s="11"/>
      <c r="L169" s="3"/>
      <c r="M169" s="11"/>
      <c r="N169" s="11"/>
      <c r="O169" s="3"/>
      <c r="P169" s="11"/>
      <c r="Q169" s="11"/>
      <c r="R169" s="3"/>
      <c r="S169" s="11"/>
      <c r="T169" s="11"/>
      <c r="U169" s="3"/>
      <c r="V169" s="11"/>
      <c r="W169" s="11"/>
      <c r="X169" s="3"/>
      <c r="Y169" s="11"/>
      <c r="Z169" s="11"/>
      <c r="AA169" s="3"/>
      <c r="AB169" s="11"/>
      <c r="AC169" s="11"/>
      <c r="AD169" s="3"/>
      <c r="AE169" s="11"/>
      <c r="AF169" s="11"/>
      <c r="AG169" s="3"/>
      <c r="AH169" s="11"/>
      <c r="AI169" s="11"/>
      <c r="AJ169" s="3"/>
      <c r="AK169" s="11"/>
      <c r="AL169" s="11"/>
      <c r="AM169" s="3"/>
      <c r="AN169" s="27">
        <f>D169+G169+J169+M169+P169+S169+V169+Y169+AB169+AE169+AH169+AK169</f>
        <v>224456</v>
      </c>
      <c r="AO169" s="27">
        <f t="shared" si="475"/>
        <v>109456</v>
      </c>
      <c r="AP169" s="94"/>
    </row>
    <row r="170" spans="1:42">
      <c r="A170" s="150"/>
      <c r="B170" s="144"/>
      <c r="C170" s="86" t="s">
        <v>64</v>
      </c>
      <c r="D170" s="11">
        <f>D169/D150</f>
        <v>1683.9384615384615</v>
      </c>
      <c r="E170" s="11">
        <f>E169/E150</f>
        <v>1683.9384615384615</v>
      </c>
      <c r="F170" s="21">
        <f t="shared" si="461"/>
        <v>1</v>
      </c>
      <c r="G170" s="11">
        <f>G169/G150</f>
        <v>1642.8571428571429</v>
      </c>
      <c r="H170" s="11"/>
      <c r="I170" s="3"/>
      <c r="J170" s="11" t="e">
        <f>J169/J150</f>
        <v>#DIV/0!</v>
      </c>
      <c r="K170" s="11"/>
      <c r="L170" s="3"/>
      <c r="M170" s="11" t="e">
        <f>M169/M150</f>
        <v>#DIV/0!</v>
      </c>
      <c r="N170" s="11"/>
      <c r="O170" s="3"/>
      <c r="P170" s="11" t="e">
        <f>P169/P150</f>
        <v>#DIV/0!</v>
      </c>
      <c r="Q170" s="11"/>
      <c r="R170" s="3"/>
      <c r="S170" s="11" t="e">
        <f>S169/S150</f>
        <v>#DIV/0!</v>
      </c>
      <c r="T170" s="11"/>
      <c r="U170" s="3"/>
      <c r="V170" s="11" t="e">
        <f>V169/V150</f>
        <v>#DIV/0!</v>
      </c>
      <c r="W170" s="11"/>
      <c r="X170" s="3"/>
      <c r="Y170" s="11" t="e">
        <f>Y169/Y150</f>
        <v>#DIV/0!</v>
      </c>
      <c r="Z170" s="11"/>
      <c r="AA170" s="3"/>
      <c r="AB170" s="11" t="e">
        <f>AB169/AB150</f>
        <v>#DIV/0!</v>
      </c>
      <c r="AC170" s="11"/>
      <c r="AD170" s="3"/>
      <c r="AE170" s="11" t="e">
        <f>AE169/AE150</f>
        <v>#DIV/0!</v>
      </c>
      <c r="AF170" s="11"/>
      <c r="AG170" s="3"/>
      <c r="AH170" s="11" t="e">
        <f>AH169/AH150</f>
        <v>#DIV/0!</v>
      </c>
      <c r="AI170" s="11"/>
      <c r="AJ170" s="3"/>
      <c r="AK170" s="11" t="e">
        <f>AK169/AK150</f>
        <v>#DIV/0!</v>
      </c>
      <c r="AL170" s="11"/>
      <c r="AM170" s="3"/>
      <c r="AN170" s="11">
        <f>AN169/AN150</f>
        <v>1662.6370370370371</v>
      </c>
      <c r="AO170" s="11">
        <f>AO169/AO150</f>
        <v>1683.9384615384615</v>
      </c>
      <c r="AP170" s="94"/>
    </row>
    <row r="171" spans="1:42">
      <c r="A171" s="150"/>
      <c r="B171" s="144"/>
      <c r="C171" s="87" t="s">
        <v>41</v>
      </c>
      <c r="D171" s="7">
        <f>D139+D128+D136+D117</f>
        <v>465060</v>
      </c>
      <c r="E171" s="7">
        <f>E140+E128+E117</f>
        <v>408194</v>
      </c>
      <c r="F171" s="3">
        <f t="shared" ref="F171" si="476">E171/D171</f>
        <v>0.87772330451984693</v>
      </c>
      <c r="G171" s="7">
        <f>G139+G128+G136+G117</f>
        <v>470040</v>
      </c>
      <c r="H171" s="7">
        <f>H140+H128+H117</f>
        <v>0</v>
      </c>
      <c r="I171" s="3">
        <f t="shared" ref="I171" si="477">H171/G171</f>
        <v>0</v>
      </c>
      <c r="J171" s="7">
        <f>J139+J128+J136+J117</f>
        <v>0</v>
      </c>
      <c r="K171" s="7">
        <f>K140+K128+K117</f>
        <v>0</v>
      </c>
      <c r="L171" s="3" t="e">
        <f t="shared" ref="L171" si="478">K171/J171</f>
        <v>#DIV/0!</v>
      </c>
      <c r="M171" s="7">
        <f>M139+M128+M136+M117</f>
        <v>0</v>
      </c>
      <c r="N171" s="7">
        <f>N140+N128+N117</f>
        <v>0</v>
      </c>
      <c r="O171" s="3" t="e">
        <f t="shared" ref="O171" si="479">N171/M171</f>
        <v>#DIV/0!</v>
      </c>
      <c r="P171" s="7">
        <f>P139+P128+P136+P117</f>
        <v>0</v>
      </c>
      <c r="Q171" s="7">
        <f>Q140+Q128+Q117</f>
        <v>0</v>
      </c>
      <c r="R171" s="3" t="e">
        <f t="shared" ref="R171" si="480">Q171/P171</f>
        <v>#DIV/0!</v>
      </c>
      <c r="S171" s="7">
        <f>S139+S128+S136+S117</f>
        <v>0</v>
      </c>
      <c r="T171" s="7">
        <f>T140+T128+T117</f>
        <v>0</v>
      </c>
      <c r="U171" s="3" t="e">
        <f t="shared" ref="U171" si="481">T171/S171</f>
        <v>#DIV/0!</v>
      </c>
      <c r="V171" s="7">
        <f>V139+V128+V136+V117</f>
        <v>0</v>
      </c>
      <c r="W171" s="7">
        <f>W140+W128+W117</f>
        <v>0</v>
      </c>
      <c r="X171" s="3" t="e">
        <f t="shared" ref="X171" si="482">W171/V171</f>
        <v>#DIV/0!</v>
      </c>
      <c r="Y171" s="7">
        <f>Y139+Y128+Y136+Y117</f>
        <v>0</v>
      </c>
      <c r="Z171" s="7">
        <f>Z140+Z128+Z117</f>
        <v>0</v>
      </c>
      <c r="AA171" s="3" t="e">
        <f t="shared" ref="AA171" si="483">Z171/Y171</f>
        <v>#DIV/0!</v>
      </c>
      <c r="AB171" s="7">
        <f>AB139+AB128+AB136+AB117</f>
        <v>0</v>
      </c>
      <c r="AC171" s="7">
        <f>AC140+AC128+AC117</f>
        <v>0</v>
      </c>
      <c r="AD171" s="3" t="e">
        <f t="shared" ref="AD171" si="484">AC171/AB171</f>
        <v>#DIV/0!</v>
      </c>
      <c r="AE171" s="7">
        <f>AE139+AE128+AE136+AE117</f>
        <v>0</v>
      </c>
      <c r="AF171" s="7">
        <f>AF140+AF128+AF117</f>
        <v>0</v>
      </c>
      <c r="AG171" s="3" t="e">
        <f t="shared" ref="AG171" si="485">AF171/AE171</f>
        <v>#DIV/0!</v>
      </c>
      <c r="AH171" s="7">
        <f>AH139+AH128+AH136+AH117</f>
        <v>0</v>
      </c>
      <c r="AI171" s="7">
        <f>AI140+AI128+AI117</f>
        <v>0</v>
      </c>
      <c r="AJ171" s="3" t="e">
        <f t="shared" ref="AJ171" si="486">AI171/AH171</f>
        <v>#DIV/0!</v>
      </c>
      <c r="AK171" s="7">
        <f>AK139+AK128+AK136+AK117</f>
        <v>0</v>
      </c>
      <c r="AL171" s="7">
        <f>AL140+AL128+AL117</f>
        <v>0</v>
      </c>
      <c r="AM171" s="3" t="e">
        <f t="shared" ref="AM171" si="487">AL171/AK171</f>
        <v>#DIV/0!</v>
      </c>
      <c r="AN171" s="7">
        <f>D171+G171+J171+M171+P171+S171+V171+Y171+AB171+AE171+AH171+AK171</f>
        <v>935100</v>
      </c>
      <c r="AO171" s="7">
        <f t="shared" ref="AO171" si="488">E171+H171+K171+N171+Q171+T171+W171+Z171+AC171+AF171+AI171+AL171</f>
        <v>408194</v>
      </c>
      <c r="AP171" s="94">
        <f t="shared" ref="AP171" si="489">AO171/AN171</f>
        <v>0.43652443588920969</v>
      </c>
    </row>
    <row r="172" spans="1:42" ht="15.75">
      <c r="A172" s="150"/>
      <c r="B172" s="144"/>
      <c r="C172" s="88" t="s">
        <v>59</v>
      </c>
      <c r="D172" s="12"/>
      <c r="E172" s="13"/>
      <c r="F172" s="3"/>
      <c r="G172" s="12"/>
      <c r="H172" s="13"/>
      <c r="I172" s="3"/>
      <c r="J172" s="12"/>
      <c r="K172" s="13"/>
      <c r="L172" s="3"/>
      <c r="M172" s="12"/>
      <c r="N172" s="13"/>
      <c r="O172" s="3"/>
      <c r="P172" s="12"/>
      <c r="Q172" s="13"/>
      <c r="R172" s="3"/>
      <c r="S172" s="12"/>
      <c r="T172" s="13"/>
      <c r="U172" s="3"/>
      <c r="V172" s="12"/>
      <c r="W172" s="13"/>
      <c r="X172" s="3"/>
      <c r="Y172" s="12"/>
      <c r="Z172" s="13"/>
      <c r="AA172" s="3"/>
      <c r="AB172" s="12"/>
      <c r="AC172" s="13"/>
      <c r="AD172" s="3"/>
      <c r="AE172" s="12"/>
      <c r="AF172" s="13"/>
      <c r="AG172" s="3"/>
      <c r="AH172" s="12"/>
      <c r="AI172" s="13"/>
      <c r="AJ172" s="3"/>
      <c r="AK172" s="12"/>
      <c r="AL172" s="13"/>
      <c r="AM172" s="3"/>
      <c r="AN172" s="12"/>
      <c r="AO172" s="13">
        <f>E172+H172+K172+N172+Q172+T172+W172+Z172+AC172+AF172+AI172+AL172</f>
        <v>0</v>
      </c>
      <c r="AP172" s="94"/>
    </row>
    <row r="173" spans="1:42" ht="16.5" thickBot="1">
      <c r="A173" s="151"/>
      <c r="B173" s="145"/>
      <c r="C173" s="104" t="s">
        <v>42</v>
      </c>
      <c r="D173" s="105"/>
      <c r="E173" s="106">
        <f>E172/E171</f>
        <v>0</v>
      </c>
      <c r="F173" s="117"/>
      <c r="G173" s="105"/>
      <c r="H173" s="106" t="e">
        <f>H172/H171</f>
        <v>#DIV/0!</v>
      </c>
      <c r="I173" s="117"/>
      <c r="J173" s="105"/>
      <c r="K173" s="106" t="e">
        <f>K172/K171</f>
        <v>#DIV/0!</v>
      </c>
      <c r="L173" s="117"/>
      <c r="M173" s="105"/>
      <c r="N173" s="106" t="e">
        <f>N172/N171</f>
        <v>#DIV/0!</v>
      </c>
      <c r="O173" s="117"/>
      <c r="P173" s="105"/>
      <c r="Q173" s="106" t="e">
        <f>Q172/Q171</f>
        <v>#DIV/0!</v>
      </c>
      <c r="R173" s="117"/>
      <c r="S173" s="105"/>
      <c r="T173" s="106" t="e">
        <f>T172/T171</f>
        <v>#DIV/0!</v>
      </c>
      <c r="U173" s="117"/>
      <c r="V173" s="105"/>
      <c r="W173" s="106" t="e">
        <f>W172/W171</f>
        <v>#DIV/0!</v>
      </c>
      <c r="X173" s="117"/>
      <c r="Y173" s="105"/>
      <c r="Z173" s="106" t="e">
        <f>Z172/Z171</f>
        <v>#DIV/0!</v>
      </c>
      <c r="AA173" s="117"/>
      <c r="AB173" s="105"/>
      <c r="AC173" s="106" t="e">
        <f>AC172/AC171</f>
        <v>#DIV/0!</v>
      </c>
      <c r="AD173" s="117"/>
      <c r="AE173" s="105"/>
      <c r="AF173" s="106" t="e">
        <f>AF172/AF171</f>
        <v>#DIV/0!</v>
      </c>
      <c r="AG173" s="117"/>
      <c r="AH173" s="105"/>
      <c r="AI173" s="106" t="e">
        <f>AI172/AI171</f>
        <v>#DIV/0!</v>
      </c>
      <c r="AJ173" s="117"/>
      <c r="AK173" s="105"/>
      <c r="AL173" s="106" t="e">
        <f>AL172/AL171</f>
        <v>#DIV/0!</v>
      </c>
      <c r="AM173" s="117"/>
      <c r="AN173" s="105"/>
      <c r="AO173" s="106">
        <f>AO172/AO171</f>
        <v>0</v>
      </c>
      <c r="AP173" s="107"/>
    </row>
    <row r="174" spans="1:42" ht="15.75" thickTop="1">
      <c r="A174" s="149" t="s">
        <v>91</v>
      </c>
      <c r="B174" s="143">
        <v>4</v>
      </c>
      <c r="C174" s="91" t="s">
        <v>19</v>
      </c>
      <c r="D174" s="92">
        <f>D175+D181+D182</f>
        <v>223000</v>
      </c>
      <c r="E174" s="92">
        <f>E175+E181+E182</f>
        <v>240850</v>
      </c>
      <c r="F174" s="114">
        <f>E174/D174</f>
        <v>1.0800448430493275</v>
      </c>
      <c r="G174" s="92">
        <f>G175+G181+G182</f>
        <v>235000</v>
      </c>
      <c r="H174" s="92">
        <f>H175+H181+H182</f>
        <v>0</v>
      </c>
      <c r="I174" s="114">
        <f>H174/G174</f>
        <v>0</v>
      </c>
      <c r="J174" s="92">
        <f>J175+J181+J182</f>
        <v>0</v>
      </c>
      <c r="K174" s="92">
        <f>K175+K181+K182</f>
        <v>0</v>
      </c>
      <c r="L174" s="114" t="e">
        <f>K174/J174</f>
        <v>#DIV/0!</v>
      </c>
      <c r="M174" s="92">
        <f>M175+M181+M182</f>
        <v>0</v>
      </c>
      <c r="N174" s="92">
        <f>N175+N181+N182</f>
        <v>0</v>
      </c>
      <c r="O174" s="114" t="e">
        <f>N174/M174</f>
        <v>#DIV/0!</v>
      </c>
      <c r="P174" s="92">
        <f>P175+P181+P182</f>
        <v>0</v>
      </c>
      <c r="Q174" s="92">
        <f>Q175+Q181+Q182</f>
        <v>0</v>
      </c>
      <c r="R174" s="114" t="e">
        <f>Q174/P174</f>
        <v>#DIV/0!</v>
      </c>
      <c r="S174" s="92">
        <f>S175+S181+S182</f>
        <v>0</v>
      </c>
      <c r="T174" s="92">
        <f>T175+T181+T182</f>
        <v>0</v>
      </c>
      <c r="U174" s="114" t="e">
        <f>T174/S174</f>
        <v>#DIV/0!</v>
      </c>
      <c r="V174" s="92">
        <f>V175+V181+V182</f>
        <v>0</v>
      </c>
      <c r="W174" s="92">
        <f>W175+W181+W182</f>
        <v>0</v>
      </c>
      <c r="X174" s="114" t="e">
        <f>W174/V174</f>
        <v>#DIV/0!</v>
      </c>
      <c r="Y174" s="92">
        <f>Y175+Y181+Y182</f>
        <v>0</v>
      </c>
      <c r="Z174" s="92">
        <f>Z175+Z181+Z182</f>
        <v>0</v>
      </c>
      <c r="AA174" s="114" t="e">
        <f>Z174/Y174</f>
        <v>#DIV/0!</v>
      </c>
      <c r="AB174" s="92">
        <f>AB175+AB181+AB182</f>
        <v>0</v>
      </c>
      <c r="AC174" s="92">
        <f>AC175+AC181+AC182</f>
        <v>0</v>
      </c>
      <c r="AD174" s="114" t="e">
        <f>AC174/AB174</f>
        <v>#DIV/0!</v>
      </c>
      <c r="AE174" s="92">
        <f>AE175+AE181+AE182</f>
        <v>0</v>
      </c>
      <c r="AF174" s="92">
        <f>AF175+AF181+AF182</f>
        <v>0</v>
      </c>
      <c r="AG174" s="114" t="e">
        <f>AF174/AE174</f>
        <v>#DIV/0!</v>
      </c>
      <c r="AH174" s="92">
        <f>AH175+AH181+AH182</f>
        <v>0</v>
      </c>
      <c r="AI174" s="92">
        <f>AI175+AI181+AI182</f>
        <v>0</v>
      </c>
      <c r="AJ174" s="114" t="e">
        <f>AI174/AH174</f>
        <v>#DIV/0!</v>
      </c>
      <c r="AK174" s="92">
        <f>AK175+AK181+AK182</f>
        <v>0</v>
      </c>
      <c r="AL174" s="92">
        <f>AL175+AL181+AL182</f>
        <v>0</v>
      </c>
      <c r="AM174" s="114" t="e">
        <f>AL174/AK174</f>
        <v>#DIV/0!</v>
      </c>
      <c r="AN174" s="92">
        <f>D174+G174+J174+M174+P174+S174+V174+Y174+AB174+AE174+AH174+AK174</f>
        <v>458000</v>
      </c>
      <c r="AO174" s="92">
        <f>E174+H174+K174+N174+Q174+T174+W174+Z174+AC174+AF174+AI174+AL174</f>
        <v>240850</v>
      </c>
      <c r="AP174" s="93">
        <f>AO174/AN174</f>
        <v>0.52587336244541483</v>
      </c>
    </row>
    <row r="175" spans="1:42">
      <c r="A175" s="150"/>
      <c r="B175" s="144"/>
      <c r="C175" s="74" t="s">
        <v>20</v>
      </c>
      <c r="D175" s="2">
        <v>203000</v>
      </c>
      <c r="E175" s="2">
        <v>226210</v>
      </c>
      <c r="F175" s="3">
        <f t="shared" ref="F175" si="490">E175/D175</f>
        <v>1.114334975369458</v>
      </c>
      <c r="G175" s="2">
        <v>215000</v>
      </c>
      <c r="H175" s="2"/>
      <c r="I175" s="3">
        <f t="shared" ref="I175" si="491">H175/G175</f>
        <v>0</v>
      </c>
      <c r="J175" s="2"/>
      <c r="K175" s="2"/>
      <c r="L175" s="3" t="e">
        <f t="shared" ref="L175" si="492">K175/J175</f>
        <v>#DIV/0!</v>
      </c>
      <c r="M175" s="2"/>
      <c r="N175" s="2"/>
      <c r="O175" s="3" t="e">
        <f t="shared" ref="O175" si="493">N175/M175</f>
        <v>#DIV/0!</v>
      </c>
      <c r="P175" s="2"/>
      <c r="Q175" s="2"/>
      <c r="R175" s="3" t="e">
        <f t="shared" ref="R175" si="494">Q175/P175</f>
        <v>#DIV/0!</v>
      </c>
      <c r="S175" s="2"/>
      <c r="T175" s="2"/>
      <c r="U175" s="3" t="e">
        <f t="shared" ref="U175" si="495">T175/S175</f>
        <v>#DIV/0!</v>
      </c>
      <c r="V175" s="2"/>
      <c r="W175" s="2"/>
      <c r="X175" s="3" t="e">
        <f t="shared" ref="X175" si="496">W175/V175</f>
        <v>#DIV/0!</v>
      </c>
      <c r="Y175" s="2"/>
      <c r="Z175" s="2"/>
      <c r="AA175" s="3" t="e">
        <f t="shared" ref="AA175" si="497">Z175/Y175</f>
        <v>#DIV/0!</v>
      </c>
      <c r="AB175" s="2"/>
      <c r="AC175" s="2"/>
      <c r="AD175" s="3" t="e">
        <f t="shared" ref="AD175" si="498">AC175/AB175</f>
        <v>#DIV/0!</v>
      </c>
      <c r="AE175" s="2"/>
      <c r="AF175" s="2"/>
      <c r="AG175" s="3" t="e">
        <f t="shared" ref="AG175" si="499">AF175/AE175</f>
        <v>#DIV/0!</v>
      </c>
      <c r="AH175" s="2"/>
      <c r="AI175" s="2"/>
      <c r="AJ175" s="3" t="e">
        <f t="shared" ref="AJ175" si="500">AI175/AH175</f>
        <v>#DIV/0!</v>
      </c>
      <c r="AK175" s="2"/>
      <c r="AL175" s="2"/>
      <c r="AM175" s="3" t="e">
        <f t="shared" ref="AM175" si="501">AL175/AK175</f>
        <v>#DIV/0!</v>
      </c>
      <c r="AN175" s="2">
        <f>D175+G175+J175+M175+P175+S175+V175+Y175+AB175+AE175+AH175+AK175</f>
        <v>418000</v>
      </c>
      <c r="AO175" s="2">
        <f t="shared" ref="AO175" si="502">E175+H175+K175+N175+Q175+T175+W175+Z175+AC175+AF175+AI175+AL175</f>
        <v>226210</v>
      </c>
      <c r="AP175" s="94">
        <f t="shared" ref="AP175" si="503">AO175/AN175</f>
        <v>0.54117224880382775</v>
      </c>
    </row>
    <row r="176" spans="1:42">
      <c r="A176" s="150"/>
      <c r="B176" s="144"/>
      <c r="C176" s="74" t="s">
        <v>47</v>
      </c>
      <c r="D176" s="2">
        <v>0</v>
      </c>
      <c r="E176" s="2">
        <v>0</v>
      </c>
      <c r="F176" s="3"/>
      <c r="G176" s="2">
        <v>0</v>
      </c>
      <c r="H176" s="2"/>
      <c r="I176" s="3"/>
      <c r="J176" s="2"/>
      <c r="K176" s="2"/>
      <c r="L176" s="3"/>
      <c r="M176" s="2"/>
      <c r="N176" s="2"/>
      <c r="O176" s="3"/>
      <c r="P176" s="2"/>
      <c r="Q176" s="2"/>
      <c r="R176" s="3"/>
      <c r="S176" s="2"/>
      <c r="T176" s="2"/>
      <c r="U176" s="3"/>
      <c r="V176" s="2"/>
      <c r="W176" s="2"/>
      <c r="X176" s="3"/>
      <c r="Y176" s="2"/>
      <c r="Z176" s="2"/>
      <c r="AA176" s="3"/>
      <c r="AB176" s="2"/>
      <c r="AC176" s="2"/>
      <c r="AD176" s="3"/>
      <c r="AE176" s="2"/>
      <c r="AF176" s="2"/>
      <c r="AG176" s="3"/>
      <c r="AH176" s="2"/>
      <c r="AI176" s="2"/>
      <c r="AJ176" s="3"/>
      <c r="AK176" s="2"/>
      <c r="AL176" s="2"/>
      <c r="AM176" s="3"/>
      <c r="AN176" s="2">
        <f>D176+G176+J176+M176+P176+S176+V176+Y176+AB176+AE176+AH176+AK176</f>
        <v>0</v>
      </c>
      <c r="AO176" s="2">
        <f>E176+H176+K176+N176+Q176+T176+W176+Z176+AC176+AF176+AI176+AL176</f>
        <v>0</v>
      </c>
      <c r="AP176" s="94"/>
    </row>
    <row r="177" spans="1:42">
      <c r="A177" s="150"/>
      <c r="B177" s="144"/>
      <c r="C177" s="74" t="s">
        <v>43</v>
      </c>
      <c r="D177" s="2">
        <v>0</v>
      </c>
      <c r="E177" s="2">
        <v>23490</v>
      </c>
      <c r="F177" s="3"/>
      <c r="G177" s="2">
        <v>0</v>
      </c>
      <c r="H177" s="2"/>
      <c r="I177" s="3"/>
      <c r="J177" s="2"/>
      <c r="K177" s="2"/>
      <c r="L177" s="3"/>
      <c r="M177" s="2"/>
      <c r="N177" s="2"/>
      <c r="O177" s="3"/>
      <c r="P177" s="2"/>
      <c r="Q177" s="2"/>
      <c r="R177" s="3"/>
      <c r="S177" s="2"/>
      <c r="T177" s="2"/>
      <c r="U177" s="3"/>
      <c r="V177" s="2"/>
      <c r="W177" s="2"/>
      <c r="X177" s="3"/>
      <c r="Y177" s="2"/>
      <c r="Z177" s="2"/>
      <c r="AA177" s="3"/>
      <c r="AB177" s="2"/>
      <c r="AC177" s="2"/>
      <c r="AD177" s="3"/>
      <c r="AE177" s="2"/>
      <c r="AF177" s="2"/>
      <c r="AG177" s="3"/>
      <c r="AH177" s="2"/>
      <c r="AI177" s="2"/>
      <c r="AJ177" s="3"/>
      <c r="AK177" s="2"/>
      <c r="AL177" s="2"/>
      <c r="AM177" s="3"/>
      <c r="AN177" s="2">
        <f t="shared" ref="AN177:AN180" si="504">D177+G177+J177+M177+P177+S177+V177+Y177+AB177+AE177+AH177+AK177</f>
        <v>0</v>
      </c>
      <c r="AO177" s="2">
        <f t="shared" ref="AO177:AO190" si="505">E177+H177+K177+N177+Q177+T177+W177+Z177+AC177+AF177+AI177+AL177</f>
        <v>23490</v>
      </c>
      <c r="AP177" s="94"/>
    </row>
    <row r="178" spans="1:42">
      <c r="A178" s="150"/>
      <c r="B178" s="144"/>
      <c r="C178" s="74" t="s">
        <v>44</v>
      </c>
      <c r="D178" s="2">
        <v>0</v>
      </c>
      <c r="E178" s="2">
        <v>68960</v>
      </c>
      <c r="F178" s="3"/>
      <c r="G178" s="2">
        <v>0</v>
      </c>
      <c r="H178" s="2"/>
      <c r="I178" s="3"/>
      <c r="J178" s="2"/>
      <c r="K178" s="2"/>
      <c r="L178" s="3"/>
      <c r="M178" s="2"/>
      <c r="N178" s="2"/>
      <c r="O178" s="3"/>
      <c r="P178" s="2"/>
      <c r="Q178" s="2"/>
      <c r="R178" s="3"/>
      <c r="S178" s="2"/>
      <c r="T178" s="2"/>
      <c r="U178" s="3"/>
      <c r="V178" s="2"/>
      <c r="W178" s="2"/>
      <c r="X178" s="3"/>
      <c r="Y178" s="2"/>
      <c r="Z178" s="2"/>
      <c r="AA178" s="3"/>
      <c r="AB178" s="2"/>
      <c r="AC178" s="2"/>
      <c r="AD178" s="3"/>
      <c r="AE178" s="2"/>
      <c r="AF178" s="2"/>
      <c r="AG178" s="3"/>
      <c r="AH178" s="2"/>
      <c r="AI178" s="2"/>
      <c r="AJ178" s="3"/>
      <c r="AK178" s="2"/>
      <c r="AL178" s="2"/>
      <c r="AM178" s="3"/>
      <c r="AN178" s="2">
        <f t="shared" si="504"/>
        <v>0</v>
      </c>
      <c r="AO178" s="2">
        <f t="shared" si="505"/>
        <v>68960</v>
      </c>
      <c r="AP178" s="94"/>
    </row>
    <row r="179" spans="1:42">
      <c r="A179" s="150"/>
      <c r="B179" s="144"/>
      <c r="C179" s="74" t="s">
        <v>45</v>
      </c>
      <c r="D179" s="2">
        <v>0</v>
      </c>
      <c r="E179" s="2">
        <v>78340</v>
      </c>
      <c r="F179" s="3"/>
      <c r="G179" s="2">
        <v>0</v>
      </c>
      <c r="H179" s="2"/>
      <c r="I179" s="3"/>
      <c r="J179" s="2"/>
      <c r="K179" s="2"/>
      <c r="L179" s="3"/>
      <c r="M179" s="2"/>
      <c r="N179" s="2"/>
      <c r="O179" s="3"/>
      <c r="P179" s="2"/>
      <c r="Q179" s="2"/>
      <c r="R179" s="3"/>
      <c r="S179" s="2"/>
      <c r="T179" s="2"/>
      <c r="U179" s="3"/>
      <c r="V179" s="2"/>
      <c r="W179" s="2"/>
      <c r="X179" s="3"/>
      <c r="Y179" s="2"/>
      <c r="Z179" s="2"/>
      <c r="AA179" s="3"/>
      <c r="AB179" s="2"/>
      <c r="AC179" s="2"/>
      <c r="AD179" s="3"/>
      <c r="AE179" s="2"/>
      <c r="AF179" s="2"/>
      <c r="AG179" s="3"/>
      <c r="AH179" s="2"/>
      <c r="AI179" s="2"/>
      <c r="AJ179" s="3"/>
      <c r="AK179" s="2"/>
      <c r="AL179" s="2"/>
      <c r="AM179" s="3"/>
      <c r="AN179" s="2">
        <f t="shared" si="504"/>
        <v>0</v>
      </c>
      <c r="AO179" s="2">
        <f t="shared" si="505"/>
        <v>78340</v>
      </c>
      <c r="AP179" s="94"/>
    </row>
    <row r="180" spans="1:42">
      <c r="A180" s="150"/>
      <c r="B180" s="144"/>
      <c r="C180" s="74" t="s">
        <v>46</v>
      </c>
      <c r="D180" s="2">
        <v>0</v>
      </c>
      <c r="E180" s="2">
        <v>55420</v>
      </c>
      <c r="F180" s="3"/>
      <c r="G180" s="2">
        <v>0</v>
      </c>
      <c r="H180" s="2"/>
      <c r="I180" s="3"/>
      <c r="J180" s="2"/>
      <c r="K180" s="2"/>
      <c r="L180" s="3"/>
      <c r="M180" s="2"/>
      <c r="N180" s="2"/>
      <c r="O180" s="3"/>
      <c r="P180" s="2"/>
      <c r="Q180" s="2"/>
      <c r="R180" s="3"/>
      <c r="S180" s="2"/>
      <c r="T180" s="2"/>
      <c r="U180" s="3"/>
      <c r="V180" s="2"/>
      <c r="W180" s="2"/>
      <c r="X180" s="3"/>
      <c r="Y180" s="2"/>
      <c r="Z180" s="2"/>
      <c r="AA180" s="3"/>
      <c r="AB180" s="2"/>
      <c r="AC180" s="2"/>
      <c r="AD180" s="3"/>
      <c r="AE180" s="2"/>
      <c r="AF180" s="2"/>
      <c r="AG180" s="3"/>
      <c r="AH180" s="2"/>
      <c r="AI180" s="2"/>
      <c r="AJ180" s="3"/>
      <c r="AK180" s="2"/>
      <c r="AL180" s="2"/>
      <c r="AM180" s="3"/>
      <c r="AN180" s="2">
        <f t="shared" si="504"/>
        <v>0</v>
      </c>
      <c r="AO180" s="2">
        <f t="shared" si="505"/>
        <v>55420</v>
      </c>
      <c r="AP180" s="94"/>
    </row>
    <row r="181" spans="1:42">
      <c r="A181" s="150"/>
      <c r="B181" s="144"/>
      <c r="C181" s="75" t="s">
        <v>21</v>
      </c>
      <c r="D181" s="2">
        <v>20000</v>
      </c>
      <c r="E181" s="2">
        <v>14640</v>
      </c>
      <c r="F181" s="3">
        <f t="shared" ref="F181:F182" si="506">E181/D181</f>
        <v>0.73199999999999998</v>
      </c>
      <c r="G181" s="2">
        <v>20000</v>
      </c>
      <c r="H181" s="2"/>
      <c r="I181" s="3">
        <f t="shared" ref="I181:I182" si="507">H181/G181</f>
        <v>0</v>
      </c>
      <c r="J181" s="2"/>
      <c r="K181" s="2"/>
      <c r="L181" s="3" t="e">
        <f t="shared" ref="L181:L182" si="508">K181/J181</f>
        <v>#DIV/0!</v>
      </c>
      <c r="M181" s="2"/>
      <c r="N181" s="2"/>
      <c r="O181" s="3" t="e">
        <f t="shared" ref="O181:O182" si="509">N181/M181</f>
        <v>#DIV/0!</v>
      </c>
      <c r="P181" s="2"/>
      <c r="Q181" s="2"/>
      <c r="R181" s="3" t="e">
        <f t="shared" ref="R181:R182" si="510">Q181/P181</f>
        <v>#DIV/0!</v>
      </c>
      <c r="S181" s="2"/>
      <c r="T181" s="2"/>
      <c r="U181" s="3" t="e">
        <f t="shared" ref="U181:U182" si="511">T181/S181</f>
        <v>#DIV/0!</v>
      </c>
      <c r="V181" s="2"/>
      <c r="W181" s="2"/>
      <c r="X181" s="3" t="e">
        <f t="shared" ref="X181:X182" si="512">W181/V181</f>
        <v>#DIV/0!</v>
      </c>
      <c r="Y181" s="2"/>
      <c r="Z181" s="2"/>
      <c r="AA181" s="3" t="e">
        <f t="shared" ref="AA181:AA182" si="513">Z181/Y181</f>
        <v>#DIV/0!</v>
      </c>
      <c r="AB181" s="2"/>
      <c r="AC181" s="2"/>
      <c r="AD181" s="3" t="e">
        <f t="shared" ref="AD181:AD182" si="514">AC181/AB181</f>
        <v>#DIV/0!</v>
      </c>
      <c r="AE181" s="2"/>
      <c r="AF181" s="2"/>
      <c r="AG181" s="3" t="e">
        <f t="shared" ref="AG181:AG182" si="515">AF181/AE181</f>
        <v>#DIV/0!</v>
      </c>
      <c r="AH181" s="2"/>
      <c r="AI181" s="2"/>
      <c r="AJ181" s="3" t="e">
        <f t="shared" ref="AJ181:AJ182" si="516">AI181/AH181</f>
        <v>#DIV/0!</v>
      </c>
      <c r="AK181" s="2"/>
      <c r="AL181" s="2"/>
      <c r="AM181" s="3" t="e">
        <f t="shared" ref="AM181:AM182" si="517">AL181/AK181</f>
        <v>#DIV/0!</v>
      </c>
      <c r="AN181" s="2">
        <f>D181+G181+J181+M181+P181+S181+V181+Y181+AB181+AE181+AH181+AK181</f>
        <v>40000</v>
      </c>
      <c r="AO181" s="2">
        <f t="shared" si="505"/>
        <v>14640</v>
      </c>
      <c r="AP181" s="94">
        <f t="shared" ref="AP181:AP203" si="518">AO181/AN181</f>
        <v>0.36599999999999999</v>
      </c>
    </row>
    <row r="182" spans="1:42">
      <c r="A182" s="150"/>
      <c r="B182" s="144"/>
      <c r="C182" s="75" t="s">
        <v>22</v>
      </c>
      <c r="D182" s="2">
        <v>0</v>
      </c>
      <c r="E182" s="2">
        <v>0</v>
      </c>
      <c r="F182" s="3" t="e">
        <f t="shared" si="506"/>
        <v>#DIV/0!</v>
      </c>
      <c r="G182" s="2">
        <v>0</v>
      </c>
      <c r="H182" s="2"/>
      <c r="I182" s="3" t="e">
        <f t="shared" si="507"/>
        <v>#DIV/0!</v>
      </c>
      <c r="J182" s="2"/>
      <c r="K182" s="2"/>
      <c r="L182" s="3" t="e">
        <f t="shared" si="508"/>
        <v>#DIV/0!</v>
      </c>
      <c r="M182" s="2"/>
      <c r="N182" s="2"/>
      <c r="O182" s="3" t="e">
        <f t="shared" si="509"/>
        <v>#DIV/0!</v>
      </c>
      <c r="P182" s="2"/>
      <c r="Q182" s="2"/>
      <c r="R182" s="3" t="e">
        <f t="shared" si="510"/>
        <v>#DIV/0!</v>
      </c>
      <c r="S182" s="2"/>
      <c r="T182" s="2"/>
      <c r="U182" s="3" t="e">
        <f t="shared" si="511"/>
        <v>#DIV/0!</v>
      </c>
      <c r="V182" s="2"/>
      <c r="W182" s="2"/>
      <c r="X182" s="3" t="e">
        <f t="shared" si="512"/>
        <v>#DIV/0!</v>
      </c>
      <c r="Y182" s="2"/>
      <c r="Z182" s="2"/>
      <c r="AA182" s="3" t="e">
        <f t="shared" si="513"/>
        <v>#DIV/0!</v>
      </c>
      <c r="AB182" s="2"/>
      <c r="AC182" s="2"/>
      <c r="AD182" s="3" t="e">
        <f t="shared" si="514"/>
        <v>#DIV/0!</v>
      </c>
      <c r="AE182" s="2"/>
      <c r="AF182" s="2"/>
      <c r="AG182" s="3" t="e">
        <f t="shared" si="515"/>
        <v>#DIV/0!</v>
      </c>
      <c r="AH182" s="2"/>
      <c r="AI182" s="2"/>
      <c r="AJ182" s="3" t="e">
        <f t="shared" si="516"/>
        <v>#DIV/0!</v>
      </c>
      <c r="AK182" s="2"/>
      <c r="AL182" s="2"/>
      <c r="AM182" s="3" t="e">
        <f t="shared" si="517"/>
        <v>#DIV/0!</v>
      </c>
      <c r="AN182" s="2">
        <f t="shared" ref="AN182:AN184" si="519">D182+G182+J182+M182+P182+S182+V182+Y182+AB182+AE182+AH182+AK182</f>
        <v>0</v>
      </c>
      <c r="AO182" s="2">
        <f t="shared" si="505"/>
        <v>0</v>
      </c>
      <c r="AP182" s="94" t="e">
        <f t="shared" si="518"/>
        <v>#DIV/0!</v>
      </c>
    </row>
    <row r="183" spans="1:42">
      <c r="A183" s="150"/>
      <c r="B183" s="144"/>
      <c r="C183" s="75" t="s">
        <v>23</v>
      </c>
      <c r="D183" s="5">
        <v>19</v>
      </c>
      <c r="E183" s="5">
        <v>20</v>
      </c>
      <c r="F183" s="115">
        <f>E183/D183</f>
        <v>1.0526315789473684</v>
      </c>
      <c r="G183" s="5">
        <f>G175/G184</f>
        <v>19.545454545454547</v>
      </c>
      <c r="H183" s="5"/>
      <c r="I183" s="115">
        <f>H183/G183</f>
        <v>0</v>
      </c>
      <c r="J183" s="5"/>
      <c r="K183" s="5"/>
      <c r="L183" s="115" t="e">
        <f>K183/J183</f>
        <v>#DIV/0!</v>
      </c>
      <c r="M183" s="5"/>
      <c r="N183" s="5"/>
      <c r="O183" s="115" t="e">
        <f>N183/M183</f>
        <v>#DIV/0!</v>
      </c>
      <c r="P183" s="5"/>
      <c r="Q183" s="5"/>
      <c r="R183" s="115" t="e">
        <f>Q183/P183</f>
        <v>#DIV/0!</v>
      </c>
      <c r="S183" s="5"/>
      <c r="T183" s="5"/>
      <c r="U183" s="115" t="e">
        <f>T183/S183</f>
        <v>#DIV/0!</v>
      </c>
      <c r="V183" s="5"/>
      <c r="W183" s="5"/>
      <c r="X183" s="115" t="e">
        <f>W183/V183</f>
        <v>#DIV/0!</v>
      </c>
      <c r="Y183" s="5"/>
      <c r="Z183" s="5"/>
      <c r="AA183" s="115" t="e">
        <f>Z183/Y183</f>
        <v>#DIV/0!</v>
      </c>
      <c r="AB183" s="5"/>
      <c r="AC183" s="5"/>
      <c r="AD183" s="115" t="e">
        <f>AC183/AB183</f>
        <v>#DIV/0!</v>
      </c>
      <c r="AE183" s="5"/>
      <c r="AF183" s="5"/>
      <c r="AG183" s="115" t="e">
        <f>AF183/AE183</f>
        <v>#DIV/0!</v>
      </c>
      <c r="AH183" s="5"/>
      <c r="AI183" s="5"/>
      <c r="AJ183" s="115" t="e">
        <f>AI183/AH183</f>
        <v>#DIV/0!</v>
      </c>
      <c r="AK183" s="5"/>
      <c r="AL183" s="5"/>
      <c r="AM183" s="115" t="e">
        <f>AL183/AK183</f>
        <v>#DIV/0!</v>
      </c>
      <c r="AN183" s="5">
        <f t="shared" si="519"/>
        <v>38.545454545454547</v>
      </c>
      <c r="AO183" s="5">
        <f t="shared" si="505"/>
        <v>20</v>
      </c>
      <c r="AP183" s="95">
        <f t="shared" si="518"/>
        <v>0.51886792452830188</v>
      </c>
    </row>
    <row r="184" spans="1:42">
      <c r="A184" s="150"/>
      <c r="B184" s="144"/>
      <c r="C184" s="75" t="s">
        <v>24</v>
      </c>
      <c r="D184" s="2">
        <f>D175/D183</f>
        <v>10684.21052631579</v>
      </c>
      <c r="E184" s="2">
        <f>E175/E183</f>
        <v>11310.5</v>
      </c>
      <c r="F184" s="3">
        <f t="shared" ref="F184:F195" si="520">E184/D184</f>
        <v>1.0586182266009851</v>
      </c>
      <c r="G184" s="2">
        <v>11000</v>
      </c>
      <c r="H184" s="2" t="e">
        <f>H175/H183</f>
        <v>#DIV/0!</v>
      </c>
      <c r="I184" s="3" t="e">
        <f t="shared" ref="I184:I195" si="521">H184/G184</f>
        <v>#DIV/0!</v>
      </c>
      <c r="J184" s="2" t="e">
        <f>J175/J183</f>
        <v>#DIV/0!</v>
      </c>
      <c r="K184" s="2" t="e">
        <f>K175/K183</f>
        <v>#DIV/0!</v>
      </c>
      <c r="L184" s="3" t="e">
        <f t="shared" ref="L184:L195" si="522">K184/J184</f>
        <v>#DIV/0!</v>
      </c>
      <c r="M184" s="2" t="e">
        <f>M175/M183</f>
        <v>#DIV/0!</v>
      </c>
      <c r="N184" s="2" t="e">
        <f>N175/N183</f>
        <v>#DIV/0!</v>
      </c>
      <c r="O184" s="3" t="e">
        <f t="shared" ref="O184:O195" si="523">N184/M184</f>
        <v>#DIV/0!</v>
      </c>
      <c r="P184" s="2" t="e">
        <f>P175/P183</f>
        <v>#DIV/0!</v>
      </c>
      <c r="Q184" s="2" t="e">
        <f>Q175/Q183</f>
        <v>#DIV/0!</v>
      </c>
      <c r="R184" s="3" t="e">
        <f t="shared" ref="R184:R195" si="524">Q184/P184</f>
        <v>#DIV/0!</v>
      </c>
      <c r="S184" s="2" t="e">
        <f>S175/S183</f>
        <v>#DIV/0!</v>
      </c>
      <c r="T184" s="2" t="e">
        <f>T175/T183</f>
        <v>#DIV/0!</v>
      </c>
      <c r="U184" s="3" t="e">
        <f t="shared" ref="U184:U195" si="525">T184/S184</f>
        <v>#DIV/0!</v>
      </c>
      <c r="V184" s="2" t="e">
        <f>V175/V183</f>
        <v>#DIV/0!</v>
      </c>
      <c r="W184" s="2" t="e">
        <f>W175/W183</f>
        <v>#DIV/0!</v>
      </c>
      <c r="X184" s="3" t="e">
        <f t="shared" ref="X184:X195" si="526">W184/V184</f>
        <v>#DIV/0!</v>
      </c>
      <c r="Y184" s="2" t="e">
        <f>Y175/Y183</f>
        <v>#DIV/0!</v>
      </c>
      <c r="Z184" s="2" t="e">
        <f>Z175/Z183</f>
        <v>#DIV/0!</v>
      </c>
      <c r="AA184" s="3" t="e">
        <f t="shared" ref="AA184:AA195" si="527">Z184/Y184</f>
        <v>#DIV/0!</v>
      </c>
      <c r="AB184" s="2" t="e">
        <f>AB175/AB183</f>
        <v>#DIV/0!</v>
      </c>
      <c r="AC184" s="2" t="e">
        <f>AC175/AC183</f>
        <v>#DIV/0!</v>
      </c>
      <c r="AD184" s="3" t="e">
        <f t="shared" ref="AD184:AD195" si="528">AC184/AB184</f>
        <v>#DIV/0!</v>
      </c>
      <c r="AE184" s="2" t="e">
        <f>AE175/AE183</f>
        <v>#DIV/0!</v>
      </c>
      <c r="AF184" s="2" t="e">
        <f>AF175/AF183</f>
        <v>#DIV/0!</v>
      </c>
      <c r="AG184" s="3" t="e">
        <f t="shared" ref="AG184:AG195" si="529">AF184/AE184</f>
        <v>#DIV/0!</v>
      </c>
      <c r="AH184" s="2" t="e">
        <f>AH175/AH183</f>
        <v>#DIV/0!</v>
      </c>
      <c r="AI184" s="2" t="e">
        <f>AI175/AI183</f>
        <v>#DIV/0!</v>
      </c>
      <c r="AJ184" s="3" t="e">
        <f t="shared" ref="AJ184:AJ195" si="530">AI184/AH184</f>
        <v>#DIV/0!</v>
      </c>
      <c r="AK184" s="2" t="e">
        <f>AK175/AK183</f>
        <v>#DIV/0!</v>
      </c>
      <c r="AL184" s="2" t="e">
        <f>AL175/AL183</f>
        <v>#DIV/0!</v>
      </c>
      <c r="AM184" s="3" t="e">
        <f t="shared" ref="AM184:AM195" si="531">AL184/AK184</f>
        <v>#DIV/0!</v>
      </c>
      <c r="AN184" s="2" t="e">
        <f t="shared" si="519"/>
        <v>#DIV/0!</v>
      </c>
      <c r="AO184" s="2" t="e">
        <f t="shared" si="505"/>
        <v>#DIV/0!</v>
      </c>
      <c r="AP184" s="94" t="e">
        <f t="shared" si="518"/>
        <v>#DIV/0!</v>
      </c>
    </row>
    <row r="185" spans="1:42">
      <c r="A185" s="150"/>
      <c r="B185" s="144"/>
      <c r="C185" s="76" t="s">
        <v>25</v>
      </c>
      <c r="D185" s="20">
        <f>D186+D187</f>
        <v>69000</v>
      </c>
      <c r="E185" s="20">
        <f>E186+E187</f>
        <v>85459</v>
      </c>
      <c r="F185" s="21">
        <f t="shared" si="520"/>
        <v>1.238536231884058</v>
      </c>
      <c r="G185" s="20">
        <f>G186+G187</f>
        <v>72000</v>
      </c>
      <c r="H185" s="20">
        <f>H186+H187</f>
        <v>0</v>
      </c>
      <c r="I185" s="21">
        <f t="shared" si="521"/>
        <v>0</v>
      </c>
      <c r="J185" s="20">
        <f>J186+J187</f>
        <v>0</v>
      </c>
      <c r="K185" s="20">
        <f>K186+K187</f>
        <v>0</v>
      </c>
      <c r="L185" s="21" t="e">
        <f t="shared" si="522"/>
        <v>#DIV/0!</v>
      </c>
      <c r="M185" s="20">
        <f>M186+M187</f>
        <v>0</v>
      </c>
      <c r="N185" s="20">
        <f>N186+N187</f>
        <v>0</v>
      </c>
      <c r="O185" s="21" t="e">
        <f t="shared" si="523"/>
        <v>#DIV/0!</v>
      </c>
      <c r="P185" s="20">
        <f>P186+P187</f>
        <v>0</v>
      </c>
      <c r="Q185" s="20">
        <f>Q186+Q187</f>
        <v>0</v>
      </c>
      <c r="R185" s="21" t="e">
        <f t="shared" si="524"/>
        <v>#DIV/0!</v>
      </c>
      <c r="S185" s="20">
        <f>S186+S187</f>
        <v>0</v>
      </c>
      <c r="T185" s="20">
        <f>T186+T187</f>
        <v>0</v>
      </c>
      <c r="U185" s="21" t="e">
        <f t="shared" si="525"/>
        <v>#DIV/0!</v>
      </c>
      <c r="V185" s="20">
        <f>V186+V187</f>
        <v>0</v>
      </c>
      <c r="W185" s="20">
        <f>W186+W187</f>
        <v>0</v>
      </c>
      <c r="X185" s="21" t="e">
        <f t="shared" si="526"/>
        <v>#DIV/0!</v>
      </c>
      <c r="Y185" s="20">
        <f>Y186+Y187</f>
        <v>0</v>
      </c>
      <c r="Z185" s="20">
        <f>Z186+Z187</f>
        <v>0</v>
      </c>
      <c r="AA185" s="21" t="e">
        <f t="shared" si="527"/>
        <v>#DIV/0!</v>
      </c>
      <c r="AB185" s="20">
        <f>AB186+AB187</f>
        <v>0</v>
      </c>
      <c r="AC185" s="20">
        <f>AC186+AC187</f>
        <v>0</v>
      </c>
      <c r="AD185" s="21" t="e">
        <f t="shared" si="528"/>
        <v>#DIV/0!</v>
      </c>
      <c r="AE185" s="20">
        <f>AE186+AE187</f>
        <v>0</v>
      </c>
      <c r="AF185" s="20">
        <f>AF186+AF187</f>
        <v>0</v>
      </c>
      <c r="AG185" s="21" t="e">
        <f t="shared" si="529"/>
        <v>#DIV/0!</v>
      </c>
      <c r="AH185" s="20">
        <f>AH186+AH187</f>
        <v>0</v>
      </c>
      <c r="AI185" s="20">
        <f>AI186+AI187</f>
        <v>0</v>
      </c>
      <c r="AJ185" s="21" t="e">
        <f t="shared" si="530"/>
        <v>#DIV/0!</v>
      </c>
      <c r="AK185" s="20">
        <f>AK186+AK187</f>
        <v>0</v>
      </c>
      <c r="AL185" s="20">
        <f>AL186+AL187</f>
        <v>0</v>
      </c>
      <c r="AM185" s="21" t="e">
        <f t="shared" si="531"/>
        <v>#DIV/0!</v>
      </c>
      <c r="AN185" s="20">
        <f>D185+G185+J185+M185+P185+S185+V185+Y185+AB185+AE185+AH185+AK185</f>
        <v>141000</v>
      </c>
      <c r="AO185" s="20">
        <f t="shared" si="505"/>
        <v>85459</v>
      </c>
      <c r="AP185" s="96">
        <f t="shared" si="518"/>
        <v>0.60609219858156027</v>
      </c>
    </row>
    <row r="186" spans="1:42">
      <c r="A186" s="150"/>
      <c r="B186" s="144"/>
      <c r="C186" s="74" t="s">
        <v>49</v>
      </c>
      <c r="D186" s="2">
        <v>50000</v>
      </c>
      <c r="E186" s="2">
        <v>56159</v>
      </c>
      <c r="F186" s="3">
        <f t="shared" si="520"/>
        <v>1.1231800000000001</v>
      </c>
      <c r="G186" s="2">
        <v>45000</v>
      </c>
      <c r="H186" s="2"/>
      <c r="I186" s="3">
        <f t="shared" si="521"/>
        <v>0</v>
      </c>
      <c r="J186" s="2"/>
      <c r="K186" s="2"/>
      <c r="L186" s="3" t="e">
        <f t="shared" si="522"/>
        <v>#DIV/0!</v>
      </c>
      <c r="M186" s="2"/>
      <c r="N186" s="2"/>
      <c r="O186" s="3" t="e">
        <f t="shared" si="523"/>
        <v>#DIV/0!</v>
      </c>
      <c r="P186" s="2"/>
      <c r="Q186" s="2"/>
      <c r="R186" s="3" t="e">
        <f t="shared" si="524"/>
        <v>#DIV/0!</v>
      </c>
      <c r="S186" s="2"/>
      <c r="T186" s="2"/>
      <c r="U186" s="3" t="e">
        <f t="shared" si="525"/>
        <v>#DIV/0!</v>
      </c>
      <c r="V186" s="2"/>
      <c r="W186" s="2"/>
      <c r="X186" s="3" t="e">
        <f t="shared" si="526"/>
        <v>#DIV/0!</v>
      </c>
      <c r="Y186" s="2"/>
      <c r="Z186" s="2"/>
      <c r="AA186" s="3" t="e">
        <f t="shared" si="527"/>
        <v>#DIV/0!</v>
      </c>
      <c r="AB186" s="2"/>
      <c r="AC186" s="2"/>
      <c r="AD186" s="3" t="e">
        <f t="shared" si="528"/>
        <v>#DIV/0!</v>
      </c>
      <c r="AE186" s="2"/>
      <c r="AF186" s="2"/>
      <c r="AG186" s="3" t="e">
        <f t="shared" si="529"/>
        <v>#DIV/0!</v>
      </c>
      <c r="AH186" s="2"/>
      <c r="AI186" s="2"/>
      <c r="AJ186" s="3" t="e">
        <f t="shared" si="530"/>
        <v>#DIV/0!</v>
      </c>
      <c r="AK186" s="2"/>
      <c r="AL186" s="2"/>
      <c r="AM186" s="3" t="e">
        <f t="shared" si="531"/>
        <v>#DIV/0!</v>
      </c>
      <c r="AN186" s="2">
        <f t="shared" ref="AN186" si="532">D186+G186+J186+M186+P186+S186+V186+Y186+AB186+AE186+AH186+AK186</f>
        <v>95000</v>
      </c>
      <c r="AO186" s="2">
        <f t="shared" si="505"/>
        <v>56159</v>
      </c>
      <c r="AP186" s="94">
        <f t="shared" si="518"/>
        <v>0.59114736842105264</v>
      </c>
    </row>
    <row r="187" spans="1:42">
      <c r="A187" s="150"/>
      <c r="B187" s="144"/>
      <c r="C187" s="76" t="s">
        <v>52</v>
      </c>
      <c r="D187" s="20">
        <f>SUM(D188:D192)</f>
        <v>19000</v>
      </c>
      <c r="E187" s="20">
        <f>SUM(E188:E192)</f>
        <v>29300</v>
      </c>
      <c r="F187" s="21">
        <f t="shared" si="520"/>
        <v>1.5421052631578946</v>
      </c>
      <c r="G187" s="20">
        <f>SUM(G188:G192)</f>
        <v>27000</v>
      </c>
      <c r="H187" s="20">
        <f>SUM(H188:H192)</f>
        <v>0</v>
      </c>
      <c r="I187" s="21">
        <f t="shared" si="521"/>
        <v>0</v>
      </c>
      <c r="J187" s="20">
        <f>SUM(J188:J192)</f>
        <v>0</v>
      </c>
      <c r="K187" s="20">
        <f>SUM(K188:K192)</f>
        <v>0</v>
      </c>
      <c r="L187" s="21" t="e">
        <f t="shared" si="522"/>
        <v>#DIV/0!</v>
      </c>
      <c r="M187" s="20">
        <f>SUM(M188:M192)</f>
        <v>0</v>
      </c>
      <c r="N187" s="20">
        <f>SUM(N188:N192)</f>
        <v>0</v>
      </c>
      <c r="O187" s="21" t="e">
        <f t="shared" si="523"/>
        <v>#DIV/0!</v>
      </c>
      <c r="P187" s="20">
        <f>SUM(P188:P192)</f>
        <v>0</v>
      </c>
      <c r="Q187" s="20">
        <f>SUM(Q188:Q192)</f>
        <v>0</v>
      </c>
      <c r="R187" s="21" t="e">
        <f t="shared" si="524"/>
        <v>#DIV/0!</v>
      </c>
      <c r="S187" s="20">
        <f>SUM(S188:S192)</f>
        <v>0</v>
      </c>
      <c r="T187" s="20">
        <f>SUM(T188:T192)</f>
        <v>0</v>
      </c>
      <c r="U187" s="21" t="e">
        <f t="shared" si="525"/>
        <v>#DIV/0!</v>
      </c>
      <c r="V187" s="20">
        <f>SUM(V188:V192)</f>
        <v>0</v>
      </c>
      <c r="W187" s="20">
        <f>SUM(W188:W192)</f>
        <v>0</v>
      </c>
      <c r="X187" s="21" t="e">
        <f t="shared" si="526"/>
        <v>#DIV/0!</v>
      </c>
      <c r="Y187" s="20">
        <f>SUM(Y188:Y192)</f>
        <v>0</v>
      </c>
      <c r="Z187" s="20">
        <f>SUM(Z188:Z192)</f>
        <v>0</v>
      </c>
      <c r="AA187" s="21" t="e">
        <f t="shared" si="527"/>
        <v>#DIV/0!</v>
      </c>
      <c r="AB187" s="20">
        <f>SUM(AB188:AB192)</f>
        <v>0</v>
      </c>
      <c r="AC187" s="20">
        <f>SUM(AC188:AC192)</f>
        <v>0</v>
      </c>
      <c r="AD187" s="21" t="e">
        <f t="shared" si="528"/>
        <v>#DIV/0!</v>
      </c>
      <c r="AE187" s="20">
        <f>SUM(AE188:AE192)</f>
        <v>0</v>
      </c>
      <c r="AF187" s="20">
        <f>SUM(AF188:AF192)</f>
        <v>0</v>
      </c>
      <c r="AG187" s="21" t="e">
        <f t="shared" si="529"/>
        <v>#DIV/0!</v>
      </c>
      <c r="AH187" s="20">
        <f>SUM(AH188:AH192)</f>
        <v>0</v>
      </c>
      <c r="AI187" s="20">
        <f>SUM(AI188:AI192)</f>
        <v>0</v>
      </c>
      <c r="AJ187" s="21" t="e">
        <f t="shared" si="530"/>
        <v>#DIV/0!</v>
      </c>
      <c r="AK187" s="20">
        <f>SUM(AK188:AK192)</f>
        <v>0</v>
      </c>
      <c r="AL187" s="20">
        <f>SUM(AL188:AL192)</f>
        <v>0</v>
      </c>
      <c r="AM187" s="21" t="e">
        <f t="shared" si="531"/>
        <v>#DIV/0!</v>
      </c>
      <c r="AN187" s="20">
        <f>D187+G187+J187+M187+P187+S187+V187+Y187+AB187+AE187+AH187+AK187</f>
        <v>46000</v>
      </c>
      <c r="AO187" s="20">
        <f t="shared" si="505"/>
        <v>29300</v>
      </c>
      <c r="AP187" s="96">
        <f t="shared" si="518"/>
        <v>0.63695652173913042</v>
      </c>
    </row>
    <row r="188" spans="1:42">
      <c r="A188" s="150"/>
      <c r="B188" s="144"/>
      <c r="C188" s="75" t="s">
        <v>26</v>
      </c>
      <c r="D188" s="2">
        <v>3000</v>
      </c>
      <c r="E188" s="2">
        <v>12570</v>
      </c>
      <c r="F188" s="3">
        <f t="shared" si="520"/>
        <v>4.1900000000000004</v>
      </c>
      <c r="G188" s="2">
        <v>5000</v>
      </c>
      <c r="H188" s="2"/>
      <c r="I188" s="3">
        <f t="shared" si="521"/>
        <v>0</v>
      </c>
      <c r="J188" s="2"/>
      <c r="K188" s="2"/>
      <c r="L188" s="3" t="e">
        <f t="shared" si="522"/>
        <v>#DIV/0!</v>
      </c>
      <c r="M188" s="2"/>
      <c r="N188" s="2"/>
      <c r="O188" s="3" t="e">
        <f t="shared" si="523"/>
        <v>#DIV/0!</v>
      </c>
      <c r="P188" s="2"/>
      <c r="Q188" s="2"/>
      <c r="R188" s="3" t="e">
        <f t="shared" si="524"/>
        <v>#DIV/0!</v>
      </c>
      <c r="S188" s="2"/>
      <c r="T188" s="2"/>
      <c r="U188" s="3" t="e">
        <f t="shared" si="525"/>
        <v>#DIV/0!</v>
      </c>
      <c r="V188" s="2"/>
      <c r="W188" s="2"/>
      <c r="X188" s="3" t="e">
        <f t="shared" si="526"/>
        <v>#DIV/0!</v>
      </c>
      <c r="Y188" s="2"/>
      <c r="Z188" s="2"/>
      <c r="AA188" s="3" t="e">
        <f t="shared" si="527"/>
        <v>#DIV/0!</v>
      </c>
      <c r="AB188" s="2"/>
      <c r="AC188" s="2"/>
      <c r="AD188" s="3" t="e">
        <f t="shared" si="528"/>
        <v>#DIV/0!</v>
      </c>
      <c r="AE188" s="2"/>
      <c r="AF188" s="2"/>
      <c r="AG188" s="3" t="e">
        <f t="shared" si="529"/>
        <v>#DIV/0!</v>
      </c>
      <c r="AH188" s="2"/>
      <c r="AI188" s="2"/>
      <c r="AJ188" s="3" t="e">
        <f t="shared" si="530"/>
        <v>#DIV/0!</v>
      </c>
      <c r="AK188" s="2"/>
      <c r="AL188" s="2"/>
      <c r="AM188" s="3" t="e">
        <f t="shared" si="531"/>
        <v>#DIV/0!</v>
      </c>
      <c r="AN188" s="2">
        <f t="shared" ref="AN188:AN192" si="533">D188+G188+J188+M188+P188+S188+V188+Y188+AB188+AE188+AH188+AK188</f>
        <v>8000</v>
      </c>
      <c r="AO188" s="2">
        <f t="shared" si="505"/>
        <v>12570</v>
      </c>
      <c r="AP188" s="94">
        <f t="shared" si="518"/>
        <v>1.57125</v>
      </c>
    </row>
    <row r="189" spans="1:42">
      <c r="A189" s="150"/>
      <c r="B189" s="144"/>
      <c r="C189" s="75" t="s">
        <v>27</v>
      </c>
      <c r="D189" s="2">
        <v>6000</v>
      </c>
      <c r="E189" s="2">
        <v>4980</v>
      </c>
      <c r="F189" s="3">
        <f t="shared" si="520"/>
        <v>0.83</v>
      </c>
      <c r="G189" s="2">
        <v>6000</v>
      </c>
      <c r="H189" s="2"/>
      <c r="I189" s="3">
        <f t="shared" si="521"/>
        <v>0</v>
      </c>
      <c r="J189" s="2"/>
      <c r="K189" s="2"/>
      <c r="L189" s="3" t="e">
        <f t="shared" si="522"/>
        <v>#DIV/0!</v>
      </c>
      <c r="M189" s="2"/>
      <c r="N189" s="2"/>
      <c r="O189" s="3" t="e">
        <f t="shared" si="523"/>
        <v>#DIV/0!</v>
      </c>
      <c r="P189" s="2"/>
      <c r="Q189" s="2"/>
      <c r="R189" s="3" t="e">
        <f t="shared" si="524"/>
        <v>#DIV/0!</v>
      </c>
      <c r="S189" s="2"/>
      <c r="T189" s="2"/>
      <c r="U189" s="3" t="e">
        <f t="shared" si="525"/>
        <v>#DIV/0!</v>
      </c>
      <c r="V189" s="2"/>
      <c r="W189" s="2"/>
      <c r="X189" s="3" t="e">
        <f t="shared" si="526"/>
        <v>#DIV/0!</v>
      </c>
      <c r="Y189" s="2"/>
      <c r="Z189" s="2"/>
      <c r="AA189" s="3" t="e">
        <f t="shared" si="527"/>
        <v>#DIV/0!</v>
      </c>
      <c r="AB189" s="2"/>
      <c r="AC189" s="2"/>
      <c r="AD189" s="3" t="e">
        <f t="shared" si="528"/>
        <v>#DIV/0!</v>
      </c>
      <c r="AE189" s="2"/>
      <c r="AF189" s="2"/>
      <c r="AG189" s="3" t="e">
        <f t="shared" si="529"/>
        <v>#DIV/0!</v>
      </c>
      <c r="AH189" s="2"/>
      <c r="AI189" s="2"/>
      <c r="AJ189" s="3" t="e">
        <f t="shared" si="530"/>
        <v>#DIV/0!</v>
      </c>
      <c r="AK189" s="2"/>
      <c r="AL189" s="2"/>
      <c r="AM189" s="3" t="e">
        <f t="shared" si="531"/>
        <v>#DIV/0!</v>
      </c>
      <c r="AN189" s="2">
        <f t="shared" si="533"/>
        <v>12000</v>
      </c>
      <c r="AO189" s="2">
        <f t="shared" si="505"/>
        <v>4980</v>
      </c>
      <c r="AP189" s="94">
        <f t="shared" si="518"/>
        <v>0.41499999999999998</v>
      </c>
    </row>
    <row r="190" spans="1:42">
      <c r="A190" s="150"/>
      <c r="B190" s="144"/>
      <c r="C190" s="75" t="s">
        <v>28</v>
      </c>
      <c r="D190" s="2">
        <v>4000</v>
      </c>
      <c r="E190" s="2">
        <v>10360</v>
      </c>
      <c r="F190" s="3">
        <f t="shared" si="520"/>
        <v>2.59</v>
      </c>
      <c r="G190" s="2">
        <v>10000</v>
      </c>
      <c r="H190" s="2"/>
      <c r="I190" s="3">
        <f t="shared" si="521"/>
        <v>0</v>
      </c>
      <c r="J190" s="2"/>
      <c r="K190" s="2"/>
      <c r="L190" s="3" t="e">
        <f t="shared" si="522"/>
        <v>#DIV/0!</v>
      </c>
      <c r="M190" s="2"/>
      <c r="N190" s="2"/>
      <c r="O190" s="3" t="e">
        <f t="shared" si="523"/>
        <v>#DIV/0!</v>
      </c>
      <c r="P190" s="2"/>
      <c r="Q190" s="2"/>
      <c r="R190" s="3" t="e">
        <f t="shared" si="524"/>
        <v>#DIV/0!</v>
      </c>
      <c r="S190" s="2"/>
      <c r="T190" s="2"/>
      <c r="U190" s="3" t="e">
        <f t="shared" si="525"/>
        <v>#DIV/0!</v>
      </c>
      <c r="V190" s="2"/>
      <c r="W190" s="2"/>
      <c r="X190" s="3" t="e">
        <f t="shared" si="526"/>
        <v>#DIV/0!</v>
      </c>
      <c r="Y190" s="2"/>
      <c r="Z190" s="2"/>
      <c r="AA190" s="3" t="e">
        <f t="shared" si="527"/>
        <v>#DIV/0!</v>
      </c>
      <c r="AB190" s="2"/>
      <c r="AC190" s="2"/>
      <c r="AD190" s="3" t="e">
        <f t="shared" si="528"/>
        <v>#DIV/0!</v>
      </c>
      <c r="AE190" s="2"/>
      <c r="AF190" s="2"/>
      <c r="AG190" s="3" t="e">
        <f t="shared" si="529"/>
        <v>#DIV/0!</v>
      </c>
      <c r="AH190" s="2"/>
      <c r="AI190" s="2"/>
      <c r="AJ190" s="3" t="e">
        <f t="shared" si="530"/>
        <v>#DIV/0!</v>
      </c>
      <c r="AK190" s="2"/>
      <c r="AL190" s="2"/>
      <c r="AM190" s="3" t="e">
        <f t="shared" si="531"/>
        <v>#DIV/0!</v>
      </c>
      <c r="AN190" s="2">
        <f t="shared" si="533"/>
        <v>14000</v>
      </c>
      <c r="AO190" s="2">
        <f t="shared" si="505"/>
        <v>10360</v>
      </c>
      <c r="AP190" s="94">
        <f t="shared" si="518"/>
        <v>0.74</v>
      </c>
    </row>
    <row r="191" spans="1:42">
      <c r="A191" s="150"/>
      <c r="B191" s="144"/>
      <c r="C191" s="75" t="s">
        <v>29</v>
      </c>
      <c r="D191" s="2">
        <v>6000</v>
      </c>
      <c r="E191" s="2">
        <v>1390</v>
      </c>
      <c r="F191" s="3">
        <f t="shared" si="520"/>
        <v>0.23166666666666666</v>
      </c>
      <c r="G191" s="2">
        <v>2300</v>
      </c>
      <c r="H191" s="2"/>
      <c r="I191" s="3">
        <f t="shared" si="521"/>
        <v>0</v>
      </c>
      <c r="J191" s="2"/>
      <c r="K191" s="2"/>
      <c r="L191" s="3" t="e">
        <f t="shared" si="522"/>
        <v>#DIV/0!</v>
      </c>
      <c r="M191" s="2"/>
      <c r="N191" s="2"/>
      <c r="O191" s="3" t="e">
        <f t="shared" si="523"/>
        <v>#DIV/0!</v>
      </c>
      <c r="P191" s="2"/>
      <c r="Q191" s="2"/>
      <c r="R191" s="3" t="e">
        <f t="shared" si="524"/>
        <v>#DIV/0!</v>
      </c>
      <c r="S191" s="2"/>
      <c r="T191" s="2"/>
      <c r="U191" s="3" t="e">
        <f t="shared" si="525"/>
        <v>#DIV/0!</v>
      </c>
      <c r="V191" s="2"/>
      <c r="W191" s="2"/>
      <c r="X191" s="3" t="e">
        <f t="shared" si="526"/>
        <v>#DIV/0!</v>
      </c>
      <c r="Y191" s="2"/>
      <c r="Z191" s="2"/>
      <c r="AA191" s="3" t="e">
        <f t="shared" si="527"/>
        <v>#DIV/0!</v>
      </c>
      <c r="AB191" s="2"/>
      <c r="AC191" s="2"/>
      <c r="AD191" s="3" t="e">
        <f t="shared" si="528"/>
        <v>#DIV/0!</v>
      </c>
      <c r="AE191" s="2"/>
      <c r="AF191" s="2"/>
      <c r="AG191" s="3" t="e">
        <f t="shared" si="529"/>
        <v>#DIV/0!</v>
      </c>
      <c r="AH191" s="2"/>
      <c r="AI191" s="2"/>
      <c r="AJ191" s="3" t="e">
        <f t="shared" si="530"/>
        <v>#DIV/0!</v>
      </c>
      <c r="AK191" s="2"/>
      <c r="AL191" s="2"/>
      <c r="AM191" s="3" t="e">
        <f t="shared" si="531"/>
        <v>#DIV/0!</v>
      </c>
      <c r="AN191" s="2">
        <f t="shared" si="533"/>
        <v>8300</v>
      </c>
      <c r="AO191" s="2">
        <f>E191+H191+K191+N191+Q191+T191+W191+Z191+AC191+AF191+AI191+AL191</f>
        <v>1390</v>
      </c>
      <c r="AP191" s="94">
        <f t="shared" si="518"/>
        <v>0.1674698795180723</v>
      </c>
    </row>
    <row r="192" spans="1:42">
      <c r="A192" s="150"/>
      <c r="B192" s="144"/>
      <c r="C192" s="75" t="s">
        <v>48</v>
      </c>
      <c r="D192" s="2">
        <v>0</v>
      </c>
      <c r="E192" s="2">
        <v>0</v>
      </c>
      <c r="F192" s="3" t="e">
        <f t="shared" si="520"/>
        <v>#DIV/0!</v>
      </c>
      <c r="G192" s="2">
        <v>3700</v>
      </c>
      <c r="H192" s="2"/>
      <c r="I192" s="3">
        <f t="shared" si="521"/>
        <v>0</v>
      </c>
      <c r="J192" s="2"/>
      <c r="K192" s="2"/>
      <c r="L192" s="3" t="e">
        <f t="shared" si="522"/>
        <v>#DIV/0!</v>
      </c>
      <c r="M192" s="2"/>
      <c r="N192" s="2"/>
      <c r="O192" s="3" t="e">
        <f t="shared" si="523"/>
        <v>#DIV/0!</v>
      </c>
      <c r="P192" s="2"/>
      <c r="Q192" s="2"/>
      <c r="R192" s="3" t="e">
        <f t="shared" si="524"/>
        <v>#DIV/0!</v>
      </c>
      <c r="S192" s="2"/>
      <c r="T192" s="2"/>
      <c r="U192" s="3" t="e">
        <f t="shared" si="525"/>
        <v>#DIV/0!</v>
      </c>
      <c r="V192" s="2"/>
      <c r="W192" s="2"/>
      <c r="X192" s="3" t="e">
        <f t="shared" si="526"/>
        <v>#DIV/0!</v>
      </c>
      <c r="Y192" s="2"/>
      <c r="Z192" s="2"/>
      <c r="AA192" s="3" t="e">
        <f t="shared" si="527"/>
        <v>#DIV/0!</v>
      </c>
      <c r="AB192" s="2"/>
      <c r="AC192" s="2"/>
      <c r="AD192" s="3" t="e">
        <f t="shared" si="528"/>
        <v>#DIV/0!</v>
      </c>
      <c r="AE192" s="2"/>
      <c r="AF192" s="2"/>
      <c r="AG192" s="3" t="e">
        <f t="shared" si="529"/>
        <v>#DIV/0!</v>
      </c>
      <c r="AH192" s="2"/>
      <c r="AI192" s="2"/>
      <c r="AJ192" s="3" t="e">
        <f t="shared" si="530"/>
        <v>#DIV/0!</v>
      </c>
      <c r="AK192" s="2"/>
      <c r="AL192" s="2"/>
      <c r="AM192" s="3" t="e">
        <f t="shared" si="531"/>
        <v>#DIV/0!</v>
      </c>
      <c r="AN192" s="2">
        <f t="shared" si="533"/>
        <v>3700</v>
      </c>
      <c r="AO192" s="2">
        <f>E192+H192+K192+N192+Q192+T192+W192+Z192+AC192+AF192+AI192+AL192</f>
        <v>0</v>
      </c>
      <c r="AP192" s="94">
        <f t="shared" si="518"/>
        <v>0</v>
      </c>
    </row>
    <row r="193" spans="1:42">
      <c r="A193" s="150"/>
      <c r="B193" s="144"/>
      <c r="C193" s="76" t="s">
        <v>53</v>
      </c>
      <c r="D193" s="20">
        <f>SUM(D194:D195)</f>
        <v>0</v>
      </c>
      <c r="E193" s="20">
        <f>SUM(E194:E195)</f>
        <v>0</v>
      </c>
      <c r="F193" s="21" t="e">
        <f t="shared" si="520"/>
        <v>#DIV/0!</v>
      </c>
      <c r="G193" s="20">
        <f>SUM(G194:G195)</f>
        <v>0</v>
      </c>
      <c r="H193" s="20">
        <f>SUM(H194:H195)</f>
        <v>0</v>
      </c>
      <c r="I193" s="21" t="e">
        <f t="shared" si="521"/>
        <v>#DIV/0!</v>
      </c>
      <c r="J193" s="20">
        <f>SUM(J194:J195)</f>
        <v>0</v>
      </c>
      <c r="K193" s="20">
        <f>SUM(K194:K195)</f>
        <v>0</v>
      </c>
      <c r="L193" s="21" t="e">
        <f t="shared" si="522"/>
        <v>#DIV/0!</v>
      </c>
      <c r="M193" s="20">
        <f>SUM(M194:M195)</f>
        <v>0</v>
      </c>
      <c r="N193" s="20">
        <f>SUM(N194:N195)</f>
        <v>0</v>
      </c>
      <c r="O193" s="21" t="e">
        <f t="shared" si="523"/>
        <v>#DIV/0!</v>
      </c>
      <c r="P193" s="20">
        <f>SUM(P194:P195)</f>
        <v>0</v>
      </c>
      <c r="Q193" s="20">
        <f>SUM(Q194:Q195)</f>
        <v>0</v>
      </c>
      <c r="R193" s="21" t="e">
        <f t="shared" si="524"/>
        <v>#DIV/0!</v>
      </c>
      <c r="S193" s="20">
        <f>SUM(S194:S195)</f>
        <v>0</v>
      </c>
      <c r="T193" s="20">
        <f>SUM(T194:T195)</f>
        <v>0</v>
      </c>
      <c r="U193" s="21" t="e">
        <f t="shared" si="525"/>
        <v>#DIV/0!</v>
      </c>
      <c r="V193" s="20">
        <f>SUM(V194:V195)</f>
        <v>0</v>
      </c>
      <c r="W193" s="20">
        <f>SUM(W194:W195)</f>
        <v>0</v>
      </c>
      <c r="X193" s="21" t="e">
        <f t="shared" si="526"/>
        <v>#DIV/0!</v>
      </c>
      <c r="Y193" s="20">
        <f>SUM(Y194:Y195)</f>
        <v>0</v>
      </c>
      <c r="Z193" s="20">
        <f>SUM(Z194:Z195)</f>
        <v>0</v>
      </c>
      <c r="AA193" s="21" t="e">
        <f t="shared" si="527"/>
        <v>#DIV/0!</v>
      </c>
      <c r="AB193" s="20">
        <f>SUM(AB194:AB195)</f>
        <v>0</v>
      </c>
      <c r="AC193" s="20">
        <f>SUM(AC194:AC195)</f>
        <v>0</v>
      </c>
      <c r="AD193" s="21" t="e">
        <f t="shared" si="528"/>
        <v>#DIV/0!</v>
      </c>
      <c r="AE193" s="20">
        <f>SUM(AE194:AE195)</f>
        <v>0</v>
      </c>
      <c r="AF193" s="20">
        <f>SUM(AF194:AF195)</f>
        <v>0</v>
      </c>
      <c r="AG193" s="21" t="e">
        <f t="shared" si="529"/>
        <v>#DIV/0!</v>
      </c>
      <c r="AH193" s="20">
        <f>SUM(AH194:AH195)</f>
        <v>0</v>
      </c>
      <c r="AI193" s="20">
        <f>SUM(AI194:AI195)</f>
        <v>0</v>
      </c>
      <c r="AJ193" s="21" t="e">
        <f t="shared" si="530"/>
        <v>#DIV/0!</v>
      </c>
      <c r="AK193" s="20">
        <f>SUM(AK194:AK195)</f>
        <v>0</v>
      </c>
      <c r="AL193" s="20">
        <f>SUM(AL194:AL195)</f>
        <v>0</v>
      </c>
      <c r="AM193" s="21" t="e">
        <f t="shared" si="531"/>
        <v>#DIV/0!</v>
      </c>
      <c r="AN193" s="20">
        <f>D193+G193+J193+M193+P193+S193+V193+Y193+AB193+AE193+AH193+AK193</f>
        <v>0</v>
      </c>
      <c r="AO193" s="20">
        <f t="shared" ref="AO193" si="534">E193+H193+K193+N193+Q193+T193+W193+Z193+AC193+AF193+AI193+AL193</f>
        <v>0</v>
      </c>
      <c r="AP193" s="96" t="e">
        <f t="shared" si="518"/>
        <v>#DIV/0!</v>
      </c>
    </row>
    <row r="194" spans="1:42">
      <c r="A194" s="150"/>
      <c r="B194" s="144"/>
      <c r="C194" s="75" t="s">
        <v>30</v>
      </c>
      <c r="D194" s="2">
        <v>0</v>
      </c>
      <c r="E194" s="2">
        <v>0</v>
      </c>
      <c r="F194" s="3" t="e">
        <f t="shared" si="520"/>
        <v>#DIV/0!</v>
      </c>
      <c r="G194" s="2"/>
      <c r="H194" s="2"/>
      <c r="I194" s="3" t="e">
        <f t="shared" si="521"/>
        <v>#DIV/0!</v>
      </c>
      <c r="J194" s="2"/>
      <c r="K194" s="2"/>
      <c r="L194" s="3" t="e">
        <f t="shared" si="522"/>
        <v>#DIV/0!</v>
      </c>
      <c r="M194" s="2"/>
      <c r="N194" s="2"/>
      <c r="O194" s="3" t="e">
        <f t="shared" si="523"/>
        <v>#DIV/0!</v>
      </c>
      <c r="P194" s="2"/>
      <c r="Q194" s="2"/>
      <c r="R194" s="3" t="e">
        <f t="shared" si="524"/>
        <v>#DIV/0!</v>
      </c>
      <c r="S194" s="2"/>
      <c r="T194" s="2"/>
      <c r="U194" s="3" t="e">
        <f t="shared" si="525"/>
        <v>#DIV/0!</v>
      </c>
      <c r="V194" s="2"/>
      <c r="W194" s="2"/>
      <c r="X194" s="3" t="e">
        <f t="shared" si="526"/>
        <v>#DIV/0!</v>
      </c>
      <c r="Y194" s="2"/>
      <c r="Z194" s="2"/>
      <c r="AA194" s="3" t="e">
        <f t="shared" si="527"/>
        <v>#DIV/0!</v>
      </c>
      <c r="AB194" s="2"/>
      <c r="AC194" s="2"/>
      <c r="AD194" s="3" t="e">
        <f t="shared" si="528"/>
        <v>#DIV/0!</v>
      </c>
      <c r="AE194" s="2"/>
      <c r="AF194" s="2"/>
      <c r="AG194" s="3" t="e">
        <f t="shared" si="529"/>
        <v>#DIV/0!</v>
      </c>
      <c r="AH194" s="2"/>
      <c r="AI194" s="2"/>
      <c r="AJ194" s="3" t="e">
        <f t="shared" si="530"/>
        <v>#DIV/0!</v>
      </c>
      <c r="AK194" s="2"/>
      <c r="AL194" s="2"/>
      <c r="AM194" s="3" t="e">
        <f t="shared" si="531"/>
        <v>#DIV/0!</v>
      </c>
      <c r="AN194" s="2">
        <f t="shared" ref="AN194:AN195" si="535">D194+G194+J194+M194+P194+S194+V194+Y194+AB194+AE194+AH194+AK194</f>
        <v>0</v>
      </c>
      <c r="AO194" s="2">
        <f>E194+H194+K194+N194+Q194+T194+W194+Z194+AC194+AF194+AI194+AL194</f>
        <v>0</v>
      </c>
      <c r="AP194" s="94" t="e">
        <f t="shared" si="518"/>
        <v>#DIV/0!</v>
      </c>
    </row>
    <row r="195" spans="1:42">
      <c r="A195" s="150"/>
      <c r="B195" s="144"/>
      <c r="C195" s="75" t="s">
        <v>60</v>
      </c>
      <c r="D195" s="2">
        <v>0</v>
      </c>
      <c r="E195" s="2">
        <v>0</v>
      </c>
      <c r="F195" s="3" t="e">
        <f t="shared" si="520"/>
        <v>#DIV/0!</v>
      </c>
      <c r="G195" s="2"/>
      <c r="H195" s="2"/>
      <c r="I195" s="3" t="e">
        <f t="shared" si="521"/>
        <v>#DIV/0!</v>
      </c>
      <c r="J195" s="2"/>
      <c r="K195" s="2"/>
      <c r="L195" s="3" t="e">
        <f t="shared" si="522"/>
        <v>#DIV/0!</v>
      </c>
      <c r="M195" s="2"/>
      <c r="N195" s="2"/>
      <c r="O195" s="3" t="e">
        <f t="shared" si="523"/>
        <v>#DIV/0!</v>
      </c>
      <c r="P195" s="2"/>
      <c r="Q195" s="2"/>
      <c r="R195" s="3" t="e">
        <f t="shared" si="524"/>
        <v>#DIV/0!</v>
      </c>
      <c r="S195" s="2"/>
      <c r="T195" s="2"/>
      <c r="U195" s="3" t="e">
        <f t="shared" si="525"/>
        <v>#DIV/0!</v>
      </c>
      <c r="V195" s="2"/>
      <c r="W195" s="2"/>
      <c r="X195" s="3" t="e">
        <f t="shared" si="526"/>
        <v>#DIV/0!</v>
      </c>
      <c r="Y195" s="2"/>
      <c r="Z195" s="2"/>
      <c r="AA195" s="3" t="e">
        <f t="shared" si="527"/>
        <v>#DIV/0!</v>
      </c>
      <c r="AB195" s="2"/>
      <c r="AC195" s="2"/>
      <c r="AD195" s="3" t="e">
        <f t="shared" si="528"/>
        <v>#DIV/0!</v>
      </c>
      <c r="AE195" s="2"/>
      <c r="AF195" s="2"/>
      <c r="AG195" s="3" t="e">
        <f t="shared" si="529"/>
        <v>#DIV/0!</v>
      </c>
      <c r="AH195" s="2"/>
      <c r="AI195" s="2"/>
      <c r="AJ195" s="3" t="e">
        <f t="shared" si="530"/>
        <v>#DIV/0!</v>
      </c>
      <c r="AK195" s="2"/>
      <c r="AL195" s="2"/>
      <c r="AM195" s="3" t="e">
        <f t="shared" si="531"/>
        <v>#DIV/0!</v>
      </c>
      <c r="AN195" s="2">
        <f t="shared" si="535"/>
        <v>0</v>
      </c>
      <c r="AO195" s="2">
        <f>E195+H195+K195+N195+Q195+T195+W195+Z195+AC195+AF195+AI195+AL195</f>
        <v>0</v>
      </c>
      <c r="AP195" s="94" t="e">
        <f t="shared" si="518"/>
        <v>#DIV/0!</v>
      </c>
    </row>
    <row r="196" spans="1:42">
      <c r="A196" s="150"/>
      <c r="B196" s="144"/>
      <c r="C196" s="76" t="s">
        <v>54</v>
      </c>
      <c r="D196" s="20">
        <f>+D197+D198+D199</f>
        <v>40000</v>
      </c>
      <c r="E196" s="20">
        <f>+E197+E198+E199</f>
        <v>64815</v>
      </c>
      <c r="F196" s="8">
        <f t="shared" ref="F196:F200" si="536">E196/D196</f>
        <v>1.6203749999999999</v>
      </c>
      <c r="G196" s="20">
        <f>+G197+G198+G199</f>
        <v>41503.399014778333</v>
      </c>
      <c r="H196" s="20">
        <f>+H197+H198+H199</f>
        <v>0</v>
      </c>
      <c r="I196" s="21"/>
      <c r="J196" s="20">
        <f>+J197+J198+J199</f>
        <v>0</v>
      </c>
      <c r="K196" s="20">
        <f>+K197+K198+K199</f>
        <v>0</v>
      </c>
      <c r="L196" s="21"/>
      <c r="M196" s="20">
        <f>+M197+M198+M199</f>
        <v>0</v>
      </c>
      <c r="N196" s="20">
        <f>+N197+N198+N199</f>
        <v>0</v>
      </c>
      <c r="O196" s="21"/>
      <c r="P196" s="20">
        <f>+P197+P198+P199</f>
        <v>0</v>
      </c>
      <c r="Q196" s="20">
        <f>+Q197+Q198+Q199</f>
        <v>0</v>
      </c>
      <c r="R196" s="21"/>
      <c r="S196" s="20">
        <f>+S197+S198+S199</f>
        <v>0</v>
      </c>
      <c r="T196" s="20">
        <f>+T197+T198+T199</f>
        <v>0</v>
      </c>
      <c r="U196" s="21"/>
      <c r="V196" s="20">
        <f>+V197+V198+V199</f>
        <v>0</v>
      </c>
      <c r="W196" s="20">
        <f>+W197+W198+W199</f>
        <v>0</v>
      </c>
      <c r="X196" s="21"/>
      <c r="Y196" s="20">
        <f>+Y197+Y198+Y199</f>
        <v>0</v>
      </c>
      <c r="Z196" s="20">
        <f>+Z197+Z198+Z199</f>
        <v>0</v>
      </c>
      <c r="AA196" s="21"/>
      <c r="AB196" s="20">
        <f>+AB197+AB198+AB199</f>
        <v>0</v>
      </c>
      <c r="AC196" s="20">
        <f>+AC197+AC198+AC199</f>
        <v>0</v>
      </c>
      <c r="AD196" s="21"/>
      <c r="AE196" s="20">
        <f>+AE197+AE198+AE199</f>
        <v>0</v>
      </c>
      <c r="AF196" s="20">
        <f>+AF197+AF198+AF199</f>
        <v>0</v>
      </c>
      <c r="AG196" s="21"/>
      <c r="AH196" s="20">
        <f>+AH197+AH198+AH199</f>
        <v>0</v>
      </c>
      <c r="AI196" s="20">
        <f>+AI197+AI198+AI199</f>
        <v>0</v>
      </c>
      <c r="AJ196" s="21"/>
      <c r="AK196" s="20">
        <f>+AK197+AK198+AK199</f>
        <v>0</v>
      </c>
      <c r="AL196" s="20">
        <f>+AL197+AL198+AL199</f>
        <v>0</v>
      </c>
      <c r="AM196" s="21"/>
      <c r="AN196" s="20">
        <f>D196+G196+J196+M196+P196+S196+V196+Y196+AB196+AE196+AH196+AK196</f>
        <v>81503.399014778333</v>
      </c>
      <c r="AO196" s="20">
        <f t="shared" ref="AO196" si="537">E196+H196+K196+N196+Q196+T196+W196+Z196+AC196+AF196+AI196+AL196</f>
        <v>64815</v>
      </c>
      <c r="AP196" s="97">
        <f t="shared" si="518"/>
        <v>0.79524290745527848</v>
      </c>
    </row>
    <row r="197" spans="1:42">
      <c r="A197" s="150"/>
      <c r="B197" s="144"/>
      <c r="C197" s="74" t="s">
        <v>31</v>
      </c>
      <c r="D197" s="2">
        <v>30000</v>
      </c>
      <c r="E197" s="2">
        <v>41065</v>
      </c>
      <c r="F197" s="8">
        <f t="shared" si="536"/>
        <v>1.3688333333333333</v>
      </c>
      <c r="G197" s="2">
        <v>31773.39901477833</v>
      </c>
      <c r="H197" s="2"/>
      <c r="I197" s="8">
        <f t="shared" ref="I197:I200" si="538">H197/G197</f>
        <v>0</v>
      </c>
      <c r="J197" s="2"/>
      <c r="K197" s="2"/>
      <c r="L197" s="8" t="e">
        <f t="shared" ref="L197:L200" si="539">K197/J197</f>
        <v>#DIV/0!</v>
      </c>
      <c r="M197" s="2"/>
      <c r="N197" s="2"/>
      <c r="O197" s="8" t="e">
        <f t="shared" ref="O197:O200" si="540">N197/M197</f>
        <v>#DIV/0!</v>
      </c>
      <c r="P197" s="2"/>
      <c r="Q197" s="2"/>
      <c r="R197" s="8" t="e">
        <f t="shared" ref="R197:R200" si="541">Q197/P197</f>
        <v>#DIV/0!</v>
      </c>
      <c r="S197" s="2"/>
      <c r="T197" s="2"/>
      <c r="U197" s="8" t="e">
        <f t="shared" ref="U197:U200" si="542">T197/S197</f>
        <v>#DIV/0!</v>
      </c>
      <c r="V197" s="2"/>
      <c r="W197" s="2"/>
      <c r="X197" s="8" t="e">
        <f t="shared" ref="X197:X200" si="543">W197/V197</f>
        <v>#DIV/0!</v>
      </c>
      <c r="Y197" s="2"/>
      <c r="Z197" s="2"/>
      <c r="AA197" s="8" t="e">
        <f t="shared" ref="AA197:AA200" si="544">Z197/Y197</f>
        <v>#DIV/0!</v>
      </c>
      <c r="AB197" s="2"/>
      <c r="AC197" s="2"/>
      <c r="AD197" s="8" t="e">
        <f t="shared" ref="AD197:AD200" si="545">AC197/AB197</f>
        <v>#DIV/0!</v>
      </c>
      <c r="AE197" s="2"/>
      <c r="AF197" s="2"/>
      <c r="AG197" s="8" t="e">
        <f t="shared" ref="AG197:AG200" si="546">AF197/AE197</f>
        <v>#DIV/0!</v>
      </c>
      <c r="AH197" s="2"/>
      <c r="AI197" s="2"/>
      <c r="AJ197" s="8" t="e">
        <f t="shared" ref="AJ197:AJ200" si="547">AI197/AH197</f>
        <v>#DIV/0!</v>
      </c>
      <c r="AK197" s="2"/>
      <c r="AL197" s="2"/>
      <c r="AM197" s="8" t="e">
        <f t="shared" ref="AM197:AM200" si="548">AL197/AK197</f>
        <v>#DIV/0!</v>
      </c>
      <c r="AN197" s="2">
        <f>D197+G197+J197+M197+P197+S197+V197+Y197+AB197+AE197+AH197+AK197</f>
        <v>61773.399014778333</v>
      </c>
      <c r="AO197" s="2">
        <f>E197+H197+K197+N197+Q197+T197+W197+Z197+AC197+AF197+AI197+AL197</f>
        <v>41065</v>
      </c>
      <c r="AP197" s="97">
        <f t="shared" si="518"/>
        <v>0.66476834130781493</v>
      </c>
    </row>
    <row r="198" spans="1:42">
      <c r="A198" s="150"/>
      <c r="B198" s="144"/>
      <c r="C198" s="75" t="s">
        <v>32</v>
      </c>
      <c r="D198" s="2">
        <v>5000</v>
      </c>
      <c r="E198" s="2">
        <v>12950</v>
      </c>
      <c r="F198" s="3">
        <f t="shared" si="536"/>
        <v>2.59</v>
      </c>
      <c r="G198" s="2">
        <v>4730</v>
      </c>
      <c r="H198" s="2"/>
      <c r="I198" s="3">
        <f t="shared" si="538"/>
        <v>0</v>
      </c>
      <c r="J198" s="2"/>
      <c r="K198" s="2"/>
      <c r="L198" s="3" t="e">
        <f t="shared" si="539"/>
        <v>#DIV/0!</v>
      </c>
      <c r="M198" s="2"/>
      <c r="N198" s="2"/>
      <c r="O198" s="3" t="e">
        <f t="shared" si="540"/>
        <v>#DIV/0!</v>
      </c>
      <c r="P198" s="2"/>
      <c r="Q198" s="2"/>
      <c r="R198" s="3" t="e">
        <f t="shared" si="541"/>
        <v>#DIV/0!</v>
      </c>
      <c r="S198" s="2"/>
      <c r="T198" s="2"/>
      <c r="U198" s="3" t="e">
        <f t="shared" si="542"/>
        <v>#DIV/0!</v>
      </c>
      <c r="V198" s="2"/>
      <c r="W198" s="2"/>
      <c r="X198" s="3" t="e">
        <f t="shared" si="543"/>
        <v>#DIV/0!</v>
      </c>
      <c r="Y198" s="2"/>
      <c r="Z198" s="2"/>
      <c r="AA198" s="3" t="e">
        <f t="shared" si="544"/>
        <v>#DIV/0!</v>
      </c>
      <c r="AB198" s="2"/>
      <c r="AC198" s="2"/>
      <c r="AD198" s="3" t="e">
        <f t="shared" si="545"/>
        <v>#DIV/0!</v>
      </c>
      <c r="AE198" s="2"/>
      <c r="AF198" s="2"/>
      <c r="AG198" s="3" t="e">
        <f t="shared" si="546"/>
        <v>#DIV/0!</v>
      </c>
      <c r="AH198" s="2"/>
      <c r="AI198" s="2"/>
      <c r="AJ198" s="3" t="e">
        <f t="shared" si="547"/>
        <v>#DIV/0!</v>
      </c>
      <c r="AK198" s="2"/>
      <c r="AL198" s="2"/>
      <c r="AM198" s="3" t="e">
        <f t="shared" si="548"/>
        <v>#DIV/0!</v>
      </c>
      <c r="AN198" s="2">
        <f>D198+G198+J198+M198+P198+S198+V198+Y198+AB198+AE198+AH198+AK198</f>
        <v>9730</v>
      </c>
      <c r="AO198" s="2">
        <f t="shared" ref="AO198:AO199" si="549">E198+H198+K198+N198+Q198+T198+W198+Z198+AC198+AF198+AI198+AL198</f>
        <v>12950</v>
      </c>
      <c r="AP198" s="94">
        <f t="shared" si="518"/>
        <v>1.3309352517985611</v>
      </c>
    </row>
    <row r="199" spans="1:42">
      <c r="A199" s="150"/>
      <c r="B199" s="144"/>
      <c r="C199" s="75" t="s">
        <v>33</v>
      </c>
      <c r="D199" s="2">
        <v>5000</v>
      </c>
      <c r="E199" s="2">
        <v>10800</v>
      </c>
      <c r="F199" s="3">
        <f t="shared" si="536"/>
        <v>2.16</v>
      </c>
      <c r="G199" s="2">
        <v>5000</v>
      </c>
      <c r="H199" s="2"/>
      <c r="I199" s="3">
        <f t="shared" si="538"/>
        <v>0</v>
      </c>
      <c r="J199" s="2"/>
      <c r="K199" s="2"/>
      <c r="L199" s="3" t="e">
        <f t="shared" si="539"/>
        <v>#DIV/0!</v>
      </c>
      <c r="M199" s="2"/>
      <c r="N199" s="2"/>
      <c r="O199" s="3" t="e">
        <f t="shared" si="540"/>
        <v>#DIV/0!</v>
      </c>
      <c r="P199" s="2"/>
      <c r="Q199" s="2"/>
      <c r="R199" s="3" t="e">
        <f t="shared" si="541"/>
        <v>#DIV/0!</v>
      </c>
      <c r="S199" s="2"/>
      <c r="T199" s="2"/>
      <c r="U199" s="3" t="e">
        <f t="shared" si="542"/>
        <v>#DIV/0!</v>
      </c>
      <c r="V199" s="2"/>
      <c r="W199" s="2"/>
      <c r="X199" s="3" t="e">
        <f t="shared" si="543"/>
        <v>#DIV/0!</v>
      </c>
      <c r="Y199" s="2"/>
      <c r="Z199" s="2"/>
      <c r="AA199" s="3" t="e">
        <f t="shared" si="544"/>
        <v>#DIV/0!</v>
      </c>
      <c r="AB199" s="2"/>
      <c r="AC199" s="2"/>
      <c r="AD199" s="3" t="e">
        <f t="shared" si="545"/>
        <v>#DIV/0!</v>
      </c>
      <c r="AE199" s="2"/>
      <c r="AF199" s="2"/>
      <c r="AG199" s="3" t="e">
        <f t="shared" si="546"/>
        <v>#DIV/0!</v>
      </c>
      <c r="AH199" s="2"/>
      <c r="AI199" s="2"/>
      <c r="AJ199" s="3" t="e">
        <f t="shared" si="547"/>
        <v>#DIV/0!</v>
      </c>
      <c r="AK199" s="2"/>
      <c r="AL199" s="2"/>
      <c r="AM199" s="3" t="e">
        <f t="shared" si="548"/>
        <v>#DIV/0!</v>
      </c>
      <c r="AN199" s="2">
        <f>D199+G199+J199+M199+P199+S199+V199+Y199+AB199+AE199+AH199+AK199</f>
        <v>10000</v>
      </c>
      <c r="AO199" s="2">
        <f t="shared" si="549"/>
        <v>10800</v>
      </c>
      <c r="AP199" s="94">
        <f t="shared" si="518"/>
        <v>1.08</v>
      </c>
    </row>
    <row r="200" spans="1:42">
      <c r="A200" s="150"/>
      <c r="B200" s="144"/>
      <c r="C200" s="75" t="s">
        <v>74</v>
      </c>
      <c r="D200" s="69">
        <f>D201/D175</f>
        <v>9.8522167487684734E-2</v>
      </c>
      <c r="E200" s="69">
        <f>E201/E175</f>
        <v>0.15021440254630652</v>
      </c>
      <c r="F200" s="3">
        <f t="shared" si="536"/>
        <v>1.5246761858450111</v>
      </c>
      <c r="G200" s="69">
        <f t="shared" ref="G200" si="550">G201/G175</f>
        <v>0.37209302325581395</v>
      </c>
      <c r="H200" s="69" t="e">
        <f t="shared" ref="H200" si="551">H201/H175</f>
        <v>#DIV/0!</v>
      </c>
      <c r="I200" s="3" t="e">
        <f t="shared" si="538"/>
        <v>#DIV/0!</v>
      </c>
      <c r="J200" s="69" t="e">
        <f t="shared" ref="J200" si="552">J201/J175</f>
        <v>#DIV/0!</v>
      </c>
      <c r="K200" s="69" t="e">
        <f t="shared" ref="K200" si="553">K201/K175</f>
        <v>#DIV/0!</v>
      </c>
      <c r="L200" s="3" t="e">
        <f t="shared" si="539"/>
        <v>#DIV/0!</v>
      </c>
      <c r="M200" s="69" t="e">
        <f t="shared" ref="M200" si="554">M201/M175</f>
        <v>#DIV/0!</v>
      </c>
      <c r="N200" s="69" t="e">
        <f t="shared" ref="N200" si="555">N201/N175</f>
        <v>#DIV/0!</v>
      </c>
      <c r="O200" s="3" t="e">
        <f t="shared" si="540"/>
        <v>#DIV/0!</v>
      </c>
      <c r="P200" s="69" t="e">
        <f t="shared" ref="P200" si="556">P201/P175</f>
        <v>#DIV/0!</v>
      </c>
      <c r="Q200" s="69" t="e">
        <f t="shared" ref="Q200" si="557">Q201/Q175</f>
        <v>#DIV/0!</v>
      </c>
      <c r="R200" s="3" t="e">
        <f t="shared" si="541"/>
        <v>#DIV/0!</v>
      </c>
      <c r="S200" s="69" t="e">
        <f t="shared" ref="S200" si="558">S201/S175</f>
        <v>#DIV/0!</v>
      </c>
      <c r="T200" s="69" t="e">
        <f t="shared" ref="T200" si="559">T201/T175</f>
        <v>#DIV/0!</v>
      </c>
      <c r="U200" s="3" t="e">
        <f t="shared" si="542"/>
        <v>#DIV/0!</v>
      </c>
      <c r="V200" s="69" t="e">
        <f t="shared" ref="V200" si="560">V201/V175</f>
        <v>#DIV/0!</v>
      </c>
      <c r="W200" s="69" t="e">
        <f t="shared" ref="W200" si="561">W201/W175</f>
        <v>#DIV/0!</v>
      </c>
      <c r="X200" s="3" t="e">
        <f t="shared" si="543"/>
        <v>#DIV/0!</v>
      </c>
      <c r="Y200" s="69" t="e">
        <f t="shared" ref="Y200" si="562">Y201/Y175</f>
        <v>#DIV/0!</v>
      </c>
      <c r="Z200" s="69" t="e">
        <f t="shared" ref="Z200" si="563">Z201/Z175</f>
        <v>#DIV/0!</v>
      </c>
      <c r="AA200" s="3" t="e">
        <f t="shared" si="544"/>
        <v>#DIV/0!</v>
      </c>
      <c r="AB200" s="69" t="e">
        <f t="shared" ref="AB200" si="564">AB201/AB175</f>
        <v>#DIV/0!</v>
      </c>
      <c r="AC200" s="69" t="e">
        <f t="shared" ref="AC200" si="565">AC201/AC175</f>
        <v>#DIV/0!</v>
      </c>
      <c r="AD200" s="3" t="e">
        <f t="shared" si="545"/>
        <v>#DIV/0!</v>
      </c>
      <c r="AE200" s="69" t="e">
        <f t="shared" ref="AE200" si="566">AE201/AE175</f>
        <v>#DIV/0!</v>
      </c>
      <c r="AF200" s="69" t="e">
        <f t="shared" ref="AF200" si="567">AF201/AF175</f>
        <v>#DIV/0!</v>
      </c>
      <c r="AG200" s="3" t="e">
        <f t="shared" si="546"/>
        <v>#DIV/0!</v>
      </c>
      <c r="AH200" s="69" t="e">
        <f t="shared" ref="AH200" si="568">AH201/AH175</f>
        <v>#DIV/0!</v>
      </c>
      <c r="AI200" s="69" t="e">
        <f t="shared" ref="AI200" si="569">AI201/AI175</f>
        <v>#DIV/0!</v>
      </c>
      <c r="AJ200" s="3" t="e">
        <f t="shared" si="547"/>
        <v>#DIV/0!</v>
      </c>
      <c r="AK200" s="69" t="e">
        <f t="shared" ref="AK200" si="570">AK201/AK175</f>
        <v>#DIV/0!</v>
      </c>
      <c r="AL200" s="69" t="e">
        <f t="shared" ref="AL200" si="571">AL201/AL175</f>
        <v>#DIV/0!</v>
      </c>
      <c r="AM200" s="3" t="e">
        <f t="shared" si="548"/>
        <v>#DIV/0!</v>
      </c>
      <c r="AN200" s="69">
        <f t="shared" ref="AN200:AO200" si="572">AN201/AN175</f>
        <v>0.23923444976076555</v>
      </c>
      <c r="AO200" s="69">
        <f t="shared" si="572"/>
        <v>0.15021440254630652</v>
      </c>
      <c r="AP200" s="94">
        <f t="shared" si="518"/>
        <v>0.62789620264356127</v>
      </c>
    </row>
    <row r="201" spans="1:42">
      <c r="A201" s="150"/>
      <c r="B201" s="144"/>
      <c r="C201" s="75" t="s">
        <v>34</v>
      </c>
      <c r="D201" s="2">
        <v>20000</v>
      </c>
      <c r="E201" s="2">
        <v>33980</v>
      </c>
      <c r="F201" s="3">
        <f t="shared" ref="F201:F205" si="573">E201/D201</f>
        <v>1.6990000000000001</v>
      </c>
      <c r="G201" s="2">
        <v>80000</v>
      </c>
      <c r="H201" s="2"/>
      <c r="I201" s="3">
        <f t="shared" ref="I201" si="574">H201/G201</f>
        <v>0</v>
      </c>
      <c r="J201" s="2"/>
      <c r="K201" s="2"/>
      <c r="L201" s="3" t="e">
        <f t="shared" ref="L201" si="575">K201/J201</f>
        <v>#DIV/0!</v>
      </c>
      <c r="M201" s="2"/>
      <c r="N201" s="2"/>
      <c r="O201" s="3" t="e">
        <f t="shared" ref="O201" si="576">N201/M201</f>
        <v>#DIV/0!</v>
      </c>
      <c r="P201" s="2"/>
      <c r="Q201" s="2"/>
      <c r="R201" s="3" t="e">
        <f t="shared" ref="R201" si="577">Q201/P201</f>
        <v>#DIV/0!</v>
      </c>
      <c r="S201" s="2"/>
      <c r="T201" s="2"/>
      <c r="U201" s="3" t="e">
        <f t="shared" ref="U201" si="578">T201/S201</f>
        <v>#DIV/0!</v>
      </c>
      <c r="V201" s="2"/>
      <c r="W201" s="2"/>
      <c r="X201" s="3" t="e">
        <f t="shared" ref="X201" si="579">W201/V201</f>
        <v>#DIV/0!</v>
      </c>
      <c r="Y201" s="2"/>
      <c r="Z201" s="2"/>
      <c r="AA201" s="3" t="e">
        <f t="shared" ref="AA201" si="580">Z201/Y201</f>
        <v>#DIV/0!</v>
      </c>
      <c r="AB201" s="2"/>
      <c r="AC201" s="2"/>
      <c r="AD201" s="3" t="e">
        <f t="shared" ref="AD201" si="581">AC201/AB201</f>
        <v>#DIV/0!</v>
      </c>
      <c r="AE201" s="2"/>
      <c r="AF201" s="2"/>
      <c r="AG201" s="3" t="e">
        <f t="shared" ref="AG201" si="582">AF201/AE201</f>
        <v>#DIV/0!</v>
      </c>
      <c r="AH201" s="2"/>
      <c r="AI201" s="2"/>
      <c r="AJ201" s="3" t="e">
        <f t="shared" ref="AJ201" si="583">AI201/AH201</f>
        <v>#DIV/0!</v>
      </c>
      <c r="AK201" s="2"/>
      <c r="AL201" s="2"/>
      <c r="AM201" s="3" t="e">
        <f t="shared" ref="AM201" si="584">AL201/AK201</f>
        <v>#DIV/0!</v>
      </c>
      <c r="AN201" s="2">
        <f t="shared" ref="AN201" si="585">D201+G201+J201+M201+P201+S201+V201+Y201+AB201+AE201+AH201+AK201</f>
        <v>100000</v>
      </c>
      <c r="AO201" s="2">
        <f t="shared" ref="AO201" si="586">E201+H201+K201+N201+Q201+T201+W201+Z201+AC201+AF201+AI201+AL201</f>
        <v>33980</v>
      </c>
      <c r="AP201" s="94">
        <f t="shared" si="518"/>
        <v>0.33979999999999999</v>
      </c>
    </row>
    <row r="202" spans="1:42">
      <c r="A202" s="150"/>
      <c r="B202" s="144"/>
      <c r="C202" s="77" t="s">
        <v>68</v>
      </c>
      <c r="D202" s="28">
        <v>100</v>
      </c>
      <c r="E202" s="28">
        <f>D202</f>
        <v>100</v>
      </c>
      <c r="F202" s="3">
        <f t="shared" si="573"/>
        <v>1</v>
      </c>
      <c r="G202" s="28">
        <v>103</v>
      </c>
      <c r="H202" s="28"/>
      <c r="I202" s="29"/>
      <c r="J202" s="28"/>
      <c r="K202" s="28"/>
      <c r="L202" s="29"/>
      <c r="M202" s="28"/>
      <c r="N202" s="28"/>
      <c r="O202" s="29"/>
      <c r="P202" s="28"/>
      <c r="Q202" s="28"/>
      <c r="R202" s="29"/>
      <c r="S202" s="28"/>
      <c r="T202" s="28"/>
      <c r="U202" s="29"/>
      <c r="V202" s="28"/>
      <c r="W202" s="28"/>
      <c r="X202" s="29"/>
      <c r="Y202" s="28"/>
      <c r="Z202" s="28"/>
      <c r="AA202" s="29"/>
      <c r="AB202" s="28"/>
      <c r="AC202" s="28"/>
      <c r="AD202" s="29"/>
      <c r="AE202" s="28"/>
      <c r="AF202" s="28"/>
      <c r="AG202" s="29"/>
      <c r="AH202" s="28"/>
      <c r="AI202" s="28"/>
      <c r="AJ202" s="29"/>
      <c r="AK202" s="28"/>
      <c r="AL202" s="28"/>
      <c r="AM202" s="29"/>
      <c r="AN202" s="28">
        <f>D202+G202+J202+M202+P202+S202+V202+Y202+AB202+AE202+AH202+AK202</f>
        <v>203</v>
      </c>
      <c r="AO202" s="28">
        <f>E202+H202+K202+N202+Q202+T202+W202+Z202+AC202+AF202+AI202+AL202</f>
        <v>100</v>
      </c>
      <c r="AP202" s="94">
        <f t="shared" si="518"/>
        <v>0.49261083743842365</v>
      </c>
    </row>
    <row r="203" spans="1:42">
      <c r="A203" s="150"/>
      <c r="B203" s="144"/>
      <c r="C203" s="77" t="s">
        <v>69</v>
      </c>
      <c r="D203" s="28">
        <f>D205+D219</f>
        <v>113</v>
      </c>
      <c r="E203" s="28">
        <f>E205+E219</f>
        <v>98</v>
      </c>
      <c r="F203" s="3">
        <f t="shared" si="573"/>
        <v>0.86725663716814161</v>
      </c>
      <c r="G203" s="28">
        <f>G205+G219</f>
        <v>103</v>
      </c>
      <c r="H203" s="28"/>
      <c r="I203" s="29"/>
      <c r="J203" s="28"/>
      <c r="K203" s="28"/>
      <c r="L203" s="29"/>
      <c r="M203" s="28"/>
      <c r="N203" s="28"/>
      <c r="O203" s="29"/>
      <c r="P203" s="28"/>
      <c r="Q203" s="28"/>
      <c r="R203" s="29"/>
      <c r="S203" s="28"/>
      <c r="T203" s="28"/>
      <c r="U203" s="29"/>
      <c r="V203" s="28"/>
      <c r="W203" s="28"/>
      <c r="X203" s="29"/>
      <c r="Y203" s="28"/>
      <c r="Z203" s="28"/>
      <c r="AA203" s="29"/>
      <c r="AB203" s="28"/>
      <c r="AC203" s="28"/>
      <c r="AD203" s="29"/>
      <c r="AE203" s="28"/>
      <c r="AF203" s="28"/>
      <c r="AG203" s="29"/>
      <c r="AH203" s="28"/>
      <c r="AI203" s="28"/>
      <c r="AJ203" s="29"/>
      <c r="AK203" s="28"/>
      <c r="AL203" s="28"/>
      <c r="AM203" s="29"/>
      <c r="AN203" s="28">
        <f t="shared" ref="AN203" si="587">D203+G203+J203+M203+P203+S203+V203+Y203+AB203+AE203+AH203+AK203</f>
        <v>216</v>
      </c>
      <c r="AO203" s="28">
        <f t="shared" ref="AO203" si="588">E203+H203+K203+N203+Q203+T203+W203+Z203+AC203+AF203+AI203+AL203</f>
        <v>98</v>
      </c>
      <c r="AP203" s="94">
        <f t="shared" si="518"/>
        <v>0.45370370370370372</v>
      </c>
    </row>
    <row r="204" spans="1:42" ht="15.75" thickBot="1">
      <c r="A204" s="150"/>
      <c r="B204" s="144"/>
      <c r="C204" s="77" t="s">
        <v>70</v>
      </c>
      <c r="D204" s="48">
        <f>D203/D202</f>
        <v>1.1299999999999999</v>
      </c>
      <c r="E204" s="48">
        <f>E203/E202</f>
        <v>0.98</v>
      </c>
      <c r="F204" s="3">
        <f t="shared" si="573"/>
        <v>0.86725663716814161</v>
      </c>
      <c r="G204" s="48">
        <f>G203/G202</f>
        <v>1</v>
      </c>
      <c r="H204" s="48" t="e">
        <f>H203/H202</f>
        <v>#DIV/0!</v>
      </c>
      <c r="I204" s="29"/>
      <c r="J204" s="48" t="e">
        <f>J203/J202</f>
        <v>#DIV/0!</v>
      </c>
      <c r="K204" s="48" t="e">
        <f>K203/K202</f>
        <v>#DIV/0!</v>
      </c>
      <c r="L204" s="29"/>
      <c r="M204" s="48" t="e">
        <f>M203/M202</f>
        <v>#DIV/0!</v>
      </c>
      <c r="N204" s="48" t="e">
        <f>N203/N202</f>
        <v>#DIV/0!</v>
      </c>
      <c r="O204" s="29"/>
      <c r="P204" s="48" t="e">
        <f>P203/P202</f>
        <v>#DIV/0!</v>
      </c>
      <c r="Q204" s="48" t="e">
        <f>Q203/Q202</f>
        <v>#DIV/0!</v>
      </c>
      <c r="R204" s="29"/>
      <c r="S204" s="48" t="e">
        <f>S203/S202</f>
        <v>#DIV/0!</v>
      </c>
      <c r="T204" s="48" t="e">
        <f>T203/T202</f>
        <v>#DIV/0!</v>
      </c>
      <c r="U204" s="29"/>
      <c r="V204" s="48" t="e">
        <f>V203/V202</f>
        <v>#DIV/0!</v>
      </c>
      <c r="W204" s="48" t="e">
        <f>W203/W202</f>
        <v>#DIV/0!</v>
      </c>
      <c r="X204" s="29"/>
      <c r="Y204" s="48" t="e">
        <f>Y203/Y202</f>
        <v>#DIV/0!</v>
      </c>
      <c r="Z204" s="48" t="e">
        <f>Z203/Z202</f>
        <v>#DIV/0!</v>
      </c>
      <c r="AA204" s="29"/>
      <c r="AB204" s="48" t="e">
        <f>AB203/AB202</f>
        <v>#DIV/0!</v>
      </c>
      <c r="AC204" s="48" t="e">
        <f>AC203/AC202</f>
        <v>#DIV/0!</v>
      </c>
      <c r="AD204" s="29"/>
      <c r="AE204" s="48" t="e">
        <f>AE203/AE202</f>
        <v>#DIV/0!</v>
      </c>
      <c r="AF204" s="48" t="e">
        <f>AF203/AF202</f>
        <v>#DIV/0!</v>
      </c>
      <c r="AG204" s="29"/>
      <c r="AH204" s="48" t="e">
        <f>AH203/AH202</f>
        <v>#DIV/0!</v>
      </c>
      <c r="AI204" s="48" t="e">
        <f>AI203/AI202</f>
        <v>#DIV/0!</v>
      </c>
      <c r="AJ204" s="29"/>
      <c r="AK204" s="48" t="e">
        <f>AK203/AK202</f>
        <v>#DIV/0!</v>
      </c>
      <c r="AL204" s="48" t="e">
        <f>AL203/AL202</f>
        <v>#DIV/0!</v>
      </c>
      <c r="AM204" s="29"/>
      <c r="AN204" s="48">
        <f>AN203/AN202</f>
        <v>1.0640394088669951</v>
      </c>
      <c r="AO204" s="48">
        <f>AO203/AO202</f>
        <v>0.98</v>
      </c>
      <c r="AP204" s="98"/>
    </row>
    <row r="205" spans="1:42" ht="16.5" thickTop="1" thickBot="1">
      <c r="A205" s="150"/>
      <c r="B205" s="144"/>
      <c r="C205" s="78" t="s">
        <v>35</v>
      </c>
      <c r="D205" s="31">
        <f>D207+D211</f>
        <v>98</v>
      </c>
      <c r="E205" s="31">
        <f>E207+E211</f>
        <v>86</v>
      </c>
      <c r="F205" s="116">
        <f t="shared" si="573"/>
        <v>0.87755102040816324</v>
      </c>
      <c r="G205" s="31">
        <f>G207+G211</f>
        <v>103</v>
      </c>
      <c r="H205" s="31">
        <f>H207+H211</f>
        <v>0</v>
      </c>
      <c r="I205" s="116">
        <f t="shared" ref="I205" si="589">H205/G205</f>
        <v>0</v>
      </c>
      <c r="J205" s="31">
        <f>J207+J211</f>
        <v>0</v>
      </c>
      <c r="K205" s="31">
        <f>K207+K211</f>
        <v>0</v>
      </c>
      <c r="L205" s="116" t="e">
        <f t="shared" ref="L205" si="590">K205/J205</f>
        <v>#DIV/0!</v>
      </c>
      <c r="M205" s="31">
        <f>M207+M211</f>
        <v>0</v>
      </c>
      <c r="N205" s="31">
        <f>N207+N211</f>
        <v>0</v>
      </c>
      <c r="O205" s="116" t="e">
        <f t="shared" ref="O205" si="591">N205/M205</f>
        <v>#DIV/0!</v>
      </c>
      <c r="P205" s="31">
        <f>P207+P211</f>
        <v>0</v>
      </c>
      <c r="Q205" s="31">
        <f>Q207+Q211</f>
        <v>0</v>
      </c>
      <c r="R205" s="116" t="e">
        <f t="shared" ref="R205" si="592">Q205/P205</f>
        <v>#DIV/0!</v>
      </c>
      <c r="S205" s="31">
        <f>S207+S211</f>
        <v>0</v>
      </c>
      <c r="T205" s="31">
        <f>T207+T211</f>
        <v>0</v>
      </c>
      <c r="U205" s="116" t="e">
        <f t="shared" ref="U205" si="593">T205/S205</f>
        <v>#DIV/0!</v>
      </c>
      <c r="V205" s="31">
        <f>V207+V211</f>
        <v>0</v>
      </c>
      <c r="W205" s="31">
        <f>W207+W211</f>
        <v>0</v>
      </c>
      <c r="X205" s="116" t="e">
        <f t="shared" ref="X205" si="594">W205/V205</f>
        <v>#DIV/0!</v>
      </c>
      <c r="Y205" s="31">
        <f>Y207+Y211</f>
        <v>0</v>
      </c>
      <c r="Z205" s="31">
        <f>Z207+Z211</f>
        <v>0</v>
      </c>
      <c r="AA205" s="116" t="e">
        <f t="shared" ref="AA205" si="595">Z205/Y205</f>
        <v>#DIV/0!</v>
      </c>
      <c r="AB205" s="31">
        <f>AB207+AB211</f>
        <v>0</v>
      </c>
      <c r="AC205" s="31">
        <f>AC207+AC211</f>
        <v>0</v>
      </c>
      <c r="AD205" s="116" t="e">
        <f t="shared" ref="AD205" si="596">AC205/AB205</f>
        <v>#DIV/0!</v>
      </c>
      <c r="AE205" s="31">
        <f>AE207+AE211</f>
        <v>0</v>
      </c>
      <c r="AF205" s="31">
        <f>AF207+AF211</f>
        <v>0</v>
      </c>
      <c r="AG205" s="116" t="e">
        <f t="shared" ref="AG205" si="597">AF205/AE205</f>
        <v>#DIV/0!</v>
      </c>
      <c r="AH205" s="31">
        <f>AH207+AH211</f>
        <v>0</v>
      </c>
      <c r="AI205" s="31">
        <f>AI207+AI211</f>
        <v>0</v>
      </c>
      <c r="AJ205" s="116" t="e">
        <f t="shared" ref="AJ205" si="598">AI205/AH205</f>
        <v>#DIV/0!</v>
      </c>
      <c r="AK205" s="31">
        <f>AK207+AK211</f>
        <v>0</v>
      </c>
      <c r="AL205" s="31">
        <f>AL207+AL211</f>
        <v>0</v>
      </c>
      <c r="AM205" s="116" t="e">
        <f t="shared" ref="AM205" si="599">AL205/AK205</f>
        <v>#DIV/0!</v>
      </c>
      <c r="AN205" s="31">
        <f>AN207+AN211</f>
        <v>201</v>
      </c>
      <c r="AO205" s="31">
        <f>AO207+AO211</f>
        <v>86</v>
      </c>
      <c r="AP205" s="99">
        <f t="shared" ref="AP205" si="600">AO205/AN205</f>
        <v>0.42786069651741293</v>
      </c>
    </row>
    <row r="206" spans="1:42" ht="15.75" thickTop="1">
      <c r="A206" s="150"/>
      <c r="B206" s="144"/>
      <c r="C206" s="76" t="s">
        <v>72</v>
      </c>
      <c r="D206" s="33"/>
      <c r="E206" s="33"/>
      <c r="F206" s="21"/>
      <c r="G206" s="33"/>
      <c r="H206" s="33"/>
      <c r="I206" s="21"/>
      <c r="J206" s="33"/>
      <c r="K206" s="33"/>
      <c r="L206" s="21"/>
      <c r="M206" s="33"/>
      <c r="N206" s="33"/>
      <c r="O206" s="21"/>
      <c r="P206" s="33"/>
      <c r="Q206" s="33"/>
      <c r="R206" s="21"/>
      <c r="S206" s="33"/>
      <c r="T206" s="33"/>
      <c r="U206" s="21"/>
      <c r="V206" s="33"/>
      <c r="W206" s="33"/>
      <c r="X206" s="21"/>
      <c r="Y206" s="33"/>
      <c r="Z206" s="33"/>
      <c r="AA206" s="21"/>
      <c r="AB206" s="33"/>
      <c r="AC206" s="33"/>
      <c r="AD206" s="21"/>
      <c r="AE206" s="33"/>
      <c r="AF206" s="33"/>
      <c r="AG206" s="21"/>
      <c r="AH206" s="33"/>
      <c r="AI206" s="33"/>
      <c r="AJ206" s="21"/>
      <c r="AK206" s="33"/>
      <c r="AL206" s="33"/>
      <c r="AM206" s="21"/>
      <c r="AN206" s="33"/>
      <c r="AO206" s="33"/>
      <c r="AP206" s="96"/>
    </row>
    <row r="207" spans="1:42">
      <c r="A207" s="150"/>
      <c r="B207" s="144"/>
      <c r="C207" s="79" t="s">
        <v>36</v>
      </c>
      <c r="D207" s="9">
        <f>D209+D210</f>
        <v>76</v>
      </c>
      <c r="E207" s="9">
        <f>E210+E209</f>
        <v>66</v>
      </c>
      <c r="F207" s="10">
        <f t="shared" ref="F207:F216" si="601">E207/D207</f>
        <v>0.86842105263157898</v>
      </c>
      <c r="G207" s="9">
        <f>G210+G209</f>
        <v>78</v>
      </c>
      <c r="H207" s="9">
        <f>H210+H209</f>
        <v>0</v>
      </c>
      <c r="I207" s="10">
        <f t="shared" ref="I207:I216" si="602">H207/G207</f>
        <v>0</v>
      </c>
      <c r="J207" s="9">
        <f>J210+J209</f>
        <v>0</v>
      </c>
      <c r="K207" s="9">
        <f>K210+K209</f>
        <v>0</v>
      </c>
      <c r="L207" s="10" t="e">
        <f t="shared" ref="L207:L216" si="603">K207/J207</f>
        <v>#DIV/0!</v>
      </c>
      <c r="M207" s="9">
        <f>M210+M209</f>
        <v>0</v>
      </c>
      <c r="N207" s="9">
        <f>N210+N209</f>
        <v>0</v>
      </c>
      <c r="O207" s="10" t="e">
        <f t="shared" ref="O207:O216" si="604">N207/M207</f>
        <v>#DIV/0!</v>
      </c>
      <c r="P207" s="9">
        <f>P210+P209</f>
        <v>0</v>
      </c>
      <c r="Q207" s="9">
        <f>Q210+Q209</f>
        <v>0</v>
      </c>
      <c r="R207" s="10" t="e">
        <f t="shared" ref="R207:R216" si="605">Q207/P207</f>
        <v>#DIV/0!</v>
      </c>
      <c r="S207" s="9">
        <f>S210+S209</f>
        <v>0</v>
      </c>
      <c r="T207" s="9">
        <f>T210+T209</f>
        <v>0</v>
      </c>
      <c r="U207" s="10" t="e">
        <f t="shared" ref="U207:U216" si="606">T207/S207</f>
        <v>#DIV/0!</v>
      </c>
      <c r="V207" s="9">
        <f>V210+V209</f>
        <v>0</v>
      </c>
      <c r="W207" s="9">
        <f>W210+W209</f>
        <v>0</v>
      </c>
      <c r="X207" s="10" t="e">
        <f t="shared" ref="X207:X216" si="607">W207/V207</f>
        <v>#DIV/0!</v>
      </c>
      <c r="Y207" s="9">
        <f>Y210+Y209</f>
        <v>0</v>
      </c>
      <c r="Z207" s="9">
        <f>Z210+Z209</f>
        <v>0</v>
      </c>
      <c r="AA207" s="10" t="e">
        <f t="shared" ref="AA207:AA216" si="608">Z207/Y207</f>
        <v>#DIV/0!</v>
      </c>
      <c r="AB207" s="9">
        <f>AB210+AB209</f>
        <v>0</v>
      </c>
      <c r="AC207" s="9">
        <f>AC210+AC209</f>
        <v>0</v>
      </c>
      <c r="AD207" s="10" t="e">
        <f t="shared" ref="AD207:AD216" si="609">AC207/AB207</f>
        <v>#DIV/0!</v>
      </c>
      <c r="AE207" s="9">
        <f>AE210+AE209</f>
        <v>0</v>
      </c>
      <c r="AF207" s="9">
        <f>AF210+AF209</f>
        <v>0</v>
      </c>
      <c r="AG207" s="10" t="e">
        <f t="shared" ref="AG207:AG216" si="610">AF207/AE207</f>
        <v>#DIV/0!</v>
      </c>
      <c r="AH207" s="9">
        <f>AH210+AH209</f>
        <v>0</v>
      </c>
      <c r="AI207" s="9">
        <f>AI210+AI209</f>
        <v>0</v>
      </c>
      <c r="AJ207" s="10" t="e">
        <f t="shared" ref="AJ207:AJ216" si="611">AI207/AH207</f>
        <v>#DIV/0!</v>
      </c>
      <c r="AK207" s="9">
        <f>AK210+AK209</f>
        <v>0</v>
      </c>
      <c r="AL207" s="9">
        <f>AL210+AL209</f>
        <v>0</v>
      </c>
      <c r="AM207" s="10" t="e">
        <f t="shared" ref="AM207:AM216" si="612">AL207/AK207</f>
        <v>#DIV/0!</v>
      </c>
      <c r="AN207" s="9">
        <f>D207+G207+J207+M207+P207+S207+V207+Y207+AB207+AE207+AH207+AK207</f>
        <v>154</v>
      </c>
      <c r="AO207" s="9">
        <f t="shared" ref="AO207" si="613">E207+H207+K207+N207+Q207+T207+W207+Z207+AC207+AF207+AI207+AL207</f>
        <v>66</v>
      </c>
      <c r="AP207" s="94">
        <f t="shared" ref="AP207:AP216" si="614">AO207/AN207</f>
        <v>0.42857142857142855</v>
      </c>
    </row>
    <row r="208" spans="1:42">
      <c r="A208" s="150"/>
      <c r="B208" s="144"/>
      <c r="C208" s="79" t="s">
        <v>95</v>
      </c>
      <c r="D208" s="9">
        <f>D209+D211</f>
        <v>85</v>
      </c>
      <c r="E208" s="9">
        <f>E209+E211</f>
        <v>73</v>
      </c>
      <c r="F208" s="10">
        <f t="shared" si="601"/>
        <v>0.85882352941176465</v>
      </c>
      <c r="G208" s="9">
        <f>G209+G211</f>
        <v>77</v>
      </c>
      <c r="H208" s="9">
        <f>H209+H211</f>
        <v>0</v>
      </c>
      <c r="I208" s="10">
        <f t="shared" si="602"/>
        <v>0</v>
      </c>
      <c r="J208" s="9">
        <f>J209+J211</f>
        <v>0</v>
      </c>
      <c r="K208" s="9">
        <f>K209+K211</f>
        <v>0</v>
      </c>
      <c r="L208" s="10" t="e">
        <f t="shared" si="603"/>
        <v>#DIV/0!</v>
      </c>
      <c r="M208" s="9">
        <f>M209+M211</f>
        <v>0</v>
      </c>
      <c r="N208" s="9">
        <f>N209+N211</f>
        <v>0</v>
      </c>
      <c r="O208" s="10" t="e">
        <f t="shared" si="604"/>
        <v>#DIV/0!</v>
      </c>
      <c r="P208" s="9">
        <f>P209+P211</f>
        <v>0</v>
      </c>
      <c r="Q208" s="9">
        <f>Q209+Q211</f>
        <v>0</v>
      </c>
      <c r="R208" s="10" t="e">
        <f t="shared" si="605"/>
        <v>#DIV/0!</v>
      </c>
      <c r="S208" s="9">
        <f>S209+S211</f>
        <v>0</v>
      </c>
      <c r="T208" s="9">
        <f>T209+T211</f>
        <v>0</v>
      </c>
      <c r="U208" s="10" t="e">
        <f t="shared" si="606"/>
        <v>#DIV/0!</v>
      </c>
      <c r="V208" s="9">
        <f>V209+V211</f>
        <v>0</v>
      </c>
      <c r="W208" s="9">
        <f>W209+W211</f>
        <v>0</v>
      </c>
      <c r="X208" s="10" t="e">
        <f t="shared" si="607"/>
        <v>#DIV/0!</v>
      </c>
      <c r="Y208" s="9">
        <f>Y209+Y211</f>
        <v>0</v>
      </c>
      <c r="Z208" s="9">
        <f>Z209+Z211</f>
        <v>0</v>
      </c>
      <c r="AA208" s="10" t="e">
        <f t="shared" si="608"/>
        <v>#DIV/0!</v>
      </c>
      <c r="AB208" s="9">
        <f>AB209+AB211</f>
        <v>0</v>
      </c>
      <c r="AC208" s="9">
        <f>AC209+AC211</f>
        <v>0</v>
      </c>
      <c r="AD208" s="10" t="e">
        <f t="shared" si="609"/>
        <v>#DIV/0!</v>
      </c>
      <c r="AE208" s="9">
        <f>AE209+AE211</f>
        <v>0</v>
      </c>
      <c r="AF208" s="9">
        <f>AF209+AF211</f>
        <v>0</v>
      </c>
      <c r="AG208" s="10" t="e">
        <f t="shared" si="610"/>
        <v>#DIV/0!</v>
      </c>
      <c r="AH208" s="9">
        <f>AH209+AH211</f>
        <v>0</v>
      </c>
      <c r="AI208" s="9">
        <f>AI209+AI211</f>
        <v>0</v>
      </c>
      <c r="AJ208" s="10" t="e">
        <f t="shared" si="611"/>
        <v>#DIV/0!</v>
      </c>
      <c r="AK208" s="9">
        <f>AK209+AK211</f>
        <v>0</v>
      </c>
      <c r="AL208" s="9">
        <f>AL209+AL211</f>
        <v>0</v>
      </c>
      <c r="AM208" s="10" t="e">
        <f t="shared" si="612"/>
        <v>#DIV/0!</v>
      </c>
      <c r="AN208" s="9">
        <f>AN209+AN211</f>
        <v>162</v>
      </c>
      <c r="AO208" s="9">
        <f>AO209+AO211</f>
        <v>73</v>
      </c>
      <c r="AP208" s="94">
        <f t="shared" si="614"/>
        <v>0.45061728395061729</v>
      </c>
    </row>
    <row r="209" spans="1:42">
      <c r="A209" s="150"/>
      <c r="B209" s="144"/>
      <c r="C209" s="75" t="s">
        <v>50</v>
      </c>
      <c r="D209" s="5">
        <v>63</v>
      </c>
      <c r="E209" s="5">
        <v>53</v>
      </c>
      <c r="F209" s="10">
        <f t="shared" si="601"/>
        <v>0.84126984126984128</v>
      </c>
      <c r="G209" s="5">
        <v>52</v>
      </c>
      <c r="H209" s="5"/>
      <c r="I209" s="10">
        <f t="shared" si="602"/>
        <v>0</v>
      </c>
      <c r="J209" s="5"/>
      <c r="K209" s="5"/>
      <c r="L209" s="10" t="e">
        <f t="shared" si="603"/>
        <v>#DIV/0!</v>
      </c>
      <c r="M209" s="5"/>
      <c r="N209" s="5"/>
      <c r="O209" s="10" t="e">
        <f t="shared" si="604"/>
        <v>#DIV/0!</v>
      </c>
      <c r="P209" s="5"/>
      <c r="Q209" s="5"/>
      <c r="R209" s="10" t="e">
        <f t="shared" si="605"/>
        <v>#DIV/0!</v>
      </c>
      <c r="S209" s="5"/>
      <c r="T209" s="5"/>
      <c r="U209" s="10" t="e">
        <f t="shared" si="606"/>
        <v>#DIV/0!</v>
      </c>
      <c r="V209" s="5"/>
      <c r="W209" s="5"/>
      <c r="X209" s="10" t="e">
        <f t="shared" si="607"/>
        <v>#DIV/0!</v>
      </c>
      <c r="Y209" s="5"/>
      <c r="Z209" s="5"/>
      <c r="AA209" s="10" t="e">
        <f t="shared" si="608"/>
        <v>#DIV/0!</v>
      </c>
      <c r="AB209" s="5"/>
      <c r="AC209" s="5"/>
      <c r="AD209" s="10" t="e">
        <f t="shared" si="609"/>
        <v>#DIV/0!</v>
      </c>
      <c r="AE209" s="5"/>
      <c r="AF209" s="5"/>
      <c r="AG209" s="10" t="e">
        <f t="shared" si="610"/>
        <v>#DIV/0!</v>
      </c>
      <c r="AH209" s="5"/>
      <c r="AI209" s="5"/>
      <c r="AJ209" s="10" t="e">
        <f t="shared" si="611"/>
        <v>#DIV/0!</v>
      </c>
      <c r="AK209" s="5"/>
      <c r="AL209" s="5"/>
      <c r="AM209" s="10" t="e">
        <f t="shared" si="612"/>
        <v>#DIV/0!</v>
      </c>
      <c r="AN209" s="5">
        <f>D209+G209+J209+M209+P209+S209+V209+Y209+AB209+AE209+AH209+AK209</f>
        <v>115</v>
      </c>
      <c r="AO209" s="5">
        <f t="shared" ref="AO209:AO216" si="615">E209+H209+K209+N209+Q209+T209+W209+Z209+AC209+AF209+AI209+AL209</f>
        <v>53</v>
      </c>
      <c r="AP209" s="94">
        <f t="shared" si="614"/>
        <v>0.46086956521739131</v>
      </c>
    </row>
    <row r="210" spans="1:42">
      <c r="A210" s="150"/>
      <c r="B210" s="144"/>
      <c r="C210" s="75" t="s">
        <v>51</v>
      </c>
      <c r="D210" s="5">
        <v>13</v>
      </c>
      <c r="E210" s="5">
        <v>13</v>
      </c>
      <c r="F210" s="10">
        <f t="shared" si="601"/>
        <v>1</v>
      </c>
      <c r="G210" s="5">
        <v>26</v>
      </c>
      <c r="H210" s="5"/>
      <c r="I210" s="10">
        <f t="shared" si="602"/>
        <v>0</v>
      </c>
      <c r="J210" s="5"/>
      <c r="K210" s="5"/>
      <c r="L210" s="10" t="e">
        <f t="shared" si="603"/>
        <v>#DIV/0!</v>
      </c>
      <c r="M210" s="5"/>
      <c r="N210" s="5"/>
      <c r="O210" s="10" t="e">
        <f t="shared" si="604"/>
        <v>#DIV/0!</v>
      </c>
      <c r="P210" s="5"/>
      <c r="Q210" s="5"/>
      <c r="R210" s="10" t="e">
        <f t="shared" si="605"/>
        <v>#DIV/0!</v>
      </c>
      <c r="S210" s="5"/>
      <c r="T210" s="5"/>
      <c r="U210" s="10" t="e">
        <f t="shared" si="606"/>
        <v>#DIV/0!</v>
      </c>
      <c r="V210" s="5"/>
      <c r="W210" s="5"/>
      <c r="X210" s="10" t="e">
        <f t="shared" si="607"/>
        <v>#DIV/0!</v>
      </c>
      <c r="Y210" s="5"/>
      <c r="Z210" s="5"/>
      <c r="AA210" s="10" t="e">
        <f t="shared" si="608"/>
        <v>#DIV/0!</v>
      </c>
      <c r="AB210" s="5"/>
      <c r="AC210" s="5"/>
      <c r="AD210" s="10" t="e">
        <f t="shared" si="609"/>
        <v>#DIV/0!</v>
      </c>
      <c r="AE210" s="5"/>
      <c r="AF210" s="5"/>
      <c r="AG210" s="10" t="e">
        <f t="shared" si="610"/>
        <v>#DIV/0!</v>
      </c>
      <c r="AH210" s="5"/>
      <c r="AI210" s="5"/>
      <c r="AJ210" s="10" t="e">
        <f t="shared" si="611"/>
        <v>#DIV/0!</v>
      </c>
      <c r="AK210" s="5"/>
      <c r="AL210" s="5"/>
      <c r="AM210" s="10" t="e">
        <f t="shared" si="612"/>
        <v>#DIV/0!</v>
      </c>
      <c r="AN210" s="5">
        <f>D210+G210+J210+M210+P210+S210+V210+Y210+AB210+AE210+AH210+AK210</f>
        <v>39</v>
      </c>
      <c r="AO210" s="5">
        <f t="shared" si="615"/>
        <v>13</v>
      </c>
      <c r="AP210" s="94">
        <f t="shared" si="614"/>
        <v>0.33333333333333331</v>
      </c>
    </row>
    <row r="211" spans="1:42">
      <c r="A211" s="150"/>
      <c r="B211" s="144"/>
      <c r="C211" s="79" t="s">
        <v>37</v>
      </c>
      <c r="D211" s="9">
        <v>22</v>
      </c>
      <c r="E211" s="9">
        <v>20</v>
      </c>
      <c r="F211" s="10">
        <f t="shared" si="601"/>
        <v>0.90909090909090906</v>
      </c>
      <c r="G211" s="9">
        <f>G212+G213</f>
        <v>25</v>
      </c>
      <c r="H211" s="9">
        <f>H212+H213</f>
        <v>0</v>
      </c>
      <c r="I211" s="10">
        <f t="shared" si="602"/>
        <v>0</v>
      </c>
      <c r="J211" s="9">
        <f>J212+J213</f>
        <v>0</v>
      </c>
      <c r="K211" s="9">
        <f>K212+K213</f>
        <v>0</v>
      </c>
      <c r="L211" s="10" t="e">
        <f t="shared" si="603"/>
        <v>#DIV/0!</v>
      </c>
      <c r="M211" s="9">
        <f>M212+M213</f>
        <v>0</v>
      </c>
      <c r="N211" s="9">
        <f>N212+N213</f>
        <v>0</v>
      </c>
      <c r="O211" s="10" t="e">
        <f t="shared" si="604"/>
        <v>#DIV/0!</v>
      </c>
      <c r="P211" s="9">
        <f>P212+P213</f>
        <v>0</v>
      </c>
      <c r="Q211" s="9">
        <f>Q212+Q213</f>
        <v>0</v>
      </c>
      <c r="R211" s="10" t="e">
        <f t="shared" si="605"/>
        <v>#DIV/0!</v>
      </c>
      <c r="S211" s="9">
        <f>S212+S213</f>
        <v>0</v>
      </c>
      <c r="T211" s="9">
        <f>T212+T213</f>
        <v>0</v>
      </c>
      <c r="U211" s="10" t="e">
        <f t="shared" si="606"/>
        <v>#DIV/0!</v>
      </c>
      <c r="V211" s="9">
        <f>V212+V213</f>
        <v>0</v>
      </c>
      <c r="W211" s="9">
        <f>W212+W213</f>
        <v>0</v>
      </c>
      <c r="X211" s="10" t="e">
        <f t="shared" si="607"/>
        <v>#DIV/0!</v>
      </c>
      <c r="Y211" s="9">
        <f>Y212+Y213</f>
        <v>0</v>
      </c>
      <c r="Z211" s="9">
        <f>Z212+Z213</f>
        <v>0</v>
      </c>
      <c r="AA211" s="10" t="e">
        <f t="shared" si="608"/>
        <v>#DIV/0!</v>
      </c>
      <c r="AB211" s="9">
        <f>AB212+AB213</f>
        <v>0</v>
      </c>
      <c r="AC211" s="9">
        <f>AC212+AC213</f>
        <v>0</v>
      </c>
      <c r="AD211" s="10" t="e">
        <f t="shared" si="609"/>
        <v>#DIV/0!</v>
      </c>
      <c r="AE211" s="9">
        <f>AE212+AE213</f>
        <v>0</v>
      </c>
      <c r="AF211" s="9">
        <f>AF212+AF213</f>
        <v>0</v>
      </c>
      <c r="AG211" s="10" t="e">
        <f t="shared" si="610"/>
        <v>#DIV/0!</v>
      </c>
      <c r="AH211" s="9">
        <f>AH212+AH213</f>
        <v>0</v>
      </c>
      <c r="AI211" s="9">
        <f>AI212+AI213</f>
        <v>0</v>
      </c>
      <c r="AJ211" s="10" t="e">
        <f t="shared" si="611"/>
        <v>#DIV/0!</v>
      </c>
      <c r="AK211" s="9">
        <f>AK212+AK213</f>
        <v>0</v>
      </c>
      <c r="AL211" s="9">
        <f>AL212+AL213</f>
        <v>0</v>
      </c>
      <c r="AM211" s="10" t="e">
        <f t="shared" si="612"/>
        <v>#DIV/0!</v>
      </c>
      <c r="AN211" s="9">
        <f t="shared" ref="AN211" si="616">D211+G211+J211+M211+P211+S211+V211+Y211+AB211+AE211+AH211+AK211</f>
        <v>47</v>
      </c>
      <c r="AO211" s="9">
        <f t="shared" si="615"/>
        <v>20</v>
      </c>
      <c r="AP211" s="94">
        <f t="shared" si="614"/>
        <v>0.42553191489361702</v>
      </c>
    </row>
    <row r="212" spans="1:42">
      <c r="A212" s="150"/>
      <c r="B212" s="144"/>
      <c r="C212" s="75" t="s">
        <v>56</v>
      </c>
      <c r="D212" s="5">
        <v>0</v>
      </c>
      <c r="E212" s="5">
        <v>0</v>
      </c>
      <c r="F212" s="10" t="e">
        <f t="shared" si="601"/>
        <v>#DIV/0!</v>
      </c>
      <c r="G212" s="5">
        <v>8</v>
      </c>
      <c r="H212" s="5"/>
      <c r="I212" s="10">
        <f t="shared" si="602"/>
        <v>0</v>
      </c>
      <c r="J212" s="5"/>
      <c r="K212" s="5"/>
      <c r="L212" s="10" t="e">
        <f t="shared" si="603"/>
        <v>#DIV/0!</v>
      </c>
      <c r="M212" s="5"/>
      <c r="N212" s="5"/>
      <c r="O212" s="10" t="e">
        <f t="shared" si="604"/>
        <v>#DIV/0!</v>
      </c>
      <c r="P212" s="5"/>
      <c r="Q212" s="5"/>
      <c r="R212" s="10" t="e">
        <f t="shared" si="605"/>
        <v>#DIV/0!</v>
      </c>
      <c r="S212" s="5"/>
      <c r="T212" s="5"/>
      <c r="U212" s="10" t="e">
        <f t="shared" si="606"/>
        <v>#DIV/0!</v>
      </c>
      <c r="V212" s="5"/>
      <c r="W212" s="5"/>
      <c r="X212" s="10" t="e">
        <f t="shared" si="607"/>
        <v>#DIV/0!</v>
      </c>
      <c r="Y212" s="5"/>
      <c r="Z212" s="5"/>
      <c r="AA212" s="10" t="e">
        <f t="shared" si="608"/>
        <v>#DIV/0!</v>
      </c>
      <c r="AB212" s="5"/>
      <c r="AC212" s="5"/>
      <c r="AD212" s="10" t="e">
        <f t="shared" si="609"/>
        <v>#DIV/0!</v>
      </c>
      <c r="AE212" s="5"/>
      <c r="AF212" s="5"/>
      <c r="AG212" s="10" t="e">
        <f t="shared" si="610"/>
        <v>#DIV/0!</v>
      </c>
      <c r="AH212" s="5"/>
      <c r="AI212" s="5"/>
      <c r="AJ212" s="10" t="e">
        <f t="shared" si="611"/>
        <v>#DIV/0!</v>
      </c>
      <c r="AK212" s="5"/>
      <c r="AL212" s="5"/>
      <c r="AM212" s="10" t="e">
        <f t="shared" si="612"/>
        <v>#DIV/0!</v>
      </c>
      <c r="AN212" s="5">
        <f>D212+G212+J212+M212+P212+S212+V212+Y212+AB212+AE212+AH212+AK212</f>
        <v>8</v>
      </c>
      <c r="AO212" s="5">
        <f t="shared" si="615"/>
        <v>0</v>
      </c>
      <c r="AP212" s="94">
        <f t="shared" si="614"/>
        <v>0</v>
      </c>
    </row>
    <row r="213" spans="1:42">
      <c r="A213" s="150"/>
      <c r="B213" s="144"/>
      <c r="C213" s="75" t="s">
        <v>55</v>
      </c>
      <c r="D213" s="5">
        <v>0</v>
      </c>
      <c r="E213" s="5">
        <v>0</v>
      </c>
      <c r="F213" s="10" t="e">
        <f t="shared" si="601"/>
        <v>#DIV/0!</v>
      </c>
      <c r="G213" s="5">
        <v>17</v>
      </c>
      <c r="H213" s="5"/>
      <c r="I213" s="10">
        <f t="shared" si="602"/>
        <v>0</v>
      </c>
      <c r="J213" s="5"/>
      <c r="K213" s="5"/>
      <c r="L213" s="10" t="e">
        <f t="shared" si="603"/>
        <v>#DIV/0!</v>
      </c>
      <c r="M213" s="5"/>
      <c r="N213" s="5"/>
      <c r="O213" s="10" t="e">
        <f t="shared" si="604"/>
        <v>#DIV/0!</v>
      </c>
      <c r="P213" s="5"/>
      <c r="Q213" s="5"/>
      <c r="R213" s="10" t="e">
        <f t="shared" si="605"/>
        <v>#DIV/0!</v>
      </c>
      <c r="S213" s="5"/>
      <c r="T213" s="5"/>
      <c r="U213" s="10" t="e">
        <f t="shared" si="606"/>
        <v>#DIV/0!</v>
      </c>
      <c r="V213" s="5"/>
      <c r="W213" s="5"/>
      <c r="X213" s="10" t="e">
        <f t="shared" si="607"/>
        <v>#DIV/0!</v>
      </c>
      <c r="Y213" s="5"/>
      <c r="Z213" s="5"/>
      <c r="AA213" s="10" t="e">
        <f t="shared" si="608"/>
        <v>#DIV/0!</v>
      </c>
      <c r="AB213" s="5"/>
      <c r="AC213" s="5"/>
      <c r="AD213" s="10" t="e">
        <f t="shared" si="609"/>
        <v>#DIV/0!</v>
      </c>
      <c r="AE213" s="5"/>
      <c r="AF213" s="5"/>
      <c r="AG213" s="10" t="e">
        <f t="shared" si="610"/>
        <v>#DIV/0!</v>
      </c>
      <c r="AH213" s="5"/>
      <c r="AI213" s="5"/>
      <c r="AJ213" s="10" t="e">
        <f t="shared" si="611"/>
        <v>#DIV/0!</v>
      </c>
      <c r="AK213" s="5"/>
      <c r="AL213" s="5"/>
      <c r="AM213" s="10" t="e">
        <f t="shared" si="612"/>
        <v>#DIV/0!</v>
      </c>
      <c r="AN213" s="5">
        <f>D213+G213+J213+M213+P213+S213+V213+Y213+AB213+AE213+AH213+AK213</f>
        <v>17</v>
      </c>
      <c r="AO213" s="5">
        <f t="shared" si="615"/>
        <v>0</v>
      </c>
      <c r="AP213" s="94">
        <f t="shared" si="614"/>
        <v>0</v>
      </c>
    </row>
    <row r="214" spans="1:42">
      <c r="A214" s="150"/>
      <c r="B214" s="144"/>
      <c r="C214" s="79" t="s">
        <v>38</v>
      </c>
      <c r="D214" s="9">
        <v>8</v>
      </c>
      <c r="E214" s="9">
        <v>9</v>
      </c>
      <c r="F214" s="10">
        <f t="shared" si="601"/>
        <v>1.125</v>
      </c>
      <c r="G214" s="9">
        <v>6</v>
      </c>
      <c r="H214" s="9"/>
      <c r="I214" s="10">
        <f t="shared" si="602"/>
        <v>0</v>
      </c>
      <c r="J214" s="9"/>
      <c r="K214" s="9"/>
      <c r="L214" s="10" t="e">
        <f t="shared" si="603"/>
        <v>#DIV/0!</v>
      </c>
      <c r="M214" s="9"/>
      <c r="N214" s="9"/>
      <c r="O214" s="10" t="e">
        <f t="shared" si="604"/>
        <v>#DIV/0!</v>
      </c>
      <c r="P214" s="9"/>
      <c r="Q214" s="9"/>
      <c r="R214" s="10" t="e">
        <f t="shared" si="605"/>
        <v>#DIV/0!</v>
      </c>
      <c r="S214" s="9"/>
      <c r="T214" s="9"/>
      <c r="U214" s="10" t="e">
        <f t="shared" si="606"/>
        <v>#DIV/0!</v>
      </c>
      <c r="V214" s="9"/>
      <c r="W214" s="9"/>
      <c r="X214" s="10" t="e">
        <f t="shared" si="607"/>
        <v>#DIV/0!</v>
      </c>
      <c r="Y214" s="9"/>
      <c r="Z214" s="9"/>
      <c r="AA214" s="10" t="e">
        <f t="shared" si="608"/>
        <v>#DIV/0!</v>
      </c>
      <c r="AB214" s="9"/>
      <c r="AC214" s="9"/>
      <c r="AD214" s="10" t="e">
        <f t="shared" si="609"/>
        <v>#DIV/0!</v>
      </c>
      <c r="AE214" s="9"/>
      <c r="AF214" s="9"/>
      <c r="AG214" s="10" t="e">
        <f t="shared" si="610"/>
        <v>#DIV/0!</v>
      </c>
      <c r="AH214" s="9"/>
      <c r="AI214" s="9"/>
      <c r="AJ214" s="10" t="e">
        <f t="shared" si="611"/>
        <v>#DIV/0!</v>
      </c>
      <c r="AK214" s="9"/>
      <c r="AL214" s="9"/>
      <c r="AM214" s="10" t="e">
        <f t="shared" si="612"/>
        <v>#DIV/0!</v>
      </c>
      <c r="AN214" s="9">
        <f t="shared" ref="AN214:AN216" si="617">D214+G214+J214+M214+P214+S214+V214+Y214+AB214+AE214+AH214+AK214</f>
        <v>14</v>
      </c>
      <c r="AO214" s="9">
        <f t="shared" si="615"/>
        <v>9</v>
      </c>
      <c r="AP214" s="100">
        <f t="shared" si="614"/>
        <v>0.6428571428571429</v>
      </c>
    </row>
    <row r="215" spans="1:42">
      <c r="A215" s="150"/>
      <c r="B215" s="144"/>
      <c r="C215" s="80" t="s">
        <v>39</v>
      </c>
      <c r="D215" s="5">
        <v>3</v>
      </c>
      <c r="E215" s="5">
        <v>6</v>
      </c>
      <c r="F215" s="3">
        <f t="shared" si="601"/>
        <v>2</v>
      </c>
      <c r="G215" s="5">
        <v>5</v>
      </c>
      <c r="H215" s="5"/>
      <c r="I215" s="3">
        <f t="shared" si="602"/>
        <v>0</v>
      </c>
      <c r="J215" s="5"/>
      <c r="K215" s="5"/>
      <c r="L215" s="3" t="e">
        <f t="shared" si="603"/>
        <v>#DIV/0!</v>
      </c>
      <c r="M215" s="5"/>
      <c r="N215" s="5"/>
      <c r="O215" s="3" t="e">
        <f t="shared" si="604"/>
        <v>#DIV/0!</v>
      </c>
      <c r="P215" s="5"/>
      <c r="Q215" s="5"/>
      <c r="R215" s="3" t="e">
        <f t="shared" si="605"/>
        <v>#DIV/0!</v>
      </c>
      <c r="S215" s="5"/>
      <c r="T215" s="5"/>
      <c r="U215" s="3" t="e">
        <f t="shared" si="606"/>
        <v>#DIV/0!</v>
      </c>
      <c r="V215" s="5"/>
      <c r="W215" s="5"/>
      <c r="X215" s="3" t="e">
        <f t="shared" si="607"/>
        <v>#DIV/0!</v>
      </c>
      <c r="Y215" s="5"/>
      <c r="Z215" s="5"/>
      <c r="AA215" s="3" t="e">
        <f t="shared" si="608"/>
        <v>#DIV/0!</v>
      </c>
      <c r="AB215" s="5"/>
      <c r="AC215" s="5"/>
      <c r="AD215" s="3" t="e">
        <f t="shared" si="609"/>
        <v>#DIV/0!</v>
      </c>
      <c r="AE215" s="5"/>
      <c r="AF215" s="5"/>
      <c r="AG215" s="3" t="e">
        <f t="shared" si="610"/>
        <v>#DIV/0!</v>
      </c>
      <c r="AH215" s="5"/>
      <c r="AI215" s="5"/>
      <c r="AJ215" s="3" t="e">
        <f t="shared" si="611"/>
        <v>#DIV/0!</v>
      </c>
      <c r="AK215" s="5"/>
      <c r="AL215" s="5"/>
      <c r="AM215" s="3" t="e">
        <f t="shared" si="612"/>
        <v>#DIV/0!</v>
      </c>
      <c r="AN215" s="5">
        <f t="shared" si="617"/>
        <v>8</v>
      </c>
      <c r="AO215" s="5">
        <f t="shared" si="615"/>
        <v>6</v>
      </c>
      <c r="AP215" s="94">
        <f t="shared" si="614"/>
        <v>0.75</v>
      </c>
    </row>
    <row r="216" spans="1:42">
      <c r="A216" s="150"/>
      <c r="B216" s="144"/>
      <c r="C216" s="81" t="s">
        <v>40</v>
      </c>
      <c r="D216" s="5">
        <v>4</v>
      </c>
      <c r="E216" s="5">
        <v>0</v>
      </c>
      <c r="F216" s="3">
        <f t="shared" si="601"/>
        <v>0</v>
      </c>
      <c r="G216" s="5">
        <v>5</v>
      </c>
      <c r="H216" s="5"/>
      <c r="I216" s="3">
        <f t="shared" si="602"/>
        <v>0</v>
      </c>
      <c r="J216" s="5"/>
      <c r="K216" s="5"/>
      <c r="L216" s="3" t="e">
        <f t="shared" si="603"/>
        <v>#DIV/0!</v>
      </c>
      <c r="M216" s="5"/>
      <c r="N216" s="5"/>
      <c r="O216" s="3" t="e">
        <f t="shared" si="604"/>
        <v>#DIV/0!</v>
      </c>
      <c r="P216" s="5"/>
      <c r="Q216" s="5"/>
      <c r="R216" s="3" t="e">
        <f t="shared" si="605"/>
        <v>#DIV/0!</v>
      </c>
      <c r="S216" s="5"/>
      <c r="T216" s="5"/>
      <c r="U216" s="3" t="e">
        <f t="shared" si="606"/>
        <v>#DIV/0!</v>
      </c>
      <c r="V216" s="5"/>
      <c r="W216" s="5"/>
      <c r="X216" s="3" t="e">
        <f t="shared" si="607"/>
        <v>#DIV/0!</v>
      </c>
      <c r="Y216" s="5"/>
      <c r="Z216" s="5"/>
      <c r="AA216" s="3" t="e">
        <f t="shared" si="608"/>
        <v>#DIV/0!</v>
      </c>
      <c r="AB216" s="5"/>
      <c r="AC216" s="5"/>
      <c r="AD216" s="3" t="e">
        <f t="shared" si="609"/>
        <v>#DIV/0!</v>
      </c>
      <c r="AE216" s="5"/>
      <c r="AF216" s="5"/>
      <c r="AG216" s="3" t="e">
        <f t="shared" si="610"/>
        <v>#DIV/0!</v>
      </c>
      <c r="AH216" s="5"/>
      <c r="AI216" s="5"/>
      <c r="AJ216" s="3" t="e">
        <f t="shared" si="611"/>
        <v>#DIV/0!</v>
      </c>
      <c r="AK216" s="5"/>
      <c r="AL216" s="5"/>
      <c r="AM216" s="3" t="e">
        <f t="shared" si="612"/>
        <v>#DIV/0!</v>
      </c>
      <c r="AN216" s="5">
        <f t="shared" si="617"/>
        <v>9</v>
      </c>
      <c r="AO216" s="5">
        <f t="shared" si="615"/>
        <v>0</v>
      </c>
      <c r="AP216" s="94">
        <f t="shared" si="614"/>
        <v>0</v>
      </c>
    </row>
    <row r="217" spans="1:42">
      <c r="A217" s="150"/>
      <c r="B217" s="144"/>
      <c r="C217" s="76" t="s">
        <v>73</v>
      </c>
      <c r="D217" s="33"/>
      <c r="E217" s="33"/>
      <c r="F217" s="21"/>
      <c r="G217" s="33"/>
      <c r="H217" s="33"/>
      <c r="I217" s="21"/>
      <c r="J217" s="33"/>
      <c r="K217" s="33"/>
      <c r="L217" s="21"/>
      <c r="M217" s="33"/>
      <c r="N217" s="33"/>
      <c r="O217" s="21"/>
      <c r="P217" s="33"/>
      <c r="Q217" s="33"/>
      <c r="R217" s="21"/>
      <c r="S217" s="33"/>
      <c r="T217" s="33"/>
      <c r="U217" s="21"/>
      <c r="V217" s="33"/>
      <c r="W217" s="33"/>
      <c r="X217" s="21"/>
      <c r="Y217" s="33"/>
      <c r="Z217" s="33"/>
      <c r="AA217" s="21"/>
      <c r="AB217" s="33"/>
      <c r="AC217" s="33"/>
      <c r="AD217" s="21"/>
      <c r="AE217" s="33"/>
      <c r="AF217" s="33"/>
      <c r="AG217" s="21"/>
      <c r="AH217" s="33"/>
      <c r="AI217" s="33"/>
      <c r="AJ217" s="21"/>
      <c r="AK217" s="33"/>
      <c r="AL217" s="33"/>
      <c r="AM217" s="21"/>
      <c r="AN217" s="33"/>
      <c r="AO217" s="33"/>
      <c r="AP217" s="96"/>
    </row>
    <row r="218" spans="1:42" ht="15.75" thickBot="1">
      <c r="A218" s="150"/>
      <c r="B218" s="144"/>
      <c r="C218" s="82" t="s">
        <v>71</v>
      </c>
      <c r="D218" s="24">
        <f>D220+D221+D222+D223</f>
        <v>25966</v>
      </c>
      <c r="E218" s="24">
        <f>E220+E221+E222+E223</f>
        <v>5750</v>
      </c>
      <c r="F218" s="25">
        <f t="shared" ref="F218:F223" si="618">E218/D218</f>
        <v>0.22144342601863976</v>
      </c>
      <c r="G218" s="24">
        <f>G220+G221+G222+G223</f>
        <v>13044</v>
      </c>
      <c r="H218" s="24">
        <f>H220+H221+H222+H223</f>
        <v>0</v>
      </c>
      <c r="I218" s="25">
        <f t="shared" ref="I218:I219" si="619">H218/G218</f>
        <v>0</v>
      </c>
      <c r="J218" s="24">
        <f>J220+J221+J222+J223</f>
        <v>0</v>
      </c>
      <c r="K218" s="24">
        <f>K220+K221+K222+K223</f>
        <v>0</v>
      </c>
      <c r="L218" s="25" t="e">
        <f t="shared" ref="L218:L219" si="620">K218/J218</f>
        <v>#DIV/0!</v>
      </c>
      <c r="M218" s="24">
        <f>M220+M221+M222+M223</f>
        <v>0</v>
      </c>
      <c r="N218" s="24">
        <f>N220+N221+N222+N223</f>
        <v>0</v>
      </c>
      <c r="O218" s="25" t="e">
        <f t="shared" ref="O218:O219" si="621">N218/M218</f>
        <v>#DIV/0!</v>
      </c>
      <c r="P218" s="24">
        <f>P220+P221+P222+P223</f>
        <v>0</v>
      </c>
      <c r="Q218" s="24">
        <f>Q220+Q221+Q222+Q223</f>
        <v>0</v>
      </c>
      <c r="R218" s="25" t="e">
        <f t="shared" ref="R218:R219" si="622">Q218/P218</f>
        <v>#DIV/0!</v>
      </c>
      <c r="S218" s="24">
        <f>S220+S221+S222+S223</f>
        <v>0</v>
      </c>
      <c r="T218" s="24">
        <f>T220+T221+T222+T223</f>
        <v>0</v>
      </c>
      <c r="U218" s="25" t="e">
        <f t="shared" ref="U218:U219" si="623">T218/S218</f>
        <v>#DIV/0!</v>
      </c>
      <c r="V218" s="24">
        <f>V220+V221+V222+V223</f>
        <v>0</v>
      </c>
      <c r="W218" s="24">
        <f>W220+W221+W222+W223</f>
        <v>0</v>
      </c>
      <c r="X218" s="25" t="e">
        <f t="shared" ref="X218:X219" si="624">W218/V218</f>
        <v>#DIV/0!</v>
      </c>
      <c r="Y218" s="24">
        <f>Y220+Y221+Y222+Y223</f>
        <v>0</v>
      </c>
      <c r="Z218" s="24">
        <f>Z220+Z221+Z222+Z223</f>
        <v>0</v>
      </c>
      <c r="AA218" s="25" t="e">
        <f t="shared" ref="AA218:AA219" si="625">Z218/Y218</f>
        <v>#DIV/0!</v>
      </c>
      <c r="AB218" s="24">
        <f>AB220+AB221+AB222+AB223</f>
        <v>0</v>
      </c>
      <c r="AC218" s="24">
        <f>AC220+AC221+AC222+AC223</f>
        <v>0</v>
      </c>
      <c r="AD218" s="25" t="e">
        <f t="shared" ref="AD218:AD219" si="626">AC218/AB218</f>
        <v>#DIV/0!</v>
      </c>
      <c r="AE218" s="24">
        <f>AE220+AE221+AE222+AE223</f>
        <v>0</v>
      </c>
      <c r="AF218" s="24">
        <f>AF220+AF221+AF222+AF223</f>
        <v>0</v>
      </c>
      <c r="AG218" s="25" t="e">
        <f t="shared" ref="AG218:AG219" si="627">AF218/AE218</f>
        <v>#DIV/0!</v>
      </c>
      <c r="AH218" s="24">
        <f>AH220+AH221+AH222+AH223</f>
        <v>0</v>
      </c>
      <c r="AI218" s="24">
        <f>AI220+AI221+AI222+AI223</f>
        <v>0</v>
      </c>
      <c r="AJ218" s="25" t="e">
        <f t="shared" ref="AJ218:AJ219" si="628">AI218/AH218</f>
        <v>#DIV/0!</v>
      </c>
      <c r="AK218" s="24">
        <f>AK220+AK221+AK222+AK223</f>
        <v>0</v>
      </c>
      <c r="AL218" s="24">
        <f>AL220+AL221+AL222+AL223</f>
        <v>0</v>
      </c>
      <c r="AM218" s="25" t="e">
        <f t="shared" ref="AM218:AM219" si="629">AL218/AK218</f>
        <v>#DIV/0!</v>
      </c>
      <c r="AN218" s="24">
        <f t="shared" ref="AN218:AN223" si="630">D218+G218+J218+M218+P218+S218+V218+Y218+AB218+AE218+AH218+AK218</f>
        <v>39010</v>
      </c>
      <c r="AO218" s="24">
        <f t="shared" ref="AO218:AO223" si="631">E218+H218+K218+N218+Q218+T218+W218+Z218+AC218+AF218+AI218+AL218</f>
        <v>5750</v>
      </c>
      <c r="AP218" s="101">
        <f t="shared" ref="AP218" si="632">AO218/AN218</f>
        <v>0.14739810305049988</v>
      </c>
    </row>
    <row r="219" spans="1:42" ht="16.5" thickTop="1" thickBot="1">
      <c r="A219" s="150"/>
      <c r="B219" s="144"/>
      <c r="C219" s="83" t="s">
        <v>61</v>
      </c>
      <c r="D219" s="65">
        <v>15</v>
      </c>
      <c r="E219" s="65">
        <v>12</v>
      </c>
      <c r="F219" s="67">
        <f t="shared" si="618"/>
        <v>0.8</v>
      </c>
      <c r="G219" s="65">
        <v>0</v>
      </c>
      <c r="H219" s="65"/>
      <c r="I219" s="67" t="e">
        <f t="shared" si="619"/>
        <v>#DIV/0!</v>
      </c>
      <c r="J219" s="65"/>
      <c r="K219" s="65"/>
      <c r="L219" s="67" t="e">
        <f t="shared" si="620"/>
        <v>#DIV/0!</v>
      </c>
      <c r="M219" s="65"/>
      <c r="N219" s="65"/>
      <c r="O219" s="67" t="e">
        <f t="shared" si="621"/>
        <v>#DIV/0!</v>
      </c>
      <c r="P219" s="65"/>
      <c r="Q219" s="65"/>
      <c r="R219" s="67" t="e">
        <f t="shared" si="622"/>
        <v>#DIV/0!</v>
      </c>
      <c r="S219" s="65"/>
      <c r="T219" s="65"/>
      <c r="U219" s="67" t="e">
        <f t="shared" si="623"/>
        <v>#DIV/0!</v>
      </c>
      <c r="V219" s="65"/>
      <c r="W219" s="65"/>
      <c r="X219" s="67" t="e">
        <f t="shared" si="624"/>
        <v>#DIV/0!</v>
      </c>
      <c r="Y219" s="65"/>
      <c r="Z219" s="65"/>
      <c r="AA219" s="67" t="e">
        <f t="shared" si="625"/>
        <v>#DIV/0!</v>
      </c>
      <c r="AB219" s="65"/>
      <c r="AC219" s="65"/>
      <c r="AD219" s="67" t="e">
        <f t="shared" si="626"/>
        <v>#DIV/0!</v>
      </c>
      <c r="AE219" s="65"/>
      <c r="AF219" s="65"/>
      <c r="AG219" s="67" t="e">
        <f t="shared" si="627"/>
        <v>#DIV/0!</v>
      </c>
      <c r="AH219" s="65"/>
      <c r="AI219" s="65"/>
      <c r="AJ219" s="67" t="e">
        <f t="shared" si="628"/>
        <v>#DIV/0!</v>
      </c>
      <c r="AK219" s="65"/>
      <c r="AL219" s="65"/>
      <c r="AM219" s="67" t="e">
        <f t="shared" si="629"/>
        <v>#DIV/0!</v>
      </c>
      <c r="AN219" s="65">
        <f t="shared" si="630"/>
        <v>15</v>
      </c>
      <c r="AO219" s="65">
        <f t="shared" si="631"/>
        <v>12</v>
      </c>
      <c r="AP219" s="102"/>
    </row>
    <row r="220" spans="1:42" ht="16.5" thickTop="1" thickBot="1">
      <c r="A220" s="150"/>
      <c r="B220" s="144"/>
      <c r="C220" s="84" t="s">
        <v>62</v>
      </c>
      <c r="D220" s="22">
        <v>6000</v>
      </c>
      <c r="E220" s="22">
        <v>2700</v>
      </c>
      <c r="F220" s="67">
        <f t="shared" si="618"/>
        <v>0.45</v>
      </c>
      <c r="G220" s="22">
        <v>0</v>
      </c>
      <c r="H220" s="22"/>
      <c r="I220" s="23"/>
      <c r="J220" s="22"/>
      <c r="K220" s="22"/>
      <c r="L220" s="23"/>
      <c r="M220" s="22"/>
      <c r="N220" s="22"/>
      <c r="O220" s="23"/>
      <c r="P220" s="22"/>
      <c r="Q220" s="22"/>
      <c r="R220" s="23"/>
      <c r="S220" s="22"/>
      <c r="T220" s="22"/>
      <c r="U220" s="23"/>
      <c r="V220" s="22"/>
      <c r="W220" s="22"/>
      <c r="X220" s="23"/>
      <c r="Y220" s="22"/>
      <c r="Z220" s="22"/>
      <c r="AA220" s="23"/>
      <c r="AB220" s="22"/>
      <c r="AC220" s="22"/>
      <c r="AD220" s="23"/>
      <c r="AE220" s="22"/>
      <c r="AF220" s="22"/>
      <c r="AG220" s="23"/>
      <c r="AH220" s="22"/>
      <c r="AI220" s="22"/>
      <c r="AJ220" s="23"/>
      <c r="AK220" s="22"/>
      <c r="AL220" s="22"/>
      <c r="AM220" s="23"/>
      <c r="AN220" s="138">
        <f t="shared" si="630"/>
        <v>6000</v>
      </c>
      <c r="AO220" s="138">
        <f t="shared" si="631"/>
        <v>2700</v>
      </c>
      <c r="AP220" s="103"/>
    </row>
    <row r="221" spans="1:42" ht="16.5" thickTop="1" thickBot="1">
      <c r="A221" s="150"/>
      <c r="B221" s="144"/>
      <c r="C221" s="84" t="s">
        <v>65</v>
      </c>
      <c r="D221" s="22">
        <v>10000</v>
      </c>
      <c r="E221" s="22">
        <v>350</v>
      </c>
      <c r="F221" s="67">
        <f t="shared" si="618"/>
        <v>3.5000000000000003E-2</v>
      </c>
      <c r="G221" s="22">
        <f>G210*400</f>
        <v>10400</v>
      </c>
      <c r="H221" s="22"/>
      <c r="I221" s="23"/>
      <c r="J221" s="22"/>
      <c r="K221" s="22"/>
      <c r="L221" s="23"/>
      <c r="M221" s="22"/>
      <c r="N221" s="22"/>
      <c r="O221" s="23"/>
      <c r="P221" s="22"/>
      <c r="Q221" s="22"/>
      <c r="R221" s="23"/>
      <c r="S221" s="22"/>
      <c r="T221" s="22"/>
      <c r="U221" s="23"/>
      <c r="V221" s="22"/>
      <c r="W221" s="22"/>
      <c r="X221" s="23"/>
      <c r="Y221" s="22"/>
      <c r="Z221" s="22"/>
      <c r="AA221" s="23"/>
      <c r="AB221" s="22"/>
      <c r="AC221" s="22"/>
      <c r="AD221" s="23"/>
      <c r="AE221" s="22"/>
      <c r="AF221" s="22"/>
      <c r="AG221" s="23"/>
      <c r="AH221" s="22"/>
      <c r="AI221" s="22"/>
      <c r="AJ221" s="23"/>
      <c r="AK221" s="22"/>
      <c r="AL221" s="22"/>
      <c r="AM221" s="23"/>
      <c r="AN221" s="138">
        <f t="shared" si="630"/>
        <v>20400</v>
      </c>
      <c r="AO221" s="138">
        <f t="shared" si="631"/>
        <v>350</v>
      </c>
      <c r="AP221" s="103"/>
    </row>
    <row r="222" spans="1:42" ht="16.5" thickTop="1" thickBot="1">
      <c r="A222" s="150"/>
      <c r="B222" s="144"/>
      <c r="C222" s="84" t="s">
        <v>66</v>
      </c>
      <c r="D222" s="22">
        <v>9966</v>
      </c>
      <c r="E222" s="22">
        <v>2700</v>
      </c>
      <c r="F222" s="67">
        <f t="shared" si="618"/>
        <v>0.27092113184828415</v>
      </c>
      <c r="G222" s="22">
        <v>2644</v>
      </c>
      <c r="H222" s="22"/>
      <c r="I222" s="23"/>
      <c r="J222" s="22"/>
      <c r="K222" s="22"/>
      <c r="L222" s="23"/>
      <c r="M222" s="22"/>
      <c r="N222" s="22"/>
      <c r="O222" s="23"/>
      <c r="P222" s="22"/>
      <c r="Q222" s="22"/>
      <c r="R222" s="23"/>
      <c r="S222" s="22"/>
      <c r="T222" s="22"/>
      <c r="U222" s="23"/>
      <c r="V222" s="22"/>
      <c r="W222" s="22"/>
      <c r="X222" s="23"/>
      <c r="Y222" s="22"/>
      <c r="Z222" s="22"/>
      <c r="AA222" s="23"/>
      <c r="AB222" s="22"/>
      <c r="AC222" s="22"/>
      <c r="AD222" s="23"/>
      <c r="AE222" s="22"/>
      <c r="AF222" s="22"/>
      <c r="AG222" s="23"/>
      <c r="AH222" s="22"/>
      <c r="AI222" s="22"/>
      <c r="AJ222" s="23"/>
      <c r="AK222" s="22"/>
      <c r="AL222" s="22"/>
      <c r="AM222" s="23"/>
      <c r="AN222" s="138">
        <f t="shared" si="630"/>
        <v>12610</v>
      </c>
      <c r="AO222" s="138">
        <f t="shared" si="631"/>
        <v>2700</v>
      </c>
      <c r="AP222" s="103"/>
    </row>
    <row r="223" spans="1:42" ht="16.5" thickTop="1" thickBot="1">
      <c r="A223" s="150"/>
      <c r="B223" s="144"/>
      <c r="C223" s="84" t="s">
        <v>67</v>
      </c>
      <c r="D223" s="22">
        <v>0</v>
      </c>
      <c r="E223" s="22">
        <v>0</v>
      </c>
      <c r="F223" s="67" t="e">
        <f t="shared" si="618"/>
        <v>#DIV/0!</v>
      </c>
      <c r="G223" s="22">
        <v>0</v>
      </c>
      <c r="H223" s="22"/>
      <c r="I223" s="23"/>
      <c r="J223" s="22"/>
      <c r="K223" s="22"/>
      <c r="L223" s="23"/>
      <c r="M223" s="22"/>
      <c r="N223" s="22"/>
      <c r="O223" s="23"/>
      <c r="P223" s="22"/>
      <c r="Q223" s="22"/>
      <c r="R223" s="23"/>
      <c r="S223" s="22"/>
      <c r="T223" s="22"/>
      <c r="U223" s="23"/>
      <c r="V223" s="22"/>
      <c r="W223" s="22"/>
      <c r="X223" s="23"/>
      <c r="Y223" s="22"/>
      <c r="Z223" s="22"/>
      <c r="AA223" s="23"/>
      <c r="AB223" s="22"/>
      <c r="AC223" s="22"/>
      <c r="AD223" s="23"/>
      <c r="AE223" s="22"/>
      <c r="AF223" s="22"/>
      <c r="AG223" s="23"/>
      <c r="AH223" s="22"/>
      <c r="AI223" s="22"/>
      <c r="AJ223" s="23"/>
      <c r="AK223" s="22"/>
      <c r="AL223" s="22"/>
      <c r="AM223" s="23"/>
      <c r="AN223" s="138">
        <f t="shared" si="630"/>
        <v>0</v>
      </c>
      <c r="AO223" s="138">
        <f t="shared" si="631"/>
        <v>0</v>
      </c>
      <c r="AP223" s="103"/>
    </row>
    <row r="224" spans="1:42" ht="15.75" thickTop="1">
      <c r="A224" s="150"/>
      <c r="B224" s="144"/>
      <c r="C224" s="85" t="s">
        <v>57</v>
      </c>
      <c r="D224" s="27">
        <v>60000</v>
      </c>
      <c r="E224" s="27">
        <v>60000</v>
      </c>
      <c r="F224" s="21">
        <f t="shared" ref="F224:F227" si="633">E224/D224</f>
        <v>1</v>
      </c>
      <c r="G224" s="27">
        <v>60000</v>
      </c>
      <c r="H224" s="27"/>
      <c r="I224" s="21">
        <f t="shared" ref="I224" si="634">H224/G224</f>
        <v>0</v>
      </c>
      <c r="J224" s="27"/>
      <c r="K224" s="27"/>
      <c r="L224" s="21" t="e">
        <f t="shared" ref="L224" si="635">K224/J224</f>
        <v>#DIV/0!</v>
      </c>
      <c r="M224" s="27"/>
      <c r="N224" s="27"/>
      <c r="O224" s="21" t="e">
        <f t="shared" ref="O224" si="636">N224/M224</f>
        <v>#DIV/0!</v>
      </c>
      <c r="P224" s="27"/>
      <c r="Q224" s="27"/>
      <c r="R224" s="21" t="e">
        <f t="shared" ref="R224" si="637">Q224/P224</f>
        <v>#DIV/0!</v>
      </c>
      <c r="S224" s="27"/>
      <c r="T224" s="27"/>
      <c r="U224" s="21" t="e">
        <f t="shared" ref="U224" si="638">T224/S224</f>
        <v>#DIV/0!</v>
      </c>
      <c r="V224" s="27"/>
      <c r="W224" s="27"/>
      <c r="X224" s="21" t="e">
        <f t="shared" ref="X224" si="639">W224/V224</f>
        <v>#DIV/0!</v>
      </c>
      <c r="Y224" s="27"/>
      <c r="Z224" s="27"/>
      <c r="AA224" s="21" t="e">
        <f t="shared" ref="AA224" si="640">Z224/Y224</f>
        <v>#DIV/0!</v>
      </c>
      <c r="AB224" s="27"/>
      <c r="AC224" s="27"/>
      <c r="AD224" s="21" t="e">
        <f t="shared" ref="AD224" si="641">AC224/AB224</f>
        <v>#DIV/0!</v>
      </c>
      <c r="AE224" s="27"/>
      <c r="AF224" s="27"/>
      <c r="AG224" s="21" t="e">
        <f t="shared" ref="AG224" si="642">AF224/AE224</f>
        <v>#DIV/0!</v>
      </c>
      <c r="AH224" s="27"/>
      <c r="AI224" s="27"/>
      <c r="AJ224" s="21" t="e">
        <f t="shared" ref="AJ224" si="643">AI224/AH224</f>
        <v>#DIV/0!</v>
      </c>
      <c r="AK224" s="27"/>
      <c r="AL224" s="27"/>
      <c r="AM224" s="21" t="e">
        <f t="shared" ref="AM224" si="644">AL224/AK224</f>
        <v>#DIV/0!</v>
      </c>
      <c r="AN224" s="27">
        <f>D224+G224+J224+M224+P224+S224+V224+Y224+AB224+AE224+AH224+AK224</f>
        <v>120000</v>
      </c>
      <c r="AO224" s="27">
        <f>E224+H224+K224+N224+Q224+T224+W224+Z224+AC224+AF224+AI224+AL224</f>
        <v>60000</v>
      </c>
      <c r="AP224" s="96">
        <f t="shared" ref="AP224" si="645">AO224/AN224</f>
        <v>0.5</v>
      </c>
    </row>
    <row r="225" spans="1:42">
      <c r="A225" s="150"/>
      <c r="B225" s="144"/>
      <c r="C225" s="85" t="s">
        <v>58</v>
      </c>
      <c r="D225" s="27">
        <f>D224-D218</f>
        <v>34034</v>
      </c>
      <c r="E225" s="27">
        <f>E224-E218</f>
        <v>54250</v>
      </c>
      <c r="F225" s="21">
        <f t="shared" si="633"/>
        <v>1.5939942410530645</v>
      </c>
      <c r="G225" s="27">
        <f>G224-G218</f>
        <v>46956</v>
      </c>
      <c r="H225" s="27"/>
      <c r="I225" s="21"/>
      <c r="J225" s="27"/>
      <c r="K225" s="27"/>
      <c r="L225" s="21"/>
      <c r="M225" s="27"/>
      <c r="N225" s="27"/>
      <c r="O225" s="21"/>
      <c r="P225" s="27"/>
      <c r="Q225" s="27"/>
      <c r="R225" s="21"/>
      <c r="S225" s="27"/>
      <c r="T225" s="27"/>
      <c r="U225" s="21"/>
      <c r="V225" s="27"/>
      <c r="W225" s="27"/>
      <c r="X225" s="21"/>
      <c r="Y225" s="27"/>
      <c r="Z225" s="27"/>
      <c r="AA225" s="21"/>
      <c r="AB225" s="27"/>
      <c r="AC225" s="27"/>
      <c r="AD225" s="21"/>
      <c r="AE225" s="27"/>
      <c r="AF225" s="27"/>
      <c r="AG225" s="21"/>
      <c r="AH225" s="27"/>
      <c r="AI225" s="27"/>
      <c r="AJ225" s="21"/>
      <c r="AK225" s="27"/>
      <c r="AL225" s="27"/>
      <c r="AM225" s="21"/>
      <c r="AN225" s="27">
        <f t="shared" ref="AN225" si="646">D225+G225+J225+M225+P225+S225+V225+Y225+AB225+AE225+AH225+AK225</f>
        <v>80990</v>
      </c>
      <c r="AO225" s="27">
        <f t="shared" ref="AO225:AO226" si="647">E225+H225+K225+N225+Q225+T225+W225+Z225+AC225+AF225+AI225+AL225</f>
        <v>54250</v>
      </c>
      <c r="AP225" s="96"/>
    </row>
    <row r="226" spans="1:42">
      <c r="A226" s="150"/>
      <c r="B226" s="144"/>
      <c r="C226" s="86" t="s">
        <v>63</v>
      </c>
      <c r="D226" s="11">
        <v>77133</v>
      </c>
      <c r="E226" s="11">
        <v>77133</v>
      </c>
      <c r="F226" s="21">
        <f t="shared" si="633"/>
        <v>1</v>
      </c>
      <c r="G226" s="11">
        <v>105000</v>
      </c>
      <c r="H226" s="11"/>
      <c r="I226" s="3"/>
      <c r="J226" s="11"/>
      <c r="K226" s="11"/>
      <c r="L226" s="3"/>
      <c r="M226" s="11"/>
      <c r="N226" s="11"/>
      <c r="O226" s="3"/>
      <c r="P226" s="11"/>
      <c r="Q226" s="11"/>
      <c r="R226" s="3"/>
      <c r="S226" s="11"/>
      <c r="T226" s="11"/>
      <c r="U226" s="3"/>
      <c r="V226" s="11"/>
      <c r="W226" s="11"/>
      <c r="X226" s="3"/>
      <c r="Y226" s="11"/>
      <c r="Z226" s="11"/>
      <c r="AA226" s="3"/>
      <c r="AB226" s="11"/>
      <c r="AC226" s="11"/>
      <c r="AD226" s="3"/>
      <c r="AE226" s="11"/>
      <c r="AF226" s="11"/>
      <c r="AG226" s="3"/>
      <c r="AH226" s="11"/>
      <c r="AI226" s="11"/>
      <c r="AJ226" s="3"/>
      <c r="AK226" s="11"/>
      <c r="AL226" s="11"/>
      <c r="AM226" s="3"/>
      <c r="AN226" s="27">
        <f>D226+G226+J226+M226+P226+S226+V226+Y226+AB226+AE226+AH226+AK226</f>
        <v>182133</v>
      </c>
      <c r="AO226" s="27">
        <f t="shared" si="647"/>
        <v>77133</v>
      </c>
      <c r="AP226" s="94"/>
    </row>
    <row r="227" spans="1:42">
      <c r="A227" s="150"/>
      <c r="B227" s="144"/>
      <c r="C227" s="86" t="s">
        <v>64</v>
      </c>
      <c r="D227" s="11">
        <f>D226/D207</f>
        <v>1014.9078947368421</v>
      </c>
      <c r="E227" s="11">
        <f>E226/E207</f>
        <v>1168.6818181818182</v>
      </c>
      <c r="F227" s="21">
        <f t="shared" si="633"/>
        <v>1.1515151515151516</v>
      </c>
      <c r="G227" s="11">
        <f>G226/G207</f>
        <v>1346.1538461538462</v>
      </c>
      <c r="H227" s="11"/>
      <c r="I227" s="3"/>
      <c r="J227" s="11" t="e">
        <f>J226/J207</f>
        <v>#DIV/0!</v>
      </c>
      <c r="K227" s="11"/>
      <c r="L227" s="3"/>
      <c r="M227" s="11" t="e">
        <f>M226/M207</f>
        <v>#DIV/0!</v>
      </c>
      <c r="N227" s="11"/>
      <c r="O227" s="3"/>
      <c r="P227" s="11" t="e">
        <f>P226/P207</f>
        <v>#DIV/0!</v>
      </c>
      <c r="Q227" s="11"/>
      <c r="R227" s="3"/>
      <c r="S227" s="11" t="e">
        <f>S226/S207</f>
        <v>#DIV/0!</v>
      </c>
      <c r="T227" s="11"/>
      <c r="U227" s="3"/>
      <c r="V227" s="11" t="e">
        <f>V226/V207</f>
        <v>#DIV/0!</v>
      </c>
      <c r="W227" s="11"/>
      <c r="X227" s="3"/>
      <c r="Y227" s="11" t="e">
        <f>Y226/Y207</f>
        <v>#DIV/0!</v>
      </c>
      <c r="Z227" s="11"/>
      <c r="AA227" s="3"/>
      <c r="AB227" s="11" t="e">
        <f>AB226/AB207</f>
        <v>#DIV/0!</v>
      </c>
      <c r="AC227" s="11"/>
      <c r="AD227" s="3"/>
      <c r="AE227" s="11" t="e">
        <f>AE226/AE207</f>
        <v>#DIV/0!</v>
      </c>
      <c r="AF227" s="11"/>
      <c r="AG227" s="3"/>
      <c r="AH227" s="11" t="e">
        <f>AH226/AH207</f>
        <v>#DIV/0!</v>
      </c>
      <c r="AI227" s="11"/>
      <c r="AJ227" s="3"/>
      <c r="AK227" s="11" t="e">
        <f>AK226/AK207</f>
        <v>#DIV/0!</v>
      </c>
      <c r="AL227" s="11"/>
      <c r="AM227" s="3"/>
      <c r="AN227" s="11">
        <f>AN226/AN207</f>
        <v>1182.6818181818182</v>
      </c>
      <c r="AO227" s="11">
        <f>AO226/AO207</f>
        <v>1168.6818181818182</v>
      </c>
      <c r="AP227" s="94"/>
    </row>
    <row r="228" spans="1:42">
      <c r="A228" s="150"/>
      <c r="B228" s="144"/>
      <c r="C228" s="87" t="s">
        <v>41</v>
      </c>
      <c r="D228" s="7">
        <f>D196+D185+D193+D174</f>
        <v>332000</v>
      </c>
      <c r="E228" s="7">
        <f>E197+E185+E174</f>
        <v>367374</v>
      </c>
      <c r="F228" s="3">
        <f t="shared" ref="F228" si="648">E228/D228</f>
        <v>1.1065481927710843</v>
      </c>
      <c r="G228" s="7">
        <f>G196+G185+G193+G174</f>
        <v>348503.39901477832</v>
      </c>
      <c r="H228" s="7">
        <f>H197+H185+H174</f>
        <v>0</v>
      </c>
      <c r="I228" s="3">
        <f t="shared" ref="I228" si="649">H228/G228</f>
        <v>0</v>
      </c>
      <c r="J228" s="7">
        <f>J196+J185+J193+J174</f>
        <v>0</v>
      </c>
      <c r="K228" s="7">
        <f>K197+K185+K174</f>
        <v>0</v>
      </c>
      <c r="L228" s="3" t="e">
        <f t="shared" ref="L228" si="650">K228/J228</f>
        <v>#DIV/0!</v>
      </c>
      <c r="M228" s="7">
        <f>M196+M185+M193+M174</f>
        <v>0</v>
      </c>
      <c r="N228" s="7">
        <f>N197+N185+N174</f>
        <v>0</v>
      </c>
      <c r="O228" s="3" t="e">
        <f t="shared" ref="O228" si="651">N228/M228</f>
        <v>#DIV/0!</v>
      </c>
      <c r="P228" s="7">
        <f>P196+P185+P193+P174</f>
        <v>0</v>
      </c>
      <c r="Q228" s="7">
        <f>Q197+Q185+Q174</f>
        <v>0</v>
      </c>
      <c r="R228" s="3" t="e">
        <f t="shared" ref="R228" si="652">Q228/P228</f>
        <v>#DIV/0!</v>
      </c>
      <c r="S228" s="7">
        <f>S196+S185+S193+S174</f>
        <v>0</v>
      </c>
      <c r="T228" s="7">
        <f>T197+T185+T174</f>
        <v>0</v>
      </c>
      <c r="U228" s="3" t="e">
        <f t="shared" ref="U228" si="653">T228/S228</f>
        <v>#DIV/0!</v>
      </c>
      <c r="V228" s="7">
        <f>V196+V185+V193+V174</f>
        <v>0</v>
      </c>
      <c r="W228" s="7">
        <f>W197+W185+W174</f>
        <v>0</v>
      </c>
      <c r="X228" s="3" t="e">
        <f t="shared" ref="X228" si="654">W228/V228</f>
        <v>#DIV/0!</v>
      </c>
      <c r="Y228" s="7">
        <f>Y196+Y185+Y193+Y174</f>
        <v>0</v>
      </c>
      <c r="Z228" s="7">
        <f>Z197+Z185+Z174</f>
        <v>0</v>
      </c>
      <c r="AA228" s="3" t="e">
        <f t="shared" ref="AA228" si="655">Z228/Y228</f>
        <v>#DIV/0!</v>
      </c>
      <c r="AB228" s="7">
        <f>AB196+AB185+AB193+AB174</f>
        <v>0</v>
      </c>
      <c r="AC228" s="7">
        <f>AC197+AC185+AC174</f>
        <v>0</v>
      </c>
      <c r="AD228" s="3" t="e">
        <f t="shared" ref="AD228" si="656">AC228/AB228</f>
        <v>#DIV/0!</v>
      </c>
      <c r="AE228" s="7">
        <f>AE196+AE185+AE193+AE174</f>
        <v>0</v>
      </c>
      <c r="AF228" s="7">
        <f>AF197+AF185+AF174</f>
        <v>0</v>
      </c>
      <c r="AG228" s="3" t="e">
        <f t="shared" ref="AG228" si="657">AF228/AE228</f>
        <v>#DIV/0!</v>
      </c>
      <c r="AH228" s="7">
        <f>AH196+AH185+AH193+AH174</f>
        <v>0</v>
      </c>
      <c r="AI228" s="7">
        <f>AI197+AI185+AI174</f>
        <v>0</v>
      </c>
      <c r="AJ228" s="3" t="e">
        <f t="shared" ref="AJ228" si="658">AI228/AH228</f>
        <v>#DIV/0!</v>
      </c>
      <c r="AK228" s="7">
        <f>AK196+AK185+AK193+AK174</f>
        <v>0</v>
      </c>
      <c r="AL228" s="7">
        <f>AL197+AL185+AL174</f>
        <v>0</v>
      </c>
      <c r="AM228" s="3" t="e">
        <f t="shared" ref="AM228" si="659">AL228/AK228</f>
        <v>#DIV/0!</v>
      </c>
      <c r="AN228" s="7">
        <f>D228+G228+J228+M228+P228+S228+V228+Y228+AB228+AE228+AH228+AK228</f>
        <v>680503.39901477832</v>
      </c>
      <c r="AO228" s="7">
        <f t="shared" ref="AO228" si="660">E228+H228+K228+N228+Q228+T228+W228+Z228+AC228+AF228+AI228+AL228</f>
        <v>367374</v>
      </c>
      <c r="AP228" s="94">
        <f t="shared" ref="AP228" si="661">AO228/AN228</f>
        <v>0.5398562307431205</v>
      </c>
    </row>
    <row r="229" spans="1:42" ht="15.75">
      <c r="A229" s="150"/>
      <c r="B229" s="144"/>
      <c r="C229" s="88" t="s">
        <v>59</v>
      </c>
      <c r="D229" s="12"/>
      <c r="E229" s="13"/>
      <c r="F229" s="3"/>
      <c r="G229" s="12"/>
      <c r="H229" s="13"/>
      <c r="I229" s="3"/>
      <c r="J229" s="12"/>
      <c r="K229" s="13"/>
      <c r="L229" s="3"/>
      <c r="M229" s="12"/>
      <c r="N229" s="13"/>
      <c r="O229" s="3"/>
      <c r="P229" s="12"/>
      <c r="Q229" s="13"/>
      <c r="R229" s="3"/>
      <c r="S229" s="12"/>
      <c r="T229" s="13"/>
      <c r="U229" s="3"/>
      <c r="V229" s="12"/>
      <c r="W229" s="13"/>
      <c r="X229" s="3"/>
      <c r="Y229" s="12"/>
      <c r="Z229" s="13"/>
      <c r="AA229" s="3"/>
      <c r="AB229" s="12"/>
      <c r="AC229" s="13"/>
      <c r="AD229" s="3"/>
      <c r="AE229" s="12"/>
      <c r="AF229" s="13"/>
      <c r="AG229" s="3"/>
      <c r="AH229" s="12"/>
      <c r="AI229" s="13"/>
      <c r="AJ229" s="3"/>
      <c r="AK229" s="12"/>
      <c r="AL229" s="13"/>
      <c r="AM229" s="3"/>
      <c r="AN229" s="12"/>
      <c r="AO229" s="13">
        <f>E229+H229+K229+N229+Q229+T229+W229+Z229+AC229+AF229+AI229+AL229</f>
        <v>0</v>
      </c>
      <c r="AP229" s="94"/>
    </row>
    <row r="230" spans="1:42" ht="16.5" thickBot="1">
      <c r="A230" s="151"/>
      <c r="B230" s="145"/>
      <c r="C230" s="104" t="s">
        <v>42</v>
      </c>
      <c r="D230" s="105"/>
      <c r="E230" s="106">
        <f>E229/E228</f>
        <v>0</v>
      </c>
      <c r="F230" s="117"/>
      <c r="G230" s="105"/>
      <c r="H230" s="106" t="e">
        <f>H229/H228</f>
        <v>#DIV/0!</v>
      </c>
      <c r="I230" s="117"/>
      <c r="J230" s="105"/>
      <c r="K230" s="106" t="e">
        <f>K229/K228</f>
        <v>#DIV/0!</v>
      </c>
      <c r="L230" s="117"/>
      <c r="M230" s="105"/>
      <c r="N230" s="106" t="e">
        <f>N229/N228</f>
        <v>#DIV/0!</v>
      </c>
      <c r="O230" s="117"/>
      <c r="P230" s="105"/>
      <c r="Q230" s="106" t="e">
        <f>Q229/Q228</f>
        <v>#DIV/0!</v>
      </c>
      <c r="R230" s="117"/>
      <c r="S230" s="105"/>
      <c r="T230" s="106" t="e">
        <f>T229/T228</f>
        <v>#DIV/0!</v>
      </c>
      <c r="U230" s="117"/>
      <c r="V230" s="105"/>
      <c r="W230" s="106" t="e">
        <f>W229/W228</f>
        <v>#DIV/0!</v>
      </c>
      <c r="X230" s="117"/>
      <c r="Y230" s="105"/>
      <c r="Z230" s="106" t="e">
        <f>Z229/Z228</f>
        <v>#DIV/0!</v>
      </c>
      <c r="AA230" s="117"/>
      <c r="AB230" s="105"/>
      <c r="AC230" s="106" t="e">
        <f>AC229/AC228</f>
        <v>#DIV/0!</v>
      </c>
      <c r="AD230" s="117"/>
      <c r="AE230" s="105"/>
      <c r="AF230" s="106" t="e">
        <f>AF229/AF228</f>
        <v>#DIV/0!</v>
      </c>
      <c r="AG230" s="117"/>
      <c r="AH230" s="105"/>
      <c r="AI230" s="106" t="e">
        <f>AI229/AI228</f>
        <v>#DIV/0!</v>
      </c>
      <c r="AJ230" s="117"/>
      <c r="AK230" s="105"/>
      <c r="AL230" s="106" t="e">
        <f>AL229/AL228</f>
        <v>#DIV/0!</v>
      </c>
      <c r="AM230" s="117"/>
      <c r="AN230" s="105"/>
      <c r="AO230" s="106">
        <f>AO229/AO228</f>
        <v>0</v>
      </c>
      <c r="AP230" s="107"/>
    </row>
    <row r="231" spans="1:42" ht="15.75" thickTop="1">
      <c r="A231" s="149" t="s">
        <v>90</v>
      </c>
      <c r="B231" s="143">
        <v>5</v>
      </c>
      <c r="C231" s="91" t="s">
        <v>19</v>
      </c>
      <c r="D231" s="92">
        <f>D232+D238+D239</f>
        <v>473000</v>
      </c>
      <c r="E231" s="92">
        <f>E232+E238+E239</f>
        <v>383450</v>
      </c>
      <c r="F231" s="114">
        <f>E231/D231</f>
        <v>0.81067653276955598</v>
      </c>
      <c r="G231" s="92">
        <f>G232+G238+G239</f>
        <v>480000</v>
      </c>
      <c r="H231" s="92">
        <f>H232+H238+H239</f>
        <v>0</v>
      </c>
      <c r="I231" s="114">
        <f>H231/G231</f>
        <v>0</v>
      </c>
      <c r="J231" s="92">
        <f>J232+J238+J239</f>
        <v>0</v>
      </c>
      <c r="K231" s="92">
        <f>K232+K238+K239</f>
        <v>0</v>
      </c>
      <c r="L231" s="114" t="e">
        <f>K231/J231</f>
        <v>#DIV/0!</v>
      </c>
      <c r="M231" s="92">
        <f>M232+M238+M239</f>
        <v>0</v>
      </c>
      <c r="N231" s="92">
        <f>N232+N238+N239</f>
        <v>0</v>
      </c>
      <c r="O231" s="114" t="e">
        <f>N231/M231</f>
        <v>#DIV/0!</v>
      </c>
      <c r="P231" s="92">
        <f>P232+P238+P239</f>
        <v>0</v>
      </c>
      <c r="Q231" s="92">
        <f>Q232+Q238+Q239</f>
        <v>0</v>
      </c>
      <c r="R231" s="114" t="e">
        <f>Q231/P231</f>
        <v>#DIV/0!</v>
      </c>
      <c r="S231" s="92">
        <f>S232+S238+S239</f>
        <v>0</v>
      </c>
      <c r="T231" s="92">
        <f>T232+T238+T239</f>
        <v>0</v>
      </c>
      <c r="U231" s="114" t="e">
        <f>T231/S231</f>
        <v>#DIV/0!</v>
      </c>
      <c r="V231" s="92">
        <f>V232+V238+V239</f>
        <v>0</v>
      </c>
      <c r="W231" s="92">
        <f>W232+W238+W239</f>
        <v>0</v>
      </c>
      <c r="X231" s="114" t="e">
        <f>W231/V231</f>
        <v>#DIV/0!</v>
      </c>
      <c r="Y231" s="92">
        <f>Y232+Y238+Y239</f>
        <v>0</v>
      </c>
      <c r="Z231" s="92">
        <f>Z232+Z238+Z239</f>
        <v>0</v>
      </c>
      <c r="AA231" s="114" t="e">
        <f>Z231/Y231</f>
        <v>#DIV/0!</v>
      </c>
      <c r="AB231" s="92">
        <f>AB232+AB238+AB239</f>
        <v>0</v>
      </c>
      <c r="AC231" s="92">
        <f>AC232+AC238+AC239</f>
        <v>0</v>
      </c>
      <c r="AD231" s="114" t="e">
        <f>AC231/AB231</f>
        <v>#DIV/0!</v>
      </c>
      <c r="AE231" s="92">
        <f>AE232+AE238+AE239</f>
        <v>0</v>
      </c>
      <c r="AF231" s="92">
        <f>AF232+AF238+AF239</f>
        <v>0</v>
      </c>
      <c r="AG231" s="114" t="e">
        <f>AF231/AE231</f>
        <v>#DIV/0!</v>
      </c>
      <c r="AH231" s="92">
        <f>AH232+AH238+AH239</f>
        <v>0</v>
      </c>
      <c r="AI231" s="92">
        <f>AI232+AI238+AI239</f>
        <v>0</v>
      </c>
      <c r="AJ231" s="114" t="e">
        <f>AI231/AH231</f>
        <v>#DIV/0!</v>
      </c>
      <c r="AK231" s="92">
        <f>AK232+AK238+AK239</f>
        <v>0</v>
      </c>
      <c r="AL231" s="92">
        <f>AL232+AL238+AL239</f>
        <v>0</v>
      </c>
      <c r="AM231" s="114" t="e">
        <f>AL231/AK231</f>
        <v>#DIV/0!</v>
      </c>
      <c r="AN231" s="92">
        <f>D231+G231+J231+M231+P231+S231+V231+Y231+AB231+AE231+AH231+AK231</f>
        <v>953000</v>
      </c>
      <c r="AO231" s="92">
        <f>E231+H231+K231+N231+Q231+T231+W231+Z231+AC231+AF231+AI231+AL231</f>
        <v>383450</v>
      </c>
      <c r="AP231" s="93">
        <f>AO231/AN231</f>
        <v>0.40236096537250787</v>
      </c>
    </row>
    <row r="232" spans="1:42">
      <c r="A232" s="150"/>
      <c r="B232" s="144"/>
      <c r="C232" s="74" t="s">
        <v>20</v>
      </c>
      <c r="D232" s="2">
        <v>453000</v>
      </c>
      <c r="E232" s="2">
        <v>301920</v>
      </c>
      <c r="F232" s="3">
        <f t="shared" ref="F232" si="662">E232/D232</f>
        <v>0.6664900662251656</v>
      </c>
      <c r="G232" s="2">
        <v>460000</v>
      </c>
      <c r="H232" s="2"/>
      <c r="I232" s="3">
        <f t="shared" ref="I232" si="663">H232/G232</f>
        <v>0</v>
      </c>
      <c r="J232" s="2"/>
      <c r="K232" s="2"/>
      <c r="L232" s="3" t="e">
        <f t="shared" ref="L232" si="664">K232/J232</f>
        <v>#DIV/0!</v>
      </c>
      <c r="M232" s="2"/>
      <c r="N232" s="2"/>
      <c r="O232" s="3" t="e">
        <f t="shared" ref="O232" si="665">N232/M232</f>
        <v>#DIV/0!</v>
      </c>
      <c r="P232" s="2"/>
      <c r="Q232" s="2"/>
      <c r="R232" s="3" t="e">
        <f t="shared" ref="R232" si="666">Q232/P232</f>
        <v>#DIV/0!</v>
      </c>
      <c r="S232" s="2"/>
      <c r="T232" s="2"/>
      <c r="U232" s="3" t="e">
        <f t="shared" ref="U232" si="667">T232/S232</f>
        <v>#DIV/0!</v>
      </c>
      <c r="V232" s="2"/>
      <c r="W232" s="2"/>
      <c r="X232" s="3" t="e">
        <f t="shared" ref="X232" si="668">W232/V232</f>
        <v>#DIV/0!</v>
      </c>
      <c r="Y232" s="2"/>
      <c r="Z232" s="2"/>
      <c r="AA232" s="3" t="e">
        <f t="shared" ref="AA232" si="669">Z232/Y232</f>
        <v>#DIV/0!</v>
      </c>
      <c r="AB232" s="2"/>
      <c r="AC232" s="2"/>
      <c r="AD232" s="3" t="e">
        <f t="shared" ref="AD232" si="670">AC232/AB232</f>
        <v>#DIV/0!</v>
      </c>
      <c r="AE232" s="2"/>
      <c r="AF232" s="2"/>
      <c r="AG232" s="3" t="e">
        <f t="shared" ref="AG232" si="671">AF232/AE232</f>
        <v>#DIV/0!</v>
      </c>
      <c r="AH232" s="2"/>
      <c r="AI232" s="2"/>
      <c r="AJ232" s="3" t="e">
        <f t="shared" ref="AJ232" si="672">AI232/AH232</f>
        <v>#DIV/0!</v>
      </c>
      <c r="AK232" s="2"/>
      <c r="AL232" s="2"/>
      <c r="AM232" s="3" t="e">
        <f t="shared" ref="AM232" si="673">AL232/AK232</f>
        <v>#DIV/0!</v>
      </c>
      <c r="AN232" s="2">
        <f>D232+G232+J232+M232+P232+S232+V232+Y232+AB232+AE232+AH232+AK232</f>
        <v>913000</v>
      </c>
      <c r="AO232" s="2">
        <f t="shared" ref="AO232" si="674">E232+H232+K232+N232+Q232+T232+W232+Z232+AC232+AF232+AI232+AL232</f>
        <v>301920</v>
      </c>
      <c r="AP232" s="94">
        <f t="shared" ref="AP232" si="675">AO232/AN232</f>
        <v>0.33069003285870757</v>
      </c>
    </row>
    <row r="233" spans="1:42">
      <c r="A233" s="150"/>
      <c r="B233" s="144"/>
      <c r="C233" s="74" t="s">
        <v>47</v>
      </c>
      <c r="D233" s="2">
        <v>0</v>
      </c>
      <c r="E233" s="2">
        <v>0</v>
      </c>
      <c r="F233" s="3"/>
      <c r="G233" s="2">
        <v>0</v>
      </c>
      <c r="H233" s="2"/>
      <c r="I233" s="3"/>
      <c r="J233" s="2"/>
      <c r="K233" s="2"/>
      <c r="L233" s="3"/>
      <c r="M233" s="2"/>
      <c r="N233" s="2"/>
      <c r="O233" s="3"/>
      <c r="P233" s="2"/>
      <c r="Q233" s="2"/>
      <c r="R233" s="3"/>
      <c r="S233" s="2"/>
      <c r="T233" s="2"/>
      <c r="U233" s="3"/>
      <c r="V233" s="2"/>
      <c r="W233" s="2"/>
      <c r="X233" s="3"/>
      <c r="Y233" s="2"/>
      <c r="Z233" s="2"/>
      <c r="AA233" s="3"/>
      <c r="AB233" s="2"/>
      <c r="AC233" s="2"/>
      <c r="AD233" s="3"/>
      <c r="AE233" s="2"/>
      <c r="AF233" s="2"/>
      <c r="AG233" s="3"/>
      <c r="AH233" s="2"/>
      <c r="AI233" s="2"/>
      <c r="AJ233" s="3"/>
      <c r="AK233" s="2"/>
      <c r="AL233" s="2"/>
      <c r="AM233" s="3"/>
      <c r="AN233" s="2">
        <f>D233+G233+J233+M233+P233+S233+V233+Y233+AB233+AE233+AH233+AK233</f>
        <v>0</v>
      </c>
      <c r="AO233" s="2">
        <f>E233+H233+K233+N233+Q233+T233+W233+Z233+AC233+AF233+AI233+AL233</f>
        <v>0</v>
      </c>
      <c r="AP233" s="94"/>
    </row>
    <row r="234" spans="1:42">
      <c r="A234" s="150"/>
      <c r="B234" s="144"/>
      <c r="C234" s="74" t="s">
        <v>43</v>
      </c>
      <c r="D234" s="2">
        <v>0</v>
      </c>
      <c r="E234" s="2">
        <v>77450</v>
      </c>
      <c r="F234" s="3"/>
      <c r="G234" s="2">
        <v>0</v>
      </c>
      <c r="H234" s="2"/>
      <c r="I234" s="3"/>
      <c r="J234" s="2"/>
      <c r="K234" s="2"/>
      <c r="L234" s="3"/>
      <c r="M234" s="2"/>
      <c r="N234" s="2"/>
      <c r="O234" s="3"/>
      <c r="P234" s="2"/>
      <c r="Q234" s="2"/>
      <c r="R234" s="3"/>
      <c r="S234" s="2"/>
      <c r="T234" s="2"/>
      <c r="U234" s="3"/>
      <c r="V234" s="2"/>
      <c r="W234" s="2"/>
      <c r="X234" s="3"/>
      <c r="Y234" s="2"/>
      <c r="Z234" s="2"/>
      <c r="AA234" s="3"/>
      <c r="AB234" s="2"/>
      <c r="AC234" s="2"/>
      <c r="AD234" s="3"/>
      <c r="AE234" s="2"/>
      <c r="AF234" s="2"/>
      <c r="AG234" s="3"/>
      <c r="AH234" s="2"/>
      <c r="AI234" s="2"/>
      <c r="AJ234" s="3"/>
      <c r="AK234" s="2"/>
      <c r="AL234" s="2"/>
      <c r="AM234" s="3"/>
      <c r="AN234" s="2">
        <f t="shared" ref="AN234:AN237" si="676">D234+G234+J234+M234+P234+S234+V234+Y234+AB234+AE234+AH234+AK234</f>
        <v>0</v>
      </c>
      <c r="AO234" s="2">
        <f t="shared" ref="AO234:AO247" si="677">E234+H234+K234+N234+Q234+T234+W234+Z234+AC234+AF234+AI234+AL234</f>
        <v>77450</v>
      </c>
      <c r="AP234" s="94"/>
    </row>
    <row r="235" spans="1:42">
      <c r="A235" s="150"/>
      <c r="B235" s="144"/>
      <c r="C235" s="74" t="s">
        <v>44</v>
      </c>
      <c r="D235" s="2">
        <v>0</v>
      </c>
      <c r="E235" s="2">
        <v>68450</v>
      </c>
      <c r="F235" s="3"/>
      <c r="G235" s="2">
        <v>0</v>
      </c>
      <c r="H235" s="2"/>
      <c r="I235" s="3"/>
      <c r="J235" s="2"/>
      <c r="K235" s="2"/>
      <c r="L235" s="3"/>
      <c r="M235" s="2"/>
      <c r="N235" s="2"/>
      <c r="O235" s="3"/>
      <c r="P235" s="2"/>
      <c r="Q235" s="2"/>
      <c r="R235" s="3"/>
      <c r="S235" s="2"/>
      <c r="T235" s="2"/>
      <c r="U235" s="3"/>
      <c r="V235" s="2"/>
      <c r="W235" s="2"/>
      <c r="X235" s="3"/>
      <c r="Y235" s="2"/>
      <c r="Z235" s="2"/>
      <c r="AA235" s="3"/>
      <c r="AB235" s="2"/>
      <c r="AC235" s="2"/>
      <c r="AD235" s="3"/>
      <c r="AE235" s="2"/>
      <c r="AF235" s="2"/>
      <c r="AG235" s="3"/>
      <c r="AH235" s="2"/>
      <c r="AI235" s="2"/>
      <c r="AJ235" s="3"/>
      <c r="AK235" s="2"/>
      <c r="AL235" s="2"/>
      <c r="AM235" s="3"/>
      <c r="AN235" s="2">
        <f t="shared" si="676"/>
        <v>0</v>
      </c>
      <c r="AO235" s="2">
        <f t="shared" si="677"/>
        <v>68450</v>
      </c>
      <c r="AP235" s="94"/>
    </row>
    <row r="236" spans="1:42">
      <c r="A236" s="150"/>
      <c r="B236" s="144"/>
      <c r="C236" s="74" t="s">
        <v>45</v>
      </c>
      <c r="D236" s="2">
        <v>0</v>
      </c>
      <c r="E236" s="2">
        <v>86220</v>
      </c>
      <c r="F236" s="3"/>
      <c r="G236" s="2">
        <v>0</v>
      </c>
      <c r="H236" s="2"/>
      <c r="I236" s="3"/>
      <c r="J236" s="2"/>
      <c r="K236" s="2"/>
      <c r="L236" s="3"/>
      <c r="M236" s="2"/>
      <c r="N236" s="2"/>
      <c r="O236" s="3"/>
      <c r="P236" s="2"/>
      <c r="Q236" s="2"/>
      <c r="R236" s="3"/>
      <c r="S236" s="2"/>
      <c r="T236" s="2"/>
      <c r="U236" s="3"/>
      <c r="V236" s="2"/>
      <c r="W236" s="2"/>
      <c r="X236" s="3"/>
      <c r="Y236" s="2"/>
      <c r="Z236" s="2"/>
      <c r="AA236" s="3"/>
      <c r="AB236" s="2"/>
      <c r="AC236" s="2"/>
      <c r="AD236" s="3"/>
      <c r="AE236" s="2"/>
      <c r="AF236" s="2"/>
      <c r="AG236" s="3"/>
      <c r="AH236" s="2"/>
      <c r="AI236" s="2"/>
      <c r="AJ236" s="3"/>
      <c r="AK236" s="2"/>
      <c r="AL236" s="2"/>
      <c r="AM236" s="3"/>
      <c r="AN236" s="2">
        <f t="shared" si="676"/>
        <v>0</v>
      </c>
      <c r="AO236" s="2">
        <f t="shared" si="677"/>
        <v>86220</v>
      </c>
      <c r="AP236" s="94"/>
    </row>
    <row r="237" spans="1:42">
      <c r="A237" s="150"/>
      <c r="B237" s="144"/>
      <c r="C237" s="74" t="s">
        <v>46</v>
      </c>
      <c r="D237" s="2">
        <v>0</v>
      </c>
      <c r="E237" s="2">
        <v>69800</v>
      </c>
      <c r="F237" s="3"/>
      <c r="G237" s="2">
        <v>0</v>
      </c>
      <c r="H237" s="2"/>
      <c r="I237" s="3"/>
      <c r="J237" s="2"/>
      <c r="K237" s="2"/>
      <c r="L237" s="3"/>
      <c r="M237" s="2"/>
      <c r="N237" s="2"/>
      <c r="O237" s="3"/>
      <c r="P237" s="2"/>
      <c r="Q237" s="2"/>
      <c r="R237" s="3"/>
      <c r="S237" s="2"/>
      <c r="T237" s="2"/>
      <c r="U237" s="3"/>
      <c r="V237" s="2"/>
      <c r="W237" s="2"/>
      <c r="X237" s="3"/>
      <c r="Y237" s="2"/>
      <c r="Z237" s="2"/>
      <c r="AA237" s="3"/>
      <c r="AB237" s="2"/>
      <c r="AC237" s="2"/>
      <c r="AD237" s="3"/>
      <c r="AE237" s="2"/>
      <c r="AF237" s="2"/>
      <c r="AG237" s="3"/>
      <c r="AH237" s="2"/>
      <c r="AI237" s="2"/>
      <c r="AJ237" s="3"/>
      <c r="AK237" s="2"/>
      <c r="AL237" s="2"/>
      <c r="AM237" s="3"/>
      <c r="AN237" s="2">
        <f t="shared" si="676"/>
        <v>0</v>
      </c>
      <c r="AO237" s="2">
        <f t="shared" si="677"/>
        <v>69800</v>
      </c>
      <c r="AP237" s="94"/>
    </row>
    <row r="238" spans="1:42">
      <c r="A238" s="150"/>
      <c r="B238" s="144"/>
      <c r="C238" s="75" t="s">
        <v>21</v>
      </c>
      <c r="D238" s="2">
        <v>20000</v>
      </c>
      <c r="E238" s="2">
        <v>14530</v>
      </c>
      <c r="F238" s="3">
        <f t="shared" ref="F238:F239" si="678">E238/D238</f>
        <v>0.72650000000000003</v>
      </c>
      <c r="G238" s="2">
        <v>20000</v>
      </c>
      <c r="H238" s="2"/>
      <c r="I238" s="3">
        <f t="shared" ref="I238:I239" si="679">H238/G238</f>
        <v>0</v>
      </c>
      <c r="J238" s="2"/>
      <c r="K238" s="2"/>
      <c r="L238" s="3" t="e">
        <f t="shared" ref="L238:L239" si="680">K238/J238</f>
        <v>#DIV/0!</v>
      </c>
      <c r="M238" s="2"/>
      <c r="N238" s="2"/>
      <c r="O238" s="3" t="e">
        <f t="shared" ref="O238:O239" si="681">N238/M238</f>
        <v>#DIV/0!</v>
      </c>
      <c r="P238" s="2"/>
      <c r="Q238" s="2"/>
      <c r="R238" s="3" t="e">
        <f t="shared" ref="R238:R239" si="682">Q238/P238</f>
        <v>#DIV/0!</v>
      </c>
      <c r="S238" s="2"/>
      <c r="T238" s="2"/>
      <c r="U238" s="3" t="e">
        <f t="shared" ref="U238:U239" si="683">T238/S238</f>
        <v>#DIV/0!</v>
      </c>
      <c r="V238" s="2"/>
      <c r="W238" s="2"/>
      <c r="X238" s="3" t="e">
        <f t="shared" ref="X238:X239" si="684">W238/V238</f>
        <v>#DIV/0!</v>
      </c>
      <c r="Y238" s="2"/>
      <c r="Z238" s="2"/>
      <c r="AA238" s="3" t="e">
        <f t="shared" ref="AA238:AA239" si="685">Z238/Y238</f>
        <v>#DIV/0!</v>
      </c>
      <c r="AB238" s="2"/>
      <c r="AC238" s="2"/>
      <c r="AD238" s="3" t="e">
        <f t="shared" ref="AD238:AD239" si="686">AC238/AB238</f>
        <v>#DIV/0!</v>
      </c>
      <c r="AE238" s="2"/>
      <c r="AF238" s="2"/>
      <c r="AG238" s="3" t="e">
        <f t="shared" ref="AG238:AG239" si="687">AF238/AE238</f>
        <v>#DIV/0!</v>
      </c>
      <c r="AH238" s="2"/>
      <c r="AI238" s="2"/>
      <c r="AJ238" s="3" t="e">
        <f t="shared" ref="AJ238:AJ239" si="688">AI238/AH238</f>
        <v>#DIV/0!</v>
      </c>
      <c r="AK238" s="2"/>
      <c r="AL238" s="2"/>
      <c r="AM238" s="3" t="e">
        <f t="shared" ref="AM238:AM239" si="689">AL238/AK238</f>
        <v>#DIV/0!</v>
      </c>
      <c r="AN238" s="2">
        <f>D238+G238+J238+M238+P238+S238+V238+Y238+AB238+AE238+AH238+AK238</f>
        <v>40000</v>
      </c>
      <c r="AO238" s="2">
        <f t="shared" si="677"/>
        <v>14530</v>
      </c>
      <c r="AP238" s="94">
        <f t="shared" ref="AP238:AP260" si="690">AO238/AN238</f>
        <v>0.36325000000000002</v>
      </c>
    </row>
    <row r="239" spans="1:42">
      <c r="A239" s="150"/>
      <c r="B239" s="144"/>
      <c r="C239" s="75" t="s">
        <v>22</v>
      </c>
      <c r="D239" s="2">
        <v>0</v>
      </c>
      <c r="E239" s="2">
        <v>67000</v>
      </c>
      <c r="F239" s="3" t="e">
        <f t="shared" si="678"/>
        <v>#DIV/0!</v>
      </c>
      <c r="G239" s="2">
        <v>0</v>
      </c>
      <c r="H239" s="2"/>
      <c r="I239" s="3" t="e">
        <f t="shared" si="679"/>
        <v>#DIV/0!</v>
      </c>
      <c r="J239" s="2"/>
      <c r="K239" s="2"/>
      <c r="L239" s="3" t="e">
        <f t="shared" si="680"/>
        <v>#DIV/0!</v>
      </c>
      <c r="M239" s="2"/>
      <c r="N239" s="2"/>
      <c r="O239" s="3" t="e">
        <f t="shared" si="681"/>
        <v>#DIV/0!</v>
      </c>
      <c r="P239" s="2"/>
      <c r="Q239" s="2"/>
      <c r="R239" s="3" t="e">
        <f t="shared" si="682"/>
        <v>#DIV/0!</v>
      </c>
      <c r="S239" s="2"/>
      <c r="T239" s="2"/>
      <c r="U239" s="3" t="e">
        <f t="shared" si="683"/>
        <v>#DIV/0!</v>
      </c>
      <c r="V239" s="2"/>
      <c r="W239" s="2"/>
      <c r="X239" s="3" t="e">
        <f t="shared" si="684"/>
        <v>#DIV/0!</v>
      </c>
      <c r="Y239" s="2"/>
      <c r="Z239" s="2"/>
      <c r="AA239" s="3" t="e">
        <f t="shared" si="685"/>
        <v>#DIV/0!</v>
      </c>
      <c r="AB239" s="2"/>
      <c r="AC239" s="2"/>
      <c r="AD239" s="3" t="e">
        <f t="shared" si="686"/>
        <v>#DIV/0!</v>
      </c>
      <c r="AE239" s="2"/>
      <c r="AF239" s="2"/>
      <c r="AG239" s="3" t="e">
        <f t="shared" si="687"/>
        <v>#DIV/0!</v>
      </c>
      <c r="AH239" s="2"/>
      <c r="AI239" s="2"/>
      <c r="AJ239" s="3" t="e">
        <f t="shared" si="688"/>
        <v>#DIV/0!</v>
      </c>
      <c r="AK239" s="2"/>
      <c r="AL239" s="2"/>
      <c r="AM239" s="3" t="e">
        <f t="shared" si="689"/>
        <v>#DIV/0!</v>
      </c>
      <c r="AN239" s="2">
        <f t="shared" ref="AN239:AN241" si="691">D239+G239+J239+M239+P239+S239+V239+Y239+AB239+AE239+AH239+AK239</f>
        <v>0</v>
      </c>
      <c r="AO239" s="2">
        <f t="shared" si="677"/>
        <v>67000</v>
      </c>
      <c r="AP239" s="94" t="e">
        <f t="shared" si="690"/>
        <v>#DIV/0!</v>
      </c>
    </row>
    <row r="240" spans="1:42">
      <c r="A240" s="150"/>
      <c r="B240" s="144"/>
      <c r="C240" s="75" t="s">
        <v>23</v>
      </c>
      <c r="D240" s="5">
        <f>D232/D241</f>
        <v>41.18181818181818</v>
      </c>
      <c r="E240" s="5">
        <v>28</v>
      </c>
      <c r="F240" s="115">
        <f>E240/D240</f>
        <v>0.67991169977924948</v>
      </c>
      <c r="G240" s="5">
        <f>G232/G241</f>
        <v>41.81818181818182</v>
      </c>
      <c r="H240" s="5"/>
      <c r="I240" s="115">
        <f>H240/G240</f>
        <v>0</v>
      </c>
      <c r="J240" s="5"/>
      <c r="K240" s="5"/>
      <c r="L240" s="115" t="e">
        <f>K240/J240</f>
        <v>#DIV/0!</v>
      </c>
      <c r="M240" s="5"/>
      <c r="N240" s="5"/>
      <c r="O240" s="115" t="e">
        <f>N240/M240</f>
        <v>#DIV/0!</v>
      </c>
      <c r="P240" s="5"/>
      <c r="Q240" s="5"/>
      <c r="R240" s="115" t="e">
        <f>Q240/P240</f>
        <v>#DIV/0!</v>
      </c>
      <c r="S240" s="5"/>
      <c r="T240" s="5"/>
      <c r="U240" s="115" t="e">
        <f>T240/S240</f>
        <v>#DIV/0!</v>
      </c>
      <c r="V240" s="5"/>
      <c r="W240" s="5"/>
      <c r="X240" s="115" t="e">
        <f>W240/V240</f>
        <v>#DIV/0!</v>
      </c>
      <c r="Y240" s="5"/>
      <c r="Z240" s="5"/>
      <c r="AA240" s="115" t="e">
        <f>Z240/Y240</f>
        <v>#DIV/0!</v>
      </c>
      <c r="AB240" s="5"/>
      <c r="AC240" s="5"/>
      <c r="AD240" s="115" t="e">
        <f>AC240/AB240</f>
        <v>#DIV/0!</v>
      </c>
      <c r="AE240" s="5"/>
      <c r="AF240" s="5"/>
      <c r="AG240" s="115" t="e">
        <f>AF240/AE240</f>
        <v>#DIV/0!</v>
      </c>
      <c r="AH240" s="5"/>
      <c r="AI240" s="5"/>
      <c r="AJ240" s="115" t="e">
        <f>AI240/AH240</f>
        <v>#DIV/0!</v>
      </c>
      <c r="AK240" s="5"/>
      <c r="AL240" s="5"/>
      <c r="AM240" s="115" t="e">
        <f>AL240/AK240</f>
        <v>#DIV/0!</v>
      </c>
      <c r="AN240" s="5">
        <f t="shared" si="691"/>
        <v>83</v>
      </c>
      <c r="AO240" s="5">
        <f t="shared" si="677"/>
        <v>28</v>
      </c>
      <c r="AP240" s="95">
        <f t="shared" si="690"/>
        <v>0.33734939759036142</v>
      </c>
    </row>
    <row r="241" spans="1:42">
      <c r="A241" s="150"/>
      <c r="B241" s="144"/>
      <c r="C241" s="75" t="s">
        <v>24</v>
      </c>
      <c r="D241" s="2">
        <v>11000</v>
      </c>
      <c r="E241" s="2">
        <f>E232/E240</f>
        <v>10782.857142857143</v>
      </c>
      <c r="F241" s="3">
        <f t="shared" ref="F241:F252" si="692">E241/D241</f>
        <v>0.98025974025974028</v>
      </c>
      <c r="G241" s="2">
        <v>11000</v>
      </c>
      <c r="H241" s="2" t="e">
        <f>H232/H240</f>
        <v>#DIV/0!</v>
      </c>
      <c r="I241" s="3" t="e">
        <f t="shared" ref="I241:I252" si="693">H241/G241</f>
        <v>#DIV/0!</v>
      </c>
      <c r="J241" s="2" t="e">
        <f>J232/J240</f>
        <v>#DIV/0!</v>
      </c>
      <c r="K241" s="2" t="e">
        <f>K232/K240</f>
        <v>#DIV/0!</v>
      </c>
      <c r="L241" s="3" t="e">
        <f t="shared" ref="L241:L252" si="694">K241/J241</f>
        <v>#DIV/0!</v>
      </c>
      <c r="M241" s="2" t="e">
        <f>M232/M240</f>
        <v>#DIV/0!</v>
      </c>
      <c r="N241" s="2" t="e">
        <f>N232/N240</f>
        <v>#DIV/0!</v>
      </c>
      <c r="O241" s="3" t="e">
        <f t="shared" ref="O241:O252" si="695">N241/M241</f>
        <v>#DIV/0!</v>
      </c>
      <c r="P241" s="2" t="e">
        <f>P232/P240</f>
        <v>#DIV/0!</v>
      </c>
      <c r="Q241" s="2" t="e">
        <f>Q232/Q240</f>
        <v>#DIV/0!</v>
      </c>
      <c r="R241" s="3" t="e">
        <f t="shared" ref="R241:R252" si="696">Q241/P241</f>
        <v>#DIV/0!</v>
      </c>
      <c r="S241" s="2" t="e">
        <f>S232/S240</f>
        <v>#DIV/0!</v>
      </c>
      <c r="T241" s="2" t="e">
        <f>T232/T240</f>
        <v>#DIV/0!</v>
      </c>
      <c r="U241" s="3" t="e">
        <f t="shared" ref="U241:U252" si="697">T241/S241</f>
        <v>#DIV/0!</v>
      </c>
      <c r="V241" s="2" t="e">
        <f>V232/V240</f>
        <v>#DIV/0!</v>
      </c>
      <c r="W241" s="2" t="e">
        <f>W232/W240</f>
        <v>#DIV/0!</v>
      </c>
      <c r="X241" s="3" t="e">
        <f t="shared" ref="X241:X252" si="698">W241/V241</f>
        <v>#DIV/0!</v>
      </c>
      <c r="Y241" s="2" t="e">
        <f>Y232/Y240</f>
        <v>#DIV/0!</v>
      </c>
      <c r="Z241" s="2" t="e">
        <f>Z232/Z240</f>
        <v>#DIV/0!</v>
      </c>
      <c r="AA241" s="3" t="e">
        <f t="shared" ref="AA241:AA252" si="699">Z241/Y241</f>
        <v>#DIV/0!</v>
      </c>
      <c r="AB241" s="2" t="e">
        <f>AB232/AB240</f>
        <v>#DIV/0!</v>
      </c>
      <c r="AC241" s="2" t="e">
        <f>AC232/AC240</f>
        <v>#DIV/0!</v>
      </c>
      <c r="AD241" s="3" t="e">
        <f t="shared" ref="AD241:AD252" si="700">AC241/AB241</f>
        <v>#DIV/0!</v>
      </c>
      <c r="AE241" s="2" t="e">
        <f>AE232/AE240</f>
        <v>#DIV/0!</v>
      </c>
      <c r="AF241" s="2" t="e">
        <f>AF232/AF240</f>
        <v>#DIV/0!</v>
      </c>
      <c r="AG241" s="3" t="e">
        <f t="shared" ref="AG241:AG252" si="701">AF241/AE241</f>
        <v>#DIV/0!</v>
      </c>
      <c r="AH241" s="2" t="e">
        <f>AH232/AH240</f>
        <v>#DIV/0!</v>
      </c>
      <c r="AI241" s="2" t="e">
        <f>AI232/AI240</f>
        <v>#DIV/0!</v>
      </c>
      <c r="AJ241" s="3" t="e">
        <f t="shared" ref="AJ241:AJ252" si="702">AI241/AH241</f>
        <v>#DIV/0!</v>
      </c>
      <c r="AK241" s="2" t="e">
        <f>AK232/AK240</f>
        <v>#DIV/0!</v>
      </c>
      <c r="AL241" s="2" t="e">
        <f>AL232/AL240</f>
        <v>#DIV/0!</v>
      </c>
      <c r="AM241" s="3" t="e">
        <f t="shared" ref="AM241:AM252" si="703">AL241/AK241</f>
        <v>#DIV/0!</v>
      </c>
      <c r="AN241" s="2" t="e">
        <f t="shared" si="691"/>
        <v>#DIV/0!</v>
      </c>
      <c r="AO241" s="2" t="e">
        <f t="shared" si="677"/>
        <v>#DIV/0!</v>
      </c>
      <c r="AP241" s="94" t="e">
        <f t="shared" si="690"/>
        <v>#DIV/0!</v>
      </c>
    </row>
    <row r="242" spans="1:42">
      <c r="A242" s="150"/>
      <c r="B242" s="144"/>
      <c r="C242" s="76" t="s">
        <v>25</v>
      </c>
      <c r="D242" s="20">
        <f>D243+D244</f>
        <v>87000</v>
      </c>
      <c r="E242" s="20">
        <f>E243+E244</f>
        <v>90542</v>
      </c>
      <c r="F242" s="21">
        <f t="shared" si="692"/>
        <v>1.0407126436781609</v>
      </c>
      <c r="G242" s="20">
        <f>G243+G244</f>
        <v>84700</v>
      </c>
      <c r="H242" s="20">
        <f>H243+H244</f>
        <v>0</v>
      </c>
      <c r="I242" s="21">
        <f t="shared" si="693"/>
        <v>0</v>
      </c>
      <c r="J242" s="20">
        <f>J243+J244</f>
        <v>0</v>
      </c>
      <c r="K242" s="20">
        <f>K243+K244</f>
        <v>0</v>
      </c>
      <c r="L242" s="21" t="e">
        <f t="shared" si="694"/>
        <v>#DIV/0!</v>
      </c>
      <c r="M242" s="20">
        <f>M243+M244</f>
        <v>0</v>
      </c>
      <c r="N242" s="20">
        <f>N243+N244</f>
        <v>0</v>
      </c>
      <c r="O242" s="21" t="e">
        <f t="shared" si="695"/>
        <v>#DIV/0!</v>
      </c>
      <c r="P242" s="20">
        <f>P243+P244</f>
        <v>0</v>
      </c>
      <c r="Q242" s="20">
        <f>Q243+Q244</f>
        <v>0</v>
      </c>
      <c r="R242" s="21" t="e">
        <f t="shared" si="696"/>
        <v>#DIV/0!</v>
      </c>
      <c r="S242" s="20">
        <f>S243+S244</f>
        <v>0</v>
      </c>
      <c r="T242" s="20">
        <f>T243+T244</f>
        <v>0</v>
      </c>
      <c r="U242" s="21" t="e">
        <f t="shared" si="697"/>
        <v>#DIV/0!</v>
      </c>
      <c r="V242" s="20">
        <f>V243+V244</f>
        <v>0</v>
      </c>
      <c r="W242" s="20">
        <f>W243+W244</f>
        <v>0</v>
      </c>
      <c r="X242" s="21" t="e">
        <f t="shared" si="698"/>
        <v>#DIV/0!</v>
      </c>
      <c r="Y242" s="20">
        <f>Y243+Y244</f>
        <v>0</v>
      </c>
      <c r="Z242" s="20">
        <f>Z243+Z244</f>
        <v>0</v>
      </c>
      <c r="AA242" s="21" t="e">
        <f t="shared" si="699"/>
        <v>#DIV/0!</v>
      </c>
      <c r="AB242" s="20">
        <f>AB243+AB244</f>
        <v>0</v>
      </c>
      <c r="AC242" s="20">
        <f>AC243+AC244</f>
        <v>0</v>
      </c>
      <c r="AD242" s="21" t="e">
        <f t="shared" si="700"/>
        <v>#DIV/0!</v>
      </c>
      <c r="AE242" s="20">
        <f>AE243+AE244</f>
        <v>0</v>
      </c>
      <c r="AF242" s="20">
        <f>AF243+AF244</f>
        <v>0</v>
      </c>
      <c r="AG242" s="21" t="e">
        <f t="shared" si="701"/>
        <v>#DIV/0!</v>
      </c>
      <c r="AH242" s="20">
        <f>AH243+AH244</f>
        <v>0</v>
      </c>
      <c r="AI242" s="20">
        <f>AI243+AI244</f>
        <v>0</v>
      </c>
      <c r="AJ242" s="21" t="e">
        <f t="shared" si="702"/>
        <v>#DIV/0!</v>
      </c>
      <c r="AK242" s="20">
        <f>AK243+AK244</f>
        <v>0</v>
      </c>
      <c r="AL242" s="20">
        <f>AL243+AL244</f>
        <v>0</v>
      </c>
      <c r="AM242" s="21" t="e">
        <f t="shared" si="703"/>
        <v>#DIV/0!</v>
      </c>
      <c r="AN242" s="20">
        <f>D242+G242+J242+M242+P242+S242+V242+Y242+AB242+AE242+AH242+AK242</f>
        <v>171700</v>
      </c>
      <c r="AO242" s="20">
        <f t="shared" si="677"/>
        <v>90542</v>
      </c>
      <c r="AP242" s="96">
        <f t="shared" si="690"/>
        <v>0.52732673267326735</v>
      </c>
    </row>
    <row r="243" spans="1:42">
      <c r="A243" s="150"/>
      <c r="B243" s="144"/>
      <c r="C243" s="74" t="s">
        <v>49</v>
      </c>
      <c r="D243" s="2">
        <v>50000</v>
      </c>
      <c r="E243" s="2">
        <v>44942</v>
      </c>
      <c r="F243" s="3">
        <f t="shared" si="692"/>
        <v>0.89883999999999997</v>
      </c>
      <c r="G243" s="2">
        <v>45000</v>
      </c>
      <c r="H243" s="2"/>
      <c r="I243" s="3">
        <f t="shared" si="693"/>
        <v>0</v>
      </c>
      <c r="J243" s="2"/>
      <c r="K243" s="2"/>
      <c r="L243" s="3" t="e">
        <f t="shared" si="694"/>
        <v>#DIV/0!</v>
      </c>
      <c r="M243" s="2"/>
      <c r="N243" s="2"/>
      <c r="O243" s="3" t="e">
        <f t="shared" si="695"/>
        <v>#DIV/0!</v>
      </c>
      <c r="P243" s="2"/>
      <c r="Q243" s="2"/>
      <c r="R243" s="3" t="e">
        <f t="shared" si="696"/>
        <v>#DIV/0!</v>
      </c>
      <c r="S243" s="2"/>
      <c r="T243" s="2"/>
      <c r="U243" s="3" t="e">
        <f t="shared" si="697"/>
        <v>#DIV/0!</v>
      </c>
      <c r="V243" s="2"/>
      <c r="W243" s="2"/>
      <c r="X243" s="3" t="e">
        <f t="shared" si="698"/>
        <v>#DIV/0!</v>
      </c>
      <c r="Y243" s="2"/>
      <c r="Z243" s="2"/>
      <c r="AA243" s="3" t="e">
        <f t="shared" si="699"/>
        <v>#DIV/0!</v>
      </c>
      <c r="AB243" s="2"/>
      <c r="AC243" s="2"/>
      <c r="AD243" s="3" t="e">
        <f t="shared" si="700"/>
        <v>#DIV/0!</v>
      </c>
      <c r="AE243" s="2"/>
      <c r="AF243" s="2"/>
      <c r="AG243" s="3" t="e">
        <f t="shared" si="701"/>
        <v>#DIV/0!</v>
      </c>
      <c r="AH243" s="2"/>
      <c r="AI243" s="2"/>
      <c r="AJ243" s="3" t="e">
        <f t="shared" si="702"/>
        <v>#DIV/0!</v>
      </c>
      <c r="AK243" s="2"/>
      <c r="AL243" s="2"/>
      <c r="AM243" s="3" t="e">
        <f t="shared" si="703"/>
        <v>#DIV/0!</v>
      </c>
      <c r="AN243" s="2">
        <f t="shared" ref="AN243" si="704">D243+G243+J243+M243+P243+S243+V243+Y243+AB243+AE243+AH243+AK243</f>
        <v>95000</v>
      </c>
      <c r="AO243" s="2">
        <f t="shared" si="677"/>
        <v>44942</v>
      </c>
      <c r="AP243" s="94">
        <f t="shared" si="690"/>
        <v>0.47307368421052631</v>
      </c>
    </row>
    <row r="244" spans="1:42">
      <c r="A244" s="150"/>
      <c r="B244" s="144"/>
      <c r="C244" s="76" t="s">
        <v>52</v>
      </c>
      <c r="D244" s="20">
        <f>SUM(D245:D249)</f>
        <v>37000</v>
      </c>
      <c r="E244" s="20">
        <f>SUM(E245:E249)</f>
        <v>45600</v>
      </c>
      <c r="F244" s="21">
        <f t="shared" si="692"/>
        <v>1.2324324324324325</v>
      </c>
      <c r="G244" s="20">
        <f>SUM(G245:G249)</f>
        <v>39700</v>
      </c>
      <c r="H244" s="20">
        <f>SUM(H245:H249)</f>
        <v>0</v>
      </c>
      <c r="I244" s="21">
        <f t="shared" si="693"/>
        <v>0</v>
      </c>
      <c r="J244" s="20">
        <f>SUM(J245:J249)</f>
        <v>0</v>
      </c>
      <c r="K244" s="20">
        <f>SUM(K245:K249)</f>
        <v>0</v>
      </c>
      <c r="L244" s="21" t="e">
        <f t="shared" si="694"/>
        <v>#DIV/0!</v>
      </c>
      <c r="M244" s="20">
        <f>SUM(M245:M249)</f>
        <v>0</v>
      </c>
      <c r="N244" s="20">
        <f>SUM(N245:N249)</f>
        <v>0</v>
      </c>
      <c r="O244" s="21" t="e">
        <f t="shared" si="695"/>
        <v>#DIV/0!</v>
      </c>
      <c r="P244" s="20">
        <f>SUM(P245:P249)</f>
        <v>0</v>
      </c>
      <c r="Q244" s="20">
        <f>SUM(Q245:Q249)</f>
        <v>0</v>
      </c>
      <c r="R244" s="21" t="e">
        <f t="shared" si="696"/>
        <v>#DIV/0!</v>
      </c>
      <c r="S244" s="20">
        <f>SUM(S245:S249)</f>
        <v>0</v>
      </c>
      <c r="T244" s="20">
        <f>SUM(T245:T249)</f>
        <v>0</v>
      </c>
      <c r="U244" s="21" t="e">
        <f t="shared" si="697"/>
        <v>#DIV/0!</v>
      </c>
      <c r="V244" s="20">
        <f>SUM(V245:V249)</f>
        <v>0</v>
      </c>
      <c r="W244" s="20">
        <f>SUM(W245:W249)</f>
        <v>0</v>
      </c>
      <c r="X244" s="21" t="e">
        <f t="shared" si="698"/>
        <v>#DIV/0!</v>
      </c>
      <c r="Y244" s="20">
        <f>SUM(Y245:Y249)</f>
        <v>0</v>
      </c>
      <c r="Z244" s="20">
        <f>SUM(Z245:Z249)</f>
        <v>0</v>
      </c>
      <c r="AA244" s="21" t="e">
        <f t="shared" si="699"/>
        <v>#DIV/0!</v>
      </c>
      <c r="AB244" s="20">
        <f>SUM(AB245:AB249)</f>
        <v>0</v>
      </c>
      <c r="AC244" s="20">
        <f>SUM(AC245:AC249)</f>
        <v>0</v>
      </c>
      <c r="AD244" s="21" t="e">
        <f t="shared" si="700"/>
        <v>#DIV/0!</v>
      </c>
      <c r="AE244" s="20">
        <f>SUM(AE245:AE249)</f>
        <v>0</v>
      </c>
      <c r="AF244" s="20">
        <f>SUM(AF245:AF249)</f>
        <v>0</v>
      </c>
      <c r="AG244" s="21" t="e">
        <f t="shared" si="701"/>
        <v>#DIV/0!</v>
      </c>
      <c r="AH244" s="20">
        <f>SUM(AH245:AH249)</f>
        <v>0</v>
      </c>
      <c r="AI244" s="20">
        <f>SUM(AI245:AI249)</f>
        <v>0</v>
      </c>
      <c r="AJ244" s="21" t="e">
        <f t="shared" si="702"/>
        <v>#DIV/0!</v>
      </c>
      <c r="AK244" s="20">
        <f>SUM(AK245:AK249)</f>
        <v>0</v>
      </c>
      <c r="AL244" s="20">
        <f>SUM(AL245:AL249)</f>
        <v>0</v>
      </c>
      <c r="AM244" s="21" t="e">
        <f t="shared" si="703"/>
        <v>#DIV/0!</v>
      </c>
      <c r="AN244" s="20">
        <f>D244+G244+J244+M244+P244+S244+V244+Y244+AB244+AE244+AH244+AK244</f>
        <v>76700</v>
      </c>
      <c r="AO244" s="20">
        <f t="shared" si="677"/>
        <v>45600</v>
      </c>
      <c r="AP244" s="96">
        <f t="shared" si="690"/>
        <v>0.59452411994784871</v>
      </c>
    </row>
    <row r="245" spans="1:42">
      <c r="A245" s="150"/>
      <c r="B245" s="144"/>
      <c r="C245" s="75" t="s">
        <v>26</v>
      </c>
      <c r="D245" s="2">
        <v>3000</v>
      </c>
      <c r="E245" s="2">
        <v>6180</v>
      </c>
      <c r="F245" s="3">
        <f t="shared" si="692"/>
        <v>2.06</v>
      </c>
      <c r="G245" s="2">
        <v>5000</v>
      </c>
      <c r="H245" s="2"/>
      <c r="I245" s="3">
        <f t="shared" si="693"/>
        <v>0</v>
      </c>
      <c r="J245" s="2"/>
      <c r="K245" s="2"/>
      <c r="L245" s="3" t="e">
        <f t="shared" si="694"/>
        <v>#DIV/0!</v>
      </c>
      <c r="M245" s="2"/>
      <c r="N245" s="2"/>
      <c r="O245" s="3" t="e">
        <f t="shared" si="695"/>
        <v>#DIV/0!</v>
      </c>
      <c r="P245" s="2"/>
      <c r="Q245" s="2"/>
      <c r="R245" s="3" t="e">
        <f t="shared" si="696"/>
        <v>#DIV/0!</v>
      </c>
      <c r="S245" s="2"/>
      <c r="T245" s="2"/>
      <c r="U245" s="3" t="e">
        <f t="shared" si="697"/>
        <v>#DIV/0!</v>
      </c>
      <c r="V245" s="2"/>
      <c r="W245" s="2"/>
      <c r="X245" s="3" t="e">
        <f t="shared" si="698"/>
        <v>#DIV/0!</v>
      </c>
      <c r="Y245" s="2"/>
      <c r="Z245" s="2"/>
      <c r="AA245" s="3" t="e">
        <f t="shared" si="699"/>
        <v>#DIV/0!</v>
      </c>
      <c r="AB245" s="2"/>
      <c r="AC245" s="2"/>
      <c r="AD245" s="3" t="e">
        <f t="shared" si="700"/>
        <v>#DIV/0!</v>
      </c>
      <c r="AE245" s="2"/>
      <c r="AF245" s="2"/>
      <c r="AG245" s="3" t="e">
        <f t="shared" si="701"/>
        <v>#DIV/0!</v>
      </c>
      <c r="AH245" s="2"/>
      <c r="AI245" s="2"/>
      <c r="AJ245" s="3" t="e">
        <f t="shared" si="702"/>
        <v>#DIV/0!</v>
      </c>
      <c r="AK245" s="2"/>
      <c r="AL245" s="2"/>
      <c r="AM245" s="3" t="e">
        <f t="shared" si="703"/>
        <v>#DIV/0!</v>
      </c>
      <c r="AN245" s="2">
        <f t="shared" ref="AN245:AN249" si="705">D245+G245+J245+M245+P245+S245+V245+Y245+AB245+AE245+AH245+AK245</f>
        <v>8000</v>
      </c>
      <c r="AO245" s="2">
        <f t="shared" si="677"/>
        <v>6180</v>
      </c>
      <c r="AP245" s="94">
        <f t="shared" si="690"/>
        <v>0.77249999999999996</v>
      </c>
    </row>
    <row r="246" spans="1:42">
      <c r="A246" s="150"/>
      <c r="B246" s="144"/>
      <c r="C246" s="75" t="s">
        <v>27</v>
      </c>
      <c r="D246" s="2">
        <v>10000</v>
      </c>
      <c r="E246" s="2">
        <v>10330</v>
      </c>
      <c r="F246" s="3">
        <f t="shared" si="692"/>
        <v>1.0329999999999999</v>
      </c>
      <c r="G246" s="2">
        <v>10000</v>
      </c>
      <c r="H246" s="2"/>
      <c r="I246" s="3">
        <f t="shared" si="693"/>
        <v>0</v>
      </c>
      <c r="J246" s="2"/>
      <c r="K246" s="2"/>
      <c r="L246" s="3" t="e">
        <f t="shared" si="694"/>
        <v>#DIV/0!</v>
      </c>
      <c r="M246" s="2"/>
      <c r="N246" s="2"/>
      <c r="O246" s="3" t="e">
        <f t="shared" si="695"/>
        <v>#DIV/0!</v>
      </c>
      <c r="P246" s="2"/>
      <c r="Q246" s="2"/>
      <c r="R246" s="3" t="e">
        <f t="shared" si="696"/>
        <v>#DIV/0!</v>
      </c>
      <c r="S246" s="2"/>
      <c r="T246" s="2"/>
      <c r="U246" s="3" t="e">
        <f t="shared" si="697"/>
        <v>#DIV/0!</v>
      </c>
      <c r="V246" s="2"/>
      <c r="W246" s="2"/>
      <c r="X246" s="3" t="e">
        <f t="shared" si="698"/>
        <v>#DIV/0!</v>
      </c>
      <c r="Y246" s="2"/>
      <c r="Z246" s="2"/>
      <c r="AA246" s="3" t="e">
        <f t="shared" si="699"/>
        <v>#DIV/0!</v>
      </c>
      <c r="AB246" s="2"/>
      <c r="AC246" s="2"/>
      <c r="AD246" s="3" t="e">
        <f t="shared" si="700"/>
        <v>#DIV/0!</v>
      </c>
      <c r="AE246" s="2"/>
      <c r="AF246" s="2"/>
      <c r="AG246" s="3" t="e">
        <f t="shared" si="701"/>
        <v>#DIV/0!</v>
      </c>
      <c r="AH246" s="2"/>
      <c r="AI246" s="2"/>
      <c r="AJ246" s="3" t="e">
        <f t="shared" si="702"/>
        <v>#DIV/0!</v>
      </c>
      <c r="AK246" s="2"/>
      <c r="AL246" s="2"/>
      <c r="AM246" s="3" t="e">
        <f t="shared" si="703"/>
        <v>#DIV/0!</v>
      </c>
      <c r="AN246" s="2">
        <f t="shared" si="705"/>
        <v>20000</v>
      </c>
      <c r="AO246" s="2">
        <f t="shared" si="677"/>
        <v>10330</v>
      </c>
      <c r="AP246" s="94">
        <f t="shared" si="690"/>
        <v>0.51649999999999996</v>
      </c>
    </row>
    <row r="247" spans="1:42">
      <c r="A247" s="150"/>
      <c r="B247" s="144"/>
      <c r="C247" s="75" t="s">
        <v>28</v>
      </c>
      <c r="D247" s="2">
        <v>18000</v>
      </c>
      <c r="E247" s="2">
        <v>21120</v>
      </c>
      <c r="F247" s="3">
        <f t="shared" si="692"/>
        <v>1.1733333333333333</v>
      </c>
      <c r="G247" s="2">
        <v>15000</v>
      </c>
      <c r="H247" s="2"/>
      <c r="I247" s="3">
        <f t="shared" si="693"/>
        <v>0</v>
      </c>
      <c r="J247" s="2"/>
      <c r="K247" s="2"/>
      <c r="L247" s="3" t="e">
        <f t="shared" si="694"/>
        <v>#DIV/0!</v>
      </c>
      <c r="M247" s="2"/>
      <c r="N247" s="2"/>
      <c r="O247" s="3" t="e">
        <f t="shared" si="695"/>
        <v>#DIV/0!</v>
      </c>
      <c r="P247" s="2"/>
      <c r="Q247" s="2"/>
      <c r="R247" s="3" t="e">
        <f t="shared" si="696"/>
        <v>#DIV/0!</v>
      </c>
      <c r="S247" s="2"/>
      <c r="T247" s="2"/>
      <c r="U247" s="3" t="e">
        <f t="shared" si="697"/>
        <v>#DIV/0!</v>
      </c>
      <c r="V247" s="2"/>
      <c r="W247" s="2"/>
      <c r="X247" s="3" t="e">
        <f t="shared" si="698"/>
        <v>#DIV/0!</v>
      </c>
      <c r="Y247" s="2"/>
      <c r="Z247" s="2"/>
      <c r="AA247" s="3" t="e">
        <f t="shared" si="699"/>
        <v>#DIV/0!</v>
      </c>
      <c r="AB247" s="2"/>
      <c r="AC247" s="2"/>
      <c r="AD247" s="3" t="e">
        <f t="shared" si="700"/>
        <v>#DIV/0!</v>
      </c>
      <c r="AE247" s="2"/>
      <c r="AF247" s="2"/>
      <c r="AG247" s="3" t="e">
        <f t="shared" si="701"/>
        <v>#DIV/0!</v>
      </c>
      <c r="AH247" s="2"/>
      <c r="AI247" s="2"/>
      <c r="AJ247" s="3" t="e">
        <f t="shared" si="702"/>
        <v>#DIV/0!</v>
      </c>
      <c r="AK247" s="2"/>
      <c r="AL247" s="2"/>
      <c r="AM247" s="3" t="e">
        <f t="shared" si="703"/>
        <v>#DIV/0!</v>
      </c>
      <c r="AN247" s="2">
        <f t="shared" si="705"/>
        <v>33000</v>
      </c>
      <c r="AO247" s="2">
        <f t="shared" si="677"/>
        <v>21120</v>
      </c>
      <c r="AP247" s="94">
        <f t="shared" si="690"/>
        <v>0.64</v>
      </c>
    </row>
    <row r="248" spans="1:42">
      <c r="A248" s="150"/>
      <c r="B248" s="144"/>
      <c r="C248" s="75" t="s">
        <v>29</v>
      </c>
      <c r="D248" s="2">
        <v>6000</v>
      </c>
      <c r="E248" s="2">
        <v>5120</v>
      </c>
      <c r="F248" s="3">
        <f t="shared" si="692"/>
        <v>0.85333333333333339</v>
      </c>
      <c r="G248" s="2">
        <v>2300</v>
      </c>
      <c r="H248" s="2"/>
      <c r="I248" s="3">
        <f t="shared" si="693"/>
        <v>0</v>
      </c>
      <c r="J248" s="2"/>
      <c r="K248" s="2"/>
      <c r="L248" s="3" t="e">
        <f t="shared" si="694"/>
        <v>#DIV/0!</v>
      </c>
      <c r="M248" s="2"/>
      <c r="N248" s="2"/>
      <c r="O248" s="3" t="e">
        <f t="shared" si="695"/>
        <v>#DIV/0!</v>
      </c>
      <c r="P248" s="2"/>
      <c r="Q248" s="2"/>
      <c r="R248" s="3" t="e">
        <f t="shared" si="696"/>
        <v>#DIV/0!</v>
      </c>
      <c r="S248" s="2"/>
      <c r="T248" s="2"/>
      <c r="U248" s="3" t="e">
        <f t="shared" si="697"/>
        <v>#DIV/0!</v>
      </c>
      <c r="V248" s="2"/>
      <c r="W248" s="2"/>
      <c r="X248" s="3" t="e">
        <f t="shared" si="698"/>
        <v>#DIV/0!</v>
      </c>
      <c r="Y248" s="2"/>
      <c r="Z248" s="2"/>
      <c r="AA248" s="3" t="e">
        <f t="shared" si="699"/>
        <v>#DIV/0!</v>
      </c>
      <c r="AB248" s="2"/>
      <c r="AC248" s="2"/>
      <c r="AD248" s="3" t="e">
        <f t="shared" si="700"/>
        <v>#DIV/0!</v>
      </c>
      <c r="AE248" s="2"/>
      <c r="AF248" s="2"/>
      <c r="AG248" s="3" t="e">
        <f t="shared" si="701"/>
        <v>#DIV/0!</v>
      </c>
      <c r="AH248" s="2"/>
      <c r="AI248" s="2"/>
      <c r="AJ248" s="3" t="e">
        <f t="shared" si="702"/>
        <v>#DIV/0!</v>
      </c>
      <c r="AK248" s="2"/>
      <c r="AL248" s="2"/>
      <c r="AM248" s="3" t="e">
        <f t="shared" si="703"/>
        <v>#DIV/0!</v>
      </c>
      <c r="AN248" s="2">
        <f t="shared" si="705"/>
        <v>8300</v>
      </c>
      <c r="AO248" s="2">
        <f>E248+H248+K248+N248+Q248+T248+W248+Z248+AC248+AF248+AI248+AL248</f>
        <v>5120</v>
      </c>
      <c r="AP248" s="94">
        <f t="shared" si="690"/>
        <v>0.61686746987951813</v>
      </c>
    </row>
    <row r="249" spans="1:42">
      <c r="A249" s="150"/>
      <c r="B249" s="144"/>
      <c r="C249" s="75" t="s">
        <v>48</v>
      </c>
      <c r="D249" s="2">
        <v>0</v>
      </c>
      <c r="E249" s="2">
        <v>2850</v>
      </c>
      <c r="F249" s="3" t="e">
        <f t="shared" si="692"/>
        <v>#DIV/0!</v>
      </c>
      <c r="G249" s="2">
        <v>7400</v>
      </c>
      <c r="H249" s="2"/>
      <c r="I249" s="3">
        <f t="shared" si="693"/>
        <v>0</v>
      </c>
      <c r="J249" s="2"/>
      <c r="K249" s="2"/>
      <c r="L249" s="3" t="e">
        <f t="shared" si="694"/>
        <v>#DIV/0!</v>
      </c>
      <c r="M249" s="2"/>
      <c r="N249" s="2"/>
      <c r="O249" s="3" t="e">
        <f t="shared" si="695"/>
        <v>#DIV/0!</v>
      </c>
      <c r="P249" s="2"/>
      <c r="Q249" s="2"/>
      <c r="R249" s="3" t="e">
        <f t="shared" si="696"/>
        <v>#DIV/0!</v>
      </c>
      <c r="S249" s="2"/>
      <c r="T249" s="2"/>
      <c r="U249" s="3" t="e">
        <f t="shared" si="697"/>
        <v>#DIV/0!</v>
      </c>
      <c r="V249" s="2"/>
      <c r="W249" s="2"/>
      <c r="X249" s="3" t="e">
        <f t="shared" si="698"/>
        <v>#DIV/0!</v>
      </c>
      <c r="Y249" s="2"/>
      <c r="Z249" s="2"/>
      <c r="AA249" s="3" t="e">
        <f t="shared" si="699"/>
        <v>#DIV/0!</v>
      </c>
      <c r="AB249" s="2"/>
      <c r="AC249" s="2"/>
      <c r="AD249" s="3" t="e">
        <f t="shared" si="700"/>
        <v>#DIV/0!</v>
      </c>
      <c r="AE249" s="2"/>
      <c r="AF249" s="2"/>
      <c r="AG249" s="3" t="e">
        <f t="shared" si="701"/>
        <v>#DIV/0!</v>
      </c>
      <c r="AH249" s="2"/>
      <c r="AI249" s="2"/>
      <c r="AJ249" s="3" t="e">
        <f t="shared" si="702"/>
        <v>#DIV/0!</v>
      </c>
      <c r="AK249" s="2"/>
      <c r="AL249" s="2"/>
      <c r="AM249" s="3" t="e">
        <f t="shared" si="703"/>
        <v>#DIV/0!</v>
      </c>
      <c r="AN249" s="2">
        <f t="shared" si="705"/>
        <v>7400</v>
      </c>
      <c r="AO249" s="2">
        <f>E249+H249+K249+N249+Q249+T249+W249+Z249+AC249+AF249+AI249+AL249</f>
        <v>2850</v>
      </c>
      <c r="AP249" s="94">
        <f t="shared" si="690"/>
        <v>0.38513513513513514</v>
      </c>
    </row>
    <row r="250" spans="1:42">
      <c r="A250" s="150"/>
      <c r="B250" s="144"/>
      <c r="C250" s="76" t="s">
        <v>53</v>
      </c>
      <c r="D250" s="20">
        <f>SUM(D251:D252)</f>
        <v>0</v>
      </c>
      <c r="E250" s="20">
        <f>SUM(E251:E252)</f>
        <v>0</v>
      </c>
      <c r="F250" s="21" t="e">
        <f t="shared" si="692"/>
        <v>#DIV/0!</v>
      </c>
      <c r="G250" s="20">
        <f>SUM(G251:G252)</f>
        <v>0</v>
      </c>
      <c r="H250" s="20">
        <f>SUM(H251:H252)</f>
        <v>0</v>
      </c>
      <c r="I250" s="21" t="e">
        <f t="shared" si="693"/>
        <v>#DIV/0!</v>
      </c>
      <c r="J250" s="20">
        <f>SUM(J251:J252)</f>
        <v>0</v>
      </c>
      <c r="K250" s="20">
        <f>SUM(K251:K252)</f>
        <v>0</v>
      </c>
      <c r="L250" s="21" t="e">
        <f t="shared" si="694"/>
        <v>#DIV/0!</v>
      </c>
      <c r="M250" s="20">
        <f>SUM(M251:M252)</f>
        <v>0</v>
      </c>
      <c r="N250" s="20">
        <f>SUM(N251:N252)</f>
        <v>0</v>
      </c>
      <c r="O250" s="21" t="e">
        <f t="shared" si="695"/>
        <v>#DIV/0!</v>
      </c>
      <c r="P250" s="20">
        <f>SUM(P251:P252)</f>
        <v>0</v>
      </c>
      <c r="Q250" s="20">
        <f>SUM(Q251:Q252)</f>
        <v>0</v>
      </c>
      <c r="R250" s="21" t="e">
        <f t="shared" si="696"/>
        <v>#DIV/0!</v>
      </c>
      <c r="S250" s="20">
        <f>SUM(S251:S252)</f>
        <v>0</v>
      </c>
      <c r="T250" s="20">
        <f>SUM(T251:T252)</f>
        <v>0</v>
      </c>
      <c r="U250" s="21" t="e">
        <f t="shared" si="697"/>
        <v>#DIV/0!</v>
      </c>
      <c r="V250" s="20">
        <f>SUM(V251:V252)</f>
        <v>0</v>
      </c>
      <c r="W250" s="20">
        <f>SUM(W251:W252)</f>
        <v>0</v>
      </c>
      <c r="X250" s="21" t="e">
        <f t="shared" si="698"/>
        <v>#DIV/0!</v>
      </c>
      <c r="Y250" s="20">
        <f>SUM(Y251:Y252)</f>
        <v>0</v>
      </c>
      <c r="Z250" s="20">
        <f>SUM(Z251:Z252)</f>
        <v>0</v>
      </c>
      <c r="AA250" s="21" t="e">
        <f t="shared" si="699"/>
        <v>#DIV/0!</v>
      </c>
      <c r="AB250" s="20">
        <f>SUM(AB251:AB252)</f>
        <v>0</v>
      </c>
      <c r="AC250" s="20">
        <f>SUM(AC251:AC252)</f>
        <v>0</v>
      </c>
      <c r="AD250" s="21" t="e">
        <f t="shared" si="700"/>
        <v>#DIV/0!</v>
      </c>
      <c r="AE250" s="20">
        <f>SUM(AE251:AE252)</f>
        <v>0</v>
      </c>
      <c r="AF250" s="20">
        <f>SUM(AF251:AF252)</f>
        <v>0</v>
      </c>
      <c r="AG250" s="21" t="e">
        <f t="shared" si="701"/>
        <v>#DIV/0!</v>
      </c>
      <c r="AH250" s="20">
        <f>SUM(AH251:AH252)</f>
        <v>0</v>
      </c>
      <c r="AI250" s="20">
        <f>SUM(AI251:AI252)</f>
        <v>0</v>
      </c>
      <c r="AJ250" s="21" t="e">
        <f t="shared" si="702"/>
        <v>#DIV/0!</v>
      </c>
      <c r="AK250" s="20">
        <f>SUM(AK251:AK252)</f>
        <v>0</v>
      </c>
      <c r="AL250" s="20">
        <f>SUM(AL251:AL252)</f>
        <v>0</v>
      </c>
      <c r="AM250" s="21" t="e">
        <f t="shared" si="703"/>
        <v>#DIV/0!</v>
      </c>
      <c r="AN250" s="20">
        <f>D250+G250+J250+M250+P250+S250+V250+Y250+AB250+AE250+AH250+AK250</f>
        <v>0</v>
      </c>
      <c r="AO250" s="20">
        <f t="shared" ref="AO250" si="706">E250+H250+K250+N250+Q250+T250+W250+Z250+AC250+AF250+AI250+AL250</f>
        <v>0</v>
      </c>
      <c r="AP250" s="96" t="e">
        <f t="shared" si="690"/>
        <v>#DIV/0!</v>
      </c>
    </row>
    <row r="251" spans="1:42">
      <c r="A251" s="150"/>
      <c r="B251" s="144"/>
      <c r="C251" s="75" t="s">
        <v>30</v>
      </c>
      <c r="D251" s="2">
        <v>0</v>
      </c>
      <c r="E251" s="2">
        <v>0</v>
      </c>
      <c r="F251" s="3" t="e">
        <f t="shared" si="692"/>
        <v>#DIV/0!</v>
      </c>
      <c r="G251" s="2">
        <v>0</v>
      </c>
      <c r="H251" s="2"/>
      <c r="I251" s="3" t="e">
        <f t="shared" si="693"/>
        <v>#DIV/0!</v>
      </c>
      <c r="J251" s="2"/>
      <c r="K251" s="2"/>
      <c r="L251" s="3" t="e">
        <f t="shared" si="694"/>
        <v>#DIV/0!</v>
      </c>
      <c r="M251" s="2"/>
      <c r="N251" s="2"/>
      <c r="O251" s="3" t="e">
        <f t="shared" si="695"/>
        <v>#DIV/0!</v>
      </c>
      <c r="P251" s="2"/>
      <c r="Q251" s="2"/>
      <c r="R251" s="3" t="e">
        <f t="shared" si="696"/>
        <v>#DIV/0!</v>
      </c>
      <c r="S251" s="2"/>
      <c r="T251" s="2"/>
      <c r="U251" s="3" t="e">
        <f t="shared" si="697"/>
        <v>#DIV/0!</v>
      </c>
      <c r="V251" s="2"/>
      <c r="W251" s="2"/>
      <c r="X251" s="3" t="e">
        <f t="shared" si="698"/>
        <v>#DIV/0!</v>
      </c>
      <c r="Y251" s="2"/>
      <c r="Z251" s="2"/>
      <c r="AA251" s="3" t="e">
        <f t="shared" si="699"/>
        <v>#DIV/0!</v>
      </c>
      <c r="AB251" s="2"/>
      <c r="AC251" s="2"/>
      <c r="AD251" s="3" t="e">
        <f t="shared" si="700"/>
        <v>#DIV/0!</v>
      </c>
      <c r="AE251" s="2"/>
      <c r="AF251" s="2"/>
      <c r="AG251" s="3" t="e">
        <f t="shared" si="701"/>
        <v>#DIV/0!</v>
      </c>
      <c r="AH251" s="2"/>
      <c r="AI251" s="2"/>
      <c r="AJ251" s="3" t="e">
        <f t="shared" si="702"/>
        <v>#DIV/0!</v>
      </c>
      <c r="AK251" s="2"/>
      <c r="AL251" s="2"/>
      <c r="AM251" s="3" t="e">
        <f t="shared" si="703"/>
        <v>#DIV/0!</v>
      </c>
      <c r="AN251" s="2">
        <f t="shared" ref="AN251:AN252" si="707">D251+G251+J251+M251+P251+S251+V251+Y251+AB251+AE251+AH251+AK251</f>
        <v>0</v>
      </c>
      <c r="AO251" s="2">
        <f>E251+H251+K251+N251+Q251+T251+W251+Z251+AC251+AF251+AI251+AL251</f>
        <v>0</v>
      </c>
      <c r="AP251" s="94" t="e">
        <f t="shared" si="690"/>
        <v>#DIV/0!</v>
      </c>
    </row>
    <row r="252" spans="1:42">
      <c r="A252" s="150"/>
      <c r="B252" s="144"/>
      <c r="C252" s="75" t="s">
        <v>60</v>
      </c>
      <c r="D252" s="2">
        <v>0</v>
      </c>
      <c r="E252" s="2">
        <v>0</v>
      </c>
      <c r="F252" s="3" t="e">
        <f t="shared" si="692"/>
        <v>#DIV/0!</v>
      </c>
      <c r="G252" s="2">
        <v>0</v>
      </c>
      <c r="H252" s="2"/>
      <c r="I252" s="3" t="e">
        <f t="shared" si="693"/>
        <v>#DIV/0!</v>
      </c>
      <c r="J252" s="2"/>
      <c r="K252" s="2"/>
      <c r="L252" s="3" t="e">
        <f t="shared" si="694"/>
        <v>#DIV/0!</v>
      </c>
      <c r="M252" s="2"/>
      <c r="N252" s="2"/>
      <c r="O252" s="3" t="e">
        <f t="shared" si="695"/>
        <v>#DIV/0!</v>
      </c>
      <c r="P252" s="2"/>
      <c r="Q252" s="2"/>
      <c r="R252" s="3" t="e">
        <f t="shared" si="696"/>
        <v>#DIV/0!</v>
      </c>
      <c r="S252" s="2"/>
      <c r="T252" s="2"/>
      <c r="U252" s="3" t="e">
        <f t="shared" si="697"/>
        <v>#DIV/0!</v>
      </c>
      <c r="V252" s="2"/>
      <c r="W252" s="2"/>
      <c r="X252" s="3" t="e">
        <f t="shared" si="698"/>
        <v>#DIV/0!</v>
      </c>
      <c r="Y252" s="2"/>
      <c r="Z252" s="2"/>
      <c r="AA252" s="3" t="e">
        <f t="shared" si="699"/>
        <v>#DIV/0!</v>
      </c>
      <c r="AB252" s="2"/>
      <c r="AC252" s="2"/>
      <c r="AD252" s="3" t="e">
        <f t="shared" si="700"/>
        <v>#DIV/0!</v>
      </c>
      <c r="AE252" s="2"/>
      <c r="AF252" s="2"/>
      <c r="AG252" s="3" t="e">
        <f t="shared" si="701"/>
        <v>#DIV/0!</v>
      </c>
      <c r="AH252" s="2"/>
      <c r="AI252" s="2"/>
      <c r="AJ252" s="3" t="e">
        <f t="shared" si="702"/>
        <v>#DIV/0!</v>
      </c>
      <c r="AK252" s="2"/>
      <c r="AL252" s="2"/>
      <c r="AM252" s="3" t="e">
        <f t="shared" si="703"/>
        <v>#DIV/0!</v>
      </c>
      <c r="AN252" s="2">
        <f t="shared" si="707"/>
        <v>0</v>
      </c>
      <c r="AO252" s="2">
        <f>E252+H252+K252+N252+Q252+T252+W252+Z252+AC252+AF252+AI252+AL252</f>
        <v>0</v>
      </c>
      <c r="AP252" s="94" t="e">
        <f t="shared" si="690"/>
        <v>#DIV/0!</v>
      </c>
    </row>
    <row r="253" spans="1:42">
      <c r="A253" s="150"/>
      <c r="B253" s="144"/>
      <c r="C253" s="76" t="s">
        <v>54</v>
      </c>
      <c r="D253" s="20">
        <f>+D254+D255+D256</f>
        <v>45000</v>
      </c>
      <c r="E253" s="20">
        <f>+E254+E255+E256</f>
        <v>50578</v>
      </c>
      <c r="F253" s="21"/>
      <c r="G253" s="20">
        <f>+G254+G255+G256</f>
        <v>45480</v>
      </c>
      <c r="H253" s="20">
        <f>+H254+H255+H256</f>
        <v>0</v>
      </c>
      <c r="I253" s="21"/>
      <c r="J253" s="20">
        <f>+J254+J255+J256</f>
        <v>0</v>
      </c>
      <c r="K253" s="20">
        <f>+K254+K255+K256</f>
        <v>0</v>
      </c>
      <c r="L253" s="21"/>
      <c r="M253" s="20">
        <f>+M254+M255+M256</f>
        <v>0</v>
      </c>
      <c r="N253" s="20">
        <f>+N254+N255+N256</f>
        <v>0</v>
      </c>
      <c r="O253" s="21"/>
      <c r="P253" s="20">
        <f>+P254+P255+P256</f>
        <v>0</v>
      </c>
      <c r="Q253" s="20">
        <f>+Q254+Q255+Q256</f>
        <v>0</v>
      </c>
      <c r="R253" s="21"/>
      <c r="S253" s="20">
        <f>+S254+S255+S256</f>
        <v>0</v>
      </c>
      <c r="T253" s="20">
        <f>+T254+T255+T256</f>
        <v>0</v>
      </c>
      <c r="U253" s="21"/>
      <c r="V253" s="20">
        <f>+V254+V255+V256</f>
        <v>0</v>
      </c>
      <c r="W253" s="20">
        <f>+W254+W255+W256</f>
        <v>0</v>
      </c>
      <c r="X253" s="21"/>
      <c r="Y253" s="20">
        <f>+Y254+Y255+Y256</f>
        <v>0</v>
      </c>
      <c r="Z253" s="20">
        <f>+Z254+Z255+Z256</f>
        <v>0</v>
      </c>
      <c r="AA253" s="21"/>
      <c r="AB253" s="20">
        <f>+AB254+AB255+AB256</f>
        <v>0</v>
      </c>
      <c r="AC253" s="20">
        <f>+AC254+AC255+AC256</f>
        <v>0</v>
      </c>
      <c r="AD253" s="21"/>
      <c r="AE253" s="20">
        <f>+AE254+AE255+AE256</f>
        <v>0</v>
      </c>
      <c r="AF253" s="20">
        <f>+AF254+AF255+AF256</f>
        <v>0</v>
      </c>
      <c r="AG253" s="21"/>
      <c r="AH253" s="20">
        <f>+AH254+AH255+AH256</f>
        <v>0</v>
      </c>
      <c r="AI253" s="20">
        <f>+AI254+AI255+AI256</f>
        <v>0</v>
      </c>
      <c r="AJ253" s="21"/>
      <c r="AK253" s="20">
        <f>+AK254+AK255+AK256</f>
        <v>0</v>
      </c>
      <c r="AL253" s="20">
        <f>+AL254+AL255+AL256</f>
        <v>0</v>
      </c>
      <c r="AM253" s="21"/>
      <c r="AN253" s="20">
        <f>D253+G253+J253+M253+P253+S253+V253+Y253+AB253+AE253+AH253+AK253</f>
        <v>90480</v>
      </c>
      <c r="AO253" s="20">
        <f t="shared" ref="AO253" si="708">E253+H253+K253+N253+Q253+T253+W253+Z253+AC253+AF253+AI253+AL253</f>
        <v>50578</v>
      </c>
      <c r="AP253" s="97">
        <f t="shared" si="690"/>
        <v>0.55899646330680819</v>
      </c>
    </row>
    <row r="254" spans="1:42">
      <c r="A254" s="150"/>
      <c r="B254" s="144"/>
      <c r="C254" s="74" t="s">
        <v>31</v>
      </c>
      <c r="D254" s="2">
        <v>30000</v>
      </c>
      <c r="E254" s="2">
        <v>30866</v>
      </c>
      <c r="F254" s="8">
        <f t="shared" ref="F254:F257" si="709">E254/D254</f>
        <v>1.0288666666666666</v>
      </c>
      <c r="G254" s="2">
        <v>30360</v>
      </c>
      <c r="H254" s="2"/>
      <c r="I254" s="8">
        <f t="shared" ref="I254:I257" si="710">H254/G254</f>
        <v>0</v>
      </c>
      <c r="J254" s="2"/>
      <c r="K254" s="2"/>
      <c r="L254" s="8" t="e">
        <f t="shared" ref="L254:L257" si="711">K254/J254</f>
        <v>#DIV/0!</v>
      </c>
      <c r="M254" s="2"/>
      <c r="N254" s="2"/>
      <c r="O254" s="8" t="e">
        <f t="shared" ref="O254:O257" si="712">N254/M254</f>
        <v>#DIV/0!</v>
      </c>
      <c r="P254" s="2"/>
      <c r="Q254" s="2"/>
      <c r="R254" s="8" t="e">
        <f t="shared" ref="R254:R257" si="713">Q254/P254</f>
        <v>#DIV/0!</v>
      </c>
      <c r="S254" s="2"/>
      <c r="T254" s="2"/>
      <c r="U254" s="8" t="e">
        <f t="shared" ref="U254:U257" si="714">T254/S254</f>
        <v>#DIV/0!</v>
      </c>
      <c r="V254" s="2"/>
      <c r="W254" s="2"/>
      <c r="X254" s="8" t="e">
        <f t="shared" ref="X254:X257" si="715">W254/V254</f>
        <v>#DIV/0!</v>
      </c>
      <c r="Y254" s="2"/>
      <c r="Z254" s="2"/>
      <c r="AA254" s="8" t="e">
        <f t="shared" ref="AA254:AA257" si="716">Z254/Y254</f>
        <v>#DIV/0!</v>
      </c>
      <c r="AB254" s="2"/>
      <c r="AC254" s="2"/>
      <c r="AD254" s="8" t="e">
        <f t="shared" ref="AD254:AD257" si="717">AC254/AB254</f>
        <v>#DIV/0!</v>
      </c>
      <c r="AE254" s="2"/>
      <c r="AF254" s="2"/>
      <c r="AG254" s="8" t="e">
        <f t="shared" ref="AG254:AG257" si="718">AF254/AE254</f>
        <v>#DIV/0!</v>
      </c>
      <c r="AH254" s="2"/>
      <c r="AI254" s="2"/>
      <c r="AJ254" s="8" t="e">
        <f t="shared" ref="AJ254:AJ257" si="719">AI254/AH254</f>
        <v>#DIV/0!</v>
      </c>
      <c r="AK254" s="2"/>
      <c r="AL254" s="2"/>
      <c r="AM254" s="8" t="e">
        <f t="shared" ref="AM254:AM257" si="720">AL254/AK254</f>
        <v>#DIV/0!</v>
      </c>
      <c r="AN254" s="2">
        <f>D254+G254+J254+M254+P254+S254+V254+Y254+AB254+AE254+AH254+AK254</f>
        <v>60360</v>
      </c>
      <c r="AO254" s="2">
        <f>E254+H254+K254+N254+Q254+T254+W254+Z254+AC254+AF254+AI254+AL254</f>
        <v>30866</v>
      </c>
      <c r="AP254" s="97">
        <f t="shared" si="690"/>
        <v>0.51136514247846254</v>
      </c>
    </row>
    <row r="255" spans="1:42">
      <c r="A255" s="150"/>
      <c r="B255" s="144"/>
      <c r="C255" s="75" t="s">
        <v>32</v>
      </c>
      <c r="D255" s="2">
        <v>10000</v>
      </c>
      <c r="E255" s="2">
        <v>11012</v>
      </c>
      <c r="F255" s="3">
        <f t="shared" si="709"/>
        <v>1.1012</v>
      </c>
      <c r="G255" s="2">
        <v>10120</v>
      </c>
      <c r="H255" s="2"/>
      <c r="I255" s="3">
        <f t="shared" si="710"/>
        <v>0</v>
      </c>
      <c r="J255" s="2"/>
      <c r="K255" s="2"/>
      <c r="L255" s="3" t="e">
        <f t="shared" si="711"/>
        <v>#DIV/0!</v>
      </c>
      <c r="M255" s="2"/>
      <c r="N255" s="2"/>
      <c r="O255" s="3" t="e">
        <f t="shared" si="712"/>
        <v>#DIV/0!</v>
      </c>
      <c r="P255" s="2"/>
      <c r="Q255" s="2"/>
      <c r="R255" s="3" t="e">
        <f t="shared" si="713"/>
        <v>#DIV/0!</v>
      </c>
      <c r="S255" s="2"/>
      <c r="T255" s="2"/>
      <c r="U255" s="3" t="e">
        <f t="shared" si="714"/>
        <v>#DIV/0!</v>
      </c>
      <c r="V255" s="2"/>
      <c r="W255" s="2"/>
      <c r="X255" s="3" t="e">
        <f t="shared" si="715"/>
        <v>#DIV/0!</v>
      </c>
      <c r="Y255" s="2"/>
      <c r="Z255" s="2"/>
      <c r="AA255" s="3" t="e">
        <f t="shared" si="716"/>
        <v>#DIV/0!</v>
      </c>
      <c r="AB255" s="2"/>
      <c r="AC255" s="2"/>
      <c r="AD255" s="3" t="e">
        <f t="shared" si="717"/>
        <v>#DIV/0!</v>
      </c>
      <c r="AE255" s="2"/>
      <c r="AF255" s="2"/>
      <c r="AG255" s="3" t="e">
        <f t="shared" si="718"/>
        <v>#DIV/0!</v>
      </c>
      <c r="AH255" s="2"/>
      <c r="AI255" s="2"/>
      <c r="AJ255" s="3" t="e">
        <f t="shared" si="719"/>
        <v>#DIV/0!</v>
      </c>
      <c r="AK255" s="2"/>
      <c r="AL255" s="2"/>
      <c r="AM255" s="3" t="e">
        <f t="shared" si="720"/>
        <v>#DIV/0!</v>
      </c>
      <c r="AN255" s="2">
        <f>D255+G255+J255+M255+P255+S255+V255+Y255+AB255+AE255+AH255+AK255</f>
        <v>20120</v>
      </c>
      <c r="AO255" s="2">
        <f t="shared" ref="AO255:AO256" si="721">E255+H255+K255+N255+Q255+T255+W255+Z255+AC255+AF255+AI255+AL255</f>
        <v>11012</v>
      </c>
      <c r="AP255" s="94">
        <f t="shared" si="690"/>
        <v>0.5473161033797217</v>
      </c>
    </row>
    <row r="256" spans="1:42">
      <c r="A256" s="150"/>
      <c r="B256" s="144"/>
      <c r="C256" s="75" t="s">
        <v>33</v>
      </c>
      <c r="D256" s="2">
        <v>5000</v>
      </c>
      <c r="E256" s="2">
        <v>8700</v>
      </c>
      <c r="F256" s="3">
        <f t="shared" si="709"/>
        <v>1.74</v>
      </c>
      <c r="G256" s="2">
        <v>5000</v>
      </c>
      <c r="H256" s="2"/>
      <c r="I256" s="3">
        <f t="shared" si="710"/>
        <v>0</v>
      </c>
      <c r="J256" s="2"/>
      <c r="K256" s="2"/>
      <c r="L256" s="3" t="e">
        <f t="shared" si="711"/>
        <v>#DIV/0!</v>
      </c>
      <c r="M256" s="2"/>
      <c r="N256" s="2"/>
      <c r="O256" s="3" t="e">
        <f t="shared" si="712"/>
        <v>#DIV/0!</v>
      </c>
      <c r="P256" s="2"/>
      <c r="Q256" s="2"/>
      <c r="R256" s="3" t="e">
        <f t="shared" si="713"/>
        <v>#DIV/0!</v>
      </c>
      <c r="S256" s="2"/>
      <c r="T256" s="2"/>
      <c r="U256" s="3" t="e">
        <f t="shared" si="714"/>
        <v>#DIV/0!</v>
      </c>
      <c r="V256" s="2"/>
      <c r="W256" s="2"/>
      <c r="X256" s="3" t="e">
        <f t="shared" si="715"/>
        <v>#DIV/0!</v>
      </c>
      <c r="Y256" s="2"/>
      <c r="Z256" s="2"/>
      <c r="AA256" s="3" t="e">
        <f t="shared" si="716"/>
        <v>#DIV/0!</v>
      </c>
      <c r="AB256" s="2"/>
      <c r="AC256" s="2"/>
      <c r="AD256" s="3" t="e">
        <f t="shared" si="717"/>
        <v>#DIV/0!</v>
      </c>
      <c r="AE256" s="2"/>
      <c r="AF256" s="2"/>
      <c r="AG256" s="3" t="e">
        <f t="shared" si="718"/>
        <v>#DIV/0!</v>
      </c>
      <c r="AH256" s="2"/>
      <c r="AI256" s="2"/>
      <c r="AJ256" s="3" t="e">
        <f t="shared" si="719"/>
        <v>#DIV/0!</v>
      </c>
      <c r="AK256" s="2"/>
      <c r="AL256" s="2"/>
      <c r="AM256" s="3" t="e">
        <f t="shared" si="720"/>
        <v>#DIV/0!</v>
      </c>
      <c r="AN256" s="2">
        <f>D256+G256+J256+M256+P256+S256+V256+Y256+AB256+AE256+AH256+AK256</f>
        <v>10000</v>
      </c>
      <c r="AO256" s="2">
        <f t="shared" si="721"/>
        <v>8700</v>
      </c>
      <c r="AP256" s="94">
        <f t="shared" si="690"/>
        <v>0.87</v>
      </c>
    </row>
    <row r="257" spans="1:42">
      <c r="A257" s="150"/>
      <c r="B257" s="144"/>
      <c r="C257" s="75" t="s">
        <v>74</v>
      </c>
      <c r="D257" s="69">
        <f>D258/D232</f>
        <v>6.6225165562913912E-2</v>
      </c>
      <c r="E257" s="69">
        <f>E258/E232</f>
        <v>0.32121091679915209</v>
      </c>
      <c r="F257" s="3">
        <f t="shared" si="709"/>
        <v>4.8502848436671959</v>
      </c>
      <c r="G257" s="69">
        <f t="shared" ref="G257" si="722">G258/G232</f>
        <v>0.10869565217391304</v>
      </c>
      <c r="H257" s="69" t="e">
        <f t="shared" ref="H257" si="723">H258/H232</f>
        <v>#DIV/0!</v>
      </c>
      <c r="I257" s="3" t="e">
        <f t="shared" si="710"/>
        <v>#DIV/0!</v>
      </c>
      <c r="J257" s="69" t="e">
        <f t="shared" ref="J257" si="724">J258/J232</f>
        <v>#DIV/0!</v>
      </c>
      <c r="K257" s="69" t="e">
        <f t="shared" ref="K257" si="725">K258/K232</f>
        <v>#DIV/0!</v>
      </c>
      <c r="L257" s="3" t="e">
        <f t="shared" si="711"/>
        <v>#DIV/0!</v>
      </c>
      <c r="M257" s="69" t="e">
        <f t="shared" ref="M257" si="726">M258/M232</f>
        <v>#DIV/0!</v>
      </c>
      <c r="N257" s="69" t="e">
        <f t="shared" ref="N257" si="727">N258/N232</f>
        <v>#DIV/0!</v>
      </c>
      <c r="O257" s="3" t="e">
        <f t="shared" si="712"/>
        <v>#DIV/0!</v>
      </c>
      <c r="P257" s="69" t="e">
        <f t="shared" ref="P257" si="728">P258/P232</f>
        <v>#DIV/0!</v>
      </c>
      <c r="Q257" s="69" t="e">
        <f t="shared" ref="Q257" si="729">Q258/Q232</f>
        <v>#DIV/0!</v>
      </c>
      <c r="R257" s="3" t="e">
        <f t="shared" si="713"/>
        <v>#DIV/0!</v>
      </c>
      <c r="S257" s="69" t="e">
        <f t="shared" ref="S257" si="730">S258/S232</f>
        <v>#DIV/0!</v>
      </c>
      <c r="T257" s="69" t="e">
        <f t="shared" ref="T257" si="731">T258/T232</f>
        <v>#DIV/0!</v>
      </c>
      <c r="U257" s="3" t="e">
        <f t="shared" si="714"/>
        <v>#DIV/0!</v>
      </c>
      <c r="V257" s="69" t="e">
        <f t="shared" ref="V257" si="732">V258/V232</f>
        <v>#DIV/0!</v>
      </c>
      <c r="W257" s="69" t="e">
        <f t="shared" ref="W257" si="733">W258/W232</f>
        <v>#DIV/0!</v>
      </c>
      <c r="X257" s="3" t="e">
        <f t="shared" si="715"/>
        <v>#DIV/0!</v>
      </c>
      <c r="Y257" s="69" t="e">
        <f t="shared" ref="Y257" si="734">Y258/Y232</f>
        <v>#DIV/0!</v>
      </c>
      <c r="Z257" s="69" t="e">
        <f t="shared" ref="Z257" si="735">Z258/Z232</f>
        <v>#DIV/0!</v>
      </c>
      <c r="AA257" s="3" t="e">
        <f t="shared" si="716"/>
        <v>#DIV/0!</v>
      </c>
      <c r="AB257" s="69" t="e">
        <f t="shared" ref="AB257" si="736">AB258/AB232</f>
        <v>#DIV/0!</v>
      </c>
      <c r="AC257" s="69" t="e">
        <f t="shared" ref="AC257" si="737">AC258/AC232</f>
        <v>#DIV/0!</v>
      </c>
      <c r="AD257" s="3" t="e">
        <f t="shared" si="717"/>
        <v>#DIV/0!</v>
      </c>
      <c r="AE257" s="69" t="e">
        <f t="shared" ref="AE257" si="738">AE258/AE232</f>
        <v>#DIV/0!</v>
      </c>
      <c r="AF257" s="69" t="e">
        <f t="shared" ref="AF257" si="739">AF258/AF232</f>
        <v>#DIV/0!</v>
      </c>
      <c r="AG257" s="3" t="e">
        <f t="shared" si="718"/>
        <v>#DIV/0!</v>
      </c>
      <c r="AH257" s="69" t="e">
        <f t="shared" ref="AH257" si="740">AH258/AH232</f>
        <v>#DIV/0!</v>
      </c>
      <c r="AI257" s="69" t="e">
        <f t="shared" ref="AI257" si="741">AI258/AI232</f>
        <v>#DIV/0!</v>
      </c>
      <c r="AJ257" s="3" t="e">
        <f t="shared" si="719"/>
        <v>#DIV/0!</v>
      </c>
      <c r="AK257" s="69" t="e">
        <f t="shared" ref="AK257" si="742">AK258/AK232</f>
        <v>#DIV/0!</v>
      </c>
      <c r="AL257" s="69" t="e">
        <f t="shared" ref="AL257" si="743">AL258/AL232</f>
        <v>#DIV/0!</v>
      </c>
      <c r="AM257" s="3" t="e">
        <f t="shared" si="720"/>
        <v>#DIV/0!</v>
      </c>
      <c r="AN257" s="69">
        <f t="shared" ref="AN257:AO257" si="744">AN258/AN232</f>
        <v>8.7623220153340634E-2</v>
      </c>
      <c r="AO257" s="69">
        <f t="shared" si="744"/>
        <v>0.32121091679915209</v>
      </c>
      <c r="AP257" s="94">
        <f t="shared" si="690"/>
        <v>3.6658195879703235</v>
      </c>
    </row>
    <row r="258" spans="1:42">
      <c r="A258" s="150"/>
      <c r="B258" s="144"/>
      <c r="C258" s="75" t="s">
        <v>34</v>
      </c>
      <c r="D258" s="2">
        <v>30000</v>
      </c>
      <c r="E258" s="2">
        <v>96980</v>
      </c>
      <c r="F258" s="3">
        <f t="shared" ref="F258:F262" si="745">E258/D258</f>
        <v>3.2326666666666668</v>
      </c>
      <c r="G258" s="2">
        <v>50000</v>
      </c>
      <c r="H258" s="2"/>
      <c r="I258" s="3">
        <f t="shared" ref="I258" si="746">H258/G258</f>
        <v>0</v>
      </c>
      <c r="J258" s="2"/>
      <c r="K258" s="2"/>
      <c r="L258" s="3" t="e">
        <f t="shared" ref="L258" si="747">K258/J258</f>
        <v>#DIV/0!</v>
      </c>
      <c r="M258" s="2"/>
      <c r="N258" s="2"/>
      <c r="O258" s="3" t="e">
        <f t="shared" ref="O258" si="748">N258/M258</f>
        <v>#DIV/0!</v>
      </c>
      <c r="P258" s="2"/>
      <c r="Q258" s="2"/>
      <c r="R258" s="3" t="e">
        <f t="shared" ref="R258" si="749">Q258/P258</f>
        <v>#DIV/0!</v>
      </c>
      <c r="S258" s="2"/>
      <c r="T258" s="2"/>
      <c r="U258" s="3" t="e">
        <f t="shared" ref="U258" si="750">T258/S258</f>
        <v>#DIV/0!</v>
      </c>
      <c r="V258" s="2"/>
      <c r="W258" s="2"/>
      <c r="X258" s="3" t="e">
        <f t="shared" ref="X258" si="751">W258/V258</f>
        <v>#DIV/0!</v>
      </c>
      <c r="Y258" s="2"/>
      <c r="Z258" s="2"/>
      <c r="AA258" s="3" t="e">
        <f t="shared" ref="AA258" si="752">Z258/Y258</f>
        <v>#DIV/0!</v>
      </c>
      <c r="AB258" s="2"/>
      <c r="AC258" s="2"/>
      <c r="AD258" s="3" t="e">
        <f t="shared" ref="AD258" si="753">AC258/AB258</f>
        <v>#DIV/0!</v>
      </c>
      <c r="AE258" s="2"/>
      <c r="AF258" s="2"/>
      <c r="AG258" s="3" t="e">
        <f t="shared" ref="AG258" si="754">AF258/AE258</f>
        <v>#DIV/0!</v>
      </c>
      <c r="AH258" s="2"/>
      <c r="AI258" s="2"/>
      <c r="AJ258" s="3" t="e">
        <f t="shared" ref="AJ258" si="755">AI258/AH258</f>
        <v>#DIV/0!</v>
      </c>
      <c r="AK258" s="2"/>
      <c r="AL258" s="2"/>
      <c r="AM258" s="3" t="e">
        <f t="shared" ref="AM258" si="756">AL258/AK258</f>
        <v>#DIV/0!</v>
      </c>
      <c r="AN258" s="2">
        <f t="shared" ref="AN258" si="757">D258+G258+J258+M258+P258+S258+V258+Y258+AB258+AE258+AH258+AK258</f>
        <v>80000</v>
      </c>
      <c r="AO258" s="2">
        <f t="shared" ref="AO258" si="758">E258+H258+K258+N258+Q258+T258+W258+Z258+AC258+AF258+AI258+AL258</f>
        <v>96980</v>
      </c>
      <c r="AP258" s="94">
        <f t="shared" si="690"/>
        <v>1.21225</v>
      </c>
    </row>
    <row r="259" spans="1:42">
      <c r="A259" s="150"/>
      <c r="B259" s="144"/>
      <c r="C259" s="77" t="s">
        <v>68</v>
      </c>
      <c r="D259" s="28">
        <v>112</v>
      </c>
      <c r="E259" s="28">
        <f>D259</f>
        <v>112</v>
      </c>
      <c r="F259" s="3">
        <f t="shared" si="745"/>
        <v>1</v>
      </c>
      <c r="G259" s="28">
        <v>109</v>
      </c>
      <c r="H259" s="28"/>
      <c r="I259" s="29"/>
      <c r="J259" s="28"/>
      <c r="K259" s="28"/>
      <c r="L259" s="29"/>
      <c r="M259" s="28"/>
      <c r="N259" s="28"/>
      <c r="O259" s="29"/>
      <c r="P259" s="28"/>
      <c r="Q259" s="28"/>
      <c r="R259" s="29"/>
      <c r="S259" s="28"/>
      <c r="T259" s="28"/>
      <c r="U259" s="29"/>
      <c r="V259" s="28"/>
      <c r="W259" s="28"/>
      <c r="X259" s="29"/>
      <c r="Y259" s="28"/>
      <c r="Z259" s="28"/>
      <c r="AA259" s="29"/>
      <c r="AB259" s="28"/>
      <c r="AC259" s="28"/>
      <c r="AD259" s="29"/>
      <c r="AE259" s="28"/>
      <c r="AF259" s="28"/>
      <c r="AG259" s="29"/>
      <c r="AH259" s="28"/>
      <c r="AI259" s="28"/>
      <c r="AJ259" s="29"/>
      <c r="AK259" s="28"/>
      <c r="AL259" s="28"/>
      <c r="AM259" s="29"/>
      <c r="AN259" s="28">
        <f>D259+G259+J259+M259+P259+S259+V259+Y259+AB259+AE259+AH259+AK259</f>
        <v>221</v>
      </c>
      <c r="AO259" s="28">
        <f>E259+H259+K259+N259+Q259+T259+W259+Z259+AC259+AF259+AI259+AL259</f>
        <v>112</v>
      </c>
      <c r="AP259" s="94">
        <f t="shared" si="690"/>
        <v>0.50678733031674206</v>
      </c>
    </row>
    <row r="260" spans="1:42">
      <c r="A260" s="150"/>
      <c r="B260" s="144"/>
      <c r="C260" s="77" t="s">
        <v>69</v>
      </c>
      <c r="D260" s="28">
        <f>D262+D276</f>
        <v>107</v>
      </c>
      <c r="E260" s="28">
        <f>E262+E276</f>
        <v>112</v>
      </c>
      <c r="F260" s="3">
        <f t="shared" si="745"/>
        <v>1.0467289719626167</v>
      </c>
      <c r="G260" s="28">
        <f>G262+G276</f>
        <v>91</v>
      </c>
      <c r="H260" s="28"/>
      <c r="I260" s="29"/>
      <c r="J260" s="28"/>
      <c r="K260" s="28"/>
      <c r="L260" s="29"/>
      <c r="M260" s="28"/>
      <c r="N260" s="28"/>
      <c r="O260" s="29"/>
      <c r="P260" s="28"/>
      <c r="Q260" s="28"/>
      <c r="R260" s="29"/>
      <c r="S260" s="28"/>
      <c r="T260" s="28"/>
      <c r="U260" s="29"/>
      <c r="V260" s="28"/>
      <c r="W260" s="28"/>
      <c r="X260" s="29"/>
      <c r="Y260" s="28"/>
      <c r="Z260" s="28"/>
      <c r="AA260" s="29"/>
      <c r="AB260" s="28"/>
      <c r="AC260" s="28"/>
      <c r="AD260" s="29"/>
      <c r="AE260" s="28"/>
      <c r="AF260" s="28"/>
      <c r="AG260" s="29"/>
      <c r="AH260" s="28"/>
      <c r="AI260" s="28"/>
      <c r="AJ260" s="29"/>
      <c r="AK260" s="28"/>
      <c r="AL260" s="28"/>
      <c r="AM260" s="29"/>
      <c r="AN260" s="28">
        <f t="shared" ref="AN260" si="759">D260+G260+J260+M260+P260+S260+V260+Y260+AB260+AE260+AH260+AK260</f>
        <v>198</v>
      </c>
      <c r="AO260" s="28">
        <f t="shared" ref="AO260" si="760">E260+H260+K260+N260+Q260+T260+W260+Z260+AC260+AF260+AI260+AL260</f>
        <v>112</v>
      </c>
      <c r="AP260" s="94">
        <f t="shared" si="690"/>
        <v>0.56565656565656564</v>
      </c>
    </row>
    <row r="261" spans="1:42" ht="15.75" thickBot="1">
      <c r="A261" s="150"/>
      <c r="B261" s="144"/>
      <c r="C261" s="77" t="s">
        <v>70</v>
      </c>
      <c r="D261" s="48">
        <f>D260/D259</f>
        <v>0.9553571428571429</v>
      </c>
      <c r="E261" s="48">
        <f>E260/E259</f>
        <v>1</v>
      </c>
      <c r="F261" s="3">
        <f t="shared" si="745"/>
        <v>1.0467289719626167</v>
      </c>
      <c r="G261" s="48">
        <f>G260/G259</f>
        <v>0.83486238532110091</v>
      </c>
      <c r="H261" s="48" t="e">
        <f>H260/H259</f>
        <v>#DIV/0!</v>
      </c>
      <c r="I261" s="29"/>
      <c r="J261" s="48" t="e">
        <f>J260/J259</f>
        <v>#DIV/0!</v>
      </c>
      <c r="K261" s="48" t="e">
        <f>K260/K259</f>
        <v>#DIV/0!</v>
      </c>
      <c r="L261" s="29"/>
      <c r="M261" s="48" t="e">
        <f>M260/M259</f>
        <v>#DIV/0!</v>
      </c>
      <c r="N261" s="48" t="e">
        <f>N260/N259</f>
        <v>#DIV/0!</v>
      </c>
      <c r="O261" s="29"/>
      <c r="P261" s="48" t="e">
        <f>P260/P259</f>
        <v>#DIV/0!</v>
      </c>
      <c r="Q261" s="48" t="e">
        <f>Q260/Q259</f>
        <v>#DIV/0!</v>
      </c>
      <c r="R261" s="29"/>
      <c r="S261" s="48" t="e">
        <f>S260/S259</f>
        <v>#DIV/0!</v>
      </c>
      <c r="T261" s="48" t="e">
        <f>T260/T259</f>
        <v>#DIV/0!</v>
      </c>
      <c r="U261" s="29"/>
      <c r="V261" s="48" t="e">
        <f>V260/V259</f>
        <v>#DIV/0!</v>
      </c>
      <c r="W261" s="48" t="e">
        <f>W260/W259</f>
        <v>#DIV/0!</v>
      </c>
      <c r="X261" s="29"/>
      <c r="Y261" s="48" t="e">
        <f>Y260/Y259</f>
        <v>#DIV/0!</v>
      </c>
      <c r="Z261" s="48" t="e">
        <f>Z260/Z259</f>
        <v>#DIV/0!</v>
      </c>
      <c r="AA261" s="29"/>
      <c r="AB261" s="48" t="e">
        <f>AB260/AB259</f>
        <v>#DIV/0!</v>
      </c>
      <c r="AC261" s="48" t="e">
        <f>AC260/AC259</f>
        <v>#DIV/0!</v>
      </c>
      <c r="AD261" s="29"/>
      <c r="AE261" s="48" t="e">
        <f>AE260/AE259</f>
        <v>#DIV/0!</v>
      </c>
      <c r="AF261" s="48" t="e">
        <f>AF260/AF259</f>
        <v>#DIV/0!</v>
      </c>
      <c r="AG261" s="29"/>
      <c r="AH261" s="48" t="e">
        <f>AH260/AH259</f>
        <v>#DIV/0!</v>
      </c>
      <c r="AI261" s="48" t="e">
        <f>AI260/AI259</f>
        <v>#DIV/0!</v>
      </c>
      <c r="AJ261" s="29"/>
      <c r="AK261" s="48" t="e">
        <f>AK260/AK259</f>
        <v>#DIV/0!</v>
      </c>
      <c r="AL261" s="48" t="e">
        <f>AL260/AL259</f>
        <v>#DIV/0!</v>
      </c>
      <c r="AM261" s="29"/>
      <c r="AN261" s="48">
        <f>AN260/AN259</f>
        <v>0.89592760180995479</v>
      </c>
      <c r="AO261" s="48">
        <f>AO260/AO259</f>
        <v>1</v>
      </c>
      <c r="AP261" s="98"/>
    </row>
    <row r="262" spans="1:42" ht="16.5" thickTop="1" thickBot="1">
      <c r="A262" s="150"/>
      <c r="B262" s="144"/>
      <c r="C262" s="78" t="s">
        <v>35</v>
      </c>
      <c r="D262" s="31">
        <f>D264+D268</f>
        <v>87</v>
      </c>
      <c r="E262" s="31">
        <f>E264+E268</f>
        <v>105</v>
      </c>
      <c r="F262" s="116">
        <f t="shared" si="745"/>
        <v>1.2068965517241379</v>
      </c>
      <c r="G262" s="31">
        <f>G264+G268</f>
        <v>91</v>
      </c>
      <c r="H262" s="31">
        <f>H264+H268</f>
        <v>0</v>
      </c>
      <c r="I262" s="116">
        <f t="shared" ref="I262" si="761">H262/G262</f>
        <v>0</v>
      </c>
      <c r="J262" s="31">
        <f>J264+J268</f>
        <v>0</v>
      </c>
      <c r="K262" s="31">
        <f>K264+K268</f>
        <v>0</v>
      </c>
      <c r="L262" s="116" t="e">
        <f t="shared" ref="L262" si="762">K262/J262</f>
        <v>#DIV/0!</v>
      </c>
      <c r="M262" s="31">
        <f>M264+M268</f>
        <v>0</v>
      </c>
      <c r="N262" s="31">
        <f>N264+N268</f>
        <v>0</v>
      </c>
      <c r="O262" s="116" t="e">
        <f t="shared" ref="O262" si="763">N262/M262</f>
        <v>#DIV/0!</v>
      </c>
      <c r="P262" s="31">
        <f>P264+P268</f>
        <v>0</v>
      </c>
      <c r="Q262" s="31">
        <f>Q264+Q268</f>
        <v>0</v>
      </c>
      <c r="R262" s="116" t="e">
        <f t="shared" ref="R262" si="764">Q262/P262</f>
        <v>#DIV/0!</v>
      </c>
      <c r="S262" s="31">
        <f>S264+S268</f>
        <v>0</v>
      </c>
      <c r="T262" s="31">
        <f>T264+T268</f>
        <v>0</v>
      </c>
      <c r="U262" s="116" t="e">
        <f t="shared" ref="U262" si="765">T262/S262</f>
        <v>#DIV/0!</v>
      </c>
      <c r="V262" s="31">
        <f>V264+V268</f>
        <v>0</v>
      </c>
      <c r="W262" s="31">
        <f>W264+W268</f>
        <v>0</v>
      </c>
      <c r="X262" s="116" t="e">
        <f t="shared" ref="X262" si="766">W262/V262</f>
        <v>#DIV/0!</v>
      </c>
      <c r="Y262" s="31">
        <f>Y264+Y268</f>
        <v>0</v>
      </c>
      <c r="Z262" s="31">
        <f>Z264+Z268</f>
        <v>0</v>
      </c>
      <c r="AA262" s="116" t="e">
        <f t="shared" ref="AA262" si="767">Z262/Y262</f>
        <v>#DIV/0!</v>
      </c>
      <c r="AB262" s="31">
        <f>AB264+AB268</f>
        <v>0</v>
      </c>
      <c r="AC262" s="31">
        <f>AC264+AC268</f>
        <v>0</v>
      </c>
      <c r="AD262" s="116" t="e">
        <f t="shared" ref="AD262" si="768">AC262/AB262</f>
        <v>#DIV/0!</v>
      </c>
      <c r="AE262" s="31">
        <f>AE264+AE268</f>
        <v>0</v>
      </c>
      <c r="AF262" s="31">
        <f>AF264+AF268</f>
        <v>0</v>
      </c>
      <c r="AG262" s="116" t="e">
        <f t="shared" ref="AG262" si="769">AF262/AE262</f>
        <v>#DIV/0!</v>
      </c>
      <c r="AH262" s="31">
        <f>AH264+AH268</f>
        <v>0</v>
      </c>
      <c r="AI262" s="31">
        <f>AI264+AI268</f>
        <v>0</v>
      </c>
      <c r="AJ262" s="116" t="e">
        <f t="shared" ref="AJ262" si="770">AI262/AH262</f>
        <v>#DIV/0!</v>
      </c>
      <c r="AK262" s="31">
        <f>AK264+AK268</f>
        <v>0</v>
      </c>
      <c r="AL262" s="31">
        <f>AL264+AL268</f>
        <v>0</v>
      </c>
      <c r="AM262" s="116" t="e">
        <f t="shared" ref="AM262" si="771">AL262/AK262</f>
        <v>#DIV/0!</v>
      </c>
      <c r="AN262" s="31">
        <f>AN264+AN268</f>
        <v>178</v>
      </c>
      <c r="AO262" s="31">
        <f>AO264+AO268</f>
        <v>105</v>
      </c>
      <c r="AP262" s="99">
        <f t="shared" ref="AP262" si="772">AO262/AN262</f>
        <v>0.5898876404494382</v>
      </c>
    </row>
    <row r="263" spans="1:42" ht="15.75" thickTop="1">
      <c r="A263" s="150"/>
      <c r="B263" s="144"/>
      <c r="C263" s="76" t="s">
        <v>72</v>
      </c>
      <c r="D263" s="33"/>
      <c r="E263" s="33"/>
      <c r="F263" s="21"/>
      <c r="G263" s="33"/>
      <c r="H263" s="33"/>
      <c r="I263" s="21"/>
      <c r="J263" s="33"/>
      <c r="K263" s="33"/>
      <c r="L263" s="21"/>
      <c r="M263" s="33"/>
      <c r="N263" s="33"/>
      <c r="O263" s="21"/>
      <c r="P263" s="33"/>
      <c r="Q263" s="33"/>
      <c r="R263" s="21"/>
      <c r="S263" s="33"/>
      <c r="T263" s="33"/>
      <c r="U263" s="21"/>
      <c r="V263" s="33"/>
      <c r="W263" s="33"/>
      <c r="X263" s="21"/>
      <c r="Y263" s="33"/>
      <c r="Z263" s="33"/>
      <c r="AA263" s="21"/>
      <c r="AB263" s="33"/>
      <c r="AC263" s="33"/>
      <c r="AD263" s="21"/>
      <c r="AE263" s="33"/>
      <c r="AF263" s="33"/>
      <c r="AG263" s="21"/>
      <c r="AH263" s="33"/>
      <c r="AI263" s="33"/>
      <c r="AJ263" s="21"/>
      <c r="AK263" s="33"/>
      <c r="AL263" s="33"/>
      <c r="AM263" s="21"/>
      <c r="AN263" s="33"/>
      <c r="AO263" s="33"/>
      <c r="AP263" s="96"/>
    </row>
    <row r="264" spans="1:42">
      <c r="A264" s="150"/>
      <c r="B264" s="144"/>
      <c r="C264" s="79" t="s">
        <v>36</v>
      </c>
      <c r="D264" s="9">
        <f>D267+D266</f>
        <v>65</v>
      </c>
      <c r="E264" s="9">
        <f>E267+E266</f>
        <v>63</v>
      </c>
      <c r="F264" s="10">
        <f t="shared" ref="F264:F273" si="773">E264/D264</f>
        <v>0.96923076923076923</v>
      </c>
      <c r="G264" s="9">
        <f>G267+G266</f>
        <v>51</v>
      </c>
      <c r="H264" s="9">
        <f>H267+H266</f>
        <v>0</v>
      </c>
      <c r="I264" s="10">
        <f t="shared" ref="I264:I273" si="774">H264/G264</f>
        <v>0</v>
      </c>
      <c r="J264" s="9">
        <f>J267+J266</f>
        <v>0</v>
      </c>
      <c r="K264" s="9">
        <f>K267+K266</f>
        <v>0</v>
      </c>
      <c r="L264" s="10" t="e">
        <f t="shared" ref="L264:L273" si="775">K264/J264</f>
        <v>#DIV/0!</v>
      </c>
      <c r="M264" s="9">
        <f>M267+M266</f>
        <v>0</v>
      </c>
      <c r="N264" s="9">
        <f>N267+N266</f>
        <v>0</v>
      </c>
      <c r="O264" s="10" t="e">
        <f t="shared" ref="O264:O273" si="776">N264/M264</f>
        <v>#DIV/0!</v>
      </c>
      <c r="P264" s="9">
        <f>P267+P266</f>
        <v>0</v>
      </c>
      <c r="Q264" s="9">
        <f>Q267+Q266</f>
        <v>0</v>
      </c>
      <c r="R264" s="10" t="e">
        <f t="shared" ref="R264:R273" si="777">Q264/P264</f>
        <v>#DIV/0!</v>
      </c>
      <c r="S264" s="9">
        <f>S267+S266</f>
        <v>0</v>
      </c>
      <c r="T264" s="9">
        <f>T267+T266</f>
        <v>0</v>
      </c>
      <c r="U264" s="10" t="e">
        <f t="shared" ref="U264:U273" si="778">T264/S264</f>
        <v>#DIV/0!</v>
      </c>
      <c r="V264" s="9">
        <f>V267+V266</f>
        <v>0</v>
      </c>
      <c r="W264" s="9">
        <f>W267+W266</f>
        <v>0</v>
      </c>
      <c r="X264" s="10" t="e">
        <f t="shared" ref="X264:X273" si="779">W264/V264</f>
        <v>#DIV/0!</v>
      </c>
      <c r="Y264" s="9">
        <f>Y267+Y266</f>
        <v>0</v>
      </c>
      <c r="Z264" s="9">
        <f>Z267+Z266</f>
        <v>0</v>
      </c>
      <c r="AA264" s="10" t="e">
        <f t="shared" ref="AA264:AA273" si="780">Z264/Y264</f>
        <v>#DIV/0!</v>
      </c>
      <c r="AB264" s="9">
        <f>AB267+AB266</f>
        <v>0</v>
      </c>
      <c r="AC264" s="9">
        <f>AC267+AC266</f>
        <v>0</v>
      </c>
      <c r="AD264" s="10" t="e">
        <f t="shared" ref="AD264:AD273" si="781">AC264/AB264</f>
        <v>#DIV/0!</v>
      </c>
      <c r="AE264" s="9">
        <f>AE267+AE266</f>
        <v>0</v>
      </c>
      <c r="AF264" s="9">
        <f>AF267+AF266</f>
        <v>0</v>
      </c>
      <c r="AG264" s="10" t="e">
        <f t="shared" ref="AG264:AG273" si="782">AF264/AE264</f>
        <v>#DIV/0!</v>
      </c>
      <c r="AH264" s="9">
        <f>AH267+AH266</f>
        <v>0</v>
      </c>
      <c r="AI264" s="9">
        <f>AI267+AI266</f>
        <v>0</v>
      </c>
      <c r="AJ264" s="10" t="e">
        <f t="shared" ref="AJ264:AJ273" si="783">AI264/AH264</f>
        <v>#DIV/0!</v>
      </c>
      <c r="AK264" s="9">
        <f>AK267+AK266</f>
        <v>0</v>
      </c>
      <c r="AL264" s="9">
        <f>AL267+AL266</f>
        <v>0</v>
      </c>
      <c r="AM264" s="10" t="e">
        <f t="shared" ref="AM264:AM273" si="784">AL264/AK264</f>
        <v>#DIV/0!</v>
      </c>
      <c r="AN264" s="9">
        <f>D264+G264+J264+M264+P264+S264+V264+Y264+AB264+AE264+AH264+AK264</f>
        <v>116</v>
      </c>
      <c r="AO264" s="9">
        <f t="shared" ref="AO264" si="785">E264+H264+K264+N264+Q264+T264+W264+Z264+AC264+AF264+AI264+AL264</f>
        <v>63</v>
      </c>
      <c r="AP264" s="94">
        <f t="shared" ref="AP264:AP273" si="786">AO264/AN264</f>
        <v>0.5431034482758621</v>
      </c>
    </row>
    <row r="265" spans="1:42">
      <c r="A265" s="150"/>
      <c r="B265" s="144"/>
      <c r="C265" s="79" t="s">
        <v>95</v>
      </c>
      <c r="D265" s="9">
        <f>D266+D268</f>
        <v>87</v>
      </c>
      <c r="E265" s="9">
        <f>E266+E268</f>
        <v>42</v>
      </c>
      <c r="F265" s="10">
        <f t="shared" si="773"/>
        <v>0.48275862068965519</v>
      </c>
      <c r="G265" s="9">
        <f>G266+G268</f>
        <v>68</v>
      </c>
      <c r="H265" s="9">
        <f>H266+H268</f>
        <v>0</v>
      </c>
      <c r="I265" s="10">
        <f t="shared" si="774"/>
        <v>0</v>
      </c>
      <c r="J265" s="9">
        <f>J266+J268</f>
        <v>0</v>
      </c>
      <c r="K265" s="9">
        <f>K266+K268</f>
        <v>0</v>
      </c>
      <c r="L265" s="10" t="e">
        <f t="shared" si="775"/>
        <v>#DIV/0!</v>
      </c>
      <c r="M265" s="9">
        <f>M266+M268</f>
        <v>0</v>
      </c>
      <c r="N265" s="9">
        <f>N266+N268</f>
        <v>0</v>
      </c>
      <c r="O265" s="10" t="e">
        <f t="shared" si="776"/>
        <v>#DIV/0!</v>
      </c>
      <c r="P265" s="9">
        <f>P266+P268</f>
        <v>0</v>
      </c>
      <c r="Q265" s="9">
        <f>Q266+Q268</f>
        <v>0</v>
      </c>
      <c r="R265" s="10" t="e">
        <f t="shared" si="777"/>
        <v>#DIV/0!</v>
      </c>
      <c r="S265" s="9">
        <f>S266+S268</f>
        <v>0</v>
      </c>
      <c r="T265" s="9">
        <f>T266+T268</f>
        <v>0</v>
      </c>
      <c r="U265" s="10" t="e">
        <f t="shared" si="778"/>
        <v>#DIV/0!</v>
      </c>
      <c r="V265" s="9">
        <f>V266+V268</f>
        <v>0</v>
      </c>
      <c r="W265" s="9">
        <f>W266+W268</f>
        <v>0</v>
      </c>
      <c r="X265" s="10" t="e">
        <f t="shared" si="779"/>
        <v>#DIV/0!</v>
      </c>
      <c r="Y265" s="9">
        <f>Y266+Y268</f>
        <v>0</v>
      </c>
      <c r="Z265" s="9">
        <f>Z266+Z268</f>
        <v>0</v>
      </c>
      <c r="AA265" s="10" t="e">
        <f t="shared" si="780"/>
        <v>#DIV/0!</v>
      </c>
      <c r="AB265" s="9">
        <f>AB266+AB268</f>
        <v>0</v>
      </c>
      <c r="AC265" s="9">
        <f>AC266+AC268</f>
        <v>0</v>
      </c>
      <c r="AD265" s="10" t="e">
        <f t="shared" si="781"/>
        <v>#DIV/0!</v>
      </c>
      <c r="AE265" s="9">
        <f>AE266+AE268</f>
        <v>0</v>
      </c>
      <c r="AF265" s="9">
        <f>AF266+AF268</f>
        <v>0</v>
      </c>
      <c r="AG265" s="10" t="e">
        <f t="shared" si="782"/>
        <v>#DIV/0!</v>
      </c>
      <c r="AH265" s="9">
        <f>AH266+AH268</f>
        <v>0</v>
      </c>
      <c r="AI265" s="9">
        <f>AI266+AI268</f>
        <v>0</v>
      </c>
      <c r="AJ265" s="10" t="e">
        <f t="shared" si="783"/>
        <v>#DIV/0!</v>
      </c>
      <c r="AK265" s="9">
        <f>AK266+AK268</f>
        <v>0</v>
      </c>
      <c r="AL265" s="9">
        <f>AL266+AL268</f>
        <v>0</v>
      </c>
      <c r="AM265" s="10" t="e">
        <f t="shared" si="784"/>
        <v>#DIV/0!</v>
      </c>
      <c r="AN265" s="9">
        <f>AN266+AN268</f>
        <v>155</v>
      </c>
      <c r="AO265" s="9">
        <f>AO266+AO268</f>
        <v>42</v>
      </c>
      <c r="AP265" s="94">
        <f t="shared" si="786"/>
        <v>0.2709677419354839</v>
      </c>
    </row>
    <row r="266" spans="1:42">
      <c r="A266" s="150"/>
      <c r="B266" s="144"/>
      <c r="C266" s="75" t="s">
        <v>50</v>
      </c>
      <c r="D266" s="5">
        <v>65</v>
      </c>
      <c r="E266" s="5">
        <v>0</v>
      </c>
      <c r="F266" s="10">
        <f t="shared" si="773"/>
        <v>0</v>
      </c>
      <c r="G266" s="5">
        <v>28</v>
      </c>
      <c r="H266" s="5"/>
      <c r="I266" s="10">
        <f t="shared" si="774"/>
        <v>0</v>
      </c>
      <c r="J266" s="5"/>
      <c r="K266" s="5"/>
      <c r="L266" s="10" t="e">
        <f t="shared" si="775"/>
        <v>#DIV/0!</v>
      </c>
      <c r="M266" s="5"/>
      <c r="N266" s="5"/>
      <c r="O266" s="10" t="e">
        <f t="shared" si="776"/>
        <v>#DIV/0!</v>
      </c>
      <c r="P266" s="5"/>
      <c r="Q266" s="5"/>
      <c r="R266" s="10" t="e">
        <f t="shared" si="777"/>
        <v>#DIV/0!</v>
      </c>
      <c r="S266" s="5"/>
      <c r="T266" s="5"/>
      <c r="U266" s="10" t="e">
        <f t="shared" si="778"/>
        <v>#DIV/0!</v>
      </c>
      <c r="V266" s="5"/>
      <c r="W266" s="5"/>
      <c r="X266" s="10" t="e">
        <f t="shared" si="779"/>
        <v>#DIV/0!</v>
      </c>
      <c r="Y266" s="5"/>
      <c r="Z266" s="5"/>
      <c r="AA266" s="10" t="e">
        <f t="shared" si="780"/>
        <v>#DIV/0!</v>
      </c>
      <c r="AB266" s="5"/>
      <c r="AC266" s="5"/>
      <c r="AD266" s="10" t="e">
        <f t="shared" si="781"/>
        <v>#DIV/0!</v>
      </c>
      <c r="AE266" s="5"/>
      <c r="AF266" s="5"/>
      <c r="AG266" s="10" t="e">
        <f t="shared" si="782"/>
        <v>#DIV/0!</v>
      </c>
      <c r="AH266" s="5"/>
      <c r="AI266" s="5"/>
      <c r="AJ266" s="10" t="e">
        <f t="shared" si="783"/>
        <v>#DIV/0!</v>
      </c>
      <c r="AK266" s="5"/>
      <c r="AL266" s="5"/>
      <c r="AM266" s="10" t="e">
        <f t="shared" si="784"/>
        <v>#DIV/0!</v>
      </c>
      <c r="AN266" s="5">
        <f>D266+G266+J266+M266+P266+S266+V266+Y266+AB266+AE266+AH266+AK266</f>
        <v>93</v>
      </c>
      <c r="AO266" s="5">
        <f t="shared" ref="AO266:AO273" si="787">E266+H266+K266+N266+Q266+T266+W266+Z266+AC266+AF266+AI266+AL266</f>
        <v>0</v>
      </c>
      <c r="AP266" s="94">
        <f t="shared" si="786"/>
        <v>0</v>
      </c>
    </row>
    <row r="267" spans="1:42">
      <c r="A267" s="150"/>
      <c r="B267" s="144"/>
      <c r="C267" s="75" t="s">
        <v>51</v>
      </c>
      <c r="D267" s="5">
        <v>0</v>
      </c>
      <c r="E267" s="5">
        <v>63</v>
      </c>
      <c r="F267" s="10" t="e">
        <f t="shared" si="773"/>
        <v>#DIV/0!</v>
      </c>
      <c r="G267" s="5">
        <v>23</v>
      </c>
      <c r="H267" s="5"/>
      <c r="I267" s="10">
        <f t="shared" si="774"/>
        <v>0</v>
      </c>
      <c r="J267" s="5"/>
      <c r="K267" s="5"/>
      <c r="L267" s="10" t="e">
        <f t="shared" si="775"/>
        <v>#DIV/0!</v>
      </c>
      <c r="M267" s="5"/>
      <c r="N267" s="5"/>
      <c r="O267" s="10" t="e">
        <f t="shared" si="776"/>
        <v>#DIV/0!</v>
      </c>
      <c r="P267" s="5"/>
      <c r="Q267" s="5"/>
      <c r="R267" s="10" t="e">
        <f t="shared" si="777"/>
        <v>#DIV/0!</v>
      </c>
      <c r="S267" s="5"/>
      <c r="T267" s="5"/>
      <c r="U267" s="10" t="e">
        <f t="shared" si="778"/>
        <v>#DIV/0!</v>
      </c>
      <c r="V267" s="5"/>
      <c r="W267" s="5"/>
      <c r="X267" s="10" t="e">
        <f t="shared" si="779"/>
        <v>#DIV/0!</v>
      </c>
      <c r="Y267" s="5"/>
      <c r="Z267" s="5"/>
      <c r="AA267" s="10" t="e">
        <f t="shared" si="780"/>
        <v>#DIV/0!</v>
      </c>
      <c r="AB267" s="5"/>
      <c r="AC267" s="5"/>
      <c r="AD267" s="10" t="e">
        <f t="shared" si="781"/>
        <v>#DIV/0!</v>
      </c>
      <c r="AE267" s="5"/>
      <c r="AF267" s="5"/>
      <c r="AG267" s="10" t="e">
        <f t="shared" si="782"/>
        <v>#DIV/0!</v>
      </c>
      <c r="AH267" s="5"/>
      <c r="AI267" s="5"/>
      <c r="AJ267" s="10" t="e">
        <f t="shared" si="783"/>
        <v>#DIV/0!</v>
      </c>
      <c r="AK267" s="5"/>
      <c r="AL267" s="5"/>
      <c r="AM267" s="10" t="e">
        <f t="shared" si="784"/>
        <v>#DIV/0!</v>
      </c>
      <c r="AN267" s="5">
        <f>D267+G267+J267+M267+P267+S267+V267+Y267+AB267+AE267+AH267+AK267</f>
        <v>23</v>
      </c>
      <c r="AO267" s="5">
        <f t="shared" si="787"/>
        <v>63</v>
      </c>
      <c r="AP267" s="94">
        <f t="shared" si="786"/>
        <v>2.7391304347826089</v>
      </c>
    </row>
    <row r="268" spans="1:42">
      <c r="A268" s="150"/>
      <c r="B268" s="144"/>
      <c r="C268" s="79" t="s">
        <v>37</v>
      </c>
      <c r="D268" s="9">
        <v>22</v>
      </c>
      <c r="E268" s="9">
        <v>42</v>
      </c>
      <c r="F268" s="10">
        <f t="shared" si="773"/>
        <v>1.9090909090909092</v>
      </c>
      <c r="G268" s="9">
        <f>G269+G270</f>
        <v>40</v>
      </c>
      <c r="H268" s="9">
        <f>H269+H270</f>
        <v>0</v>
      </c>
      <c r="I268" s="10">
        <f t="shared" si="774"/>
        <v>0</v>
      </c>
      <c r="J268" s="9">
        <f>J269+J270</f>
        <v>0</v>
      </c>
      <c r="K268" s="9">
        <f>K269+K270</f>
        <v>0</v>
      </c>
      <c r="L268" s="10" t="e">
        <f t="shared" si="775"/>
        <v>#DIV/0!</v>
      </c>
      <c r="M268" s="9">
        <f>M269+M270</f>
        <v>0</v>
      </c>
      <c r="N268" s="9">
        <f>N269+N270</f>
        <v>0</v>
      </c>
      <c r="O268" s="10" t="e">
        <f t="shared" si="776"/>
        <v>#DIV/0!</v>
      </c>
      <c r="P268" s="9">
        <f>P269+P270</f>
        <v>0</v>
      </c>
      <c r="Q268" s="9">
        <f>Q269+Q270</f>
        <v>0</v>
      </c>
      <c r="R268" s="10" t="e">
        <f t="shared" si="777"/>
        <v>#DIV/0!</v>
      </c>
      <c r="S268" s="9">
        <f>S269+S270</f>
        <v>0</v>
      </c>
      <c r="T268" s="9">
        <f>T269+T270</f>
        <v>0</v>
      </c>
      <c r="U268" s="10" t="e">
        <f t="shared" si="778"/>
        <v>#DIV/0!</v>
      </c>
      <c r="V268" s="9">
        <f>V269+V270</f>
        <v>0</v>
      </c>
      <c r="W268" s="9">
        <f>W269+W270</f>
        <v>0</v>
      </c>
      <c r="X268" s="10" t="e">
        <f t="shared" si="779"/>
        <v>#DIV/0!</v>
      </c>
      <c r="Y268" s="9">
        <f>Y269+Y270</f>
        <v>0</v>
      </c>
      <c r="Z268" s="9">
        <f>Z269+Z270</f>
        <v>0</v>
      </c>
      <c r="AA268" s="10" t="e">
        <f t="shared" si="780"/>
        <v>#DIV/0!</v>
      </c>
      <c r="AB268" s="9">
        <f>AB269+AB270</f>
        <v>0</v>
      </c>
      <c r="AC268" s="9">
        <f>AC269+AC270</f>
        <v>0</v>
      </c>
      <c r="AD268" s="10" t="e">
        <f t="shared" si="781"/>
        <v>#DIV/0!</v>
      </c>
      <c r="AE268" s="9">
        <f>AE269+AE270</f>
        <v>0</v>
      </c>
      <c r="AF268" s="9">
        <f>AF269+AF270</f>
        <v>0</v>
      </c>
      <c r="AG268" s="10" t="e">
        <f t="shared" si="782"/>
        <v>#DIV/0!</v>
      </c>
      <c r="AH268" s="9">
        <f>AH269+AH270</f>
        <v>0</v>
      </c>
      <c r="AI268" s="9">
        <f>AI269+AI270</f>
        <v>0</v>
      </c>
      <c r="AJ268" s="10" t="e">
        <f t="shared" si="783"/>
        <v>#DIV/0!</v>
      </c>
      <c r="AK268" s="9">
        <f>AK269+AK270</f>
        <v>0</v>
      </c>
      <c r="AL268" s="9">
        <f>AL269+AL270</f>
        <v>0</v>
      </c>
      <c r="AM268" s="10" t="e">
        <f t="shared" si="784"/>
        <v>#DIV/0!</v>
      </c>
      <c r="AN268" s="9">
        <f t="shared" ref="AN268" si="788">D268+G268+J268+M268+P268+S268+V268+Y268+AB268+AE268+AH268+AK268</f>
        <v>62</v>
      </c>
      <c r="AO268" s="9">
        <f t="shared" si="787"/>
        <v>42</v>
      </c>
      <c r="AP268" s="94">
        <f t="shared" si="786"/>
        <v>0.67741935483870963</v>
      </c>
    </row>
    <row r="269" spans="1:42">
      <c r="A269" s="150"/>
      <c r="B269" s="144"/>
      <c r="C269" s="75" t="s">
        <v>56</v>
      </c>
      <c r="D269" s="5">
        <v>0</v>
      </c>
      <c r="E269" s="5">
        <v>0</v>
      </c>
      <c r="F269" s="10" t="e">
        <f t="shared" si="773"/>
        <v>#DIV/0!</v>
      </c>
      <c r="G269" s="5">
        <v>12</v>
      </c>
      <c r="H269" s="5"/>
      <c r="I269" s="10">
        <f t="shared" si="774"/>
        <v>0</v>
      </c>
      <c r="J269" s="5"/>
      <c r="K269" s="5"/>
      <c r="L269" s="10" t="e">
        <f t="shared" si="775"/>
        <v>#DIV/0!</v>
      </c>
      <c r="M269" s="5"/>
      <c r="N269" s="5"/>
      <c r="O269" s="10" t="e">
        <f t="shared" si="776"/>
        <v>#DIV/0!</v>
      </c>
      <c r="P269" s="5"/>
      <c r="Q269" s="5"/>
      <c r="R269" s="10" t="e">
        <f t="shared" si="777"/>
        <v>#DIV/0!</v>
      </c>
      <c r="S269" s="5"/>
      <c r="T269" s="5"/>
      <c r="U269" s="10" t="e">
        <f t="shared" si="778"/>
        <v>#DIV/0!</v>
      </c>
      <c r="V269" s="5"/>
      <c r="W269" s="5"/>
      <c r="X269" s="10" t="e">
        <f t="shared" si="779"/>
        <v>#DIV/0!</v>
      </c>
      <c r="Y269" s="5"/>
      <c r="Z269" s="5"/>
      <c r="AA269" s="10" t="e">
        <f t="shared" si="780"/>
        <v>#DIV/0!</v>
      </c>
      <c r="AB269" s="5"/>
      <c r="AC269" s="5"/>
      <c r="AD269" s="10" t="e">
        <f t="shared" si="781"/>
        <v>#DIV/0!</v>
      </c>
      <c r="AE269" s="5"/>
      <c r="AF269" s="5"/>
      <c r="AG269" s="10" t="e">
        <f t="shared" si="782"/>
        <v>#DIV/0!</v>
      </c>
      <c r="AH269" s="5"/>
      <c r="AI269" s="5"/>
      <c r="AJ269" s="10" t="e">
        <f t="shared" si="783"/>
        <v>#DIV/0!</v>
      </c>
      <c r="AK269" s="5"/>
      <c r="AL269" s="5"/>
      <c r="AM269" s="10" t="e">
        <f t="shared" si="784"/>
        <v>#DIV/0!</v>
      </c>
      <c r="AN269" s="5">
        <f>D269+G269+J269+M269+P269+S269+V269+Y269+AB269+AE269+AH269+AK269</f>
        <v>12</v>
      </c>
      <c r="AO269" s="5">
        <f t="shared" si="787"/>
        <v>0</v>
      </c>
      <c r="AP269" s="94">
        <f t="shared" si="786"/>
        <v>0</v>
      </c>
    </row>
    <row r="270" spans="1:42">
      <c r="A270" s="150"/>
      <c r="B270" s="144"/>
      <c r="C270" s="75" t="s">
        <v>55</v>
      </c>
      <c r="D270" s="5">
        <v>0</v>
      </c>
      <c r="E270" s="5">
        <v>0</v>
      </c>
      <c r="F270" s="10" t="e">
        <f t="shared" si="773"/>
        <v>#DIV/0!</v>
      </c>
      <c r="G270" s="5">
        <v>28</v>
      </c>
      <c r="H270" s="5"/>
      <c r="I270" s="10">
        <f t="shared" si="774"/>
        <v>0</v>
      </c>
      <c r="J270" s="5"/>
      <c r="K270" s="5"/>
      <c r="L270" s="10" t="e">
        <f t="shared" si="775"/>
        <v>#DIV/0!</v>
      </c>
      <c r="M270" s="5"/>
      <c r="N270" s="5"/>
      <c r="O270" s="10" t="e">
        <f t="shared" si="776"/>
        <v>#DIV/0!</v>
      </c>
      <c r="P270" s="5"/>
      <c r="Q270" s="5"/>
      <c r="R270" s="10" t="e">
        <f t="shared" si="777"/>
        <v>#DIV/0!</v>
      </c>
      <c r="S270" s="5"/>
      <c r="T270" s="5"/>
      <c r="U270" s="10" t="e">
        <f t="shared" si="778"/>
        <v>#DIV/0!</v>
      </c>
      <c r="V270" s="5"/>
      <c r="W270" s="5"/>
      <c r="X270" s="10" t="e">
        <f t="shared" si="779"/>
        <v>#DIV/0!</v>
      </c>
      <c r="Y270" s="5"/>
      <c r="Z270" s="5"/>
      <c r="AA270" s="10" t="e">
        <f t="shared" si="780"/>
        <v>#DIV/0!</v>
      </c>
      <c r="AB270" s="5"/>
      <c r="AC270" s="5"/>
      <c r="AD270" s="10" t="e">
        <f t="shared" si="781"/>
        <v>#DIV/0!</v>
      </c>
      <c r="AE270" s="5"/>
      <c r="AF270" s="5"/>
      <c r="AG270" s="10" t="e">
        <f t="shared" si="782"/>
        <v>#DIV/0!</v>
      </c>
      <c r="AH270" s="5"/>
      <c r="AI270" s="5"/>
      <c r="AJ270" s="10" t="e">
        <f t="shared" si="783"/>
        <v>#DIV/0!</v>
      </c>
      <c r="AK270" s="5"/>
      <c r="AL270" s="5"/>
      <c r="AM270" s="10" t="e">
        <f t="shared" si="784"/>
        <v>#DIV/0!</v>
      </c>
      <c r="AN270" s="5">
        <f>D270+G270+J270+M270+P270+S270+V270+Y270+AB270+AE270+AH270+AK270</f>
        <v>28</v>
      </c>
      <c r="AO270" s="5">
        <f t="shared" si="787"/>
        <v>0</v>
      </c>
      <c r="AP270" s="94">
        <f t="shared" si="786"/>
        <v>0</v>
      </c>
    </row>
    <row r="271" spans="1:42">
      <c r="A271" s="150"/>
      <c r="B271" s="144"/>
      <c r="C271" s="79" t="s">
        <v>38</v>
      </c>
      <c r="D271" s="9">
        <v>10</v>
      </c>
      <c r="E271" s="9">
        <v>10</v>
      </c>
      <c r="F271" s="10">
        <f t="shared" si="773"/>
        <v>1</v>
      </c>
      <c r="G271" s="9">
        <v>10</v>
      </c>
      <c r="H271" s="9"/>
      <c r="I271" s="10">
        <f t="shared" si="774"/>
        <v>0</v>
      </c>
      <c r="J271" s="9"/>
      <c r="K271" s="9"/>
      <c r="L271" s="10" t="e">
        <f t="shared" si="775"/>
        <v>#DIV/0!</v>
      </c>
      <c r="M271" s="9"/>
      <c r="N271" s="9"/>
      <c r="O271" s="10" t="e">
        <f t="shared" si="776"/>
        <v>#DIV/0!</v>
      </c>
      <c r="P271" s="9"/>
      <c r="Q271" s="9"/>
      <c r="R271" s="10" t="e">
        <f t="shared" si="777"/>
        <v>#DIV/0!</v>
      </c>
      <c r="S271" s="9"/>
      <c r="T271" s="9"/>
      <c r="U271" s="10" t="e">
        <f t="shared" si="778"/>
        <v>#DIV/0!</v>
      </c>
      <c r="V271" s="9"/>
      <c r="W271" s="9"/>
      <c r="X271" s="10" t="e">
        <f t="shared" si="779"/>
        <v>#DIV/0!</v>
      </c>
      <c r="Y271" s="9"/>
      <c r="Z271" s="9"/>
      <c r="AA271" s="10" t="e">
        <f t="shared" si="780"/>
        <v>#DIV/0!</v>
      </c>
      <c r="AB271" s="9"/>
      <c r="AC271" s="9"/>
      <c r="AD271" s="10" t="e">
        <f t="shared" si="781"/>
        <v>#DIV/0!</v>
      </c>
      <c r="AE271" s="9"/>
      <c r="AF271" s="9"/>
      <c r="AG271" s="10" t="e">
        <f t="shared" si="782"/>
        <v>#DIV/0!</v>
      </c>
      <c r="AH271" s="9"/>
      <c r="AI271" s="9"/>
      <c r="AJ271" s="10" t="e">
        <f t="shared" si="783"/>
        <v>#DIV/0!</v>
      </c>
      <c r="AK271" s="9"/>
      <c r="AL271" s="9"/>
      <c r="AM271" s="10" t="e">
        <f t="shared" si="784"/>
        <v>#DIV/0!</v>
      </c>
      <c r="AN271" s="9">
        <f t="shared" ref="AN271:AN273" si="789">D271+G271+J271+M271+P271+S271+V271+Y271+AB271+AE271+AH271+AK271</f>
        <v>20</v>
      </c>
      <c r="AO271" s="9">
        <f t="shared" si="787"/>
        <v>10</v>
      </c>
      <c r="AP271" s="100">
        <f t="shared" si="786"/>
        <v>0.5</v>
      </c>
    </row>
    <row r="272" spans="1:42">
      <c r="A272" s="150"/>
      <c r="B272" s="144"/>
      <c r="C272" s="80" t="s">
        <v>39</v>
      </c>
      <c r="D272" s="5">
        <v>3</v>
      </c>
      <c r="E272" s="5">
        <v>12</v>
      </c>
      <c r="F272" s="3">
        <f t="shared" si="773"/>
        <v>4</v>
      </c>
      <c r="G272" s="5">
        <v>5</v>
      </c>
      <c r="H272" s="5"/>
      <c r="I272" s="3">
        <f t="shared" si="774"/>
        <v>0</v>
      </c>
      <c r="J272" s="5"/>
      <c r="K272" s="5"/>
      <c r="L272" s="3" t="e">
        <f t="shared" si="775"/>
        <v>#DIV/0!</v>
      </c>
      <c r="M272" s="5"/>
      <c r="N272" s="5"/>
      <c r="O272" s="3" t="e">
        <f t="shared" si="776"/>
        <v>#DIV/0!</v>
      </c>
      <c r="P272" s="5"/>
      <c r="Q272" s="5"/>
      <c r="R272" s="3" t="e">
        <f t="shared" si="777"/>
        <v>#DIV/0!</v>
      </c>
      <c r="S272" s="5"/>
      <c r="T272" s="5"/>
      <c r="U272" s="3" t="e">
        <f t="shared" si="778"/>
        <v>#DIV/0!</v>
      </c>
      <c r="V272" s="5"/>
      <c r="W272" s="5"/>
      <c r="X272" s="3" t="e">
        <f t="shared" si="779"/>
        <v>#DIV/0!</v>
      </c>
      <c r="Y272" s="5"/>
      <c r="Z272" s="5"/>
      <c r="AA272" s="3" t="e">
        <f t="shared" si="780"/>
        <v>#DIV/0!</v>
      </c>
      <c r="AB272" s="5"/>
      <c r="AC272" s="5"/>
      <c r="AD272" s="3" t="e">
        <f t="shared" si="781"/>
        <v>#DIV/0!</v>
      </c>
      <c r="AE272" s="5"/>
      <c r="AF272" s="5"/>
      <c r="AG272" s="3" t="e">
        <f t="shared" si="782"/>
        <v>#DIV/0!</v>
      </c>
      <c r="AH272" s="5"/>
      <c r="AI272" s="5"/>
      <c r="AJ272" s="3" t="e">
        <f t="shared" si="783"/>
        <v>#DIV/0!</v>
      </c>
      <c r="AK272" s="5"/>
      <c r="AL272" s="5"/>
      <c r="AM272" s="3" t="e">
        <f t="shared" si="784"/>
        <v>#DIV/0!</v>
      </c>
      <c r="AN272" s="5">
        <f t="shared" si="789"/>
        <v>8</v>
      </c>
      <c r="AO272" s="5">
        <f t="shared" si="787"/>
        <v>12</v>
      </c>
      <c r="AP272" s="94">
        <f t="shared" si="786"/>
        <v>1.5</v>
      </c>
    </row>
    <row r="273" spans="1:42">
      <c r="A273" s="150"/>
      <c r="B273" s="144"/>
      <c r="C273" s="81" t="s">
        <v>40</v>
      </c>
      <c r="D273" s="5">
        <v>5</v>
      </c>
      <c r="E273" s="5">
        <v>5</v>
      </c>
      <c r="F273" s="3">
        <f t="shared" si="773"/>
        <v>1</v>
      </c>
      <c r="G273" s="5">
        <v>4</v>
      </c>
      <c r="H273" s="5"/>
      <c r="I273" s="3">
        <f t="shared" si="774"/>
        <v>0</v>
      </c>
      <c r="J273" s="5"/>
      <c r="K273" s="5"/>
      <c r="L273" s="3" t="e">
        <f t="shared" si="775"/>
        <v>#DIV/0!</v>
      </c>
      <c r="M273" s="5"/>
      <c r="N273" s="5"/>
      <c r="O273" s="3" t="e">
        <f t="shared" si="776"/>
        <v>#DIV/0!</v>
      </c>
      <c r="P273" s="5"/>
      <c r="Q273" s="5"/>
      <c r="R273" s="3" t="e">
        <f t="shared" si="777"/>
        <v>#DIV/0!</v>
      </c>
      <c r="S273" s="5"/>
      <c r="T273" s="5"/>
      <c r="U273" s="3" t="e">
        <f t="shared" si="778"/>
        <v>#DIV/0!</v>
      </c>
      <c r="V273" s="5"/>
      <c r="W273" s="5"/>
      <c r="X273" s="3" t="e">
        <f t="shared" si="779"/>
        <v>#DIV/0!</v>
      </c>
      <c r="Y273" s="5"/>
      <c r="Z273" s="5"/>
      <c r="AA273" s="3" t="e">
        <f t="shared" si="780"/>
        <v>#DIV/0!</v>
      </c>
      <c r="AB273" s="5"/>
      <c r="AC273" s="5"/>
      <c r="AD273" s="3" t="e">
        <f t="shared" si="781"/>
        <v>#DIV/0!</v>
      </c>
      <c r="AE273" s="5"/>
      <c r="AF273" s="5"/>
      <c r="AG273" s="3" t="e">
        <f t="shared" si="782"/>
        <v>#DIV/0!</v>
      </c>
      <c r="AH273" s="5"/>
      <c r="AI273" s="5"/>
      <c r="AJ273" s="3" t="e">
        <f t="shared" si="783"/>
        <v>#DIV/0!</v>
      </c>
      <c r="AK273" s="5"/>
      <c r="AL273" s="5"/>
      <c r="AM273" s="3" t="e">
        <f t="shared" si="784"/>
        <v>#DIV/0!</v>
      </c>
      <c r="AN273" s="5">
        <f t="shared" si="789"/>
        <v>9</v>
      </c>
      <c r="AO273" s="5">
        <f t="shared" si="787"/>
        <v>5</v>
      </c>
      <c r="AP273" s="94">
        <f t="shared" si="786"/>
        <v>0.55555555555555558</v>
      </c>
    </row>
    <row r="274" spans="1:42">
      <c r="A274" s="150"/>
      <c r="B274" s="144"/>
      <c r="C274" s="76" t="s">
        <v>73</v>
      </c>
      <c r="D274" s="33"/>
      <c r="E274" s="33"/>
      <c r="F274" s="21"/>
      <c r="G274" s="33"/>
      <c r="H274" s="33"/>
      <c r="I274" s="21"/>
      <c r="J274" s="33"/>
      <c r="K274" s="33"/>
      <c r="L274" s="21"/>
      <c r="M274" s="33"/>
      <c r="N274" s="33"/>
      <c r="O274" s="21"/>
      <c r="P274" s="33"/>
      <c r="Q274" s="33"/>
      <c r="R274" s="21"/>
      <c r="S274" s="33"/>
      <c r="T274" s="33"/>
      <c r="U274" s="21"/>
      <c r="V274" s="33"/>
      <c r="W274" s="33"/>
      <c r="X274" s="21"/>
      <c r="Y274" s="33"/>
      <c r="Z274" s="33"/>
      <c r="AA274" s="21"/>
      <c r="AB274" s="33"/>
      <c r="AC274" s="33"/>
      <c r="AD274" s="21"/>
      <c r="AE274" s="33"/>
      <c r="AF274" s="33"/>
      <c r="AG274" s="21"/>
      <c r="AH274" s="33"/>
      <c r="AI274" s="33"/>
      <c r="AJ274" s="21"/>
      <c r="AK274" s="33"/>
      <c r="AL274" s="33"/>
      <c r="AM274" s="21"/>
      <c r="AN274" s="33"/>
      <c r="AO274" s="33"/>
      <c r="AP274" s="96"/>
    </row>
    <row r="275" spans="1:42" ht="15.75" thickBot="1">
      <c r="A275" s="150"/>
      <c r="B275" s="144"/>
      <c r="C275" s="82" t="s">
        <v>71</v>
      </c>
      <c r="D275" s="24">
        <f>D277+D278+D279+D280</f>
        <v>27322</v>
      </c>
      <c r="E275" s="24">
        <f>E277+E278+E279+E280</f>
        <v>13954</v>
      </c>
      <c r="F275" s="25">
        <f t="shared" ref="F275:F280" si="790">E275/D275</f>
        <v>0.51072395871458898</v>
      </c>
      <c r="G275" s="24">
        <f>G277+G278+G279+G280</f>
        <v>9200</v>
      </c>
      <c r="H275" s="24">
        <f>H277+H278+H279+H280</f>
        <v>0</v>
      </c>
      <c r="I275" s="25">
        <f t="shared" ref="I275:I276" si="791">H275/G275</f>
        <v>0</v>
      </c>
      <c r="J275" s="24">
        <f>J277+J278+J279+J280</f>
        <v>0</v>
      </c>
      <c r="K275" s="24">
        <f>K277+K278+K279+K280</f>
        <v>0</v>
      </c>
      <c r="L275" s="25" t="e">
        <f t="shared" ref="L275:L276" si="792">K275/J275</f>
        <v>#DIV/0!</v>
      </c>
      <c r="M275" s="24">
        <f>M277+M278+M279+M280</f>
        <v>0</v>
      </c>
      <c r="N275" s="24">
        <f>N277+N278+N279+N280</f>
        <v>0</v>
      </c>
      <c r="O275" s="25" t="e">
        <f t="shared" ref="O275:O276" si="793">N275/M275</f>
        <v>#DIV/0!</v>
      </c>
      <c r="P275" s="24">
        <f>P277+P278+P279+P280</f>
        <v>0</v>
      </c>
      <c r="Q275" s="24">
        <f>Q277+Q278+Q279+Q280</f>
        <v>0</v>
      </c>
      <c r="R275" s="25" t="e">
        <f t="shared" ref="R275:R276" si="794">Q275/P275</f>
        <v>#DIV/0!</v>
      </c>
      <c r="S275" s="24">
        <f>S277+S278+S279+S280</f>
        <v>0</v>
      </c>
      <c r="T275" s="24">
        <f>T277+T278+T279+T280</f>
        <v>0</v>
      </c>
      <c r="U275" s="25" t="e">
        <f t="shared" ref="U275:U276" si="795">T275/S275</f>
        <v>#DIV/0!</v>
      </c>
      <c r="V275" s="24">
        <f>V277+V278+V279+V280</f>
        <v>0</v>
      </c>
      <c r="W275" s="24">
        <f>W277+W278+W279+W280</f>
        <v>0</v>
      </c>
      <c r="X275" s="25" t="e">
        <f t="shared" ref="X275:X276" si="796">W275/V275</f>
        <v>#DIV/0!</v>
      </c>
      <c r="Y275" s="24">
        <f>Y277+Y278+Y279+Y280</f>
        <v>0</v>
      </c>
      <c r="Z275" s="24">
        <f>Z277+Z278+Z279+Z280</f>
        <v>0</v>
      </c>
      <c r="AA275" s="25" t="e">
        <f t="shared" ref="AA275:AA276" si="797">Z275/Y275</f>
        <v>#DIV/0!</v>
      </c>
      <c r="AB275" s="24">
        <f>AB277+AB278+AB279+AB280</f>
        <v>0</v>
      </c>
      <c r="AC275" s="24">
        <f>AC277+AC278+AC279+AC280</f>
        <v>0</v>
      </c>
      <c r="AD275" s="25" t="e">
        <f t="shared" ref="AD275:AD276" si="798">AC275/AB275</f>
        <v>#DIV/0!</v>
      </c>
      <c r="AE275" s="24">
        <f>AE277+AE278+AE279+AE280</f>
        <v>0</v>
      </c>
      <c r="AF275" s="24">
        <f>AF277+AF278+AF279+AF280</f>
        <v>0</v>
      </c>
      <c r="AG275" s="25" t="e">
        <f t="shared" ref="AG275:AG276" si="799">AF275/AE275</f>
        <v>#DIV/0!</v>
      </c>
      <c r="AH275" s="24">
        <f>AH277+AH278+AH279+AH280</f>
        <v>0</v>
      </c>
      <c r="AI275" s="24">
        <f>AI277+AI278+AI279+AI280</f>
        <v>0</v>
      </c>
      <c r="AJ275" s="25" t="e">
        <f t="shared" ref="AJ275:AJ276" si="800">AI275/AH275</f>
        <v>#DIV/0!</v>
      </c>
      <c r="AK275" s="24">
        <f>AK277+AK278+AK279+AK280</f>
        <v>0</v>
      </c>
      <c r="AL275" s="24">
        <f>AL277+AL278+AL279+AL280</f>
        <v>0</v>
      </c>
      <c r="AM275" s="25" t="e">
        <f t="shared" ref="AM275:AM276" si="801">AL275/AK275</f>
        <v>#DIV/0!</v>
      </c>
      <c r="AN275" s="24">
        <f t="shared" ref="AN275:AN280" si="802">D275+G275+J275+M275+P275+S275+V275+Y275+AB275+AE275+AH275+AK275</f>
        <v>36522</v>
      </c>
      <c r="AO275" s="24">
        <f t="shared" ref="AO275:AO280" si="803">E275+H275+K275+N275+Q275+T275+W275+Z275+AC275+AF275+AI275+AL275</f>
        <v>13954</v>
      </c>
      <c r="AP275" s="101">
        <f t="shared" ref="AP275" si="804">AO275/AN275</f>
        <v>0.38207108044466348</v>
      </c>
    </row>
    <row r="276" spans="1:42" ht="16.5" thickTop="1" thickBot="1">
      <c r="A276" s="150"/>
      <c r="B276" s="144"/>
      <c r="C276" s="83" t="s">
        <v>61</v>
      </c>
      <c r="D276" s="65">
        <v>20</v>
      </c>
      <c r="E276" s="65">
        <v>7</v>
      </c>
      <c r="F276" s="67">
        <f t="shared" si="790"/>
        <v>0.35</v>
      </c>
      <c r="G276" s="65">
        <v>0</v>
      </c>
      <c r="H276" s="65"/>
      <c r="I276" s="67" t="e">
        <f t="shared" si="791"/>
        <v>#DIV/0!</v>
      </c>
      <c r="J276" s="65"/>
      <c r="K276" s="65"/>
      <c r="L276" s="67" t="e">
        <f t="shared" si="792"/>
        <v>#DIV/0!</v>
      </c>
      <c r="M276" s="65"/>
      <c r="N276" s="65"/>
      <c r="O276" s="67" t="e">
        <f t="shared" si="793"/>
        <v>#DIV/0!</v>
      </c>
      <c r="P276" s="65"/>
      <c r="Q276" s="65"/>
      <c r="R276" s="67" t="e">
        <f t="shared" si="794"/>
        <v>#DIV/0!</v>
      </c>
      <c r="S276" s="65"/>
      <c r="T276" s="65"/>
      <c r="U276" s="67" t="e">
        <f t="shared" si="795"/>
        <v>#DIV/0!</v>
      </c>
      <c r="V276" s="65"/>
      <c r="W276" s="65"/>
      <c r="X276" s="67" t="e">
        <f t="shared" si="796"/>
        <v>#DIV/0!</v>
      </c>
      <c r="Y276" s="65"/>
      <c r="Z276" s="65"/>
      <c r="AA276" s="67" t="e">
        <f t="shared" si="797"/>
        <v>#DIV/0!</v>
      </c>
      <c r="AB276" s="65"/>
      <c r="AC276" s="65"/>
      <c r="AD276" s="67" t="e">
        <f t="shared" si="798"/>
        <v>#DIV/0!</v>
      </c>
      <c r="AE276" s="65"/>
      <c r="AF276" s="65"/>
      <c r="AG276" s="67" t="e">
        <f t="shared" si="799"/>
        <v>#DIV/0!</v>
      </c>
      <c r="AH276" s="65"/>
      <c r="AI276" s="65"/>
      <c r="AJ276" s="67" t="e">
        <f t="shared" si="800"/>
        <v>#DIV/0!</v>
      </c>
      <c r="AK276" s="65"/>
      <c r="AL276" s="65"/>
      <c r="AM276" s="67" t="e">
        <f t="shared" si="801"/>
        <v>#DIV/0!</v>
      </c>
      <c r="AN276" s="65">
        <f t="shared" si="802"/>
        <v>20</v>
      </c>
      <c r="AO276" s="65">
        <f t="shared" si="803"/>
        <v>7</v>
      </c>
      <c r="AP276" s="102"/>
    </row>
    <row r="277" spans="1:42" ht="16.5" thickTop="1" thickBot="1">
      <c r="A277" s="150"/>
      <c r="B277" s="144"/>
      <c r="C277" s="84" t="s">
        <v>62</v>
      </c>
      <c r="D277" s="22">
        <v>8000</v>
      </c>
      <c r="E277" s="22">
        <v>1700</v>
      </c>
      <c r="F277" s="67">
        <f t="shared" si="790"/>
        <v>0.21249999999999999</v>
      </c>
      <c r="G277" s="22">
        <v>0</v>
      </c>
      <c r="H277" s="22"/>
      <c r="I277" s="23"/>
      <c r="J277" s="22"/>
      <c r="K277" s="22"/>
      <c r="L277" s="23"/>
      <c r="M277" s="22"/>
      <c r="N277" s="22"/>
      <c r="O277" s="23"/>
      <c r="P277" s="22"/>
      <c r="Q277" s="22"/>
      <c r="R277" s="23"/>
      <c r="S277" s="22"/>
      <c r="T277" s="22"/>
      <c r="U277" s="23"/>
      <c r="V277" s="22"/>
      <c r="W277" s="22"/>
      <c r="X277" s="23"/>
      <c r="Y277" s="22"/>
      <c r="Z277" s="22"/>
      <c r="AA277" s="23"/>
      <c r="AB277" s="22"/>
      <c r="AC277" s="22"/>
      <c r="AD277" s="23"/>
      <c r="AE277" s="22"/>
      <c r="AF277" s="22"/>
      <c r="AG277" s="23"/>
      <c r="AH277" s="22"/>
      <c r="AI277" s="22"/>
      <c r="AJ277" s="23"/>
      <c r="AK277" s="22"/>
      <c r="AL277" s="22"/>
      <c r="AM277" s="23"/>
      <c r="AN277" s="138">
        <f t="shared" si="802"/>
        <v>8000</v>
      </c>
      <c r="AO277" s="138">
        <f t="shared" si="803"/>
        <v>1700</v>
      </c>
      <c r="AP277" s="103"/>
    </row>
    <row r="278" spans="1:42" ht="16.5" thickTop="1" thickBot="1">
      <c r="A278" s="150"/>
      <c r="B278" s="144"/>
      <c r="C278" s="84" t="s">
        <v>65</v>
      </c>
      <c r="D278" s="22">
        <v>10000</v>
      </c>
      <c r="E278" s="22">
        <v>7950</v>
      </c>
      <c r="F278" s="67">
        <f t="shared" si="790"/>
        <v>0.79500000000000004</v>
      </c>
      <c r="G278" s="22">
        <f>G267*400</f>
        <v>9200</v>
      </c>
      <c r="H278" s="22"/>
      <c r="I278" s="23"/>
      <c r="J278" s="22"/>
      <c r="K278" s="22"/>
      <c r="L278" s="23"/>
      <c r="M278" s="22"/>
      <c r="N278" s="22"/>
      <c r="O278" s="23"/>
      <c r="P278" s="22"/>
      <c r="Q278" s="22"/>
      <c r="R278" s="23"/>
      <c r="S278" s="22"/>
      <c r="T278" s="22"/>
      <c r="U278" s="23"/>
      <c r="V278" s="22"/>
      <c r="W278" s="22"/>
      <c r="X278" s="23"/>
      <c r="Y278" s="22"/>
      <c r="Z278" s="22"/>
      <c r="AA278" s="23"/>
      <c r="AB278" s="22"/>
      <c r="AC278" s="22"/>
      <c r="AD278" s="23"/>
      <c r="AE278" s="22"/>
      <c r="AF278" s="22"/>
      <c r="AG278" s="23"/>
      <c r="AH278" s="22"/>
      <c r="AI278" s="22"/>
      <c r="AJ278" s="23"/>
      <c r="AK278" s="22"/>
      <c r="AL278" s="22"/>
      <c r="AM278" s="23"/>
      <c r="AN278" s="138">
        <f t="shared" si="802"/>
        <v>19200</v>
      </c>
      <c r="AO278" s="138">
        <f t="shared" si="803"/>
        <v>7950</v>
      </c>
      <c r="AP278" s="103"/>
    </row>
    <row r="279" spans="1:42" ht="16.5" thickTop="1" thickBot="1">
      <c r="A279" s="150"/>
      <c r="B279" s="144"/>
      <c r="C279" s="84" t="s">
        <v>66</v>
      </c>
      <c r="D279" s="22">
        <v>9322</v>
      </c>
      <c r="E279" s="22">
        <v>4304</v>
      </c>
      <c r="F279" s="67">
        <f t="shared" si="790"/>
        <v>0.46170349710362585</v>
      </c>
      <c r="G279" s="22">
        <v>0</v>
      </c>
      <c r="H279" s="22"/>
      <c r="I279" s="23"/>
      <c r="J279" s="22"/>
      <c r="K279" s="22"/>
      <c r="L279" s="23"/>
      <c r="M279" s="22"/>
      <c r="N279" s="22"/>
      <c r="O279" s="23"/>
      <c r="P279" s="22"/>
      <c r="Q279" s="22"/>
      <c r="R279" s="23"/>
      <c r="S279" s="22"/>
      <c r="T279" s="22"/>
      <c r="U279" s="23"/>
      <c r="V279" s="22"/>
      <c r="W279" s="22"/>
      <c r="X279" s="23"/>
      <c r="Y279" s="22"/>
      <c r="Z279" s="22"/>
      <c r="AA279" s="23"/>
      <c r="AB279" s="22"/>
      <c r="AC279" s="22"/>
      <c r="AD279" s="23"/>
      <c r="AE279" s="22"/>
      <c r="AF279" s="22"/>
      <c r="AG279" s="23"/>
      <c r="AH279" s="22"/>
      <c r="AI279" s="22"/>
      <c r="AJ279" s="23"/>
      <c r="AK279" s="22"/>
      <c r="AL279" s="22"/>
      <c r="AM279" s="23"/>
      <c r="AN279" s="138">
        <f t="shared" si="802"/>
        <v>9322</v>
      </c>
      <c r="AO279" s="138">
        <f t="shared" si="803"/>
        <v>4304</v>
      </c>
      <c r="AP279" s="103"/>
    </row>
    <row r="280" spans="1:42" ht="16.5" thickTop="1" thickBot="1">
      <c r="A280" s="150"/>
      <c r="B280" s="144"/>
      <c r="C280" s="84" t="s">
        <v>67</v>
      </c>
      <c r="D280" s="22">
        <v>0</v>
      </c>
      <c r="E280" s="22">
        <v>0</v>
      </c>
      <c r="F280" s="67" t="e">
        <f t="shared" si="790"/>
        <v>#DIV/0!</v>
      </c>
      <c r="G280" s="22">
        <v>0</v>
      </c>
      <c r="H280" s="22"/>
      <c r="I280" s="23"/>
      <c r="J280" s="22"/>
      <c r="K280" s="22"/>
      <c r="L280" s="23"/>
      <c r="M280" s="22"/>
      <c r="N280" s="22"/>
      <c r="O280" s="23"/>
      <c r="P280" s="22"/>
      <c r="Q280" s="22"/>
      <c r="R280" s="23"/>
      <c r="S280" s="22"/>
      <c r="T280" s="22"/>
      <c r="U280" s="23"/>
      <c r="V280" s="22"/>
      <c r="W280" s="22"/>
      <c r="X280" s="23"/>
      <c r="Y280" s="22"/>
      <c r="Z280" s="22"/>
      <c r="AA280" s="23"/>
      <c r="AB280" s="22"/>
      <c r="AC280" s="22"/>
      <c r="AD280" s="23"/>
      <c r="AE280" s="22"/>
      <c r="AF280" s="22"/>
      <c r="AG280" s="23"/>
      <c r="AH280" s="22"/>
      <c r="AI280" s="22"/>
      <c r="AJ280" s="23"/>
      <c r="AK280" s="22"/>
      <c r="AL280" s="22"/>
      <c r="AM280" s="23"/>
      <c r="AN280" s="138">
        <f t="shared" si="802"/>
        <v>0</v>
      </c>
      <c r="AO280" s="138">
        <f t="shared" si="803"/>
        <v>0</v>
      </c>
      <c r="AP280" s="103"/>
    </row>
    <row r="281" spans="1:42" ht="15.75" thickTop="1">
      <c r="A281" s="150"/>
      <c r="B281" s="144"/>
      <c r="C281" s="85" t="s">
        <v>57</v>
      </c>
      <c r="D281" s="27">
        <v>72000</v>
      </c>
      <c r="E281" s="27">
        <v>72000</v>
      </c>
      <c r="F281" s="21">
        <f t="shared" ref="F281:F284" si="805">E281/D281</f>
        <v>1</v>
      </c>
      <c r="G281" s="27">
        <v>72000</v>
      </c>
      <c r="H281" s="27"/>
      <c r="I281" s="21">
        <f t="shared" ref="I281" si="806">H281/G281</f>
        <v>0</v>
      </c>
      <c r="J281" s="27"/>
      <c r="K281" s="27"/>
      <c r="L281" s="21" t="e">
        <f t="shared" ref="L281" si="807">K281/J281</f>
        <v>#DIV/0!</v>
      </c>
      <c r="M281" s="27"/>
      <c r="N281" s="27"/>
      <c r="O281" s="21" t="e">
        <f t="shared" ref="O281" si="808">N281/M281</f>
        <v>#DIV/0!</v>
      </c>
      <c r="P281" s="27"/>
      <c r="Q281" s="27"/>
      <c r="R281" s="21" t="e">
        <f t="shared" ref="R281" si="809">Q281/P281</f>
        <v>#DIV/0!</v>
      </c>
      <c r="S281" s="27"/>
      <c r="T281" s="27"/>
      <c r="U281" s="21" t="e">
        <f t="shared" ref="U281" si="810">T281/S281</f>
        <v>#DIV/0!</v>
      </c>
      <c r="V281" s="27"/>
      <c r="W281" s="27"/>
      <c r="X281" s="21" t="e">
        <f t="shared" ref="X281" si="811">W281/V281</f>
        <v>#DIV/0!</v>
      </c>
      <c r="Y281" s="27"/>
      <c r="Z281" s="27"/>
      <c r="AA281" s="21" t="e">
        <f t="shared" ref="AA281" si="812">Z281/Y281</f>
        <v>#DIV/0!</v>
      </c>
      <c r="AB281" s="27"/>
      <c r="AC281" s="27"/>
      <c r="AD281" s="21" t="e">
        <f t="shared" ref="AD281" si="813">AC281/AB281</f>
        <v>#DIV/0!</v>
      </c>
      <c r="AE281" s="27"/>
      <c r="AF281" s="27"/>
      <c r="AG281" s="21" t="e">
        <f t="shared" ref="AG281" si="814">AF281/AE281</f>
        <v>#DIV/0!</v>
      </c>
      <c r="AH281" s="27"/>
      <c r="AI281" s="27"/>
      <c r="AJ281" s="21" t="e">
        <f t="shared" ref="AJ281" si="815">AI281/AH281</f>
        <v>#DIV/0!</v>
      </c>
      <c r="AK281" s="27"/>
      <c r="AL281" s="27"/>
      <c r="AM281" s="21" t="e">
        <f t="shared" ref="AM281" si="816">AL281/AK281</f>
        <v>#DIV/0!</v>
      </c>
      <c r="AN281" s="27">
        <f>D281+G281+J281+M281+P281+S281+V281+Y281+AB281+AE281+AH281+AK281</f>
        <v>144000</v>
      </c>
      <c r="AO281" s="27">
        <f>E281+H281+K281+N281+Q281+T281+W281+Z281+AC281+AF281+AI281+AL281</f>
        <v>72000</v>
      </c>
      <c r="AP281" s="96">
        <f t="shared" ref="AP281" si="817">AO281/AN281</f>
        <v>0.5</v>
      </c>
    </row>
    <row r="282" spans="1:42">
      <c r="A282" s="150"/>
      <c r="B282" s="144"/>
      <c r="C282" s="85" t="s">
        <v>58</v>
      </c>
      <c r="D282" s="27">
        <f>D281-D275</f>
        <v>44678</v>
      </c>
      <c r="E282" s="27">
        <f>E281-E275</f>
        <v>58046</v>
      </c>
      <c r="F282" s="21">
        <f t="shared" si="805"/>
        <v>1.2992076637271139</v>
      </c>
      <c r="G282" s="27">
        <f>G281-G275</f>
        <v>62800</v>
      </c>
      <c r="H282" s="27"/>
      <c r="I282" s="21"/>
      <c r="J282" s="27"/>
      <c r="K282" s="27"/>
      <c r="L282" s="21"/>
      <c r="M282" s="27"/>
      <c r="N282" s="27"/>
      <c r="O282" s="21"/>
      <c r="P282" s="27"/>
      <c r="Q282" s="27"/>
      <c r="R282" s="21"/>
      <c r="S282" s="27"/>
      <c r="T282" s="27"/>
      <c r="U282" s="21"/>
      <c r="V282" s="27"/>
      <c r="W282" s="27"/>
      <c r="X282" s="21"/>
      <c r="Y282" s="27"/>
      <c r="Z282" s="27"/>
      <c r="AA282" s="21"/>
      <c r="AB282" s="27"/>
      <c r="AC282" s="27"/>
      <c r="AD282" s="21"/>
      <c r="AE282" s="27"/>
      <c r="AF282" s="27"/>
      <c r="AG282" s="21"/>
      <c r="AH282" s="27"/>
      <c r="AI282" s="27"/>
      <c r="AJ282" s="21"/>
      <c r="AK282" s="27"/>
      <c r="AL282" s="27"/>
      <c r="AM282" s="21"/>
      <c r="AN282" s="27">
        <f t="shared" ref="AN282" si="818">D282+G282+J282+M282+P282+S282+V282+Y282+AB282+AE282+AH282+AK282</f>
        <v>107478</v>
      </c>
      <c r="AO282" s="27">
        <f t="shared" ref="AO282:AO283" si="819">E282+H282+K282+N282+Q282+T282+W282+Z282+AC282+AF282+AI282+AL282</f>
        <v>58046</v>
      </c>
      <c r="AP282" s="96"/>
    </row>
    <row r="283" spans="1:42">
      <c r="A283" s="150"/>
      <c r="B283" s="144"/>
      <c r="C283" s="86" t="s">
        <v>63</v>
      </c>
      <c r="D283" s="11">
        <v>94243</v>
      </c>
      <c r="E283" s="11">
        <v>94243</v>
      </c>
      <c r="F283" s="21">
        <f t="shared" si="805"/>
        <v>1</v>
      </c>
      <c r="G283" s="11">
        <v>100000</v>
      </c>
      <c r="H283" s="11"/>
      <c r="I283" s="3"/>
      <c r="J283" s="11"/>
      <c r="K283" s="11"/>
      <c r="L283" s="3"/>
      <c r="M283" s="11"/>
      <c r="N283" s="11"/>
      <c r="O283" s="3"/>
      <c r="P283" s="11"/>
      <c r="Q283" s="11"/>
      <c r="R283" s="3"/>
      <c r="S283" s="11"/>
      <c r="T283" s="11"/>
      <c r="U283" s="3"/>
      <c r="V283" s="11"/>
      <c r="W283" s="11"/>
      <c r="X283" s="3"/>
      <c r="Y283" s="11"/>
      <c r="Z283" s="11"/>
      <c r="AA283" s="3"/>
      <c r="AB283" s="11"/>
      <c r="AC283" s="11"/>
      <c r="AD283" s="3"/>
      <c r="AE283" s="11"/>
      <c r="AF283" s="11"/>
      <c r="AG283" s="3"/>
      <c r="AH283" s="11"/>
      <c r="AI283" s="11"/>
      <c r="AJ283" s="3"/>
      <c r="AK283" s="11"/>
      <c r="AL283" s="11"/>
      <c r="AM283" s="3"/>
      <c r="AN283" s="27">
        <f>D283+G283+J283+M283+P283+S283+V283+Y283+AB283+AE283+AH283+AK283</f>
        <v>194243</v>
      </c>
      <c r="AO283" s="27">
        <f t="shared" si="819"/>
        <v>94243</v>
      </c>
      <c r="AP283" s="94"/>
    </row>
    <row r="284" spans="1:42">
      <c r="A284" s="150"/>
      <c r="B284" s="144"/>
      <c r="C284" s="86" t="s">
        <v>64</v>
      </c>
      <c r="D284" s="11">
        <f>D283/D264</f>
        <v>1449.8923076923077</v>
      </c>
      <c r="E284" s="11">
        <f>E283/E264</f>
        <v>1495.9206349206349</v>
      </c>
      <c r="F284" s="21">
        <f t="shared" si="805"/>
        <v>1.0317460317460319</v>
      </c>
      <c r="G284" s="11">
        <f>G283/G264</f>
        <v>1960.7843137254902</v>
      </c>
      <c r="H284" s="11"/>
      <c r="I284" s="3"/>
      <c r="J284" s="11" t="e">
        <f>J283/J264</f>
        <v>#DIV/0!</v>
      </c>
      <c r="K284" s="11"/>
      <c r="L284" s="3"/>
      <c r="M284" s="11" t="e">
        <f>M283/M264</f>
        <v>#DIV/0!</v>
      </c>
      <c r="N284" s="11"/>
      <c r="O284" s="3"/>
      <c r="P284" s="11" t="e">
        <f>P283/P264</f>
        <v>#DIV/0!</v>
      </c>
      <c r="Q284" s="11"/>
      <c r="R284" s="3"/>
      <c r="S284" s="11" t="e">
        <f>S283/S264</f>
        <v>#DIV/0!</v>
      </c>
      <c r="T284" s="11"/>
      <c r="U284" s="3"/>
      <c r="V284" s="11" t="e">
        <f>V283/V264</f>
        <v>#DIV/0!</v>
      </c>
      <c r="W284" s="11"/>
      <c r="X284" s="3"/>
      <c r="Y284" s="11" t="e">
        <f>Y283/Y264</f>
        <v>#DIV/0!</v>
      </c>
      <c r="Z284" s="11"/>
      <c r="AA284" s="3"/>
      <c r="AB284" s="11" t="e">
        <f>AB283/AB264</f>
        <v>#DIV/0!</v>
      </c>
      <c r="AC284" s="11"/>
      <c r="AD284" s="3"/>
      <c r="AE284" s="11" t="e">
        <f>AE283/AE264</f>
        <v>#DIV/0!</v>
      </c>
      <c r="AF284" s="11"/>
      <c r="AG284" s="3"/>
      <c r="AH284" s="11" t="e">
        <f>AH283/AH264</f>
        <v>#DIV/0!</v>
      </c>
      <c r="AI284" s="11"/>
      <c r="AJ284" s="3"/>
      <c r="AK284" s="11" t="e">
        <f>AK283/AK264</f>
        <v>#DIV/0!</v>
      </c>
      <c r="AL284" s="11"/>
      <c r="AM284" s="3"/>
      <c r="AN284" s="11">
        <f>AN283/AN264</f>
        <v>1674.5086206896551</v>
      </c>
      <c r="AO284" s="11">
        <f>AO283/AO264</f>
        <v>1495.9206349206349</v>
      </c>
      <c r="AP284" s="94"/>
    </row>
    <row r="285" spans="1:42">
      <c r="A285" s="150"/>
      <c r="B285" s="144"/>
      <c r="C285" s="87" t="s">
        <v>41</v>
      </c>
      <c r="D285" s="7">
        <f>D253+D242+D250+D231</f>
        <v>605000</v>
      </c>
      <c r="E285" s="7">
        <f>E254+E242+E231</f>
        <v>504858</v>
      </c>
      <c r="F285" s="3">
        <f t="shared" ref="F285" si="820">E285/D285</f>
        <v>0.83447603305785123</v>
      </c>
      <c r="G285" s="7">
        <f>G253+G242+G250+G231</f>
        <v>610180</v>
      </c>
      <c r="H285" s="7">
        <f>H254+H242+H231</f>
        <v>0</v>
      </c>
      <c r="I285" s="3">
        <f t="shared" ref="I285" si="821">H285/G285</f>
        <v>0</v>
      </c>
      <c r="J285" s="7">
        <f>J253+J242+J250+J231</f>
        <v>0</v>
      </c>
      <c r="K285" s="7">
        <f>K254+K242+K231</f>
        <v>0</v>
      </c>
      <c r="L285" s="3" t="e">
        <f t="shared" ref="L285" si="822">K285/J285</f>
        <v>#DIV/0!</v>
      </c>
      <c r="M285" s="7">
        <f>M253+M242+M250+M231</f>
        <v>0</v>
      </c>
      <c r="N285" s="7">
        <f>N254+N242+N231</f>
        <v>0</v>
      </c>
      <c r="O285" s="3" t="e">
        <f t="shared" ref="O285" si="823">N285/M285</f>
        <v>#DIV/0!</v>
      </c>
      <c r="P285" s="7">
        <f>P253+P242+P250+P231</f>
        <v>0</v>
      </c>
      <c r="Q285" s="7">
        <f>Q254+Q242+Q231</f>
        <v>0</v>
      </c>
      <c r="R285" s="3" t="e">
        <f t="shared" ref="R285" si="824">Q285/P285</f>
        <v>#DIV/0!</v>
      </c>
      <c r="S285" s="7">
        <f>S253+S242+S250+S231</f>
        <v>0</v>
      </c>
      <c r="T285" s="7">
        <f>T254+T242+T231</f>
        <v>0</v>
      </c>
      <c r="U285" s="3" t="e">
        <f t="shared" ref="U285" si="825">T285/S285</f>
        <v>#DIV/0!</v>
      </c>
      <c r="V285" s="7">
        <f>V253+V242+V250+V231</f>
        <v>0</v>
      </c>
      <c r="W285" s="7">
        <f>W254+W242+W231</f>
        <v>0</v>
      </c>
      <c r="X285" s="3" t="e">
        <f t="shared" ref="X285" si="826">W285/V285</f>
        <v>#DIV/0!</v>
      </c>
      <c r="Y285" s="7">
        <f>Y253+Y242+Y250+Y231</f>
        <v>0</v>
      </c>
      <c r="Z285" s="7">
        <f>Z254+Z242+Z231</f>
        <v>0</v>
      </c>
      <c r="AA285" s="3" t="e">
        <f t="shared" ref="AA285" si="827">Z285/Y285</f>
        <v>#DIV/0!</v>
      </c>
      <c r="AB285" s="7">
        <f>AB253+AB242+AB250+AB231</f>
        <v>0</v>
      </c>
      <c r="AC285" s="7">
        <f>AC254+AC242+AC231</f>
        <v>0</v>
      </c>
      <c r="AD285" s="3" t="e">
        <f t="shared" ref="AD285" si="828">AC285/AB285</f>
        <v>#DIV/0!</v>
      </c>
      <c r="AE285" s="7">
        <f>AE253+AE242+AE250+AE231</f>
        <v>0</v>
      </c>
      <c r="AF285" s="7">
        <f>AF254+AF242+AF231</f>
        <v>0</v>
      </c>
      <c r="AG285" s="3" t="e">
        <f t="shared" ref="AG285" si="829">AF285/AE285</f>
        <v>#DIV/0!</v>
      </c>
      <c r="AH285" s="7">
        <f>AH253+AH242+AH250+AH231</f>
        <v>0</v>
      </c>
      <c r="AI285" s="7">
        <f>AI254+AI242+AI231</f>
        <v>0</v>
      </c>
      <c r="AJ285" s="3" t="e">
        <f t="shared" ref="AJ285" si="830">AI285/AH285</f>
        <v>#DIV/0!</v>
      </c>
      <c r="AK285" s="7">
        <f>AK253+AK242+AK250+AK231</f>
        <v>0</v>
      </c>
      <c r="AL285" s="7">
        <f>AL254+AL242+AL231</f>
        <v>0</v>
      </c>
      <c r="AM285" s="3" t="e">
        <f t="shared" ref="AM285" si="831">AL285/AK285</f>
        <v>#DIV/0!</v>
      </c>
      <c r="AN285" s="7">
        <f>D285+G285+J285+M285+P285+S285+V285+Y285+AB285+AE285+AH285+AK285</f>
        <v>1215180</v>
      </c>
      <c r="AO285" s="7">
        <f t="shared" ref="AO285" si="832">E285+H285+K285+N285+Q285+T285+W285+Z285+AC285+AF285+AI285+AL285</f>
        <v>504858</v>
      </c>
      <c r="AP285" s="94">
        <f t="shared" ref="AP285" si="833">AO285/AN285</f>
        <v>0.41545943810793462</v>
      </c>
    </row>
    <row r="286" spans="1:42" ht="15.75">
      <c r="A286" s="150"/>
      <c r="B286" s="144"/>
      <c r="C286" s="88" t="s">
        <v>59</v>
      </c>
      <c r="D286" s="12"/>
      <c r="E286" s="13"/>
      <c r="F286" s="3"/>
      <c r="G286" s="12"/>
      <c r="H286" s="13"/>
      <c r="I286" s="3"/>
      <c r="J286" s="12"/>
      <c r="K286" s="13"/>
      <c r="L286" s="3"/>
      <c r="M286" s="12"/>
      <c r="N286" s="13"/>
      <c r="O286" s="3"/>
      <c r="P286" s="12"/>
      <c r="Q286" s="13"/>
      <c r="R286" s="3"/>
      <c r="S286" s="12"/>
      <c r="T286" s="13"/>
      <c r="U286" s="3"/>
      <c r="V286" s="12"/>
      <c r="W286" s="13"/>
      <c r="X286" s="3"/>
      <c r="Y286" s="12"/>
      <c r="Z286" s="13"/>
      <c r="AA286" s="3"/>
      <c r="AB286" s="12"/>
      <c r="AC286" s="13"/>
      <c r="AD286" s="3"/>
      <c r="AE286" s="12"/>
      <c r="AF286" s="13"/>
      <c r="AG286" s="3"/>
      <c r="AH286" s="12"/>
      <c r="AI286" s="13"/>
      <c r="AJ286" s="3"/>
      <c r="AK286" s="12"/>
      <c r="AL286" s="13"/>
      <c r="AM286" s="3"/>
      <c r="AN286" s="12"/>
      <c r="AO286" s="13">
        <f>E286+H286+K286+N286+Q286+T286+W286+Z286+AC286+AF286+AI286+AL286</f>
        <v>0</v>
      </c>
      <c r="AP286" s="94"/>
    </row>
    <row r="287" spans="1:42" ht="16.5" thickBot="1">
      <c r="A287" s="151"/>
      <c r="B287" s="145"/>
      <c r="C287" s="104" t="s">
        <v>42</v>
      </c>
      <c r="D287" s="105"/>
      <c r="E287" s="106">
        <f>E286/E285</f>
        <v>0</v>
      </c>
      <c r="F287" s="117"/>
      <c r="G287" s="105"/>
      <c r="H287" s="106" t="e">
        <f>H286/H285</f>
        <v>#DIV/0!</v>
      </c>
      <c r="I287" s="117"/>
      <c r="J287" s="105"/>
      <c r="K287" s="106" t="e">
        <f>K286/K285</f>
        <v>#DIV/0!</v>
      </c>
      <c r="L287" s="117"/>
      <c r="M287" s="105"/>
      <c r="N287" s="106" t="e">
        <f>N286/N285</f>
        <v>#DIV/0!</v>
      </c>
      <c r="O287" s="117"/>
      <c r="P287" s="105"/>
      <c r="Q287" s="106" t="e">
        <f>Q286/Q285</f>
        <v>#DIV/0!</v>
      </c>
      <c r="R287" s="117"/>
      <c r="S287" s="105"/>
      <c r="T287" s="106" t="e">
        <f>T286/T285</f>
        <v>#DIV/0!</v>
      </c>
      <c r="U287" s="117"/>
      <c r="V287" s="105"/>
      <c r="W287" s="106" t="e">
        <f>W286/W285</f>
        <v>#DIV/0!</v>
      </c>
      <c r="X287" s="117"/>
      <c r="Y287" s="105"/>
      <c r="Z287" s="106" t="e">
        <f>Z286/Z285</f>
        <v>#DIV/0!</v>
      </c>
      <c r="AA287" s="117"/>
      <c r="AB287" s="105"/>
      <c r="AC287" s="106" t="e">
        <f>AC286/AC285</f>
        <v>#DIV/0!</v>
      </c>
      <c r="AD287" s="117"/>
      <c r="AE287" s="105"/>
      <c r="AF287" s="106" t="e">
        <f>AF286/AF285</f>
        <v>#DIV/0!</v>
      </c>
      <c r="AG287" s="117"/>
      <c r="AH287" s="105"/>
      <c r="AI287" s="106" t="e">
        <f>AI286/AI285</f>
        <v>#DIV/0!</v>
      </c>
      <c r="AJ287" s="117"/>
      <c r="AK287" s="105"/>
      <c r="AL287" s="106" t="e">
        <f>AL286/AL285</f>
        <v>#DIV/0!</v>
      </c>
      <c r="AM287" s="117"/>
      <c r="AN287" s="105"/>
      <c r="AO287" s="106">
        <f>AO286/AO285</f>
        <v>0</v>
      </c>
      <c r="AP287" s="107"/>
    </row>
    <row r="288" spans="1:42" ht="15.75" thickTop="1">
      <c r="A288" s="149" t="s">
        <v>89</v>
      </c>
      <c r="B288" s="143">
        <v>6</v>
      </c>
      <c r="C288" s="91" t="s">
        <v>19</v>
      </c>
      <c r="D288" s="92">
        <f>D289+D295+D296</f>
        <v>463000</v>
      </c>
      <c r="E288" s="92">
        <f>E289+E295+E296</f>
        <v>326260</v>
      </c>
      <c r="F288" s="114">
        <f>E288/D288</f>
        <v>0.7046652267818575</v>
      </c>
      <c r="G288" s="92">
        <f>G289+G295+G296</f>
        <v>463000</v>
      </c>
      <c r="H288" s="92">
        <f>H289+H295+H296</f>
        <v>0</v>
      </c>
      <c r="I288" s="114">
        <f>H288/G288</f>
        <v>0</v>
      </c>
      <c r="J288" s="92">
        <f>J289+J295+J296</f>
        <v>0</v>
      </c>
      <c r="K288" s="92">
        <f>K289+K295+K296</f>
        <v>0</v>
      </c>
      <c r="L288" s="114" t="e">
        <f>K288/J288</f>
        <v>#DIV/0!</v>
      </c>
      <c r="M288" s="92">
        <f>M289+M295+M296</f>
        <v>0</v>
      </c>
      <c r="N288" s="92">
        <f>N289+N295+N296</f>
        <v>0</v>
      </c>
      <c r="O288" s="114" t="e">
        <f>N288/M288</f>
        <v>#DIV/0!</v>
      </c>
      <c r="P288" s="92">
        <f>P289+P295+P296</f>
        <v>0</v>
      </c>
      <c r="Q288" s="92">
        <f>Q289+Q295+Q296</f>
        <v>0</v>
      </c>
      <c r="R288" s="114" t="e">
        <f>Q288/P288</f>
        <v>#DIV/0!</v>
      </c>
      <c r="S288" s="92">
        <f>S289+S295+S296</f>
        <v>0</v>
      </c>
      <c r="T288" s="92">
        <f>T289+T295+T296</f>
        <v>0</v>
      </c>
      <c r="U288" s="114" t="e">
        <f>T288/S288</f>
        <v>#DIV/0!</v>
      </c>
      <c r="V288" s="92">
        <f>V289+V295+V296</f>
        <v>0</v>
      </c>
      <c r="W288" s="92">
        <f>W289+W295+W296</f>
        <v>0</v>
      </c>
      <c r="X288" s="114" t="e">
        <f>W288/V288</f>
        <v>#DIV/0!</v>
      </c>
      <c r="Y288" s="92">
        <f>Y289+Y295+Y296</f>
        <v>0</v>
      </c>
      <c r="Z288" s="92">
        <f>Z289+Z295+Z296</f>
        <v>0</v>
      </c>
      <c r="AA288" s="114" t="e">
        <f>Z288/Y288</f>
        <v>#DIV/0!</v>
      </c>
      <c r="AB288" s="92">
        <f>AB289+AB295+AB296</f>
        <v>0</v>
      </c>
      <c r="AC288" s="92">
        <f>AC289+AC295+AC296</f>
        <v>0</v>
      </c>
      <c r="AD288" s="114" t="e">
        <f>AC288/AB288</f>
        <v>#DIV/0!</v>
      </c>
      <c r="AE288" s="92">
        <f>AE289+AE295+AE296</f>
        <v>0</v>
      </c>
      <c r="AF288" s="92">
        <f>AF289+AF295+AF296</f>
        <v>0</v>
      </c>
      <c r="AG288" s="114" t="e">
        <f>AF288/AE288</f>
        <v>#DIV/0!</v>
      </c>
      <c r="AH288" s="92">
        <f>AH289+AH295+AH296</f>
        <v>0</v>
      </c>
      <c r="AI288" s="92">
        <f>AI289+AI295+AI296</f>
        <v>0</v>
      </c>
      <c r="AJ288" s="114" t="e">
        <f>AI288/AH288</f>
        <v>#DIV/0!</v>
      </c>
      <c r="AK288" s="92">
        <f>AK289+AK295+AK296</f>
        <v>0</v>
      </c>
      <c r="AL288" s="92">
        <f>AL289+AL295+AL296</f>
        <v>0</v>
      </c>
      <c r="AM288" s="114" t="e">
        <f>AL288/AK288</f>
        <v>#DIV/0!</v>
      </c>
      <c r="AN288" s="92">
        <f>D288+G288+J288+M288+P288+S288+V288+Y288+AB288+AE288+AH288+AK288</f>
        <v>926000</v>
      </c>
      <c r="AO288" s="92">
        <f>E288+H288+K288+N288+Q288+T288+W288+Z288+AC288+AF288+AI288+AL288</f>
        <v>326260</v>
      </c>
      <c r="AP288" s="93">
        <f>AO288/AN288</f>
        <v>0.35233261339092875</v>
      </c>
    </row>
    <row r="289" spans="1:42">
      <c r="A289" s="150"/>
      <c r="B289" s="144"/>
      <c r="C289" s="74" t="s">
        <v>20</v>
      </c>
      <c r="D289" s="2">
        <v>453000</v>
      </c>
      <c r="E289" s="2">
        <v>275200</v>
      </c>
      <c r="F289" s="3">
        <f t="shared" ref="F289" si="834">E289/D289</f>
        <v>0.60750551876379688</v>
      </c>
      <c r="G289" s="2">
        <v>453000</v>
      </c>
      <c r="H289" s="2"/>
      <c r="I289" s="3">
        <f t="shared" ref="I289" si="835">H289/G289</f>
        <v>0</v>
      </c>
      <c r="J289" s="2"/>
      <c r="K289" s="2"/>
      <c r="L289" s="3" t="e">
        <f t="shared" ref="L289" si="836">K289/J289</f>
        <v>#DIV/0!</v>
      </c>
      <c r="M289" s="2"/>
      <c r="N289" s="2"/>
      <c r="O289" s="3" t="e">
        <f t="shared" ref="O289" si="837">N289/M289</f>
        <v>#DIV/0!</v>
      </c>
      <c r="P289" s="2"/>
      <c r="Q289" s="2"/>
      <c r="R289" s="3" t="e">
        <f t="shared" ref="R289" si="838">Q289/P289</f>
        <v>#DIV/0!</v>
      </c>
      <c r="S289" s="2"/>
      <c r="T289" s="2"/>
      <c r="U289" s="3" t="e">
        <f t="shared" ref="U289" si="839">T289/S289</f>
        <v>#DIV/0!</v>
      </c>
      <c r="V289" s="2"/>
      <c r="W289" s="2"/>
      <c r="X289" s="3" t="e">
        <f t="shared" ref="X289" si="840">W289/V289</f>
        <v>#DIV/0!</v>
      </c>
      <c r="Y289" s="2"/>
      <c r="Z289" s="2"/>
      <c r="AA289" s="3" t="e">
        <f t="shared" ref="AA289" si="841">Z289/Y289</f>
        <v>#DIV/0!</v>
      </c>
      <c r="AB289" s="2"/>
      <c r="AC289" s="2"/>
      <c r="AD289" s="3" t="e">
        <f t="shared" ref="AD289" si="842">AC289/AB289</f>
        <v>#DIV/0!</v>
      </c>
      <c r="AE289" s="2"/>
      <c r="AF289" s="2"/>
      <c r="AG289" s="3" t="e">
        <f t="shared" ref="AG289" si="843">AF289/AE289</f>
        <v>#DIV/0!</v>
      </c>
      <c r="AH289" s="2"/>
      <c r="AI289" s="2"/>
      <c r="AJ289" s="3" t="e">
        <f t="shared" ref="AJ289" si="844">AI289/AH289</f>
        <v>#DIV/0!</v>
      </c>
      <c r="AK289" s="2"/>
      <c r="AL289" s="2"/>
      <c r="AM289" s="3" t="e">
        <f t="shared" ref="AM289" si="845">AL289/AK289</f>
        <v>#DIV/0!</v>
      </c>
      <c r="AN289" s="2">
        <f>D289+G289+J289+M289+P289+S289+V289+Y289+AB289+AE289+AH289+AK289</f>
        <v>906000</v>
      </c>
      <c r="AO289" s="2">
        <f t="shared" ref="AO289" si="846">E289+H289+K289+N289+Q289+T289+W289+Z289+AC289+AF289+AI289+AL289</f>
        <v>275200</v>
      </c>
      <c r="AP289" s="94">
        <f t="shared" ref="AP289" si="847">AO289/AN289</f>
        <v>0.30375275938189844</v>
      </c>
    </row>
    <row r="290" spans="1:42">
      <c r="A290" s="150"/>
      <c r="B290" s="144"/>
      <c r="C290" s="74" t="s">
        <v>47</v>
      </c>
      <c r="D290" s="2">
        <v>0</v>
      </c>
      <c r="E290" s="2">
        <v>30990</v>
      </c>
      <c r="F290" s="3"/>
      <c r="G290" s="2">
        <v>0</v>
      </c>
      <c r="H290" s="2"/>
      <c r="I290" s="3"/>
      <c r="J290" s="2"/>
      <c r="K290" s="2"/>
      <c r="L290" s="3"/>
      <c r="M290" s="2"/>
      <c r="N290" s="2"/>
      <c r="O290" s="3"/>
      <c r="P290" s="2"/>
      <c r="Q290" s="2"/>
      <c r="R290" s="3"/>
      <c r="S290" s="2"/>
      <c r="T290" s="2"/>
      <c r="U290" s="3"/>
      <c r="V290" s="2"/>
      <c r="W290" s="2"/>
      <c r="X290" s="3"/>
      <c r="Y290" s="2"/>
      <c r="Z290" s="2"/>
      <c r="AA290" s="3"/>
      <c r="AB290" s="2"/>
      <c r="AC290" s="2"/>
      <c r="AD290" s="3"/>
      <c r="AE290" s="2"/>
      <c r="AF290" s="2"/>
      <c r="AG290" s="3"/>
      <c r="AH290" s="2"/>
      <c r="AI290" s="2"/>
      <c r="AJ290" s="3"/>
      <c r="AK290" s="2"/>
      <c r="AL290" s="2"/>
      <c r="AM290" s="3"/>
      <c r="AN290" s="2">
        <f>D290+G290+J290+M290+P290+S290+V290+Y290+AB290+AE290+AH290+AK290</f>
        <v>0</v>
      </c>
      <c r="AO290" s="2">
        <f>E290+H290+K290+N290+Q290+T290+W290+Z290+AC290+AF290+AI290+AL290</f>
        <v>30990</v>
      </c>
      <c r="AP290" s="94"/>
    </row>
    <row r="291" spans="1:42">
      <c r="A291" s="150"/>
      <c r="B291" s="144"/>
      <c r="C291" s="74" t="s">
        <v>43</v>
      </c>
      <c r="D291" s="2">
        <v>0</v>
      </c>
      <c r="E291" s="2">
        <v>99940</v>
      </c>
      <c r="F291" s="3"/>
      <c r="G291" s="2">
        <v>0</v>
      </c>
      <c r="H291" s="2"/>
      <c r="I291" s="3"/>
      <c r="J291" s="2"/>
      <c r="K291" s="2"/>
      <c r="L291" s="3"/>
      <c r="M291" s="2"/>
      <c r="N291" s="2"/>
      <c r="O291" s="3"/>
      <c r="P291" s="2"/>
      <c r="Q291" s="2"/>
      <c r="R291" s="3"/>
      <c r="S291" s="2"/>
      <c r="T291" s="2"/>
      <c r="U291" s="3"/>
      <c r="V291" s="2"/>
      <c r="W291" s="2"/>
      <c r="X291" s="3"/>
      <c r="Y291" s="2"/>
      <c r="Z291" s="2"/>
      <c r="AA291" s="3"/>
      <c r="AB291" s="2"/>
      <c r="AC291" s="2"/>
      <c r="AD291" s="3"/>
      <c r="AE291" s="2"/>
      <c r="AF291" s="2"/>
      <c r="AG291" s="3"/>
      <c r="AH291" s="2"/>
      <c r="AI291" s="2"/>
      <c r="AJ291" s="3"/>
      <c r="AK291" s="2"/>
      <c r="AL291" s="2"/>
      <c r="AM291" s="3"/>
      <c r="AN291" s="2">
        <f t="shared" ref="AN291:AN294" si="848">D291+G291+J291+M291+P291+S291+V291+Y291+AB291+AE291+AH291+AK291</f>
        <v>0</v>
      </c>
      <c r="AO291" s="2">
        <f t="shared" ref="AO291:AO304" si="849">E291+H291+K291+N291+Q291+T291+W291+Z291+AC291+AF291+AI291+AL291</f>
        <v>99940</v>
      </c>
      <c r="AP291" s="94"/>
    </row>
    <row r="292" spans="1:42">
      <c r="A292" s="150"/>
      <c r="B292" s="144"/>
      <c r="C292" s="74" t="s">
        <v>44</v>
      </c>
      <c r="D292" s="2">
        <v>0</v>
      </c>
      <c r="E292" s="2">
        <v>54970</v>
      </c>
      <c r="F292" s="3"/>
      <c r="G292" s="2">
        <v>0</v>
      </c>
      <c r="H292" s="2"/>
      <c r="I292" s="3"/>
      <c r="J292" s="2"/>
      <c r="K292" s="2"/>
      <c r="L292" s="3"/>
      <c r="M292" s="2"/>
      <c r="N292" s="2"/>
      <c r="O292" s="3"/>
      <c r="P292" s="2"/>
      <c r="Q292" s="2"/>
      <c r="R292" s="3"/>
      <c r="S292" s="2"/>
      <c r="T292" s="2"/>
      <c r="U292" s="3"/>
      <c r="V292" s="2"/>
      <c r="W292" s="2"/>
      <c r="X292" s="3"/>
      <c r="Y292" s="2"/>
      <c r="Z292" s="2"/>
      <c r="AA292" s="3"/>
      <c r="AB292" s="2"/>
      <c r="AC292" s="2"/>
      <c r="AD292" s="3"/>
      <c r="AE292" s="2"/>
      <c r="AF292" s="2"/>
      <c r="AG292" s="3"/>
      <c r="AH292" s="2"/>
      <c r="AI292" s="2"/>
      <c r="AJ292" s="3"/>
      <c r="AK292" s="2"/>
      <c r="AL292" s="2"/>
      <c r="AM292" s="3"/>
      <c r="AN292" s="2">
        <f t="shared" si="848"/>
        <v>0</v>
      </c>
      <c r="AO292" s="2">
        <f t="shared" si="849"/>
        <v>54970</v>
      </c>
      <c r="AP292" s="94"/>
    </row>
    <row r="293" spans="1:42">
      <c r="A293" s="150"/>
      <c r="B293" s="144"/>
      <c r="C293" s="74" t="s">
        <v>45</v>
      </c>
      <c r="D293" s="2">
        <v>0</v>
      </c>
      <c r="E293" s="2">
        <v>40970</v>
      </c>
      <c r="F293" s="3"/>
      <c r="G293" s="2">
        <v>0</v>
      </c>
      <c r="H293" s="2"/>
      <c r="I293" s="3"/>
      <c r="J293" s="2"/>
      <c r="K293" s="2"/>
      <c r="L293" s="3"/>
      <c r="M293" s="2"/>
      <c r="N293" s="2"/>
      <c r="O293" s="3"/>
      <c r="P293" s="2"/>
      <c r="Q293" s="2"/>
      <c r="R293" s="3"/>
      <c r="S293" s="2"/>
      <c r="T293" s="2"/>
      <c r="U293" s="3"/>
      <c r="V293" s="2"/>
      <c r="W293" s="2"/>
      <c r="X293" s="3"/>
      <c r="Y293" s="2"/>
      <c r="Z293" s="2"/>
      <c r="AA293" s="3"/>
      <c r="AB293" s="2"/>
      <c r="AC293" s="2"/>
      <c r="AD293" s="3"/>
      <c r="AE293" s="2"/>
      <c r="AF293" s="2"/>
      <c r="AG293" s="3"/>
      <c r="AH293" s="2"/>
      <c r="AI293" s="2"/>
      <c r="AJ293" s="3"/>
      <c r="AK293" s="2"/>
      <c r="AL293" s="2"/>
      <c r="AM293" s="3"/>
      <c r="AN293" s="2">
        <f t="shared" si="848"/>
        <v>0</v>
      </c>
      <c r="AO293" s="2">
        <f t="shared" si="849"/>
        <v>40970</v>
      </c>
      <c r="AP293" s="94"/>
    </row>
    <row r="294" spans="1:42">
      <c r="A294" s="150"/>
      <c r="B294" s="144"/>
      <c r="C294" s="74" t="s">
        <v>46</v>
      </c>
      <c r="D294" s="2">
        <v>0</v>
      </c>
      <c r="E294" s="2">
        <v>48330</v>
      </c>
      <c r="F294" s="3"/>
      <c r="G294" s="2">
        <v>0</v>
      </c>
      <c r="H294" s="2"/>
      <c r="I294" s="3"/>
      <c r="J294" s="2"/>
      <c r="K294" s="2"/>
      <c r="L294" s="3"/>
      <c r="M294" s="2"/>
      <c r="N294" s="2"/>
      <c r="O294" s="3"/>
      <c r="P294" s="2"/>
      <c r="Q294" s="2"/>
      <c r="R294" s="3"/>
      <c r="S294" s="2"/>
      <c r="T294" s="2"/>
      <c r="U294" s="3"/>
      <c r="V294" s="2"/>
      <c r="W294" s="2"/>
      <c r="X294" s="3"/>
      <c r="Y294" s="2"/>
      <c r="Z294" s="2"/>
      <c r="AA294" s="3"/>
      <c r="AB294" s="2"/>
      <c r="AC294" s="2"/>
      <c r="AD294" s="3"/>
      <c r="AE294" s="2"/>
      <c r="AF294" s="2"/>
      <c r="AG294" s="3"/>
      <c r="AH294" s="2"/>
      <c r="AI294" s="2"/>
      <c r="AJ294" s="3"/>
      <c r="AK294" s="2"/>
      <c r="AL294" s="2"/>
      <c r="AM294" s="3"/>
      <c r="AN294" s="2">
        <f t="shared" si="848"/>
        <v>0</v>
      </c>
      <c r="AO294" s="2">
        <f t="shared" si="849"/>
        <v>48330</v>
      </c>
      <c r="AP294" s="94"/>
    </row>
    <row r="295" spans="1:42">
      <c r="A295" s="150"/>
      <c r="B295" s="144"/>
      <c r="C295" s="75" t="s">
        <v>21</v>
      </c>
      <c r="D295" s="2">
        <v>10000</v>
      </c>
      <c r="E295" s="2">
        <v>9360</v>
      </c>
      <c r="F295" s="3">
        <f t="shared" ref="F295:F296" si="850">E295/D295</f>
        <v>0.93600000000000005</v>
      </c>
      <c r="G295" s="2">
        <v>10000</v>
      </c>
      <c r="H295" s="2"/>
      <c r="I295" s="3">
        <f t="shared" ref="I295:I296" si="851">H295/G295</f>
        <v>0</v>
      </c>
      <c r="J295" s="2"/>
      <c r="K295" s="2"/>
      <c r="L295" s="3" t="e">
        <f t="shared" ref="L295:L296" si="852">K295/J295</f>
        <v>#DIV/0!</v>
      </c>
      <c r="M295" s="2"/>
      <c r="N295" s="2"/>
      <c r="O295" s="3" t="e">
        <f t="shared" ref="O295:O296" si="853">N295/M295</f>
        <v>#DIV/0!</v>
      </c>
      <c r="P295" s="2"/>
      <c r="Q295" s="2"/>
      <c r="R295" s="3" t="e">
        <f t="shared" ref="R295:R296" si="854">Q295/P295</f>
        <v>#DIV/0!</v>
      </c>
      <c r="S295" s="2"/>
      <c r="T295" s="2"/>
      <c r="U295" s="3" t="e">
        <f t="shared" ref="U295:U296" si="855">T295/S295</f>
        <v>#DIV/0!</v>
      </c>
      <c r="V295" s="2"/>
      <c r="W295" s="2"/>
      <c r="X295" s="3" t="e">
        <f t="shared" ref="X295:X296" si="856">W295/V295</f>
        <v>#DIV/0!</v>
      </c>
      <c r="Y295" s="2"/>
      <c r="Z295" s="2"/>
      <c r="AA295" s="3" t="e">
        <f t="shared" ref="AA295:AA296" si="857">Z295/Y295</f>
        <v>#DIV/0!</v>
      </c>
      <c r="AB295" s="2"/>
      <c r="AC295" s="2"/>
      <c r="AD295" s="3" t="e">
        <f t="shared" ref="AD295:AD296" si="858">AC295/AB295</f>
        <v>#DIV/0!</v>
      </c>
      <c r="AE295" s="2"/>
      <c r="AF295" s="2"/>
      <c r="AG295" s="3" t="e">
        <f t="shared" ref="AG295:AG296" si="859">AF295/AE295</f>
        <v>#DIV/0!</v>
      </c>
      <c r="AH295" s="2"/>
      <c r="AI295" s="2"/>
      <c r="AJ295" s="3" t="e">
        <f t="shared" ref="AJ295:AJ296" si="860">AI295/AH295</f>
        <v>#DIV/0!</v>
      </c>
      <c r="AK295" s="2"/>
      <c r="AL295" s="2"/>
      <c r="AM295" s="3" t="e">
        <f t="shared" ref="AM295:AM296" si="861">AL295/AK295</f>
        <v>#DIV/0!</v>
      </c>
      <c r="AN295" s="2">
        <f>D295+G295+J295+M295+P295+S295+V295+Y295+AB295+AE295+AH295+AK295</f>
        <v>20000</v>
      </c>
      <c r="AO295" s="2">
        <f t="shared" si="849"/>
        <v>9360</v>
      </c>
      <c r="AP295" s="94">
        <f t="shared" ref="AP295:AP317" si="862">AO295/AN295</f>
        <v>0.46800000000000003</v>
      </c>
    </row>
    <row r="296" spans="1:42">
      <c r="A296" s="150"/>
      <c r="B296" s="144"/>
      <c r="C296" s="75" t="s">
        <v>22</v>
      </c>
      <c r="D296" s="2">
        <v>0</v>
      </c>
      <c r="E296" s="2">
        <v>41700</v>
      </c>
      <c r="F296" s="3" t="e">
        <f t="shared" si="850"/>
        <v>#DIV/0!</v>
      </c>
      <c r="G296" s="2">
        <v>0</v>
      </c>
      <c r="H296" s="2"/>
      <c r="I296" s="3" t="e">
        <f t="shared" si="851"/>
        <v>#DIV/0!</v>
      </c>
      <c r="J296" s="2"/>
      <c r="K296" s="2"/>
      <c r="L296" s="3" t="e">
        <f t="shared" si="852"/>
        <v>#DIV/0!</v>
      </c>
      <c r="M296" s="2"/>
      <c r="N296" s="2"/>
      <c r="O296" s="3" t="e">
        <f t="shared" si="853"/>
        <v>#DIV/0!</v>
      </c>
      <c r="P296" s="2"/>
      <c r="Q296" s="2"/>
      <c r="R296" s="3" t="e">
        <f t="shared" si="854"/>
        <v>#DIV/0!</v>
      </c>
      <c r="S296" s="2"/>
      <c r="T296" s="2"/>
      <c r="U296" s="3" t="e">
        <f t="shared" si="855"/>
        <v>#DIV/0!</v>
      </c>
      <c r="V296" s="2"/>
      <c r="W296" s="2"/>
      <c r="X296" s="3" t="e">
        <f t="shared" si="856"/>
        <v>#DIV/0!</v>
      </c>
      <c r="Y296" s="2"/>
      <c r="Z296" s="2"/>
      <c r="AA296" s="3" t="e">
        <f t="shared" si="857"/>
        <v>#DIV/0!</v>
      </c>
      <c r="AB296" s="2"/>
      <c r="AC296" s="2"/>
      <c r="AD296" s="3" t="e">
        <f t="shared" si="858"/>
        <v>#DIV/0!</v>
      </c>
      <c r="AE296" s="2"/>
      <c r="AF296" s="2"/>
      <c r="AG296" s="3" t="e">
        <f t="shared" si="859"/>
        <v>#DIV/0!</v>
      </c>
      <c r="AH296" s="2"/>
      <c r="AI296" s="2"/>
      <c r="AJ296" s="3" t="e">
        <f t="shared" si="860"/>
        <v>#DIV/0!</v>
      </c>
      <c r="AK296" s="2"/>
      <c r="AL296" s="2"/>
      <c r="AM296" s="3" t="e">
        <f t="shared" si="861"/>
        <v>#DIV/0!</v>
      </c>
      <c r="AN296" s="2">
        <f t="shared" ref="AN296:AN298" si="863">D296+G296+J296+M296+P296+S296+V296+Y296+AB296+AE296+AH296+AK296</f>
        <v>0</v>
      </c>
      <c r="AO296" s="2">
        <f t="shared" si="849"/>
        <v>41700</v>
      </c>
      <c r="AP296" s="94" t="e">
        <f t="shared" si="862"/>
        <v>#DIV/0!</v>
      </c>
    </row>
    <row r="297" spans="1:42">
      <c r="A297" s="150"/>
      <c r="B297" s="144"/>
      <c r="C297" s="75" t="s">
        <v>23</v>
      </c>
      <c r="D297" s="5">
        <f>D289/D298</f>
        <v>41.18181818181818</v>
      </c>
      <c r="E297" s="5">
        <v>20</v>
      </c>
      <c r="F297" s="115">
        <f>E297/D297</f>
        <v>0.48565121412803536</v>
      </c>
      <c r="G297" s="5">
        <f>G289/G298</f>
        <v>41.18181818181818</v>
      </c>
      <c r="H297" s="5"/>
      <c r="I297" s="115">
        <f>H297/G297</f>
        <v>0</v>
      </c>
      <c r="J297" s="5"/>
      <c r="K297" s="5"/>
      <c r="L297" s="115" t="e">
        <f>K297/J297</f>
        <v>#DIV/0!</v>
      </c>
      <c r="M297" s="5"/>
      <c r="N297" s="5"/>
      <c r="O297" s="115" t="e">
        <f>N297/M297</f>
        <v>#DIV/0!</v>
      </c>
      <c r="P297" s="5"/>
      <c r="Q297" s="5"/>
      <c r="R297" s="115" t="e">
        <f>Q297/P297</f>
        <v>#DIV/0!</v>
      </c>
      <c r="S297" s="5"/>
      <c r="T297" s="5"/>
      <c r="U297" s="115" t="e">
        <f>T297/S297</f>
        <v>#DIV/0!</v>
      </c>
      <c r="V297" s="5"/>
      <c r="W297" s="5"/>
      <c r="X297" s="115" t="e">
        <f>W297/V297</f>
        <v>#DIV/0!</v>
      </c>
      <c r="Y297" s="5"/>
      <c r="Z297" s="5"/>
      <c r="AA297" s="115" t="e">
        <f>Z297/Y297</f>
        <v>#DIV/0!</v>
      </c>
      <c r="AB297" s="5"/>
      <c r="AC297" s="5"/>
      <c r="AD297" s="115" t="e">
        <f>AC297/AB297</f>
        <v>#DIV/0!</v>
      </c>
      <c r="AE297" s="5"/>
      <c r="AF297" s="5"/>
      <c r="AG297" s="115" t="e">
        <f>AF297/AE297</f>
        <v>#DIV/0!</v>
      </c>
      <c r="AH297" s="5"/>
      <c r="AI297" s="5"/>
      <c r="AJ297" s="115" t="e">
        <f>AI297/AH297</f>
        <v>#DIV/0!</v>
      </c>
      <c r="AK297" s="5"/>
      <c r="AL297" s="5"/>
      <c r="AM297" s="115" t="e">
        <f>AL297/AK297</f>
        <v>#DIV/0!</v>
      </c>
      <c r="AN297" s="5">
        <f t="shared" si="863"/>
        <v>82.36363636363636</v>
      </c>
      <c r="AO297" s="5">
        <f t="shared" si="849"/>
        <v>20</v>
      </c>
      <c r="AP297" s="95">
        <f t="shared" si="862"/>
        <v>0.24282560706401768</v>
      </c>
    </row>
    <row r="298" spans="1:42">
      <c r="A298" s="150"/>
      <c r="B298" s="144"/>
      <c r="C298" s="75" t="s">
        <v>24</v>
      </c>
      <c r="D298" s="2">
        <v>11000</v>
      </c>
      <c r="E298" s="2">
        <f>E289/E297</f>
        <v>13760</v>
      </c>
      <c r="F298" s="3">
        <f t="shared" ref="F298:F309" si="864">E298/D298</f>
        <v>1.250909090909091</v>
      </c>
      <c r="G298" s="2">
        <v>11000</v>
      </c>
      <c r="H298" s="2" t="e">
        <f>H289/H297</f>
        <v>#DIV/0!</v>
      </c>
      <c r="I298" s="3" t="e">
        <f t="shared" ref="I298:I309" si="865">H298/G298</f>
        <v>#DIV/0!</v>
      </c>
      <c r="J298" s="2" t="e">
        <f>J289/J297</f>
        <v>#DIV/0!</v>
      </c>
      <c r="K298" s="2" t="e">
        <f>K289/K297</f>
        <v>#DIV/0!</v>
      </c>
      <c r="L298" s="3" t="e">
        <f t="shared" ref="L298:L309" si="866">K298/J298</f>
        <v>#DIV/0!</v>
      </c>
      <c r="M298" s="2" t="e">
        <f>M289/M297</f>
        <v>#DIV/0!</v>
      </c>
      <c r="N298" s="2" t="e">
        <f>N289/N297</f>
        <v>#DIV/0!</v>
      </c>
      <c r="O298" s="3" t="e">
        <f t="shared" ref="O298:O309" si="867">N298/M298</f>
        <v>#DIV/0!</v>
      </c>
      <c r="P298" s="2" t="e">
        <f>P289/P297</f>
        <v>#DIV/0!</v>
      </c>
      <c r="Q298" s="2" t="e">
        <f>Q289/Q297</f>
        <v>#DIV/0!</v>
      </c>
      <c r="R298" s="3" t="e">
        <f t="shared" ref="R298:R309" si="868">Q298/P298</f>
        <v>#DIV/0!</v>
      </c>
      <c r="S298" s="2" t="e">
        <f>S289/S297</f>
        <v>#DIV/0!</v>
      </c>
      <c r="T298" s="2" t="e">
        <f>T289/T297</f>
        <v>#DIV/0!</v>
      </c>
      <c r="U298" s="3" t="e">
        <f t="shared" ref="U298:U309" si="869">T298/S298</f>
        <v>#DIV/0!</v>
      </c>
      <c r="V298" s="2" t="e">
        <f>V289/V297</f>
        <v>#DIV/0!</v>
      </c>
      <c r="W298" s="2" t="e">
        <f>W289/W297</f>
        <v>#DIV/0!</v>
      </c>
      <c r="X298" s="3" t="e">
        <f t="shared" ref="X298:X309" si="870">W298/V298</f>
        <v>#DIV/0!</v>
      </c>
      <c r="Y298" s="2" t="e">
        <f>Y289/Y297</f>
        <v>#DIV/0!</v>
      </c>
      <c r="Z298" s="2" t="e">
        <f>Z289/Z297</f>
        <v>#DIV/0!</v>
      </c>
      <c r="AA298" s="3" t="e">
        <f t="shared" ref="AA298:AA309" si="871">Z298/Y298</f>
        <v>#DIV/0!</v>
      </c>
      <c r="AB298" s="2" t="e">
        <f>AB289/AB297</f>
        <v>#DIV/0!</v>
      </c>
      <c r="AC298" s="2" t="e">
        <f>AC289/AC297</f>
        <v>#DIV/0!</v>
      </c>
      <c r="AD298" s="3" t="e">
        <f t="shared" ref="AD298:AD309" si="872">AC298/AB298</f>
        <v>#DIV/0!</v>
      </c>
      <c r="AE298" s="2" t="e">
        <f>AE289/AE297</f>
        <v>#DIV/0!</v>
      </c>
      <c r="AF298" s="2" t="e">
        <f>AF289/AF297</f>
        <v>#DIV/0!</v>
      </c>
      <c r="AG298" s="3" t="e">
        <f t="shared" ref="AG298:AG309" si="873">AF298/AE298</f>
        <v>#DIV/0!</v>
      </c>
      <c r="AH298" s="2" t="e">
        <f>AH289/AH297</f>
        <v>#DIV/0!</v>
      </c>
      <c r="AI298" s="2" t="e">
        <f>AI289/AI297</f>
        <v>#DIV/0!</v>
      </c>
      <c r="AJ298" s="3" t="e">
        <f t="shared" ref="AJ298:AJ309" si="874">AI298/AH298</f>
        <v>#DIV/0!</v>
      </c>
      <c r="AK298" s="2" t="e">
        <f>AK289/AK297</f>
        <v>#DIV/0!</v>
      </c>
      <c r="AL298" s="2" t="e">
        <f>AL289/AL297</f>
        <v>#DIV/0!</v>
      </c>
      <c r="AM298" s="3" t="e">
        <f t="shared" ref="AM298:AM309" si="875">AL298/AK298</f>
        <v>#DIV/0!</v>
      </c>
      <c r="AN298" s="2" t="e">
        <f t="shared" si="863"/>
        <v>#DIV/0!</v>
      </c>
      <c r="AO298" s="2" t="e">
        <f t="shared" si="849"/>
        <v>#DIV/0!</v>
      </c>
      <c r="AP298" s="94" t="e">
        <f t="shared" si="862"/>
        <v>#DIV/0!</v>
      </c>
    </row>
    <row r="299" spans="1:42">
      <c r="A299" s="150"/>
      <c r="B299" s="144"/>
      <c r="C299" s="76" t="s">
        <v>25</v>
      </c>
      <c r="D299" s="20">
        <f>D300+D301</f>
        <v>96000</v>
      </c>
      <c r="E299" s="20">
        <f>E300+E301</f>
        <v>90721</v>
      </c>
      <c r="F299" s="21">
        <f t="shared" si="864"/>
        <v>0.94501041666666663</v>
      </c>
      <c r="G299" s="20">
        <f>G300+G301</f>
        <v>89700</v>
      </c>
      <c r="H299" s="20">
        <f>H300+H301</f>
        <v>0</v>
      </c>
      <c r="I299" s="21">
        <f t="shared" si="865"/>
        <v>0</v>
      </c>
      <c r="J299" s="20">
        <f>J300+J301</f>
        <v>0</v>
      </c>
      <c r="K299" s="20">
        <f>K300+K301</f>
        <v>0</v>
      </c>
      <c r="L299" s="21" t="e">
        <f t="shared" si="866"/>
        <v>#DIV/0!</v>
      </c>
      <c r="M299" s="20">
        <f>M300+M301</f>
        <v>0</v>
      </c>
      <c r="N299" s="20">
        <f>N300+N301</f>
        <v>0</v>
      </c>
      <c r="O299" s="21" t="e">
        <f t="shared" si="867"/>
        <v>#DIV/0!</v>
      </c>
      <c r="P299" s="20">
        <f>P300+P301</f>
        <v>0</v>
      </c>
      <c r="Q299" s="20">
        <f>Q300+Q301</f>
        <v>0</v>
      </c>
      <c r="R299" s="21" t="e">
        <f t="shared" si="868"/>
        <v>#DIV/0!</v>
      </c>
      <c r="S299" s="20">
        <f>S300+S301</f>
        <v>0</v>
      </c>
      <c r="T299" s="20">
        <f>T300+T301</f>
        <v>0</v>
      </c>
      <c r="U299" s="21" t="e">
        <f t="shared" si="869"/>
        <v>#DIV/0!</v>
      </c>
      <c r="V299" s="20">
        <f>V300+V301</f>
        <v>0</v>
      </c>
      <c r="W299" s="20">
        <f>W300+W301</f>
        <v>0</v>
      </c>
      <c r="X299" s="21" t="e">
        <f t="shared" si="870"/>
        <v>#DIV/0!</v>
      </c>
      <c r="Y299" s="20">
        <f>Y300+Y301</f>
        <v>0</v>
      </c>
      <c r="Z299" s="20">
        <f>Z300+Z301</f>
        <v>0</v>
      </c>
      <c r="AA299" s="21" t="e">
        <f t="shared" si="871"/>
        <v>#DIV/0!</v>
      </c>
      <c r="AB299" s="20">
        <f>AB300+AB301</f>
        <v>0</v>
      </c>
      <c r="AC299" s="20">
        <f>AC300+AC301</f>
        <v>0</v>
      </c>
      <c r="AD299" s="21" t="e">
        <f t="shared" si="872"/>
        <v>#DIV/0!</v>
      </c>
      <c r="AE299" s="20">
        <f>AE300+AE301</f>
        <v>0</v>
      </c>
      <c r="AF299" s="20">
        <f>AF300+AF301</f>
        <v>0</v>
      </c>
      <c r="AG299" s="21" t="e">
        <f t="shared" si="873"/>
        <v>#DIV/0!</v>
      </c>
      <c r="AH299" s="20">
        <f>AH300+AH301</f>
        <v>0</v>
      </c>
      <c r="AI299" s="20">
        <f>AI300+AI301</f>
        <v>0</v>
      </c>
      <c r="AJ299" s="21" t="e">
        <f t="shared" si="874"/>
        <v>#DIV/0!</v>
      </c>
      <c r="AK299" s="20">
        <f>AK300+AK301</f>
        <v>0</v>
      </c>
      <c r="AL299" s="20">
        <f>AL300+AL301</f>
        <v>0</v>
      </c>
      <c r="AM299" s="21" t="e">
        <f t="shared" si="875"/>
        <v>#DIV/0!</v>
      </c>
      <c r="AN299" s="20">
        <f>D299+G299+J299+M299+P299+S299+V299+Y299+AB299+AE299+AH299+AK299</f>
        <v>185700</v>
      </c>
      <c r="AO299" s="20">
        <f t="shared" si="849"/>
        <v>90721</v>
      </c>
      <c r="AP299" s="96">
        <f t="shared" si="862"/>
        <v>0.48853527194399571</v>
      </c>
    </row>
    <row r="300" spans="1:42">
      <c r="A300" s="150"/>
      <c r="B300" s="144"/>
      <c r="C300" s="74" t="s">
        <v>49</v>
      </c>
      <c r="D300" s="2">
        <v>60000</v>
      </c>
      <c r="E300" s="2">
        <v>51461</v>
      </c>
      <c r="F300" s="3">
        <f t="shared" si="864"/>
        <v>0.85768333333333335</v>
      </c>
      <c r="G300" s="2">
        <v>50000</v>
      </c>
      <c r="H300" s="2"/>
      <c r="I300" s="3">
        <f t="shared" si="865"/>
        <v>0</v>
      </c>
      <c r="J300" s="2"/>
      <c r="K300" s="2"/>
      <c r="L300" s="3" t="e">
        <f t="shared" si="866"/>
        <v>#DIV/0!</v>
      </c>
      <c r="M300" s="2"/>
      <c r="N300" s="2"/>
      <c r="O300" s="3" t="e">
        <f t="shared" si="867"/>
        <v>#DIV/0!</v>
      </c>
      <c r="P300" s="2"/>
      <c r="Q300" s="2"/>
      <c r="R300" s="3" t="e">
        <f t="shared" si="868"/>
        <v>#DIV/0!</v>
      </c>
      <c r="S300" s="2"/>
      <c r="T300" s="2"/>
      <c r="U300" s="3" t="e">
        <f t="shared" si="869"/>
        <v>#DIV/0!</v>
      </c>
      <c r="V300" s="2"/>
      <c r="W300" s="2"/>
      <c r="X300" s="3" t="e">
        <f t="shared" si="870"/>
        <v>#DIV/0!</v>
      </c>
      <c r="Y300" s="2"/>
      <c r="Z300" s="2"/>
      <c r="AA300" s="3" t="e">
        <f t="shared" si="871"/>
        <v>#DIV/0!</v>
      </c>
      <c r="AB300" s="2"/>
      <c r="AC300" s="2"/>
      <c r="AD300" s="3" t="e">
        <f t="shared" si="872"/>
        <v>#DIV/0!</v>
      </c>
      <c r="AE300" s="2"/>
      <c r="AF300" s="2"/>
      <c r="AG300" s="3" t="e">
        <f t="shared" si="873"/>
        <v>#DIV/0!</v>
      </c>
      <c r="AH300" s="2"/>
      <c r="AI300" s="2"/>
      <c r="AJ300" s="3" t="e">
        <f t="shared" si="874"/>
        <v>#DIV/0!</v>
      </c>
      <c r="AK300" s="2"/>
      <c r="AL300" s="2"/>
      <c r="AM300" s="3" t="e">
        <f t="shared" si="875"/>
        <v>#DIV/0!</v>
      </c>
      <c r="AN300" s="2">
        <f t="shared" ref="AN300" si="876">D300+G300+J300+M300+P300+S300+V300+Y300+AB300+AE300+AH300+AK300</f>
        <v>110000</v>
      </c>
      <c r="AO300" s="2">
        <f t="shared" si="849"/>
        <v>51461</v>
      </c>
      <c r="AP300" s="94">
        <f t="shared" si="862"/>
        <v>0.4678272727272727</v>
      </c>
    </row>
    <row r="301" spans="1:42">
      <c r="A301" s="150"/>
      <c r="B301" s="144"/>
      <c r="C301" s="76" t="s">
        <v>52</v>
      </c>
      <c r="D301" s="20">
        <f>SUM(D302:D306)</f>
        <v>36000</v>
      </c>
      <c r="E301" s="20">
        <f>SUM(E302:E306)</f>
        <v>39260</v>
      </c>
      <c r="F301" s="21">
        <f t="shared" si="864"/>
        <v>1.0905555555555555</v>
      </c>
      <c r="G301" s="20">
        <f>SUM(G302:G306)</f>
        <v>39700</v>
      </c>
      <c r="H301" s="20">
        <f>SUM(H302:H306)</f>
        <v>0</v>
      </c>
      <c r="I301" s="21">
        <f t="shared" si="865"/>
        <v>0</v>
      </c>
      <c r="J301" s="20">
        <f>SUM(J302:J306)</f>
        <v>0</v>
      </c>
      <c r="K301" s="20">
        <f>SUM(K302:K306)</f>
        <v>0</v>
      </c>
      <c r="L301" s="21" t="e">
        <f t="shared" si="866"/>
        <v>#DIV/0!</v>
      </c>
      <c r="M301" s="20">
        <f>SUM(M302:M306)</f>
        <v>0</v>
      </c>
      <c r="N301" s="20">
        <f>SUM(N302:N306)</f>
        <v>0</v>
      </c>
      <c r="O301" s="21" t="e">
        <f t="shared" si="867"/>
        <v>#DIV/0!</v>
      </c>
      <c r="P301" s="20">
        <f>SUM(P302:P306)</f>
        <v>0</v>
      </c>
      <c r="Q301" s="20">
        <f>SUM(Q302:Q306)</f>
        <v>0</v>
      </c>
      <c r="R301" s="21" t="e">
        <f t="shared" si="868"/>
        <v>#DIV/0!</v>
      </c>
      <c r="S301" s="20">
        <f>SUM(S302:S306)</f>
        <v>0</v>
      </c>
      <c r="T301" s="20">
        <f>SUM(T302:T306)</f>
        <v>0</v>
      </c>
      <c r="U301" s="21" t="e">
        <f t="shared" si="869"/>
        <v>#DIV/0!</v>
      </c>
      <c r="V301" s="20">
        <f>SUM(V302:V306)</f>
        <v>0</v>
      </c>
      <c r="W301" s="20">
        <f>SUM(W302:W306)</f>
        <v>0</v>
      </c>
      <c r="X301" s="21" t="e">
        <f t="shared" si="870"/>
        <v>#DIV/0!</v>
      </c>
      <c r="Y301" s="20">
        <f>SUM(Y302:Y306)</f>
        <v>0</v>
      </c>
      <c r="Z301" s="20">
        <f>SUM(Z302:Z306)</f>
        <v>0</v>
      </c>
      <c r="AA301" s="21" t="e">
        <f t="shared" si="871"/>
        <v>#DIV/0!</v>
      </c>
      <c r="AB301" s="20">
        <f>SUM(AB302:AB306)</f>
        <v>0</v>
      </c>
      <c r="AC301" s="20">
        <f>SUM(AC302:AC306)</f>
        <v>0</v>
      </c>
      <c r="AD301" s="21" t="e">
        <f t="shared" si="872"/>
        <v>#DIV/0!</v>
      </c>
      <c r="AE301" s="20">
        <f>SUM(AE302:AE306)</f>
        <v>0</v>
      </c>
      <c r="AF301" s="20">
        <f>SUM(AF302:AF306)</f>
        <v>0</v>
      </c>
      <c r="AG301" s="21" t="e">
        <f t="shared" si="873"/>
        <v>#DIV/0!</v>
      </c>
      <c r="AH301" s="20">
        <f>SUM(AH302:AH306)</f>
        <v>0</v>
      </c>
      <c r="AI301" s="20">
        <f>SUM(AI302:AI306)</f>
        <v>0</v>
      </c>
      <c r="AJ301" s="21" t="e">
        <f t="shared" si="874"/>
        <v>#DIV/0!</v>
      </c>
      <c r="AK301" s="20">
        <f>SUM(AK302:AK306)</f>
        <v>0</v>
      </c>
      <c r="AL301" s="20">
        <f>SUM(AL302:AL306)</f>
        <v>0</v>
      </c>
      <c r="AM301" s="21" t="e">
        <f t="shared" si="875"/>
        <v>#DIV/0!</v>
      </c>
      <c r="AN301" s="20">
        <f>D301+G301+J301+M301+P301+S301+V301+Y301+AB301+AE301+AH301+AK301</f>
        <v>75700</v>
      </c>
      <c r="AO301" s="20">
        <f t="shared" si="849"/>
        <v>39260</v>
      </c>
      <c r="AP301" s="96">
        <f t="shared" si="862"/>
        <v>0.51862615587846761</v>
      </c>
    </row>
    <row r="302" spans="1:42">
      <c r="A302" s="150"/>
      <c r="B302" s="144"/>
      <c r="C302" s="75" t="s">
        <v>26</v>
      </c>
      <c r="D302" s="2">
        <v>5000</v>
      </c>
      <c r="E302" s="2">
        <v>7990</v>
      </c>
      <c r="F302" s="3">
        <f t="shared" si="864"/>
        <v>1.5980000000000001</v>
      </c>
      <c r="G302" s="2">
        <v>5000</v>
      </c>
      <c r="H302" s="2"/>
      <c r="I302" s="3">
        <f t="shared" si="865"/>
        <v>0</v>
      </c>
      <c r="J302" s="2"/>
      <c r="K302" s="2"/>
      <c r="L302" s="3" t="e">
        <f t="shared" si="866"/>
        <v>#DIV/0!</v>
      </c>
      <c r="M302" s="2"/>
      <c r="N302" s="2"/>
      <c r="O302" s="3" t="e">
        <f t="shared" si="867"/>
        <v>#DIV/0!</v>
      </c>
      <c r="P302" s="2"/>
      <c r="Q302" s="2"/>
      <c r="R302" s="3" t="e">
        <f t="shared" si="868"/>
        <v>#DIV/0!</v>
      </c>
      <c r="S302" s="2"/>
      <c r="T302" s="2"/>
      <c r="U302" s="3" t="e">
        <f t="shared" si="869"/>
        <v>#DIV/0!</v>
      </c>
      <c r="V302" s="2"/>
      <c r="W302" s="2"/>
      <c r="X302" s="3" t="e">
        <f t="shared" si="870"/>
        <v>#DIV/0!</v>
      </c>
      <c r="Y302" s="2"/>
      <c r="Z302" s="2"/>
      <c r="AA302" s="3" t="e">
        <f t="shared" si="871"/>
        <v>#DIV/0!</v>
      </c>
      <c r="AB302" s="2"/>
      <c r="AC302" s="2"/>
      <c r="AD302" s="3" t="e">
        <f t="shared" si="872"/>
        <v>#DIV/0!</v>
      </c>
      <c r="AE302" s="2"/>
      <c r="AF302" s="2"/>
      <c r="AG302" s="3" t="e">
        <f t="shared" si="873"/>
        <v>#DIV/0!</v>
      </c>
      <c r="AH302" s="2"/>
      <c r="AI302" s="2"/>
      <c r="AJ302" s="3" t="e">
        <f t="shared" si="874"/>
        <v>#DIV/0!</v>
      </c>
      <c r="AK302" s="2"/>
      <c r="AL302" s="2"/>
      <c r="AM302" s="3" t="e">
        <f t="shared" si="875"/>
        <v>#DIV/0!</v>
      </c>
      <c r="AN302" s="2">
        <f t="shared" ref="AN302:AN306" si="877">D302+G302+J302+M302+P302+S302+V302+Y302+AB302+AE302+AH302+AK302</f>
        <v>10000</v>
      </c>
      <c r="AO302" s="2">
        <f t="shared" si="849"/>
        <v>7990</v>
      </c>
      <c r="AP302" s="94">
        <f t="shared" si="862"/>
        <v>0.79900000000000004</v>
      </c>
    </row>
    <row r="303" spans="1:42">
      <c r="A303" s="150"/>
      <c r="B303" s="144"/>
      <c r="C303" s="75" t="s">
        <v>27</v>
      </c>
      <c r="D303" s="2">
        <v>10000</v>
      </c>
      <c r="E303" s="2">
        <v>13360</v>
      </c>
      <c r="F303" s="3">
        <f t="shared" si="864"/>
        <v>1.3360000000000001</v>
      </c>
      <c r="G303" s="2">
        <v>10000</v>
      </c>
      <c r="H303" s="2"/>
      <c r="I303" s="3">
        <f t="shared" si="865"/>
        <v>0</v>
      </c>
      <c r="J303" s="2"/>
      <c r="K303" s="2"/>
      <c r="L303" s="3" t="e">
        <f t="shared" si="866"/>
        <v>#DIV/0!</v>
      </c>
      <c r="M303" s="2"/>
      <c r="N303" s="2"/>
      <c r="O303" s="3" t="e">
        <f t="shared" si="867"/>
        <v>#DIV/0!</v>
      </c>
      <c r="P303" s="2"/>
      <c r="Q303" s="2"/>
      <c r="R303" s="3" t="e">
        <f t="shared" si="868"/>
        <v>#DIV/0!</v>
      </c>
      <c r="S303" s="2"/>
      <c r="T303" s="2"/>
      <c r="U303" s="3" t="e">
        <f t="shared" si="869"/>
        <v>#DIV/0!</v>
      </c>
      <c r="V303" s="2"/>
      <c r="W303" s="2"/>
      <c r="X303" s="3" t="e">
        <f t="shared" si="870"/>
        <v>#DIV/0!</v>
      </c>
      <c r="Y303" s="2"/>
      <c r="Z303" s="2"/>
      <c r="AA303" s="3" t="e">
        <f t="shared" si="871"/>
        <v>#DIV/0!</v>
      </c>
      <c r="AB303" s="2"/>
      <c r="AC303" s="2"/>
      <c r="AD303" s="3" t="e">
        <f t="shared" si="872"/>
        <v>#DIV/0!</v>
      </c>
      <c r="AE303" s="2"/>
      <c r="AF303" s="2"/>
      <c r="AG303" s="3" t="e">
        <f t="shared" si="873"/>
        <v>#DIV/0!</v>
      </c>
      <c r="AH303" s="2"/>
      <c r="AI303" s="2"/>
      <c r="AJ303" s="3" t="e">
        <f t="shared" si="874"/>
        <v>#DIV/0!</v>
      </c>
      <c r="AK303" s="2"/>
      <c r="AL303" s="2"/>
      <c r="AM303" s="3" t="e">
        <f t="shared" si="875"/>
        <v>#DIV/0!</v>
      </c>
      <c r="AN303" s="2">
        <f t="shared" si="877"/>
        <v>20000</v>
      </c>
      <c r="AO303" s="2">
        <f t="shared" si="849"/>
        <v>13360</v>
      </c>
      <c r="AP303" s="94">
        <f t="shared" si="862"/>
        <v>0.66800000000000004</v>
      </c>
    </row>
    <row r="304" spans="1:42">
      <c r="A304" s="150"/>
      <c r="B304" s="144"/>
      <c r="C304" s="75" t="s">
        <v>28</v>
      </c>
      <c r="D304" s="2">
        <v>15000</v>
      </c>
      <c r="E304" s="2">
        <v>6970</v>
      </c>
      <c r="F304" s="3">
        <f t="shared" si="864"/>
        <v>0.46466666666666667</v>
      </c>
      <c r="G304" s="2">
        <v>15000</v>
      </c>
      <c r="H304" s="2"/>
      <c r="I304" s="3">
        <f t="shared" si="865"/>
        <v>0</v>
      </c>
      <c r="J304" s="2"/>
      <c r="K304" s="2"/>
      <c r="L304" s="3" t="e">
        <f t="shared" si="866"/>
        <v>#DIV/0!</v>
      </c>
      <c r="M304" s="2"/>
      <c r="N304" s="2"/>
      <c r="O304" s="3" t="e">
        <f t="shared" si="867"/>
        <v>#DIV/0!</v>
      </c>
      <c r="P304" s="2"/>
      <c r="Q304" s="2"/>
      <c r="R304" s="3" t="e">
        <f t="shared" si="868"/>
        <v>#DIV/0!</v>
      </c>
      <c r="S304" s="2"/>
      <c r="T304" s="2"/>
      <c r="U304" s="3" t="e">
        <f t="shared" si="869"/>
        <v>#DIV/0!</v>
      </c>
      <c r="V304" s="2"/>
      <c r="W304" s="2"/>
      <c r="X304" s="3" t="e">
        <f t="shared" si="870"/>
        <v>#DIV/0!</v>
      </c>
      <c r="Y304" s="2"/>
      <c r="Z304" s="2"/>
      <c r="AA304" s="3" t="e">
        <f t="shared" si="871"/>
        <v>#DIV/0!</v>
      </c>
      <c r="AB304" s="2"/>
      <c r="AC304" s="2"/>
      <c r="AD304" s="3" t="e">
        <f t="shared" si="872"/>
        <v>#DIV/0!</v>
      </c>
      <c r="AE304" s="2"/>
      <c r="AF304" s="2"/>
      <c r="AG304" s="3" t="e">
        <f t="shared" si="873"/>
        <v>#DIV/0!</v>
      </c>
      <c r="AH304" s="2"/>
      <c r="AI304" s="2"/>
      <c r="AJ304" s="3" t="e">
        <f t="shared" si="874"/>
        <v>#DIV/0!</v>
      </c>
      <c r="AK304" s="2"/>
      <c r="AL304" s="2"/>
      <c r="AM304" s="3" t="e">
        <f t="shared" si="875"/>
        <v>#DIV/0!</v>
      </c>
      <c r="AN304" s="2">
        <f t="shared" si="877"/>
        <v>30000</v>
      </c>
      <c r="AO304" s="2">
        <f t="shared" si="849"/>
        <v>6970</v>
      </c>
      <c r="AP304" s="94">
        <f t="shared" si="862"/>
        <v>0.23233333333333334</v>
      </c>
    </row>
    <row r="305" spans="1:42">
      <c r="A305" s="150"/>
      <c r="B305" s="144"/>
      <c r="C305" s="75" t="s">
        <v>29</v>
      </c>
      <c r="D305" s="2">
        <v>6000</v>
      </c>
      <c r="E305" s="2">
        <v>2590</v>
      </c>
      <c r="F305" s="3">
        <f t="shared" si="864"/>
        <v>0.43166666666666664</v>
      </c>
      <c r="G305" s="2">
        <v>2300</v>
      </c>
      <c r="H305" s="2"/>
      <c r="I305" s="3">
        <f t="shared" si="865"/>
        <v>0</v>
      </c>
      <c r="J305" s="2"/>
      <c r="K305" s="2"/>
      <c r="L305" s="3" t="e">
        <f t="shared" si="866"/>
        <v>#DIV/0!</v>
      </c>
      <c r="M305" s="2"/>
      <c r="N305" s="2"/>
      <c r="O305" s="3" t="e">
        <f t="shared" si="867"/>
        <v>#DIV/0!</v>
      </c>
      <c r="P305" s="2"/>
      <c r="Q305" s="2"/>
      <c r="R305" s="3" t="e">
        <f t="shared" si="868"/>
        <v>#DIV/0!</v>
      </c>
      <c r="S305" s="2"/>
      <c r="T305" s="2"/>
      <c r="U305" s="3" t="e">
        <f t="shared" si="869"/>
        <v>#DIV/0!</v>
      </c>
      <c r="V305" s="2"/>
      <c r="W305" s="2"/>
      <c r="X305" s="3" t="e">
        <f t="shared" si="870"/>
        <v>#DIV/0!</v>
      </c>
      <c r="Y305" s="2"/>
      <c r="Z305" s="2"/>
      <c r="AA305" s="3" t="e">
        <f t="shared" si="871"/>
        <v>#DIV/0!</v>
      </c>
      <c r="AB305" s="2"/>
      <c r="AC305" s="2"/>
      <c r="AD305" s="3" t="e">
        <f t="shared" si="872"/>
        <v>#DIV/0!</v>
      </c>
      <c r="AE305" s="2"/>
      <c r="AF305" s="2"/>
      <c r="AG305" s="3" t="e">
        <f t="shared" si="873"/>
        <v>#DIV/0!</v>
      </c>
      <c r="AH305" s="2"/>
      <c r="AI305" s="2"/>
      <c r="AJ305" s="3" t="e">
        <f t="shared" si="874"/>
        <v>#DIV/0!</v>
      </c>
      <c r="AK305" s="2"/>
      <c r="AL305" s="2"/>
      <c r="AM305" s="3" t="e">
        <f t="shared" si="875"/>
        <v>#DIV/0!</v>
      </c>
      <c r="AN305" s="2">
        <f t="shared" si="877"/>
        <v>8300</v>
      </c>
      <c r="AO305" s="2">
        <f>E305+H305+K305+N305+Q305+T305+W305+Z305+AC305+AF305+AI305+AL305</f>
        <v>2590</v>
      </c>
      <c r="AP305" s="94">
        <f t="shared" si="862"/>
        <v>0.31204819277108437</v>
      </c>
    </row>
    <row r="306" spans="1:42">
      <c r="A306" s="150"/>
      <c r="B306" s="144"/>
      <c r="C306" s="75" t="s">
        <v>48</v>
      </c>
      <c r="D306" s="2">
        <v>0</v>
      </c>
      <c r="E306" s="2">
        <v>8350</v>
      </c>
      <c r="F306" s="3" t="e">
        <f t="shared" si="864"/>
        <v>#DIV/0!</v>
      </c>
      <c r="G306" s="2">
        <v>7400</v>
      </c>
      <c r="H306" s="2"/>
      <c r="I306" s="3">
        <f t="shared" si="865"/>
        <v>0</v>
      </c>
      <c r="J306" s="2"/>
      <c r="K306" s="2"/>
      <c r="L306" s="3" t="e">
        <f t="shared" si="866"/>
        <v>#DIV/0!</v>
      </c>
      <c r="M306" s="2"/>
      <c r="N306" s="2"/>
      <c r="O306" s="3" t="e">
        <f t="shared" si="867"/>
        <v>#DIV/0!</v>
      </c>
      <c r="P306" s="2"/>
      <c r="Q306" s="2"/>
      <c r="R306" s="3" t="e">
        <f t="shared" si="868"/>
        <v>#DIV/0!</v>
      </c>
      <c r="S306" s="2"/>
      <c r="T306" s="2"/>
      <c r="U306" s="3" t="e">
        <f t="shared" si="869"/>
        <v>#DIV/0!</v>
      </c>
      <c r="V306" s="2"/>
      <c r="W306" s="2"/>
      <c r="X306" s="3" t="e">
        <f t="shared" si="870"/>
        <v>#DIV/0!</v>
      </c>
      <c r="Y306" s="2"/>
      <c r="Z306" s="2"/>
      <c r="AA306" s="3" t="e">
        <f t="shared" si="871"/>
        <v>#DIV/0!</v>
      </c>
      <c r="AB306" s="2"/>
      <c r="AC306" s="2"/>
      <c r="AD306" s="3" t="e">
        <f t="shared" si="872"/>
        <v>#DIV/0!</v>
      </c>
      <c r="AE306" s="2"/>
      <c r="AF306" s="2"/>
      <c r="AG306" s="3" t="e">
        <f t="shared" si="873"/>
        <v>#DIV/0!</v>
      </c>
      <c r="AH306" s="2"/>
      <c r="AI306" s="2"/>
      <c r="AJ306" s="3" t="e">
        <f t="shared" si="874"/>
        <v>#DIV/0!</v>
      </c>
      <c r="AK306" s="2"/>
      <c r="AL306" s="2"/>
      <c r="AM306" s="3" t="e">
        <f t="shared" si="875"/>
        <v>#DIV/0!</v>
      </c>
      <c r="AN306" s="2">
        <f t="shared" si="877"/>
        <v>7400</v>
      </c>
      <c r="AO306" s="2">
        <f>E306+H306+K306+N306+Q306+T306+W306+Z306+AC306+AF306+AI306+AL306</f>
        <v>8350</v>
      </c>
      <c r="AP306" s="94">
        <f t="shared" si="862"/>
        <v>1.1283783783783783</v>
      </c>
    </row>
    <row r="307" spans="1:42">
      <c r="A307" s="150"/>
      <c r="B307" s="144"/>
      <c r="C307" s="76" t="s">
        <v>53</v>
      </c>
      <c r="D307" s="20">
        <f>SUM(D308:D309)</f>
        <v>0</v>
      </c>
      <c r="E307" s="20">
        <f>SUM(E308:E309)</f>
        <v>0</v>
      </c>
      <c r="F307" s="21" t="e">
        <f t="shared" si="864"/>
        <v>#DIV/0!</v>
      </c>
      <c r="G307" s="20">
        <f>SUM(G308:G309)</f>
        <v>0</v>
      </c>
      <c r="H307" s="20">
        <f>SUM(H308:H309)</f>
        <v>0</v>
      </c>
      <c r="I307" s="21" t="e">
        <f t="shared" si="865"/>
        <v>#DIV/0!</v>
      </c>
      <c r="J307" s="20">
        <f>SUM(J308:J309)</f>
        <v>0</v>
      </c>
      <c r="K307" s="20">
        <f>SUM(K308:K309)</f>
        <v>0</v>
      </c>
      <c r="L307" s="21" t="e">
        <f t="shared" si="866"/>
        <v>#DIV/0!</v>
      </c>
      <c r="M307" s="20">
        <f>SUM(M308:M309)</f>
        <v>0</v>
      </c>
      <c r="N307" s="20">
        <f>SUM(N308:N309)</f>
        <v>0</v>
      </c>
      <c r="O307" s="21" t="e">
        <f t="shared" si="867"/>
        <v>#DIV/0!</v>
      </c>
      <c r="P307" s="20">
        <f>SUM(P308:P309)</f>
        <v>0</v>
      </c>
      <c r="Q307" s="20">
        <f>SUM(Q308:Q309)</f>
        <v>0</v>
      </c>
      <c r="R307" s="21" t="e">
        <f t="shared" si="868"/>
        <v>#DIV/0!</v>
      </c>
      <c r="S307" s="20">
        <f>SUM(S308:S309)</f>
        <v>0</v>
      </c>
      <c r="T307" s="20">
        <f>SUM(T308:T309)</f>
        <v>0</v>
      </c>
      <c r="U307" s="21" t="e">
        <f t="shared" si="869"/>
        <v>#DIV/0!</v>
      </c>
      <c r="V307" s="20">
        <f>SUM(V308:V309)</f>
        <v>0</v>
      </c>
      <c r="W307" s="20">
        <f>SUM(W308:W309)</f>
        <v>0</v>
      </c>
      <c r="X307" s="21" t="e">
        <f t="shared" si="870"/>
        <v>#DIV/0!</v>
      </c>
      <c r="Y307" s="20">
        <f>SUM(Y308:Y309)</f>
        <v>0</v>
      </c>
      <c r="Z307" s="20">
        <f>SUM(Z308:Z309)</f>
        <v>0</v>
      </c>
      <c r="AA307" s="21" t="e">
        <f t="shared" si="871"/>
        <v>#DIV/0!</v>
      </c>
      <c r="AB307" s="20">
        <f>SUM(AB308:AB309)</f>
        <v>0</v>
      </c>
      <c r="AC307" s="20">
        <f>SUM(AC308:AC309)</f>
        <v>0</v>
      </c>
      <c r="AD307" s="21" t="e">
        <f t="shared" si="872"/>
        <v>#DIV/0!</v>
      </c>
      <c r="AE307" s="20">
        <f>SUM(AE308:AE309)</f>
        <v>0</v>
      </c>
      <c r="AF307" s="20">
        <f>SUM(AF308:AF309)</f>
        <v>0</v>
      </c>
      <c r="AG307" s="21" t="e">
        <f t="shared" si="873"/>
        <v>#DIV/0!</v>
      </c>
      <c r="AH307" s="20">
        <f>SUM(AH308:AH309)</f>
        <v>0</v>
      </c>
      <c r="AI307" s="20">
        <f>SUM(AI308:AI309)</f>
        <v>0</v>
      </c>
      <c r="AJ307" s="21" t="e">
        <f t="shared" si="874"/>
        <v>#DIV/0!</v>
      </c>
      <c r="AK307" s="20">
        <f>SUM(AK308:AK309)</f>
        <v>0</v>
      </c>
      <c r="AL307" s="20">
        <f>SUM(AL308:AL309)</f>
        <v>0</v>
      </c>
      <c r="AM307" s="21" t="e">
        <f t="shared" si="875"/>
        <v>#DIV/0!</v>
      </c>
      <c r="AN307" s="20">
        <f>D307+G307+J307+M307+P307+S307+V307+Y307+AB307+AE307+AH307+AK307</f>
        <v>0</v>
      </c>
      <c r="AO307" s="20">
        <f t="shared" ref="AO307" si="878">E307+H307+K307+N307+Q307+T307+W307+Z307+AC307+AF307+AI307+AL307</f>
        <v>0</v>
      </c>
      <c r="AP307" s="96" t="e">
        <f t="shared" si="862"/>
        <v>#DIV/0!</v>
      </c>
    </row>
    <row r="308" spans="1:42">
      <c r="A308" s="150"/>
      <c r="B308" s="144"/>
      <c r="C308" s="75" t="s">
        <v>30</v>
      </c>
      <c r="D308" s="2">
        <v>0</v>
      </c>
      <c r="E308" s="2">
        <v>0</v>
      </c>
      <c r="F308" s="3" t="e">
        <f t="shared" si="864"/>
        <v>#DIV/0!</v>
      </c>
      <c r="G308" s="2">
        <v>0</v>
      </c>
      <c r="H308" s="2"/>
      <c r="I308" s="3" t="e">
        <f t="shared" si="865"/>
        <v>#DIV/0!</v>
      </c>
      <c r="J308" s="2"/>
      <c r="K308" s="2"/>
      <c r="L308" s="3" t="e">
        <f t="shared" si="866"/>
        <v>#DIV/0!</v>
      </c>
      <c r="M308" s="2"/>
      <c r="N308" s="2"/>
      <c r="O308" s="3" t="e">
        <f t="shared" si="867"/>
        <v>#DIV/0!</v>
      </c>
      <c r="P308" s="2"/>
      <c r="Q308" s="2"/>
      <c r="R308" s="3" t="e">
        <f t="shared" si="868"/>
        <v>#DIV/0!</v>
      </c>
      <c r="S308" s="2"/>
      <c r="T308" s="2"/>
      <c r="U308" s="3" t="e">
        <f t="shared" si="869"/>
        <v>#DIV/0!</v>
      </c>
      <c r="V308" s="2"/>
      <c r="W308" s="2"/>
      <c r="X308" s="3" t="e">
        <f t="shared" si="870"/>
        <v>#DIV/0!</v>
      </c>
      <c r="Y308" s="2"/>
      <c r="Z308" s="2"/>
      <c r="AA308" s="3" t="e">
        <f t="shared" si="871"/>
        <v>#DIV/0!</v>
      </c>
      <c r="AB308" s="2"/>
      <c r="AC308" s="2"/>
      <c r="AD308" s="3" t="e">
        <f t="shared" si="872"/>
        <v>#DIV/0!</v>
      </c>
      <c r="AE308" s="2"/>
      <c r="AF308" s="2"/>
      <c r="AG308" s="3" t="e">
        <f t="shared" si="873"/>
        <v>#DIV/0!</v>
      </c>
      <c r="AH308" s="2"/>
      <c r="AI308" s="2"/>
      <c r="AJ308" s="3" t="e">
        <f t="shared" si="874"/>
        <v>#DIV/0!</v>
      </c>
      <c r="AK308" s="2"/>
      <c r="AL308" s="2"/>
      <c r="AM308" s="3" t="e">
        <f t="shared" si="875"/>
        <v>#DIV/0!</v>
      </c>
      <c r="AN308" s="2">
        <f t="shared" ref="AN308:AN309" si="879">D308+G308+J308+M308+P308+S308+V308+Y308+AB308+AE308+AH308+AK308</f>
        <v>0</v>
      </c>
      <c r="AO308" s="2">
        <f>E308+H308+K308+N308+Q308+T308+W308+Z308+AC308+AF308+AI308+AL308</f>
        <v>0</v>
      </c>
      <c r="AP308" s="94" t="e">
        <f t="shared" si="862"/>
        <v>#DIV/0!</v>
      </c>
    </row>
    <row r="309" spans="1:42">
      <c r="A309" s="150"/>
      <c r="B309" s="144"/>
      <c r="C309" s="75" t="s">
        <v>60</v>
      </c>
      <c r="D309" s="2">
        <v>0</v>
      </c>
      <c r="E309" s="2">
        <v>0</v>
      </c>
      <c r="F309" s="3" t="e">
        <f t="shared" si="864"/>
        <v>#DIV/0!</v>
      </c>
      <c r="G309" s="2">
        <v>0</v>
      </c>
      <c r="H309" s="2"/>
      <c r="I309" s="3" t="e">
        <f t="shared" si="865"/>
        <v>#DIV/0!</v>
      </c>
      <c r="J309" s="2"/>
      <c r="K309" s="2"/>
      <c r="L309" s="3" t="e">
        <f t="shared" si="866"/>
        <v>#DIV/0!</v>
      </c>
      <c r="M309" s="2"/>
      <c r="N309" s="2"/>
      <c r="O309" s="3" t="e">
        <f t="shared" si="867"/>
        <v>#DIV/0!</v>
      </c>
      <c r="P309" s="2"/>
      <c r="Q309" s="2"/>
      <c r="R309" s="3" t="e">
        <f t="shared" si="868"/>
        <v>#DIV/0!</v>
      </c>
      <c r="S309" s="2"/>
      <c r="T309" s="2"/>
      <c r="U309" s="3" t="e">
        <f t="shared" si="869"/>
        <v>#DIV/0!</v>
      </c>
      <c r="V309" s="2"/>
      <c r="W309" s="2"/>
      <c r="X309" s="3" t="e">
        <f t="shared" si="870"/>
        <v>#DIV/0!</v>
      </c>
      <c r="Y309" s="2"/>
      <c r="Z309" s="2"/>
      <c r="AA309" s="3" t="e">
        <f t="shared" si="871"/>
        <v>#DIV/0!</v>
      </c>
      <c r="AB309" s="2"/>
      <c r="AC309" s="2"/>
      <c r="AD309" s="3" t="e">
        <f t="shared" si="872"/>
        <v>#DIV/0!</v>
      </c>
      <c r="AE309" s="2"/>
      <c r="AF309" s="2"/>
      <c r="AG309" s="3" t="e">
        <f t="shared" si="873"/>
        <v>#DIV/0!</v>
      </c>
      <c r="AH309" s="2"/>
      <c r="AI309" s="2"/>
      <c r="AJ309" s="3" t="e">
        <f t="shared" si="874"/>
        <v>#DIV/0!</v>
      </c>
      <c r="AK309" s="2"/>
      <c r="AL309" s="2"/>
      <c r="AM309" s="3" t="e">
        <f t="shared" si="875"/>
        <v>#DIV/0!</v>
      </c>
      <c r="AN309" s="2">
        <f t="shared" si="879"/>
        <v>0</v>
      </c>
      <c r="AO309" s="2">
        <f>E309+H309+K309+N309+Q309+T309+W309+Z309+AC309+AF309+AI309+AL309</f>
        <v>0</v>
      </c>
      <c r="AP309" s="94" t="e">
        <f t="shared" si="862"/>
        <v>#DIV/0!</v>
      </c>
    </row>
    <row r="310" spans="1:42">
      <c r="A310" s="150"/>
      <c r="B310" s="144"/>
      <c r="C310" s="76" t="s">
        <v>54</v>
      </c>
      <c r="D310" s="20">
        <f>+D311+D312+D313</f>
        <v>30000</v>
      </c>
      <c r="E310" s="20">
        <f>+E311+E312+E313</f>
        <v>33076</v>
      </c>
      <c r="F310" s="21"/>
      <c r="G310" s="20">
        <f>+G311+G312+G313</f>
        <v>33086</v>
      </c>
      <c r="H310" s="20">
        <f>+H311+H312+H313</f>
        <v>0</v>
      </c>
      <c r="I310" s="21"/>
      <c r="J310" s="20">
        <f>+J311+J312+J313</f>
        <v>0</v>
      </c>
      <c r="K310" s="20">
        <f>+K311+K312+K313</f>
        <v>0</v>
      </c>
      <c r="L310" s="21"/>
      <c r="M310" s="20">
        <f>+M311+M312+M313</f>
        <v>0</v>
      </c>
      <c r="N310" s="20">
        <f>+N311+N312+N313</f>
        <v>0</v>
      </c>
      <c r="O310" s="21"/>
      <c r="P310" s="20">
        <f>+P311+P312+P313</f>
        <v>0</v>
      </c>
      <c r="Q310" s="20">
        <f>+Q311+Q312+Q313</f>
        <v>0</v>
      </c>
      <c r="R310" s="21"/>
      <c r="S310" s="20">
        <f>+S311+S312+S313</f>
        <v>0</v>
      </c>
      <c r="T310" s="20">
        <f>+T311+T312+T313</f>
        <v>0</v>
      </c>
      <c r="U310" s="21"/>
      <c r="V310" s="20">
        <f>+V311+V312+V313</f>
        <v>0</v>
      </c>
      <c r="W310" s="20">
        <f>+W311+W312+W313</f>
        <v>0</v>
      </c>
      <c r="X310" s="21"/>
      <c r="Y310" s="20">
        <f>+Y311+Y312+Y313</f>
        <v>0</v>
      </c>
      <c r="Z310" s="20">
        <f>+Z311+Z312+Z313</f>
        <v>0</v>
      </c>
      <c r="AA310" s="21"/>
      <c r="AB310" s="20">
        <f>+AB311+AB312+AB313</f>
        <v>0</v>
      </c>
      <c r="AC310" s="20">
        <f>+AC311+AC312+AC313</f>
        <v>0</v>
      </c>
      <c r="AD310" s="21"/>
      <c r="AE310" s="20">
        <f>+AE311+AE312+AE313</f>
        <v>0</v>
      </c>
      <c r="AF310" s="20">
        <f>+AF311+AF312+AF313</f>
        <v>0</v>
      </c>
      <c r="AG310" s="21"/>
      <c r="AH310" s="20">
        <f>+AH311+AH312+AH313</f>
        <v>0</v>
      </c>
      <c r="AI310" s="20">
        <f>+AI311+AI312+AI313</f>
        <v>0</v>
      </c>
      <c r="AJ310" s="21"/>
      <c r="AK310" s="20">
        <f>+AK311+AK312+AK313</f>
        <v>0</v>
      </c>
      <c r="AL310" s="20">
        <f>+AL311+AL312+AL313</f>
        <v>0</v>
      </c>
      <c r="AM310" s="21"/>
      <c r="AN310" s="20">
        <f>D310+G310+J310+M310+P310+S310+V310+Y310+AB310+AE310+AH310+AK310</f>
        <v>63086</v>
      </c>
      <c r="AO310" s="20">
        <f t="shared" ref="AO310" si="880">E310+H310+K310+N310+Q310+T310+W310+Z310+AC310+AF310+AI310+AL310</f>
        <v>33076</v>
      </c>
      <c r="AP310" s="97">
        <f t="shared" si="862"/>
        <v>0.52430016168405036</v>
      </c>
    </row>
    <row r="311" spans="1:42">
      <c r="A311" s="150"/>
      <c r="B311" s="144"/>
      <c r="C311" s="74" t="s">
        <v>31</v>
      </c>
      <c r="D311" s="2">
        <v>15000</v>
      </c>
      <c r="E311" s="2">
        <v>20665</v>
      </c>
      <c r="F311" s="8">
        <f t="shared" ref="F311:F314" si="881">E311/D311</f>
        <v>1.3776666666666666</v>
      </c>
      <c r="G311" s="2">
        <v>18120</v>
      </c>
      <c r="H311" s="2"/>
      <c r="I311" s="8">
        <f t="shared" ref="I311:I314" si="882">H311/G311</f>
        <v>0</v>
      </c>
      <c r="J311" s="2"/>
      <c r="K311" s="2"/>
      <c r="L311" s="8" t="e">
        <f t="shared" ref="L311:L314" si="883">K311/J311</f>
        <v>#DIV/0!</v>
      </c>
      <c r="M311" s="2"/>
      <c r="N311" s="2"/>
      <c r="O311" s="8" t="e">
        <f t="shared" ref="O311:O314" si="884">N311/M311</f>
        <v>#DIV/0!</v>
      </c>
      <c r="P311" s="2"/>
      <c r="Q311" s="2"/>
      <c r="R311" s="8" t="e">
        <f t="shared" ref="R311:R314" si="885">Q311/P311</f>
        <v>#DIV/0!</v>
      </c>
      <c r="S311" s="2"/>
      <c r="T311" s="2"/>
      <c r="U311" s="8" t="e">
        <f t="shared" ref="U311:U314" si="886">T311/S311</f>
        <v>#DIV/0!</v>
      </c>
      <c r="V311" s="2"/>
      <c r="W311" s="2"/>
      <c r="X311" s="8" t="e">
        <f t="shared" ref="X311:X314" si="887">W311/V311</f>
        <v>#DIV/0!</v>
      </c>
      <c r="Y311" s="2"/>
      <c r="Z311" s="2"/>
      <c r="AA311" s="8" t="e">
        <f t="shared" ref="AA311:AA314" si="888">Z311/Y311</f>
        <v>#DIV/0!</v>
      </c>
      <c r="AB311" s="2"/>
      <c r="AC311" s="2"/>
      <c r="AD311" s="8" t="e">
        <f t="shared" ref="AD311:AD314" si="889">AC311/AB311</f>
        <v>#DIV/0!</v>
      </c>
      <c r="AE311" s="2"/>
      <c r="AF311" s="2"/>
      <c r="AG311" s="8" t="e">
        <f t="shared" ref="AG311:AG314" si="890">AF311/AE311</f>
        <v>#DIV/0!</v>
      </c>
      <c r="AH311" s="2"/>
      <c r="AI311" s="2"/>
      <c r="AJ311" s="8" t="e">
        <f t="shared" ref="AJ311:AJ314" si="891">AI311/AH311</f>
        <v>#DIV/0!</v>
      </c>
      <c r="AK311" s="2"/>
      <c r="AL311" s="2"/>
      <c r="AM311" s="8" t="e">
        <f t="shared" ref="AM311:AM314" si="892">AL311/AK311</f>
        <v>#DIV/0!</v>
      </c>
      <c r="AN311" s="2">
        <f>D311+G311+J311+M311+P311+S311+V311+Y311+AB311+AE311+AH311+AK311</f>
        <v>33120</v>
      </c>
      <c r="AO311" s="2">
        <f>E311+H311+K311+N311+Q311+T311+W311+Z311+AC311+AF311+AI311+AL311</f>
        <v>20665</v>
      </c>
      <c r="AP311" s="97">
        <f t="shared" si="862"/>
        <v>0.62394323671497587</v>
      </c>
    </row>
    <row r="312" spans="1:42">
      <c r="A312" s="150"/>
      <c r="B312" s="144"/>
      <c r="C312" s="75" t="s">
        <v>32</v>
      </c>
      <c r="D312" s="2">
        <v>10000</v>
      </c>
      <c r="E312" s="2">
        <v>12411</v>
      </c>
      <c r="F312" s="3">
        <f t="shared" si="881"/>
        <v>1.2411000000000001</v>
      </c>
      <c r="G312" s="2">
        <v>9966</v>
      </c>
      <c r="H312" s="2"/>
      <c r="I312" s="3">
        <f t="shared" si="882"/>
        <v>0</v>
      </c>
      <c r="J312" s="2"/>
      <c r="K312" s="2"/>
      <c r="L312" s="3" t="e">
        <f t="shared" si="883"/>
        <v>#DIV/0!</v>
      </c>
      <c r="M312" s="2"/>
      <c r="N312" s="2"/>
      <c r="O312" s="3" t="e">
        <f t="shared" si="884"/>
        <v>#DIV/0!</v>
      </c>
      <c r="P312" s="2"/>
      <c r="Q312" s="2"/>
      <c r="R312" s="3" t="e">
        <f t="shared" si="885"/>
        <v>#DIV/0!</v>
      </c>
      <c r="S312" s="2"/>
      <c r="T312" s="2"/>
      <c r="U312" s="3" t="e">
        <f t="shared" si="886"/>
        <v>#DIV/0!</v>
      </c>
      <c r="V312" s="2"/>
      <c r="W312" s="2"/>
      <c r="X312" s="3" t="e">
        <f t="shared" si="887"/>
        <v>#DIV/0!</v>
      </c>
      <c r="Y312" s="2"/>
      <c r="Z312" s="2"/>
      <c r="AA312" s="3" t="e">
        <f t="shared" si="888"/>
        <v>#DIV/0!</v>
      </c>
      <c r="AB312" s="2"/>
      <c r="AC312" s="2"/>
      <c r="AD312" s="3" t="e">
        <f t="shared" si="889"/>
        <v>#DIV/0!</v>
      </c>
      <c r="AE312" s="2"/>
      <c r="AF312" s="2"/>
      <c r="AG312" s="3" t="e">
        <f t="shared" si="890"/>
        <v>#DIV/0!</v>
      </c>
      <c r="AH312" s="2"/>
      <c r="AI312" s="2"/>
      <c r="AJ312" s="3" t="e">
        <f t="shared" si="891"/>
        <v>#DIV/0!</v>
      </c>
      <c r="AK312" s="2"/>
      <c r="AL312" s="2"/>
      <c r="AM312" s="3" t="e">
        <f t="shared" si="892"/>
        <v>#DIV/0!</v>
      </c>
      <c r="AN312" s="2">
        <f>D312+G312+J312+M312+P312+S312+V312+Y312+AB312+AE312+AH312+AK312</f>
        <v>19966</v>
      </c>
      <c r="AO312" s="2">
        <f t="shared" ref="AO312:AO313" si="893">E312+H312+K312+N312+Q312+T312+W312+Z312+AC312+AF312+AI312+AL312</f>
        <v>12411</v>
      </c>
      <c r="AP312" s="94">
        <f t="shared" si="862"/>
        <v>0.62160673144345391</v>
      </c>
    </row>
    <row r="313" spans="1:42">
      <c r="A313" s="150"/>
      <c r="B313" s="144"/>
      <c r="C313" s="75" t="s">
        <v>33</v>
      </c>
      <c r="D313" s="2">
        <v>5000</v>
      </c>
      <c r="E313" s="2">
        <v>0</v>
      </c>
      <c r="F313" s="3">
        <f t="shared" si="881"/>
        <v>0</v>
      </c>
      <c r="G313" s="2">
        <v>5000</v>
      </c>
      <c r="H313" s="2"/>
      <c r="I313" s="3">
        <f t="shared" si="882"/>
        <v>0</v>
      </c>
      <c r="J313" s="2"/>
      <c r="K313" s="2"/>
      <c r="L313" s="3" t="e">
        <f t="shared" si="883"/>
        <v>#DIV/0!</v>
      </c>
      <c r="M313" s="2"/>
      <c r="N313" s="2"/>
      <c r="O313" s="3" t="e">
        <f t="shared" si="884"/>
        <v>#DIV/0!</v>
      </c>
      <c r="P313" s="2"/>
      <c r="Q313" s="2"/>
      <c r="R313" s="3" t="e">
        <f t="shared" si="885"/>
        <v>#DIV/0!</v>
      </c>
      <c r="S313" s="2"/>
      <c r="T313" s="2"/>
      <c r="U313" s="3" t="e">
        <f t="shared" si="886"/>
        <v>#DIV/0!</v>
      </c>
      <c r="V313" s="2"/>
      <c r="W313" s="2"/>
      <c r="X313" s="3" t="e">
        <f t="shared" si="887"/>
        <v>#DIV/0!</v>
      </c>
      <c r="Y313" s="2"/>
      <c r="Z313" s="2"/>
      <c r="AA313" s="3" t="e">
        <f t="shared" si="888"/>
        <v>#DIV/0!</v>
      </c>
      <c r="AB313" s="2"/>
      <c r="AC313" s="2"/>
      <c r="AD313" s="3" t="e">
        <f t="shared" si="889"/>
        <v>#DIV/0!</v>
      </c>
      <c r="AE313" s="2"/>
      <c r="AF313" s="2"/>
      <c r="AG313" s="3" t="e">
        <f t="shared" si="890"/>
        <v>#DIV/0!</v>
      </c>
      <c r="AH313" s="2"/>
      <c r="AI313" s="2"/>
      <c r="AJ313" s="3" t="e">
        <f t="shared" si="891"/>
        <v>#DIV/0!</v>
      </c>
      <c r="AK313" s="2"/>
      <c r="AL313" s="2"/>
      <c r="AM313" s="3" t="e">
        <f t="shared" si="892"/>
        <v>#DIV/0!</v>
      </c>
      <c r="AN313" s="2">
        <f>D313+G313+J313+M313+P313+S313+V313+Y313+AB313+AE313+AH313+AK313</f>
        <v>10000</v>
      </c>
      <c r="AO313" s="2">
        <f t="shared" si="893"/>
        <v>0</v>
      </c>
      <c r="AP313" s="94">
        <f t="shared" si="862"/>
        <v>0</v>
      </c>
    </row>
    <row r="314" spans="1:42">
      <c r="A314" s="150"/>
      <c r="B314" s="144"/>
      <c r="C314" s="75" t="s">
        <v>74</v>
      </c>
      <c r="D314" s="69">
        <f>D315/D289</f>
        <v>9.9337748344370855E-2</v>
      </c>
      <c r="E314" s="69">
        <f>E315/E289</f>
        <v>0</v>
      </c>
      <c r="F314" s="3">
        <f t="shared" si="881"/>
        <v>0</v>
      </c>
      <c r="G314" s="69">
        <f t="shared" ref="G314" si="894">G315/G289</f>
        <v>9.9337748344370855E-2</v>
      </c>
      <c r="H314" s="69" t="e">
        <f t="shared" ref="H314" si="895">H315/H289</f>
        <v>#DIV/0!</v>
      </c>
      <c r="I314" s="3" t="e">
        <f t="shared" si="882"/>
        <v>#DIV/0!</v>
      </c>
      <c r="J314" s="69" t="e">
        <f t="shared" ref="J314" si="896">J315/J289</f>
        <v>#DIV/0!</v>
      </c>
      <c r="K314" s="69" t="e">
        <f t="shared" ref="K314" si="897">K315/K289</f>
        <v>#DIV/0!</v>
      </c>
      <c r="L314" s="3" t="e">
        <f t="shared" si="883"/>
        <v>#DIV/0!</v>
      </c>
      <c r="M314" s="69" t="e">
        <f t="shared" ref="M314" si="898">M315/M289</f>
        <v>#DIV/0!</v>
      </c>
      <c r="N314" s="69" t="e">
        <f t="shared" ref="N314" si="899">N315/N289</f>
        <v>#DIV/0!</v>
      </c>
      <c r="O314" s="3" t="e">
        <f t="shared" si="884"/>
        <v>#DIV/0!</v>
      </c>
      <c r="P314" s="69" t="e">
        <f t="shared" ref="P314" si="900">P315/P289</f>
        <v>#DIV/0!</v>
      </c>
      <c r="Q314" s="69" t="e">
        <f t="shared" ref="Q314" si="901">Q315/Q289</f>
        <v>#DIV/0!</v>
      </c>
      <c r="R314" s="3" t="e">
        <f t="shared" si="885"/>
        <v>#DIV/0!</v>
      </c>
      <c r="S314" s="69" t="e">
        <f t="shared" ref="S314" si="902">S315/S289</f>
        <v>#DIV/0!</v>
      </c>
      <c r="T314" s="69" t="e">
        <f t="shared" ref="T314" si="903">T315/T289</f>
        <v>#DIV/0!</v>
      </c>
      <c r="U314" s="3" t="e">
        <f t="shared" si="886"/>
        <v>#DIV/0!</v>
      </c>
      <c r="V314" s="69" t="e">
        <f t="shared" ref="V314" si="904">V315/V289</f>
        <v>#DIV/0!</v>
      </c>
      <c r="W314" s="69" t="e">
        <f t="shared" ref="W314" si="905">W315/W289</f>
        <v>#DIV/0!</v>
      </c>
      <c r="X314" s="3" t="e">
        <f t="shared" si="887"/>
        <v>#DIV/0!</v>
      </c>
      <c r="Y314" s="69" t="e">
        <f t="shared" ref="Y314" si="906">Y315/Y289</f>
        <v>#DIV/0!</v>
      </c>
      <c r="Z314" s="69" t="e">
        <f t="shared" ref="Z314" si="907">Z315/Z289</f>
        <v>#DIV/0!</v>
      </c>
      <c r="AA314" s="3" t="e">
        <f t="shared" si="888"/>
        <v>#DIV/0!</v>
      </c>
      <c r="AB314" s="69" t="e">
        <f t="shared" ref="AB314" si="908">AB315/AB289</f>
        <v>#DIV/0!</v>
      </c>
      <c r="AC314" s="69" t="e">
        <f t="shared" ref="AC314" si="909">AC315/AC289</f>
        <v>#DIV/0!</v>
      </c>
      <c r="AD314" s="3" t="e">
        <f t="shared" si="889"/>
        <v>#DIV/0!</v>
      </c>
      <c r="AE314" s="69" t="e">
        <f t="shared" ref="AE314" si="910">AE315/AE289</f>
        <v>#DIV/0!</v>
      </c>
      <c r="AF314" s="69" t="e">
        <f t="shared" ref="AF314" si="911">AF315/AF289</f>
        <v>#DIV/0!</v>
      </c>
      <c r="AG314" s="3" t="e">
        <f t="shared" si="890"/>
        <v>#DIV/0!</v>
      </c>
      <c r="AH314" s="69" t="e">
        <f t="shared" ref="AH314" si="912">AH315/AH289</f>
        <v>#DIV/0!</v>
      </c>
      <c r="AI314" s="69" t="e">
        <f t="shared" ref="AI314" si="913">AI315/AI289</f>
        <v>#DIV/0!</v>
      </c>
      <c r="AJ314" s="3" t="e">
        <f t="shared" si="891"/>
        <v>#DIV/0!</v>
      </c>
      <c r="AK314" s="69" t="e">
        <f t="shared" ref="AK314" si="914">AK315/AK289</f>
        <v>#DIV/0!</v>
      </c>
      <c r="AL314" s="69" t="e">
        <f t="shared" ref="AL314" si="915">AL315/AL289</f>
        <v>#DIV/0!</v>
      </c>
      <c r="AM314" s="3" t="e">
        <f t="shared" si="892"/>
        <v>#DIV/0!</v>
      </c>
      <c r="AN314" s="69">
        <f t="shared" ref="AN314:AO314" si="916">AN315/AN289</f>
        <v>9.9337748344370855E-2</v>
      </c>
      <c r="AO314" s="69">
        <f t="shared" si="916"/>
        <v>0</v>
      </c>
      <c r="AP314" s="94">
        <f t="shared" si="862"/>
        <v>0</v>
      </c>
    </row>
    <row r="315" spans="1:42">
      <c r="A315" s="150"/>
      <c r="B315" s="144"/>
      <c r="C315" s="75" t="s">
        <v>34</v>
      </c>
      <c r="D315" s="2">
        <v>45000</v>
      </c>
      <c r="E315" s="2">
        <v>0</v>
      </c>
      <c r="F315" s="3">
        <f t="shared" ref="F315:F319" si="917">E315/D315</f>
        <v>0</v>
      </c>
      <c r="G315" s="2">
        <v>45000</v>
      </c>
      <c r="H315" s="2"/>
      <c r="I315" s="3">
        <f t="shared" ref="I315" si="918">H315/G315</f>
        <v>0</v>
      </c>
      <c r="J315" s="2"/>
      <c r="K315" s="2"/>
      <c r="L315" s="3" t="e">
        <f t="shared" ref="L315" si="919">K315/J315</f>
        <v>#DIV/0!</v>
      </c>
      <c r="M315" s="2"/>
      <c r="N315" s="2"/>
      <c r="O315" s="3" t="e">
        <f t="shared" ref="O315" si="920">N315/M315</f>
        <v>#DIV/0!</v>
      </c>
      <c r="P315" s="2"/>
      <c r="Q315" s="2"/>
      <c r="R315" s="3" t="e">
        <f t="shared" ref="R315" si="921">Q315/P315</f>
        <v>#DIV/0!</v>
      </c>
      <c r="S315" s="2"/>
      <c r="T315" s="2"/>
      <c r="U315" s="3" t="e">
        <f t="shared" ref="U315" si="922">T315/S315</f>
        <v>#DIV/0!</v>
      </c>
      <c r="V315" s="2"/>
      <c r="W315" s="2"/>
      <c r="X315" s="3" t="e">
        <f t="shared" ref="X315" si="923">W315/V315</f>
        <v>#DIV/0!</v>
      </c>
      <c r="Y315" s="2"/>
      <c r="Z315" s="2"/>
      <c r="AA315" s="3" t="e">
        <f t="shared" ref="AA315" si="924">Z315/Y315</f>
        <v>#DIV/0!</v>
      </c>
      <c r="AB315" s="2"/>
      <c r="AC315" s="2"/>
      <c r="AD315" s="3" t="e">
        <f t="shared" ref="AD315" si="925">AC315/AB315</f>
        <v>#DIV/0!</v>
      </c>
      <c r="AE315" s="2"/>
      <c r="AF315" s="2"/>
      <c r="AG315" s="3" t="e">
        <f t="shared" ref="AG315" si="926">AF315/AE315</f>
        <v>#DIV/0!</v>
      </c>
      <c r="AH315" s="2"/>
      <c r="AI315" s="2"/>
      <c r="AJ315" s="3" t="e">
        <f t="shared" ref="AJ315" si="927">AI315/AH315</f>
        <v>#DIV/0!</v>
      </c>
      <c r="AK315" s="2"/>
      <c r="AL315" s="2"/>
      <c r="AM315" s="3" t="e">
        <f t="shared" ref="AM315" si="928">AL315/AK315</f>
        <v>#DIV/0!</v>
      </c>
      <c r="AN315" s="2">
        <f t="shared" ref="AN315" si="929">D315+G315+J315+M315+P315+S315+V315+Y315+AB315+AE315+AH315+AK315</f>
        <v>90000</v>
      </c>
      <c r="AO315" s="2">
        <f t="shared" ref="AO315" si="930">E315+H315+K315+N315+Q315+T315+W315+Z315+AC315+AF315+AI315+AL315</f>
        <v>0</v>
      </c>
      <c r="AP315" s="94">
        <f t="shared" si="862"/>
        <v>0</v>
      </c>
    </row>
    <row r="316" spans="1:42">
      <c r="A316" s="150"/>
      <c r="B316" s="144"/>
      <c r="C316" s="77" t="s">
        <v>68</v>
      </c>
      <c r="D316" s="28">
        <v>110</v>
      </c>
      <c r="E316" s="28">
        <f>D316</f>
        <v>110</v>
      </c>
      <c r="F316" s="3">
        <f t="shared" si="917"/>
        <v>1</v>
      </c>
      <c r="G316" s="28">
        <v>104</v>
      </c>
      <c r="H316" s="28"/>
      <c r="I316" s="29"/>
      <c r="J316" s="28"/>
      <c r="K316" s="28"/>
      <c r="L316" s="29"/>
      <c r="M316" s="28"/>
      <c r="N316" s="28"/>
      <c r="O316" s="29"/>
      <c r="P316" s="28"/>
      <c r="Q316" s="28"/>
      <c r="R316" s="29"/>
      <c r="S316" s="28"/>
      <c r="T316" s="28"/>
      <c r="U316" s="29"/>
      <c r="V316" s="28"/>
      <c r="W316" s="28"/>
      <c r="X316" s="29"/>
      <c r="Y316" s="28"/>
      <c r="Z316" s="28"/>
      <c r="AA316" s="29"/>
      <c r="AB316" s="28"/>
      <c r="AC316" s="28"/>
      <c r="AD316" s="29"/>
      <c r="AE316" s="28"/>
      <c r="AF316" s="28"/>
      <c r="AG316" s="29"/>
      <c r="AH316" s="28"/>
      <c r="AI316" s="28"/>
      <c r="AJ316" s="29"/>
      <c r="AK316" s="28"/>
      <c r="AL316" s="28"/>
      <c r="AM316" s="29"/>
      <c r="AN316" s="28">
        <f>D316+G316+J316+M316+P316+S316+V316+Y316+AB316+AE316+AH316+AK316</f>
        <v>214</v>
      </c>
      <c r="AO316" s="28">
        <f>E316+H316+K316+N316+Q316+T316+W316+Z316+AC316+AF316+AI316+AL316</f>
        <v>110</v>
      </c>
      <c r="AP316" s="94">
        <f t="shared" si="862"/>
        <v>0.51401869158878499</v>
      </c>
    </row>
    <row r="317" spans="1:42">
      <c r="A317" s="150"/>
      <c r="B317" s="144"/>
      <c r="C317" s="77" t="s">
        <v>69</v>
      </c>
      <c r="D317" s="28">
        <f>D319+D333</f>
        <v>85</v>
      </c>
      <c r="E317" s="28">
        <f>E319+E333</f>
        <v>89</v>
      </c>
      <c r="F317" s="3">
        <f t="shared" si="917"/>
        <v>1.0470588235294118</v>
      </c>
      <c r="G317" s="28">
        <f>G319+G333</f>
        <v>75</v>
      </c>
      <c r="H317" s="28"/>
      <c r="I317" s="29"/>
      <c r="J317" s="28"/>
      <c r="K317" s="28"/>
      <c r="L317" s="29"/>
      <c r="M317" s="28"/>
      <c r="N317" s="28"/>
      <c r="O317" s="29"/>
      <c r="P317" s="28"/>
      <c r="Q317" s="28"/>
      <c r="R317" s="29"/>
      <c r="S317" s="28"/>
      <c r="T317" s="28"/>
      <c r="U317" s="29"/>
      <c r="V317" s="28"/>
      <c r="W317" s="28"/>
      <c r="X317" s="29"/>
      <c r="Y317" s="28"/>
      <c r="Z317" s="28"/>
      <c r="AA317" s="29"/>
      <c r="AB317" s="28"/>
      <c r="AC317" s="28"/>
      <c r="AD317" s="29"/>
      <c r="AE317" s="28"/>
      <c r="AF317" s="28"/>
      <c r="AG317" s="29"/>
      <c r="AH317" s="28"/>
      <c r="AI317" s="28"/>
      <c r="AJ317" s="29"/>
      <c r="AK317" s="28"/>
      <c r="AL317" s="28"/>
      <c r="AM317" s="29"/>
      <c r="AN317" s="28">
        <f t="shared" ref="AN317" si="931">D317+G317+J317+M317+P317+S317+V317+Y317+AB317+AE317+AH317+AK317</f>
        <v>160</v>
      </c>
      <c r="AO317" s="28">
        <f t="shared" ref="AO317" si="932">E317+H317+K317+N317+Q317+T317+W317+Z317+AC317+AF317+AI317+AL317</f>
        <v>89</v>
      </c>
      <c r="AP317" s="94">
        <f t="shared" si="862"/>
        <v>0.55625000000000002</v>
      </c>
    </row>
    <row r="318" spans="1:42" ht="15.75" thickBot="1">
      <c r="A318" s="150"/>
      <c r="B318" s="144"/>
      <c r="C318" s="77" t="s">
        <v>70</v>
      </c>
      <c r="D318" s="48">
        <f>D317/D316</f>
        <v>0.77272727272727271</v>
      </c>
      <c r="E318" s="48">
        <f>E317/E316</f>
        <v>0.80909090909090908</v>
      </c>
      <c r="F318" s="3">
        <f t="shared" si="917"/>
        <v>1.0470588235294118</v>
      </c>
      <c r="G318" s="48">
        <f>G317/G316</f>
        <v>0.72115384615384615</v>
      </c>
      <c r="H318" s="48" t="e">
        <f>H317/H316</f>
        <v>#DIV/0!</v>
      </c>
      <c r="I318" s="29"/>
      <c r="J318" s="48" t="e">
        <f>J317/J316</f>
        <v>#DIV/0!</v>
      </c>
      <c r="K318" s="48" t="e">
        <f>K317/K316</f>
        <v>#DIV/0!</v>
      </c>
      <c r="L318" s="29"/>
      <c r="M318" s="48" t="e">
        <f>M317/M316</f>
        <v>#DIV/0!</v>
      </c>
      <c r="N318" s="48" t="e">
        <f>N317/N316</f>
        <v>#DIV/0!</v>
      </c>
      <c r="O318" s="29"/>
      <c r="P318" s="48" t="e">
        <f>P317/P316</f>
        <v>#DIV/0!</v>
      </c>
      <c r="Q318" s="48" t="e">
        <f>Q317/Q316</f>
        <v>#DIV/0!</v>
      </c>
      <c r="R318" s="29"/>
      <c r="S318" s="48" t="e">
        <f>S317/S316</f>
        <v>#DIV/0!</v>
      </c>
      <c r="T318" s="48" t="e">
        <f>T317/T316</f>
        <v>#DIV/0!</v>
      </c>
      <c r="U318" s="29"/>
      <c r="V318" s="48" t="e">
        <f>V317/V316</f>
        <v>#DIV/0!</v>
      </c>
      <c r="W318" s="48" t="e">
        <f>W317/W316</f>
        <v>#DIV/0!</v>
      </c>
      <c r="X318" s="29"/>
      <c r="Y318" s="48" t="e">
        <f>Y317/Y316</f>
        <v>#DIV/0!</v>
      </c>
      <c r="Z318" s="48" t="e">
        <f>Z317/Z316</f>
        <v>#DIV/0!</v>
      </c>
      <c r="AA318" s="29"/>
      <c r="AB318" s="48" t="e">
        <f>AB317/AB316</f>
        <v>#DIV/0!</v>
      </c>
      <c r="AC318" s="48" t="e">
        <f>AC317/AC316</f>
        <v>#DIV/0!</v>
      </c>
      <c r="AD318" s="29"/>
      <c r="AE318" s="48" t="e">
        <f>AE317/AE316</f>
        <v>#DIV/0!</v>
      </c>
      <c r="AF318" s="48" t="e">
        <f>AF317/AF316</f>
        <v>#DIV/0!</v>
      </c>
      <c r="AG318" s="29"/>
      <c r="AH318" s="48" t="e">
        <f>AH317/AH316</f>
        <v>#DIV/0!</v>
      </c>
      <c r="AI318" s="48" t="e">
        <f>AI317/AI316</f>
        <v>#DIV/0!</v>
      </c>
      <c r="AJ318" s="29"/>
      <c r="AK318" s="48" t="e">
        <f>AK317/AK316</f>
        <v>#DIV/0!</v>
      </c>
      <c r="AL318" s="48" t="e">
        <f>AL317/AL316</f>
        <v>#DIV/0!</v>
      </c>
      <c r="AM318" s="29"/>
      <c r="AN318" s="48">
        <f>AN317/AN316</f>
        <v>0.74766355140186913</v>
      </c>
      <c r="AO318" s="48">
        <f>AO317/AO316</f>
        <v>0.80909090909090908</v>
      </c>
      <c r="AP318" s="98"/>
    </row>
    <row r="319" spans="1:42" ht="16.5" thickTop="1" thickBot="1">
      <c r="A319" s="150"/>
      <c r="B319" s="144"/>
      <c r="C319" s="78" t="s">
        <v>35</v>
      </c>
      <c r="D319" s="31">
        <f>D321+D325</f>
        <v>61</v>
      </c>
      <c r="E319" s="31">
        <f>E321+E325</f>
        <v>53</v>
      </c>
      <c r="F319" s="116">
        <f t="shared" si="917"/>
        <v>0.86885245901639341</v>
      </c>
      <c r="G319" s="31">
        <f>G321+G325</f>
        <v>75</v>
      </c>
      <c r="H319" s="31">
        <f>H321+H325</f>
        <v>0</v>
      </c>
      <c r="I319" s="116">
        <f t="shared" ref="I319" si="933">H319/G319</f>
        <v>0</v>
      </c>
      <c r="J319" s="31">
        <f>J321+J325</f>
        <v>0</v>
      </c>
      <c r="K319" s="31">
        <f>K321+K325</f>
        <v>0</v>
      </c>
      <c r="L319" s="116" t="e">
        <f t="shared" ref="L319" si="934">K319/J319</f>
        <v>#DIV/0!</v>
      </c>
      <c r="M319" s="31">
        <f>M321+M325</f>
        <v>0</v>
      </c>
      <c r="N319" s="31">
        <f>N321+N325</f>
        <v>0</v>
      </c>
      <c r="O319" s="116" t="e">
        <f t="shared" ref="O319" si="935">N319/M319</f>
        <v>#DIV/0!</v>
      </c>
      <c r="P319" s="31">
        <f>P321+P325</f>
        <v>0</v>
      </c>
      <c r="Q319" s="31">
        <f>Q321+Q325</f>
        <v>0</v>
      </c>
      <c r="R319" s="116" t="e">
        <f t="shared" ref="R319" si="936">Q319/P319</f>
        <v>#DIV/0!</v>
      </c>
      <c r="S319" s="31">
        <f>S321+S325</f>
        <v>0</v>
      </c>
      <c r="T319" s="31">
        <f>T321+T325</f>
        <v>0</v>
      </c>
      <c r="U319" s="116" t="e">
        <f t="shared" ref="U319" si="937">T319/S319</f>
        <v>#DIV/0!</v>
      </c>
      <c r="V319" s="31">
        <f>V321+V325</f>
        <v>0</v>
      </c>
      <c r="W319" s="31">
        <f>W321+W325</f>
        <v>0</v>
      </c>
      <c r="X319" s="116" t="e">
        <f t="shared" ref="X319" si="938">W319/V319</f>
        <v>#DIV/0!</v>
      </c>
      <c r="Y319" s="31">
        <f>Y321+Y325</f>
        <v>0</v>
      </c>
      <c r="Z319" s="31">
        <f>Z321+Z325</f>
        <v>0</v>
      </c>
      <c r="AA319" s="116" t="e">
        <f t="shared" ref="AA319" si="939">Z319/Y319</f>
        <v>#DIV/0!</v>
      </c>
      <c r="AB319" s="31">
        <f>AB321+AB325</f>
        <v>0</v>
      </c>
      <c r="AC319" s="31">
        <f>AC321+AC325</f>
        <v>0</v>
      </c>
      <c r="AD319" s="116" t="e">
        <f t="shared" ref="AD319" si="940">AC319/AB319</f>
        <v>#DIV/0!</v>
      </c>
      <c r="AE319" s="31">
        <f>AE321+AE325</f>
        <v>0</v>
      </c>
      <c r="AF319" s="31">
        <f>AF321+AF325</f>
        <v>0</v>
      </c>
      <c r="AG319" s="116" t="e">
        <f t="shared" ref="AG319" si="941">AF319/AE319</f>
        <v>#DIV/0!</v>
      </c>
      <c r="AH319" s="31">
        <f>AH321+AH325</f>
        <v>0</v>
      </c>
      <c r="AI319" s="31">
        <f>AI321+AI325</f>
        <v>0</v>
      </c>
      <c r="AJ319" s="116" t="e">
        <f t="shared" ref="AJ319" si="942">AI319/AH319</f>
        <v>#DIV/0!</v>
      </c>
      <c r="AK319" s="31">
        <f>AK321+AK325</f>
        <v>0</v>
      </c>
      <c r="AL319" s="31">
        <f>AL321+AL325</f>
        <v>0</v>
      </c>
      <c r="AM319" s="116" t="e">
        <f t="shared" ref="AM319" si="943">AL319/AK319</f>
        <v>#DIV/0!</v>
      </c>
      <c r="AN319" s="31">
        <f>AN321+AN325</f>
        <v>136</v>
      </c>
      <c r="AO319" s="31">
        <f>AO321+AO325</f>
        <v>53</v>
      </c>
      <c r="AP319" s="99">
        <f t="shared" ref="AP319" si="944">AO319/AN319</f>
        <v>0.38970588235294118</v>
      </c>
    </row>
    <row r="320" spans="1:42" ht="15.75" thickTop="1">
      <c r="A320" s="150"/>
      <c r="B320" s="144"/>
      <c r="C320" s="76" t="s">
        <v>72</v>
      </c>
      <c r="D320" s="33"/>
      <c r="E320" s="33"/>
      <c r="F320" s="21"/>
      <c r="G320" s="33"/>
      <c r="H320" s="33"/>
      <c r="I320" s="21"/>
      <c r="J320" s="33"/>
      <c r="K320" s="33"/>
      <c r="L320" s="21"/>
      <c r="M320" s="33"/>
      <c r="N320" s="33"/>
      <c r="O320" s="21"/>
      <c r="P320" s="33"/>
      <c r="Q320" s="33"/>
      <c r="R320" s="21"/>
      <c r="S320" s="33"/>
      <c r="T320" s="33"/>
      <c r="U320" s="21"/>
      <c r="V320" s="33"/>
      <c r="W320" s="33"/>
      <c r="X320" s="21"/>
      <c r="Y320" s="33"/>
      <c r="Z320" s="33"/>
      <c r="AA320" s="21"/>
      <c r="AB320" s="33"/>
      <c r="AC320" s="33"/>
      <c r="AD320" s="21"/>
      <c r="AE320" s="33"/>
      <c r="AF320" s="33"/>
      <c r="AG320" s="21"/>
      <c r="AH320" s="33"/>
      <c r="AI320" s="33"/>
      <c r="AJ320" s="21"/>
      <c r="AK320" s="33"/>
      <c r="AL320" s="33"/>
      <c r="AM320" s="21"/>
      <c r="AN320" s="33"/>
      <c r="AO320" s="33"/>
      <c r="AP320" s="96"/>
    </row>
    <row r="321" spans="1:42">
      <c r="A321" s="150"/>
      <c r="B321" s="144"/>
      <c r="C321" s="79" t="s">
        <v>36</v>
      </c>
      <c r="D321" s="9">
        <f>D323+D322</f>
        <v>53</v>
      </c>
      <c r="E321" s="9">
        <f>E323+E322</f>
        <v>47</v>
      </c>
      <c r="F321" s="10">
        <f t="shared" ref="F321:F330" si="945">E321/D321</f>
        <v>0.8867924528301887</v>
      </c>
      <c r="G321" s="9">
        <f>G323+G322</f>
        <v>57</v>
      </c>
      <c r="H321" s="9">
        <f>H323+H322</f>
        <v>0</v>
      </c>
      <c r="I321" s="10">
        <f t="shared" ref="I321:I330" si="946">H321/G321</f>
        <v>0</v>
      </c>
      <c r="J321" s="9">
        <f>J323+J322</f>
        <v>0</v>
      </c>
      <c r="K321" s="9">
        <f>K323+K322</f>
        <v>0</v>
      </c>
      <c r="L321" s="10" t="e">
        <f t="shared" ref="L321:L330" si="947">K321/J321</f>
        <v>#DIV/0!</v>
      </c>
      <c r="M321" s="9">
        <f>M323+M322</f>
        <v>0</v>
      </c>
      <c r="N321" s="9">
        <f>N323+N322</f>
        <v>0</v>
      </c>
      <c r="O321" s="10" t="e">
        <f t="shared" ref="O321:O330" si="948">N321/M321</f>
        <v>#DIV/0!</v>
      </c>
      <c r="P321" s="9">
        <f>P323+P322</f>
        <v>0</v>
      </c>
      <c r="Q321" s="9">
        <f>Q323+Q322</f>
        <v>0</v>
      </c>
      <c r="R321" s="10" t="e">
        <f t="shared" ref="R321:R330" si="949">Q321/P321</f>
        <v>#DIV/0!</v>
      </c>
      <c r="S321" s="9">
        <f>S323+S322</f>
        <v>0</v>
      </c>
      <c r="T321" s="9">
        <f>T323+T322</f>
        <v>0</v>
      </c>
      <c r="U321" s="10" t="e">
        <f t="shared" ref="U321:U330" si="950">T321/S321</f>
        <v>#DIV/0!</v>
      </c>
      <c r="V321" s="9">
        <f>V323+V322</f>
        <v>0</v>
      </c>
      <c r="W321" s="9">
        <f>W323+W322</f>
        <v>0</v>
      </c>
      <c r="X321" s="10" t="e">
        <f t="shared" ref="X321:X330" si="951">W321/V321</f>
        <v>#DIV/0!</v>
      </c>
      <c r="Y321" s="9">
        <f>Y323+Y322</f>
        <v>0</v>
      </c>
      <c r="Z321" s="9">
        <f>Z323+Z322</f>
        <v>0</v>
      </c>
      <c r="AA321" s="10" t="e">
        <f t="shared" ref="AA321:AA330" si="952">Z321/Y321</f>
        <v>#DIV/0!</v>
      </c>
      <c r="AB321" s="9">
        <f>AB323+AB322</f>
        <v>0</v>
      </c>
      <c r="AC321" s="9">
        <f>AC323+AC322</f>
        <v>0</v>
      </c>
      <c r="AD321" s="10" t="e">
        <f t="shared" ref="AD321:AD330" si="953">AC321/AB321</f>
        <v>#DIV/0!</v>
      </c>
      <c r="AE321" s="9">
        <f>AE323+AE322</f>
        <v>0</v>
      </c>
      <c r="AF321" s="9">
        <f>AF323+AF322</f>
        <v>0</v>
      </c>
      <c r="AG321" s="10" t="e">
        <f t="shared" ref="AG321:AG330" si="954">AF321/AE321</f>
        <v>#DIV/0!</v>
      </c>
      <c r="AH321" s="9">
        <f>AH323+AH322</f>
        <v>0</v>
      </c>
      <c r="AI321" s="9">
        <f>AI323+AI322</f>
        <v>0</v>
      </c>
      <c r="AJ321" s="10" t="e">
        <f t="shared" ref="AJ321:AJ330" si="955">AI321/AH321</f>
        <v>#DIV/0!</v>
      </c>
      <c r="AK321" s="9">
        <f>AK323+AK322</f>
        <v>0</v>
      </c>
      <c r="AL321" s="9">
        <f>AL323+AL322</f>
        <v>0</v>
      </c>
      <c r="AM321" s="10" t="e">
        <f t="shared" ref="AM321:AM330" si="956">AL321/AK321</f>
        <v>#DIV/0!</v>
      </c>
      <c r="AN321" s="9">
        <f>D321+G321+J321+M321+P321+S321+V321+Y321+AB321+AE321+AH321+AK321</f>
        <v>110</v>
      </c>
      <c r="AO321" s="9">
        <f t="shared" ref="AO321" si="957">E321+H321+K321+N321+Q321+T321+W321+Z321+AC321+AF321+AI321+AL321</f>
        <v>47</v>
      </c>
      <c r="AP321" s="94">
        <f t="shared" ref="AP321:AP330" si="958">AO321/AN321</f>
        <v>0.42727272727272725</v>
      </c>
    </row>
    <row r="322" spans="1:42">
      <c r="A322" s="150"/>
      <c r="B322" s="144"/>
      <c r="C322" s="75" t="s">
        <v>50</v>
      </c>
      <c r="D322" s="5">
        <v>53</v>
      </c>
      <c r="E322" s="5">
        <v>5</v>
      </c>
      <c r="F322" s="10">
        <f t="shared" si="945"/>
        <v>9.4339622641509441E-2</v>
      </c>
      <c r="G322" s="5">
        <v>36</v>
      </c>
      <c r="H322" s="5"/>
      <c r="I322" s="10">
        <f t="shared" si="946"/>
        <v>0</v>
      </c>
      <c r="J322" s="5"/>
      <c r="K322" s="5"/>
      <c r="L322" s="10" t="e">
        <f t="shared" si="947"/>
        <v>#DIV/0!</v>
      </c>
      <c r="M322" s="5"/>
      <c r="N322" s="5"/>
      <c r="O322" s="10" t="e">
        <f t="shared" si="948"/>
        <v>#DIV/0!</v>
      </c>
      <c r="P322" s="5"/>
      <c r="Q322" s="5"/>
      <c r="R322" s="10" t="e">
        <f t="shared" si="949"/>
        <v>#DIV/0!</v>
      </c>
      <c r="S322" s="5"/>
      <c r="T322" s="5"/>
      <c r="U322" s="10" t="e">
        <f t="shared" si="950"/>
        <v>#DIV/0!</v>
      </c>
      <c r="V322" s="5"/>
      <c r="W322" s="5"/>
      <c r="X322" s="10" t="e">
        <f t="shared" si="951"/>
        <v>#DIV/0!</v>
      </c>
      <c r="Y322" s="5"/>
      <c r="Z322" s="5"/>
      <c r="AA322" s="10" t="e">
        <f t="shared" si="952"/>
        <v>#DIV/0!</v>
      </c>
      <c r="AB322" s="5"/>
      <c r="AC322" s="5"/>
      <c r="AD322" s="10" t="e">
        <f t="shared" si="953"/>
        <v>#DIV/0!</v>
      </c>
      <c r="AE322" s="5"/>
      <c r="AF322" s="5"/>
      <c r="AG322" s="10" t="e">
        <f t="shared" si="954"/>
        <v>#DIV/0!</v>
      </c>
      <c r="AH322" s="5"/>
      <c r="AI322" s="5"/>
      <c r="AJ322" s="10" t="e">
        <f t="shared" si="955"/>
        <v>#DIV/0!</v>
      </c>
      <c r="AK322" s="5"/>
      <c r="AL322" s="5"/>
      <c r="AM322" s="10" t="e">
        <f t="shared" si="956"/>
        <v>#DIV/0!</v>
      </c>
      <c r="AN322" s="9">
        <f>AN323+AN325</f>
        <v>47</v>
      </c>
      <c r="AO322" s="9">
        <f>AO323+AO325</f>
        <v>48</v>
      </c>
      <c r="AP322" s="94">
        <f t="shared" si="958"/>
        <v>1.0212765957446808</v>
      </c>
    </row>
    <row r="323" spans="1:42">
      <c r="A323" s="150"/>
      <c r="B323" s="144"/>
      <c r="C323" s="75" t="s">
        <v>51</v>
      </c>
      <c r="D323" s="5">
        <v>0</v>
      </c>
      <c r="E323" s="5">
        <v>42</v>
      </c>
      <c r="F323" s="10" t="e">
        <f t="shared" si="945"/>
        <v>#DIV/0!</v>
      </c>
      <c r="G323" s="5">
        <v>21</v>
      </c>
      <c r="H323" s="5"/>
      <c r="I323" s="10">
        <f t="shared" si="946"/>
        <v>0</v>
      </c>
      <c r="J323" s="5"/>
      <c r="K323" s="5"/>
      <c r="L323" s="10" t="e">
        <f t="shared" si="947"/>
        <v>#DIV/0!</v>
      </c>
      <c r="M323" s="5"/>
      <c r="N323" s="5"/>
      <c r="O323" s="10" t="e">
        <f t="shared" si="948"/>
        <v>#DIV/0!</v>
      </c>
      <c r="P323" s="5"/>
      <c r="Q323" s="5"/>
      <c r="R323" s="10" t="e">
        <f t="shared" si="949"/>
        <v>#DIV/0!</v>
      </c>
      <c r="S323" s="5"/>
      <c r="T323" s="5"/>
      <c r="U323" s="10" t="e">
        <f t="shared" si="950"/>
        <v>#DIV/0!</v>
      </c>
      <c r="V323" s="5"/>
      <c r="W323" s="5"/>
      <c r="X323" s="10" t="e">
        <f t="shared" si="951"/>
        <v>#DIV/0!</v>
      </c>
      <c r="Y323" s="5"/>
      <c r="Z323" s="5"/>
      <c r="AA323" s="10" t="e">
        <f t="shared" si="952"/>
        <v>#DIV/0!</v>
      </c>
      <c r="AB323" s="5"/>
      <c r="AC323" s="5"/>
      <c r="AD323" s="10" t="e">
        <f t="shared" si="953"/>
        <v>#DIV/0!</v>
      </c>
      <c r="AE323" s="5"/>
      <c r="AF323" s="5"/>
      <c r="AG323" s="10" t="e">
        <f t="shared" si="954"/>
        <v>#DIV/0!</v>
      </c>
      <c r="AH323" s="5"/>
      <c r="AI323" s="5"/>
      <c r="AJ323" s="10" t="e">
        <f t="shared" si="955"/>
        <v>#DIV/0!</v>
      </c>
      <c r="AK323" s="5"/>
      <c r="AL323" s="5"/>
      <c r="AM323" s="10" t="e">
        <f t="shared" si="956"/>
        <v>#DIV/0!</v>
      </c>
      <c r="AN323" s="5">
        <f>D323+G323+J323+M323+P323+S323+V323+Y323+AB323+AE323+AH323+AK323</f>
        <v>21</v>
      </c>
      <c r="AO323" s="5">
        <f t="shared" ref="AO323:AO330" si="959">E323+H323+K323+N323+Q323+T323+W323+Z323+AC323+AF323+AI323+AL323</f>
        <v>42</v>
      </c>
      <c r="AP323" s="94">
        <f t="shared" si="958"/>
        <v>2</v>
      </c>
    </row>
    <row r="324" spans="1:42">
      <c r="A324" s="150"/>
      <c r="B324" s="144"/>
      <c r="C324" s="79" t="s">
        <v>37</v>
      </c>
      <c r="D324" s="9">
        <v>18</v>
      </c>
      <c r="E324" s="9">
        <v>28</v>
      </c>
      <c r="F324" s="10">
        <f t="shared" si="945"/>
        <v>1.5555555555555556</v>
      </c>
      <c r="G324" s="9">
        <f>G326+G327</f>
        <v>28</v>
      </c>
      <c r="H324" s="9">
        <f>H326+H327</f>
        <v>0</v>
      </c>
      <c r="I324" s="10">
        <f t="shared" si="946"/>
        <v>0</v>
      </c>
      <c r="J324" s="9">
        <f>J326+J327</f>
        <v>0</v>
      </c>
      <c r="K324" s="9">
        <f>K326+K327</f>
        <v>0</v>
      </c>
      <c r="L324" s="10" t="e">
        <f t="shared" si="947"/>
        <v>#DIV/0!</v>
      </c>
      <c r="M324" s="9">
        <f>M326+M327</f>
        <v>0</v>
      </c>
      <c r="N324" s="9">
        <f>N326+N327</f>
        <v>0</v>
      </c>
      <c r="O324" s="10" t="e">
        <f t="shared" si="948"/>
        <v>#DIV/0!</v>
      </c>
      <c r="P324" s="9">
        <f>P326+P327</f>
        <v>0</v>
      </c>
      <c r="Q324" s="9">
        <f>Q326+Q327</f>
        <v>0</v>
      </c>
      <c r="R324" s="10" t="e">
        <f t="shared" si="949"/>
        <v>#DIV/0!</v>
      </c>
      <c r="S324" s="9">
        <f>S326+S327</f>
        <v>0</v>
      </c>
      <c r="T324" s="9">
        <f>T326+T327</f>
        <v>0</v>
      </c>
      <c r="U324" s="10" t="e">
        <f t="shared" si="950"/>
        <v>#DIV/0!</v>
      </c>
      <c r="V324" s="9">
        <f>V326+V327</f>
        <v>0</v>
      </c>
      <c r="W324" s="9">
        <f>W326+W327</f>
        <v>0</v>
      </c>
      <c r="X324" s="10" t="e">
        <f t="shared" si="951"/>
        <v>#DIV/0!</v>
      </c>
      <c r="Y324" s="9">
        <f>Y326+Y327</f>
        <v>0</v>
      </c>
      <c r="Z324" s="9">
        <f>Z326+Z327</f>
        <v>0</v>
      </c>
      <c r="AA324" s="10" t="e">
        <f t="shared" si="952"/>
        <v>#DIV/0!</v>
      </c>
      <c r="AB324" s="9">
        <f>AB326+AB327</f>
        <v>0</v>
      </c>
      <c r="AC324" s="9">
        <f>AC326+AC327</f>
        <v>0</v>
      </c>
      <c r="AD324" s="10" t="e">
        <f t="shared" si="953"/>
        <v>#DIV/0!</v>
      </c>
      <c r="AE324" s="9">
        <f>AE326+AE327</f>
        <v>0</v>
      </c>
      <c r="AF324" s="9">
        <f>AF326+AF327</f>
        <v>0</v>
      </c>
      <c r="AG324" s="10" t="e">
        <f t="shared" si="954"/>
        <v>#DIV/0!</v>
      </c>
      <c r="AH324" s="9">
        <f>AH326+AH327</f>
        <v>0</v>
      </c>
      <c r="AI324" s="9">
        <f>AI326+AI327</f>
        <v>0</v>
      </c>
      <c r="AJ324" s="10" t="e">
        <f t="shared" si="955"/>
        <v>#DIV/0!</v>
      </c>
      <c r="AK324" s="9">
        <f>AK326+AK327</f>
        <v>0</v>
      </c>
      <c r="AL324" s="9">
        <f>AL326+AL327</f>
        <v>0</v>
      </c>
      <c r="AM324" s="10" t="e">
        <f t="shared" si="956"/>
        <v>#DIV/0!</v>
      </c>
      <c r="AN324" s="5">
        <f>D324+G324+J324+M324+P324+S324+V324+Y324+AB324+AE324+AH324+AK324</f>
        <v>46</v>
      </c>
      <c r="AO324" s="5">
        <f t="shared" si="959"/>
        <v>28</v>
      </c>
      <c r="AP324" s="94">
        <f t="shared" si="958"/>
        <v>0.60869565217391308</v>
      </c>
    </row>
    <row r="325" spans="1:42">
      <c r="A325" s="150"/>
      <c r="B325" s="144"/>
      <c r="C325" s="79" t="s">
        <v>95</v>
      </c>
      <c r="D325" s="9">
        <f>D326+D328</f>
        <v>8</v>
      </c>
      <c r="E325" s="9">
        <f>E326+E328</f>
        <v>6</v>
      </c>
      <c r="F325" s="10">
        <f t="shared" si="945"/>
        <v>0.75</v>
      </c>
      <c r="G325" s="9">
        <f>G326+G328</f>
        <v>18</v>
      </c>
      <c r="H325" s="9">
        <f>H326+H328</f>
        <v>0</v>
      </c>
      <c r="I325" s="10">
        <f t="shared" si="946"/>
        <v>0</v>
      </c>
      <c r="J325" s="9">
        <f>J326+J328</f>
        <v>0</v>
      </c>
      <c r="K325" s="9">
        <f>K326+K328</f>
        <v>0</v>
      </c>
      <c r="L325" s="10" t="e">
        <f t="shared" si="947"/>
        <v>#DIV/0!</v>
      </c>
      <c r="M325" s="9">
        <f>M326+M328</f>
        <v>0</v>
      </c>
      <c r="N325" s="9">
        <f>N326+N328</f>
        <v>0</v>
      </c>
      <c r="O325" s="10" t="e">
        <f t="shared" si="948"/>
        <v>#DIV/0!</v>
      </c>
      <c r="P325" s="9">
        <f>P326+P328</f>
        <v>0</v>
      </c>
      <c r="Q325" s="9">
        <f>Q326+Q328</f>
        <v>0</v>
      </c>
      <c r="R325" s="10" t="e">
        <f t="shared" si="949"/>
        <v>#DIV/0!</v>
      </c>
      <c r="S325" s="9">
        <f>S326+S328</f>
        <v>0</v>
      </c>
      <c r="T325" s="9">
        <f>T326+T328</f>
        <v>0</v>
      </c>
      <c r="U325" s="10" t="e">
        <f t="shared" si="950"/>
        <v>#DIV/0!</v>
      </c>
      <c r="V325" s="9">
        <f>V326+V328</f>
        <v>0</v>
      </c>
      <c r="W325" s="9">
        <f>W326+W328</f>
        <v>0</v>
      </c>
      <c r="X325" s="10" t="e">
        <f t="shared" si="951"/>
        <v>#DIV/0!</v>
      </c>
      <c r="Y325" s="9">
        <f>Y326+Y328</f>
        <v>0</v>
      </c>
      <c r="Z325" s="9">
        <f>Z326+Z328</f>
        <v>0</v>
      </c>
      <c r="AA325" s="10" t="e">
        <f t="shared" si="952"/>
        <v>#DIV/0!</v>
      </c>
      <c r="AB325" s="9">
        <f>AB326+AB328</f>
        <v>0</v>
      </c>
      <c r="AC325" s="9">
        <f>AC326+AC328</f>
        <v>0</v>
      </c>
      <c r="AD325" s="10" t="e">
        <f t="shared" si="953"/>
        <v>#DIV/0!</v>
      </c>
      <c r="AE325" s="9">
        <f>AE326+AE328</f>
        <v>0</v>
      </c>
      <c r="AF325" s="9">
        <f>AF326+AF328</f>
        <v>0</v>
      </c>
      <c r="AG325" s="10" t="e">
        <f t="shared" si="954"/>
        <v>#DIV/0!</v>
      </c>
      <c r="AH325" s="9">
        <f>AH326+AH328</f>
        <v>0</v>
      </c>
      <c r="AI325" s="9">
        <f>AI326+AI328</f>
        <v>0</v>
      </c>
      <c r="AJ325" s="10" t="e">
        <f t="shared" si="955"/>
        <v>#DIV/0!</v>
      </c>
      <c r="AK325" s="9">
        <f>AK326+AK328</f>
        <v>0</v>
      </c>
      <c r="AL325" s="9">
        <f>AL326+AL328</f>
        <v>0</v>
      </c>
      <c r="AM325" s="10" t="e">
        <f t="shared" si="956"/>
        <v>#DIV/0!</v>
      </c>
      <c r="AN325" s="9">
        <f t="shared" ref="AN325" si="960">D325+G325+J325+M325+P325+S325+V325+Y325+AB325+AE325+AH325+AK325</f>
        <v>26</v>
      </c>
      <c r="AO325" s="9">
        <f t="shared" si="959"/>
        <v>6</v>
      </c>
      <c r="AP325" s="94">
        <f t="shared" si="958"/>
        <v>0.23076923076923078</v>
      </c>
    </row>
    <row r="326" spans="1:42">
      <c r="A326" s="150"/>
      <c r="B326" s="144"/>
      <c r="C326" s="75" t="s">
        <v>56</v>
      </c>
      <c r="D326" s="5">
        <v>0</v>
      </c>
      <c r="E326" s="5">
        <v>0</v>
      </c>
      <c r="F326" s="10" t="e">
        <f t="shared" si="945"/>
        <v>#DIV/0!</v>
      </c>
      <c r="G326" s="5">
        <v>9</v>
      </c>
      <c r="H326" s="5"/>
      <c r="I326" s="10">
        <f t="shared" si="946"/>
        <v>0</v>
      </c>
      <c r="J326" s="5"/>
      <c r="K326" s="5"/>
      <c r="L326" s="10" t="e">
        <f t="shared" si="947"/>
        <v>#DIV/0!</v>
      </c>
      <c r="M326" s="5"/>
      <c r="N326" s="5"/>
      <c r="O326" s="10" t="e">
        <f t="shared" si="948"/>
        <v>#DIV/0!</v>
      </c>
      <c r="P326" s="5"/>
      <c r="Q326" s="5"/>
      <c r="R326" s="10" t="e">
        <f t="shared" si="949"/>
        <v>#DIV/0!</v>
      </c>
      <c r="S326" s="5"/>
      <c r="T326" s="5"/>
      <c r="U326" s="10" t="e">
        <f t="shared" si="950"/>
        <v>#DIV/0!</v>
      </c>
      <c r="V326" s="5"/>
      <c r="W326" s="5"/>
      <c r="X326" s="10" t="e">
        <f t="shared" si="951"/>
        <v>#DIV/0!</v>
      </c>
      <c r="Y326" s="5"/>
      <c r="Z326" s="5"/>
      <c r="AA326" s="10" t="e">
        <f t="shared" si="952"/>
        <v>#DIV/0!</v>
      </c>
      <c r="AB326" s="5"/>
      <c r="AC326" s="5"/>
      <c r="AD326" s="10" t="e">
        <f t="shared" si="953"/>
        <v>#DIV/0!</v>
      </c>
      <c r="AE326" s="5"/>
      <c r="AF326" s="5"/>
      <c r="AG326" s="10" t="e">
        <f t="shared" si="954"/>
        <v>#DIV/0!</v>
      </c>
      <c r="AH326" s="5"/>
      <c r="AI326" s="5"/>
      <c r="AJ326" s="10" t="e">
        <f t="shared" si="955"/>
        <v>#DIV/0!</v>
      </c>
      <c r="AK326" s="5"/>
      <c r="AL326" s="5"/>
      <c r="AM326" s="10" t="e">
        <f t="shared" si="956"/>
        <v>#DIV/0!</v>
      </c>
      <c r="AN326" s="5">
        <f>D326+G326+J326+M326+P326+S326+V326+Y326+AB326+AE326+AH326+AK326</f>
        <v>9</v>
      </c>
      <c r="AO326" s="5">
        <f t="shared" si="959"/>
        <v>0</v>
      </c>
      <c r="AP326" s="94">
        <f t="shared" si="958"/>
        <v>0</v>
      </c>
    </row>
    <row r="327" spans="1:42">
      <c r="A327" s="150"/>
      <c r="B327" s="144"/>
      <c r="C327" s="75" t="s">
        <v>55</v>
      </c>
      <c r="D327" s="5">
        <v>0</v>
      </c>
      <c r="E327" s="5">
        <v>0</v>
      </c>
      <c r="F327" s="10" t="e">
        <f t="shared" si="945"/>
        <v>#DIV/0!</v>
      </c>
      <c r="G327" s="5">
        <v>19</v>
      </c>
      <c r="H327" s="5"/>
      <c r="I327" s="10">
        <f t="shared" si="946"/>
        <v>0</v>
      </c>
      <c r="J327" s="5"/>
      <c r="K327" s="5"/>
      <c r="L327" s="10" t="e">
        <f t="shared" si="947"/>
        <v>#DIV/0!</v>
      </c>
      <c r="M327" s="5"/>
      <c r="N327" s="5"/>
      <c r="O327" s="10" t="e">
        <f t="shared" si="948"/>
        <v>#DIV/0!</v>
      </c>
      <c r="P327" s="5"/>
      <c r="Q327" s="5"/>
      <c r="R327" s="10" t="e">
        <f t="shared" si="949"/>
        <v>#DIV/0!</v>
      </c>
      <c r="S327" s="5"/>
      <c r="T327" s="5"/>
      <c r="U327" s="10" t="e">
        <f t="shared" si="950"/>
        <v>#DIV/0!</v>
      </c>
      <c r="V327" s="5"/>
      <c r="W327" s="5"/>
      <c r="X327" s="10" t="e">
        <f t="shared" si="951"/>
        <v>#DIV/0!</v>
      </c>
      <c r="Y327" s="5"/>
      <c r="Z327" s="5"/>
      <c r="AA327" s="10" t="e">
        <f t="shared" si="952"/>
        <v>#DIV/0!</v>
      </c>
      <c r="AB327" s="5"/>
      <c r="AC327" s="5"/>
      <c r="AD327" s="10" t="e">
        <f t="shared" si="953"/>
        <v>#DIV/0!</v>
      </c>
      <c r="AE327" s="5"/>
      <c r="AF327" s="5"/>
      <c r="AG327" s="10" t="e">
        <f t="shared" si="954"/>
        <v>#DIV/0!</v>
      </c>
      <c r="AH327" s="5"/>
      <c r="AI327" s="5"/>
      <c r="AJ327" s="10" t="e">
        <f t="shared" si="955"/>
        <v>#DIV/0!</v>
      </c>
      <c r="AK327" s="5"/>
      <c r="AL327" s="5"/>
      <c r="AM327" s="10" t="e">
        <f t="shared" si="956"/>
        <v>#DIV/0!</v>
      </c>
      <c r="AN327" s="5">
        <f>D327+G327+J327+M327+P327+S327+V327+Y327+AB327+AE327+AH327+AK327</f>
        <v>19</v>
      </c>
      <c r="AO327" s="5">
        <f t="shared" si="959"/>
        <v>0</v>
      </c>
      <c r="AP327" s="94">
        <f t="shared" si="958"/>
        <v>0</v>
      </c>
    </row>
    <row r="328" spans="1:42">
      <c r="A328" s="150"/>
      <c r="B328" s="144"/>
      <c r="C328" s="79" t="s">
        <v>38</v>
      </c>
      <c r="D328" s="9">
        <v>8</v>
      </c>
      <c r="E328" s="9">
        <v>6</v>
      </c>
      <c r="F328" s="10">
        <f t="shared" si="945"/>
        <v>0.75</v>
      </c>
      <c r="G328" s="9">
        <v>9</v>
      </c>
      <c r="H328" s="9"/>
      <c r="I328" s="10">
        <f t="shared" si="946"/>
        <v>0</v>
      </c>
      <c r="J328" s="9"/>
      <c r="K328" s="9"/>
      <c r="L328" s="10" t="e">
        <f t="shared" si="947"/>
        <v>#DIV/0!</v>
      </c>
      <c r="M328" s="9"/>
      <c r="N328" s="9"/>
      <c r="O328" s="10" t="e">
        <f t="shared" si="948"/>
        <v>#DIV/0!</v>
      </c>
      <c r="P328" s="9"/>
      <c r="Q328" s="9"/>
      <c r="R328" s="10" t="e">
        <f t="shared" si="949"/>
        <v>#DIV/0!</v>
      </c>
      <c r="S328" s="9"/>
      <c r="T328" s="9"/>
      <c r="U328" s="10" t="e">
        <f t="shared" si="950"/>
        <v>#DIV/0!</v>
      </c>
      <c r="V328" s="9"/>
      <c r="W328" s="9"/>
      <c r="X328" s="10" t="e">
        <f t="shared" si="951"/>
        <v>#DIV/0!</v>
      </c>
      <c r="Y328" s="9"/>
      <c r="Z328" s="9"/>
      <c r="AA328" s="10" t="e">
        <f t="shared" si="952"/>
        <v>#DIV/0!</v>
      </c>
      <c r="AB328" s="9"/>
      <c r="AC328" s="9"/>
      <c r="AD328" s="10" t="e">
        <f t="shared" si="953"/>
        <v>#DIV/0!</v>
      </c>
      <c r="AE328" s="9"/>
      <c r="AF328" s="9"/>
      <c r="AG328" s="10" t="e">
        <f t="shared" si="954"/>
        <v>#DIV/0!</v>
      </c>
      <c r="AH328" s="9"/>
      <c r="AI328" s="9"/>
      <c r="AJ328" s="10" t="e">
        <f t="shared" si="955"/>
        <v>#DIV/0!</v>
      </c>
      <c r="AK328" s="9"/>
      <c r="AL328" s="9"/>
      <c r="AM328" s="10" t="e">
        <f t="shared" si="956"/>
        <v>#DIV/0!</v>
      </c>
      <c r="AN328" s="9">
        <f t="shared" ref="AN328:AN330" si="961">D328+G328+J328+M328+P328+S328+V328+Y328+AB328+AE328+AH328+AK328</f>
        <v>17</v>
      </c>
      <c r="AO328" s="9">
        <f t="shared" si="959"/>
        <v>6</v>
      </c>
      <c r="AP328" s="100">
        <f t="shared" si="958"/>
        <v>0.35294117647058826</v>
      </c>
    </row>
    <row r="329" spans="1:42">
      <c r="A329" s="150"/>
      <c r="B329" s="144"/>
      <c r="C329" s="80" t="s">
        <v>39</v>
      </c>
      <c r="D329" s="5">
        <v>3</v>
      </c>
      <c r="E329" s="5">
        <v>12</v>
      </c>
      <c r="F329" s="3">
        <f t="shared" si="945"/>
        <v>4</v>
      </c>
      <c r="G329" s="5">
        <v>6</v>
      </c>
      <c r="H329" s="5"/>
      <c r="I329" s="3">
        <f t="shared" si="946"/>
        <v>0</v>
      </c>
      <c r="J329" s="5"/>
      <c r="K329" s="5"/>
      <c r="L329" s="3" t="e">
        <f t="shared" si="947"/>
        <v>#DIV/0!</v>
      </c>
      <c r="M329" s="5"/>
      <c r="N329" s="5"/>
      <c r="O329" s="3" t="e">
        <f t="shared" si="948"/>
        <v>#DIV/0!</v>
      </c>
      <c r="P329" s="5"/>
      <c r="Q329" s="5"/>
      <c r="R329" s="3" t="e">
        <f t="shared" si="949"/>
        <v>#DIV/0!</v>
      </c>
      <c r="S329" s="5"/>
      <c r="T329" s="5"/>
      <c r="U329" s="3" t="e">
        <f t="shared" si="950"/>
        <v>#DIV/0!</v>
      </c>
      <c r="V329" s="5"/>
      <c r="W329" s="5"/>
      <c r="X329" s="3" t="e">
        <f t="shared" si="951"/>
        <v>#DIV/0!</v>
      </c>
      <c r="Y329" s="5"/>
      <c r="Z329" s="5"/>
      <c r="AA329" s="3" t="e">
        <f t="shared" si="952"/>
        <v>#DIV/0!</v>
      </c>
      <c r="AB329" s="5"/>
      <c r="AC329" s="5"/>
      <c r="AD329" s="3" t="e">
        <f t="shared" si="953"/>
        <v>#DIV/0!</v>
      </c>
      <c r="AE329" s="5"/>
      <c r="AF329" s="5"/>
      <c r="AG329" s="3" t="e">
        <f t="shared" si="954"/>
        <v>#DIV/0!</v>
      </c>
      <c r="AH329" s="5"/>
      <c r="AI329" s="5"/>
      <c r="AJ329" s="3" t="e">
        <f t="shared" si="955"/>
        <v>#DIV/0!</v>
      </c>
      <c r="AK329" s="5"/>
      <c r="AL329" s="5"/>
      <c r="AM329" s="3" t="e">
        <f t="shared" si="956"/>
        <v>#DIV/0!</v>
      </c>
      <c r="AN329" s="5">
        <f t="shared" si="961"/>
        <v>9</v>
      </c>
      <c r="AO329" s="5">
        <f t="shared" si="959"/>
        <v>12</v>
      </c>
      <c r="AP329" s="94">
        <f t="shared" si="958"/>
        <v>1.3333333333333333</v>
      </c>
    </row>
    <row r="330" spans="1:42">
      <c r="A330" s="150"/>
      <c r="B330" s="144"/>
      <c r="C330" s="81" t="s">
        <v>40</v>
      </c>
      <c r="D330" s="5">
        <v>5</v>
      </c>
      <c r="E330" s="5">
        <v>3</v>
      </c>
      <c r="F330" s="3">
        <f t="shared" si="945"/>
        <v>0.6</v>
      </c>
      <c r="G330" s="5">
        <v>5</v>
      </c>
      <c r="H330" s="5"/>
      <c r="I330" s="3">
        <f t="shared" si="946"/>
        <v>0</v>
      </c>
      <c r="J330" s="5"/>
      <c r="K330" s="5"/>
      <c r="L330" s="3" t="e">
        <f t="shared" si="947"/>
        <v>#DIV/0!</v>
      </c>
      <c r="M330" s="5"/>
      <c r="N330" s="5"/>
      <c r="O330" s="3" t="e">
        <f t="shared" si="948"/>
        <v>#DIV/0!</v>
      </c>
      <c r="P330" s="5"/>
      <c r="Q330" s="5"/>
      <c r="R330" s="3" t="e">
        <f t="shared" si="949"/>
        <v>#DIV/0!</v>
      </c>
      <c r="S330" s="5"/>
      <c r="T330" s="5"/>
      <c r="U330" s="3" t="e">
        <f t="shared" si="950"/>
        <v>#DIV/0!</v>
      </c>
      <c r="V330" s="5"/>
      <c r="W330" s="5"/>
      <c r="X330" s="3" t="e">
        <f t="shared" si="951"/>
        <v>#DIV/0!</v>
      </c>
      <c r="Y330" s="5"/>
      <c r="Z330" s="5"/>
      <c r="AA330" s="3" t="e">
        <f t="shared" si="952"/>
        <v>#DIV/0!</v>
      </c>
      <c r="AB330" s="5"/>
      <c r="AC330" s="5"/>
      <c r="AD330" s="3" t="e">
        <f t="shared" si="953"/>
        <v>#DIV/0!</v>
      </c>
      <c r="AE330" s="5"/>
      <c r="AF330" s="5"/>
      <c r="AG330" s="3" t="e">
        <f t="shared" si="954"/>
        <v>#DIV/0!</v>
      </c>
      <c r="AH330" s="5"/>
      <c r="AI330" s="5"/>
      <c r="AJ330" s="3" t="e">
        <f t="shared" si="955"/>
        <v>#DIV/0!</v>
      </c>
      <c r="AK330" s="5"/>
      <c r="AL330" s="5"/>
      <c r="AM330" s="3" t="e">
        <f t="shared" si="956"/>
        <v>#DIV/0!</v>
      </c>
      <c r="AN330" s="5">
        <f t="shared" si="961"/>
        <v>10</v>
      </c>
      <c r="AO330" s="5">
        <f t="shared" si="959"/>
        <v>3</v>
      </c>
      <c r="AP330" s="94">
        <f t="shared" si="958"/>
        <v>0.3</v>
      </c>
    </row>
    <row r="331" spans="1:42">
      <c r="A331" s="150"/>
      <c r="B331" s="144"/>
      <c r="C331" s="76" t="s">
        <v>73</v>
      </c>
      <c r="D331" s="33"/>
      <c r="E331" s="33"/>
      <c r="F331" s="21"/>
      <c r="G331" s="33"/>
      <c r="H331" s="33"/>
      <c r="I331" s="21"/>
      <c r="J331" s="33"/>
      <c r="K331" s="33"/>
      <c r="L331" s="21"/>
      <c r="M331" s="33"/>
      <c r="N331" s="33"/>
      <c r="O331" s="21"/>
      <c r="P331" s="33"/>
      <c r="Q331" s="33"/>
      <c r="R331" s="21"/>
      <c r="S331" s="33"/>
      <c r="T331" s="33"/>
      <c r="U331" s="21"/>
      <c r="V331" s="33"/>
      <c r="W331" s="33"/>
      <c r="X331" s="21"/>
      <c r="Y331" s="33"/>
      <c r="Z331" s="33"/>
      <c r="AA331" s="21"/>
      <c r="AB331" s="33"/>
      <c r="AC331" s="33"/>
      <c r="AD331" s="21"/>
      <c r="AE331" s="33"/>
      <c r="AF331" s="33"/>
      <c r="AG331" s="21"/>
      <c r="AH331" s="33"/>
      <c r="AI331" s="33"/>
      <c r="AJ331" s="21"/>
      <c r="AK331" s="33"/>
      <c r="AL331" s="33"/>
      <c r="AM331" s="21"/>
      <c r="AN331" s="33"/>
      <c r="AO331" s="33"/>
      <c r="AP331" s="96"/>
    </row>
    <row r="332" spans="1:42" ht="15.75" thickBot="1">
      <c r="A332" s="150"/>
      <c r="B332" s="144"/>
      <c r="C332" s="82" t="s">
        <v>71</v>
      </c>
      <c r="D332" s="24">
        <f>D334+D335+D336+D337</f>
        <v>30522</v>
      </c>
      <c r="E332" s="24">
        <f>E334+E335+E336+E337</f>
        <v>36264</v>
      </c>
      <c r="F332" s="25">
        <f t="shared" ref="F332:F341" si="962">E332/D332</f>
        <v>1.1881265972085708</v>
      </c>
      <c r="G332" s="24">
        <f>G334+G335+G336+G337</f>
        <v>8400</v>
      </c>
      <c r="H332" s="24">
        <f>H334+H335+H336+H337</f>
        <v>0</v>
      </c>
      <c r="I332" s="25">
        <f t="shared" ref="I332:I333" si="963">H332/G332</f>
        <v>0</v>
      </c>
      <c r="J332" s="24">
        <f>J334+J335+J336+J337</f>
        <v>0</v>
      </c>
      <c r="K332" s="24">
        <f>K334+K335+K336+K337</f>
        <v>0</v>
      </c>
      <c r="L332" s="25" t="e">
        <f t="shared" ref="L332:L333" si="964">K332/J332</f>
        <v>#DIV/0!</v>
      </c>
      <c r="M332" s="24">
        <f>M334+M335+M336+M337</f>
        <v>0</v>
      </c>
      <c r="N332" s="24">
        <f>N334+N335+N336+N337</f>
        <v>0</v>
      </c>
      <c r="O332" s="25" t="e">
        <f t="shared" ref="O332:O333" si="965">N332/M332</f>
        <v>#DIV/0!</v>
      </c>
      <c r="P332" s="24">
        <f>P334+P335+P336+P337</f>
        <v>0</v>
      </c>
      <c r="Q332" s="24">
        <f>Q334+Q335+Q336+Q337</f>
        <v>0</v>
      </c>
      <c r="R332" s="25" t="e">
        <f t="shared" ref="R332:R333" si="966">Q332/P332</f>
        <v>#DIV/0!</v>
      </c>
      <c r="S332" s="24">
        <f>S334+S335+S336+S337</f>
        <v>0</v>
      </c>
      <c r="T332" s="24">
        <f>T334+T335+T336+T337</f>
        <v>0</v>
      </c>
      <c r="U332" s="25" t="e">
        <f t="shared" ref="U332:U333" si="967">T332/S332</f>
        <v>#DIV/0!</v>
      </c>
      <c r="V332" s="24">
        <f>V334+V335+V336+V337</f>
        <v>0</v>
      </c>
      <c r="W332" s="24">
        <f>W334+W335+W336+W337</f>
        <v>0</v>
      </c>
      <c r="X332" s="25" t="e">
        <f t="shared" ref="X332:X333" si="968">W332/V332</f>
        <v>#DIV/0!</v>
      </c>
      <c r="Y332" s="24">
        <f>Y334+Y335+Y336+Y337</f>
        <v>0</v>
      </c>
      <c r="Z332" s="24">
        <f>Z334+Z335+Z336+Z337</f>
        <v>0</v>
      </c>
      <c r="AA332" s="25" t="e">
        <f t="shared" ref="AA332:AA333" si="969">Z332/Y332</f>
        <v>#DIV/0!</v>
      </c>
      <c r="AB332" s="24">
        <f>AB334+AB335+AB336+AB337</f>
        <v>0</v>
      </c>
      <c r="AC332" s="24">
        <f>AC334+AC335+AC336+AC337</f>
        <v>0</v>
      </c>
      <c r="AD332" s="25" t="e">
        <f t="shared" ref="AD332:AD333" si="970">AC332/AB332</f>
        <v>#DIV/0!</v>
      </c>
      <c r="AE332" s="24">
        <f>AE334+AE335+AE336+AE337</f>
        <v>0</v>
      </c>
      <c r="AF332" s="24">
        <f>AF334+AF335+AF336+AF337</f>
        <v>0</v>
      </c>
      <c r="AG332" s="25" t="e">
        <f t="shared" ref="AG332:AG333" si="971">AF332/AE332</f>
        <v>#DIV/0!</v>
      </c>
      <c r="AH332" s="24">
        <f>AH334+AH335+AH336+AH337</f>
        <v>0</v>
      </c>
      <c r="AI332" s="24">
        <f>AI334+AI335+AI336+AI337</f>
        <v>0</v>
      </c>
      <c r="AJ332" s="25" t="e">
        <f t="shared" ref="AJ332:AJ333" si="972">AI332/AH332</f>
        <v>#DIV/0!</v>
      </c>
      <c r="AK332" s="24">
        <f>AK334+AK335+AK336+AK337</f>
        <v>0</v>
      </c>
      <c r="AL332" s="24">
        <f>AL334+AL335+AL336+AL337</f>
        <v>0</v>
      </c>
      <c r="AM332" s="25" t="e">
        <f t="shared" ref="AM332:AM333" si="973">AL332/AK332</f>
        <v>#DIV/0!</v>
      </c>
      <c r="AN332" s="24">
        <f t="shared" ref="AN332:AN337" si="974">D332+G332+J332+M332+P332+S332+V332+Y332+AB332+AE332+AH332+AK332</f>
        <v>38922</v>
      </c>
      <c r="AO332" s="24">
        <f t="shared" ref="AO332:AO337" si="975">E332+H332+K332+N332+Q332+T332+W332+Z332+AC332+AF332+AI332+AL332</f>
        <v>36264</v>
      </c>
      <c r="AP332" s="101">
        <f t="shared" ref="AP332" si="976">AO332/AN332</f>
        <v>0.93170957299213808</v>
      </c>
    </row>
    <row r="333" spans="1:42" ht="16.5" thickTop="1" thickBot="1">
      <c r="A333" s="150"/>
      <c r="B333" s="144"/>
      <c r="C333" s="83" t="s">
        <v>61</v>
      </c>
      <c r="D333" s="65">
        <v>24</v>
      </c>
      <c r="E333" s="65">
        <v>36</v>
      </c>
      <c r="F333" s="67">
        <f t="shared" si="962"/>
        <v>1.5</v>
      </c>
      <c r="G333" s="65">
        <v>0</v>
      </c>
      <c r="H333" s="65"/>
      <c r="I333" s="67" t="e">
        <f t="shared" si="963"/>
        <v>#DIV/0!</v>
      </c>
      <c r="J333" s="65"/>
      <c r="K333" s="65"/>
      <c r="L333" s="67" t="e">
        <f t="shared" si="964"/>
        <v>#DIV/0!</v>
      </c>
      <c r="M333" s="65"/>
      <c r="N333" s="65"/>
      <c r="O333" s="67" t="e">
        <f t="shared" si="965"/>
        <v>#DIV/0!</v>
      </c>
      <c r="P333" s="65"/>
      <c r="Q333" s="65"/>
      <c r="R333" s="67" t="e">
        <f t="shared" si="966"/>
        <v>#DIV/0!</v>
      </c>
      <c r="S333" s="65"/>
      <c r="T333" s="65"/>
      <c r="U333" s="67" t="e">
        <f t="shared" si="967"/>
        <v>#DIV/0!</v>
      </c>
      <c r="V333" s="65"/>
      <c r="W333" s="65"/>
      <c r="X333" s="67" t="e">
        <f t="shared" si="968"/>
        <v>#DIV/0!</v>
      </c>
      <c r="Y333" s="65"/>
      <c r="Z333" s="65"/>
      <c r="AA333" s="67" t="e">
        <f t="shared" si="969"/>
        <v>#DIV/0!</v>
      </c>
      <c r="AB333" s="65"/>
      <c r="AC333" s="65"/>
      <c r="AD333" s="67" t="e">
        <f t="shared" si="970"/>
        <v>#DIV/0!</v>
      </c>
      <c r="AE333" s="65"/>
      <c r="AF333" s="65"/>
      <c r="AG333" s="67" t="e">
        <f t="shared" si="971"/>
        <v>#DIV/0!</v>
      </c>
      <c r="AH333" s="65"/>
      <c r="AI333" s="65"/>
      <c r="AJ333" s="67" t="e">
        <f t="shared" si="972"/>
        <v>#DIV/0!</v>
      </c>
      <c r="AK333" s="65"/>
      <c r="AL333" s="65"/>
      <c r="AM333" s="67" t="e">
        <f t="shared" si="973"/>
        <v>#DIV/0!</v>
      </c>
      <c r="AN333" s="65">
        <f t="shared" si="974"/>
        <v>24</v>
      </c>
      <c r="AO333" s="65">
        <f t="shared" si="975"/>
        <v>36</v>
      </c>
      <c r="AP333" s="102"/>
    </row>
    <row r="334" spans="1:42" ht="16.5" thickTop="1" thickBot="1">
      <c r="A334" s="150"/>
      <c r="B334" s="144"/>
      <c r="C334" s="84" t="s">
        <v>62</v>
      </c>
      <c r="D334" s="22">
        <v>9600</v>
      </c>
      <c r="E334" s="22">
        <v>9650</v>
      </c>
      <c r="F334" s="67">
        <f t="shared" si="962"/>
        <v>1.0052083333333333</v>
      </c>
      <c r="G334" s="22">
        <v>0</v>
      </c>
      <c r="H334" s="22"/>
      <c r="I334" s="23"/>
      <c r="J334" s="22"/>
      <c r="K334" s="22"/>
      <c r="L334" s="23"/>
      <c r="M334" s="22"/>
      <c r="N334" s="22"/>
      <c r="O334" s="23"/>
      <c r="P334" s="22"/>
      <c r="Q334" s="22"/>
      <c r="R334" s="23"/>
      <c r="S334" s="22"/>
      <c r="T334" s="22"/>
      <c r="U334" s="23"/>
      <c r="V334" s="22"/>
      <c r="W334" s="22"/>
      <c r="X334" s="23"/>
      <c r="Y334" s="22"/>
      <c r="Z334" s="22"/>
      <c r="AA334" s="23"/>
      <c r="AB334" s="22"/>
      <c r="AC334" s="22"/>
      <c r="AD334" s="23"/>
      <c r="AE334" s="22"/>
      <c r="AF334" s="22"/>
      <c r="AG334" s="23"/>
      <c r="AH334" s="22"/>
      <c r="AI334" s="22"/>
      <c r="AJ334" s="23"/>
      <c r="AK334" s="22"/>
      <c r="AL334" s="22"/>
      <c r="AM334" s="23"/>
      <c r="AN334" s="138">
        <f t="shared" si="974"/>
        <v>9600</v>
      </c>
      <c r="AO334" s="138">
        <f t="shared" si="975"/>
        <v>9650</v>
      </c>
      <c r="AP334" s="103"/>
    </row>
    <row r="335" spans="1:42" ht="16.5" thickTop="1" thickBot="1">
      <c r="A335" s="150"/>
      <c r="B335" s="144"/>
      <c r="C335" s="84" t="s">
        <v>65</v>
      </c>
      <c r="D335" s="22">
        <v>10000</v>
      </c>
      <c r="E335" s="22">
        <v>7850</v>
      </c>
      <c r="F335" s="67">
        <f t="shared" si="962"/>
        <v>0.78500000000000003</v>
      </c>
      <c r="G335" s="22">
        <f>G323*400</f>
        <v>8400</v>
      </c>
      <c r="H335" s="22"/>
      <c r="I335" s="23"/>
      <c r="J335" s="22"/>
      <c r="K335" s="22"/>
      <c r="L335" s="23"/>
      <c r="M335" s="22"/>
      <c r="N335" s="22"/>
      <c r="O335" s="23"/>
      <c r="P335" s="22"/>
      <c r="Q335" s="22"/>
      <c r="R335" s="23"/>
      <c r="S335" s="22"/>
      <c r="T335" s="22"/>
      <c r="U335" s="23"/>
      <c r="V335" s="22"/>
      <c r="W335" s="22"/>
      <c r="X335" s="23"/>
      <c r="Y335" s="22"/>
      <c r="Z335" s="22"/>
      <c r="AA335" s="23"/>
      <c r="AB335" s="22"/>
      <c r="AC335" s="22"/>
      <c r="AD335" s="23"/>
      <c r="AE335" s="22"/>
      <c r="AF335" s="22"/>
      <c r="AG335" s="23"/>
      <c r="AH335" s="22"/>
      <c r="AI335" s="22"/>
      <c r="AJ335" s="23"/>
      <c r="AK335" s="22"/>
      <c r="AL335" s="22"/>
      <c r="AM335" s="23"/>
      <c r="AN335" s="138">
        <f t="shared" si="974"/>
        <v>18400</v>
      </c>
      <c r="AO335" s="138">
        <f t="shared" si="975"/>
        <v>7850</v>
      </c>
      <c r="AP335" s="103"/>
    </row>
    <row r="336" spans="1:42" ht="16.5" thickTop="1" thickBot="1">
      <c r="A336" s="150"/>
      <c r="B336" s="144"/>
      <c r="C336" s="84" t="s">
        <v>66</v>
      </c>
      <c r="D336" s="22">
        <v>10922</v>
      </c>
      <c r="E336" s="22">
        <v>18764</v>
      </c>
      <c r="F336" s="67">
        <f t="shared" si="962"/>
        <v>1.7180003662332906</v>
      </c>
      <c r="G336" s="22">
        <v>0</v>
      </c>
      <c r="H336" s="22"/>
      <c r="I336" s="23"/>
      <c r="J336" s="22"/>
      <c r="K336" s="22"/>
      <c r="L336" s="23"/>
      <c r="M336" s="22"/>
      <c r="N336" s="22"/>
      <c r="O336" s="23"/>
      <c r="P336" s="22"/>
      <c r="Q336" s="22"/>
      <c r="R336" s="23"/>
      <c r="S336" s="22"/>
      <c r="T336" s="22"/>
      <c r="U336" s="23"/>
      <c r="V336" s="22"/>
      <c r="W336" s="22"/>
      <c r="X336" s="23"/>
      <c r="Y336" s="22"/>
      <c r="Z336" s="22"/>
      <c r="AA336" s="23"/>
      <c r="AB336" s="22"/>
      <c r="AC336" s="22"/>
      <c r="AD336" s="23"/>
      <c r="AE336" s="22"/>
      <c r="AF336" s="22"/>
      <c r="AG336" s="23"/>
      <c r="AH336" s="22"/>
      <c r="AI336" s="22"/>
      <c r="AJ336" s="23"/>
      <c r="AK336" s="22"/>
      <c r="AL336" s="22"/>
      <c r="AM336" s="23"/>
      <c r="AN336" s="138">
        <f t="shared" si="974"/>
        <v>10922</v>
      </c>
      <c r="AO336" s="138">
        <f t="shared" si="975"/>
        <v>18764</v>
      </c>
      <c r="AP336" s="103"/>
    </row>
    <row r="337" spans="1:42" ht="16.5" thickTop="1" thickBot="1">
      <c r="A337" s="150"/>
      <c r="B337" s="144"/>
      <c r="C337" s="84" t="s">
        <v>67</v>
      </c>
      <c r="D337" s="22">
        <v>0</v>
      </c>
      <c r="E337" s="22">
        <v>0</v>
      </c>
      <c r="F337" s="67" t="e">
        <f t="shared" si="962"/>
        <v>#DIV/0!</v>
      </c>
      <c r="G337" s="22">
        <v>0</v>
      </c>
      <c r="H337" s="22"/>
      <c r="I337" s="23"/>
      <c r="J337" s="22"/>
      <c r="K337" s="22"/>
      <c r="L337" s="23"/>
      <c r="M337" s="22"/>
      <c r="N337" s="22"/>
      <c r="O337" s="23"/>
      <c r="P337" s="22"/>
      <c r="Q337" s="22"/>
      <c r="R337" s="23"/>
      <c r="S337" s="22"/>
      <c r="T337" s="22"/>
      <c r="U337" s="23"/>
      <c r="V337" s="22"/>
      <c r="W337" s="22"/>
      <c r="X337" s="23"/>
      <c r="Y337" s="22"/>
      <c r="Z337" s="22"/>
      <c r="AA337" s="23"/>
      <c r="AB337" s="22"/>
      <c r="AC337" s="22"/>
      <c r="AD337" s="23"/>
      <c r="AE337" s="22"/>
      <c r="AF337" s="22"/>
      <c r="AG337" s="23"/>
      <c r="AH337" s="22"/>
      <c r="AI337" s="22"/>
      <c r="AJ337" s="23"/>
      <c r="AK337" s="22"/>
      <c r="AL337" s="22"/>
      <c r="AM337" s="23"/>
      <c r="AN337" s="138">
        <f t="shared" si="974"/>
        <v>0</v>
      </c>
      <c r="AO337" s="138">
        <f t="shared" si="975"/>
        <v>0</v>
      </c>
      <c r="AP337" s="103"/>
    </row>
    <row r="338" spans="1:42" ht="16.5" thickTop="1" thickBot="1">
      <c r="A338" s="150"/>
      <c r="B338" s="144"/>
      <c r="C338" s="85" t="s">
        <v>57</v>
      </c>
      <c r="D338" s="27">
        <v>108000</v>
      </c>
      <c r="E338" s="27">
        <v>108000</v>
      </c>
      <c r="F338" s="67">
        <f t="shared" si="962"/>
        <v>1</v>
      </c>
      <c r="G338" s="27">
        <v>108000</v>
      </c>
      <c r="H338" s="27"/>
      <c r="I338" s="21">
        <f t="shared" ref="I338" si="977">H338/G338</f>
        <v>0</v>
      </c>
      <c r="J338" s="27"/>
      <c r="K338" s="27"/>
      <c r="L338" s="21" t="e">
        <f t="shared" ref="L338" si="978">K338/J338</f>
        <v>#DIV/0!</v>
      </c>
      <c r="M338" s="27"/>
      <c r="N338" s="27"/>
      <c r="O338" s="21" t="e">
        <f t="shared" ref="O338" si="979">N338/M338</f>
        <v>#DIV/0!</v>
      </c>
      <c r="P338" s="27"/>
      <c r="Q338" s="27"/>
      <c r="R338" s="21" t="e">
        <f t="shared" ref="R338" si="980">Q338/P338</f>
        <v>#DIV/0!</v>
      </c>
      <c r="S338" s="27"/>
      <c r="T338" s="27"/>
      <c r="U338" s="21" t="e">
        <f t="shared" ref="U338" si="981">T338/S338</f>
        <v>#DIV/0!</v>
      </c>
      <c r="V338" s="27"/>
      <c r="W338" s="27"/>
      <c r="X338" s="21" t="e">
        <f t="shared" ref="X338" si="982">W338/V338</f>
        <v>#DIV/0!</v>
      </c>
      <c r="Y338" s="27"/>
      <c r="Z338" s="27"/>
      <c r="AA338" s="21" t="e">
        <f t="shared" ref="AA338" si="983">Z338/Y338</f>
        <v>#DIV/0!</v>
      </c>
      <c r="AB338" s="27"/>
      <c r="AC338" s="27"/>
      <c r="AD338" s="21" t="e">
        <f t="shared" ref="AD338" si="984">AC338/AB338</f>
        <v>#DIV/0!</v>
      </c>
      <c r="AE338" s="27"/>
      <c r="AF338" s="27"/>
      <c r="AG338" s="21" t="e">
        <f t="shared" ref="AG338" si="985">AF338/AE338</f>
        <v>#DIV/0!</v>
      </c>
      <c r="AH338" s="27"/>
      <c r="AI338" s="27"/>
      <c r="AJ338" s="21" t="e">
        <f t="shared" ref="AJ338" si="986">AI338/AH338</f>
        <v>#DIV/0!</v>
      </c>
      <c r="AK338" s="27"/>
      <c r="AL338" s="27"/>
      <c r="AM338" s="21" t="e">
        <f t="shared" ref="AM338" si="987">AL338/AK338</f>
        <v>#DIV/0!</v>
      </c>
      <c r="AN338" s="27">
        <f>D338+G338+J338+M338+P338+S338+V338+Y338+AB338+AE338+AH338+AK338</f>
        <v>216000</v>
      </c>
      <c r="AO338" s="27">
        <f>E338+H338+K338+N338+Q338+T338+W338+Z338+AC338+AF338+AI338+AL338</f>
        <v>108000</v>
      </c>
      <c r="AP338" s="96">
        <f t="shared" ref="AP338" si="988">AO338/AN338</f>
        <v>0.5</v>
      </c>
    </row>
    <row r="339" spans="1:42" ht="16.5" thickTop="1" thickBot="1">
      <c r="A339" s="150"/>
      <c r="B339" s="144"/>
      <c r="C339" s="85" t="s">
        <v>58</v>
      </c>
      <c r="D339" s="27">
        <f>D338-D332</f>
        <v>77478</v>
      </c>
      <c r="E339" s="27">
        <f>E338-E332</f>
        <v>71736</v>
      </c>
      <c r="F339" s="67">
        <f t="shared" si="962"/>
        <v>0.9258886393556881</v>
      </c>
      <c r="G339" s="27">
        <f>G338-G332</f>
        <v>99600</v>
      </c>
      <c r="H339" s="27"/>
      <c r="I339" s="21"/>
      <c r="J339" s="27"/>
      <c r="K339" s="27"/>
      <c r="L339" s="21"/>
      <c r="M339" s="27"/>
      <c r="N339" s="27"/>
      <c r="O339" s="21"/>
      <c r="P339" s="27"/>
      <c r="Q339" s="27"/>
      <c r="R339" s="21"/>
      <c r="S339" s="27"/>
      <c r="T339" s="27"/>
      <c r="U339" s="21"/>
      <c r="V339" s="27"/>
      <c r="W339" s="27"/>
      <c r="X339" s="21"/>
      <c r="Y339" s="27"/>
      <c r="Z339" s="27"/>
      <c r="AA339" s="21"/>
      <c r="AB339" s="27"/>
      <c r="AC339" s="27"/>
      <c r="AD339" s="21"/>
      <c r="AE339" s="27"/>
      <c r="AF339" s="27"/>
      <c r="AG339" s="21"/>
      <c r="AH339" s="27"/>
      <c r="AI339" s="27"/>
      <c r="AJ339" s="21"/>
      <c r="AK339" s="27"/>
      <c r="AL339" s="27"/>
      <c r="AM339" s="21"/>
      <c r="AN339" s="27">
        <f t="shared" ref="AN339" si="989">D339+G339+J339+M339+P339+S339+V339+Y339+AB339+AE339+AH339+AK339</f>
        <v>177078</v>
      </c>
      <c r="AO339" s="27">
        <f t="shared" ref="AO339:AO340" si="990">E339+H339+K339+N339+Q339+T339+W339+Z339+AC339+AF339+AI339+AL339</f>
        <v>71736</v>
      </c>
      <c r="AP339" s="96"/>
    </row>
    <row r="340" spans="1:42" ht="16.5" thickTop="1" thickBot="1">
      <c r="A340" s="150"/>
      <c r="B340" s="144"/>
      <c r="C340" s="86" t="s">
        <v>63</v>
      </c>
      <c r="D340" s="11">
        <v>96828</v>
      </c>
      <c r="E340" s="11">
        <v>96828</v>
      </c>
      <c r="F340" s="67">
        <f t="shared" si="962"/>
        <v>1</v>
      </c>
      <c r="G340" s="11">
        <v>100000</v>
      </c>
      <c r="H340" s="11"/>
      <c r="I340" s="3"/>
      <c r="J340" s="11"/>
      <c r="K340" s="11"/>
      <c r="L340" s="3"/>
      <c r="M340" s="11"/>
      <c r="N340" s="11"/>
      <c r="O340" s="3"/>
      <c r="P340" s="11"/>
      <c r="Q340" s="11"/>
      <c r="R340" s="3"/>
      <c r="S340" s="11"/>
      <c r="T340" s="11"/>
      <c r="U340" s="3"/>
      <c r="V340" s="11"/>
      <c r="W340" s="11"/>
      <c r="X340" s="3"/>
      <c r="Y340" s="11"/>
      <c r="Z340" s="11"/>
      <c r="AA340" s="3"/>
      <c r="AB340" s="11"/>
      <c r="AC340" s="11"/>
      <c r="AD340" s="3"/>
      <c r="AE340" s="11"/>
      <c r="AF340" s="11"/>
      <c r="AG340" s="3"/>
      <c r="AH340" s="11"/>
      <c r="AI340" s="11"/>
      <c r="AJ340" s="3"/>
      <c r="AK340" s="11"/>
      <c r="AL340" s="11"/>
      <c r="AM340" s="3"/>
      <c r="AN340" s="27">
        <f>D340+G340+J340+M340+P340+S340+V340+Y340+AB340+AE340+AH340+AK340</f>
        <v>196828</v>
      </c>
      <c r="AO340" s="27">
        <f t="shared" si="990"/>
        <v>96828</v>
      </c>
      <c r="AP340" s="94"/>
    </row>
    <row r="341" spans="1:42" ht="16.5" thickTop="1" thickBot="1">
      <c r="A341" s="150"/>
      <c r="B341" s="144"/>
      <c r="C341" s="86" t="s">
        <v>64</v>
      </c>
      <c r="D341" s="11">
        <f>D340/D321</f>
        <v>1826.9433962264152</v>
      </c>
      <c r="E341" s="11">
        <f>E340/E321</f>
        <v>2060.1702127659573</v>
      </c>
      <c r="F341" s="67">
        <f t="shared" si="962"/>
        <v>1.1276595744680851</v>
      </c>
      <c r="G341" s="11">
        <f>G340/G321</f>
        <v>1754.3859649122808</v>
      </c>
      <c r="H341" s="11"/>
      <c r="I341" s="3"/>
      <c r="J341" s="11" t="e">
        <f>J340/J321</f>
        <v>#DIV/0!</v>
      </c>
      <c r="K341" s="11"/>
      <c r="L341" s="3"/>
      <c r="M341" s="11" t="e">
        <f>M340/M321</f>
        <v>#DIV/0!</v>
      </c>
      <c r="N341" s="11"/>
      <c r="O341" s="3"/>
      <c r="P341" s="11" t="e">
        <f>P340/P321</f>
        <v>#DIV/0!</v>
      </c>
      <c r="Q341" s="11"/>
      <c r="R341" s="3"/>
      <c r="S341" s="11" t="e">
        <f>S340/S321</f>
        <v>#DIV/0!</v>
      </c>
      <c r="T341" s="11"/>
      <c r="U341" s="3"/>
      <c r="V341" s="11" t="e">
        <f>V340/V321</f>
        <v>#DIV/0!</v>
      </c>
      <c r="W341" s="11"/>
      <c r="X341" s="3"/>
      <c r="Y341" s="11" t="e">
        <f>Y340/Y321</f>
        <v>#DIV/0!</v>
      </c>
      <c r="Z341" s="11"/>
      <c r="AA341" s="3"/>
      <c r="AB341" s="11" t="e">
        <f>AB340/AB321</f>
        <v>#DIV/0!</v>
      </c>
      <c r="AC341" s="11"/>
      <c r="AD341" s="3"/>
      <c r="AE341" s="11" t="e">
        <f>AE340/AE321</f>
        <v>#DIV/0!</v>
      </c>
      <c r="AF341" s="11"/>
      <c r="AG341" s="3"/>
      <c r="AH341" s="11" t="e">
        <f>AH340/AH321</f>
        <v>#DIV/0!</v>
      </c>
      <c r="AI341" s="11"/>
      <c r="AJ341" s="3"/>
      <c r="AK341" s="11" t="e">
        <f>AK340/AK321</f>
        <v>#DIV/0!</v>
      </c>
      <c r="AL341" s="11"/>
      <c r="AM341" s="3"/>
      <c r="AN341" s="11">
        <f>AN340/AN321</f>
        <v>1789.3454545454545</v>
      </c>
      <c r="AO341" s="11">
        <f>AO340/AO321</f>
        <v>2060.1702127659573</v>
      </c>
      <c r="AP341" s="94"/>
    </row>
    <row r="342" spans="1:42" ht="15.75" thickTop="1">
      <c r="A342" s="150"/>
      <c r="B342" s="144"/>
      <c r="C342" s="87" t="s">
        <v>41</v>
      </c>
      <c r="D342" s="7">
        <f>D310+D299+D307+D288</f>
        <v>589000</v>
      </c>
      <c r="E342" s="7">
        <f>E311+E299+E288</f>
        <v>437646</v>
      </c>
      <c r="F342" s="3">
        <f t="shared" ref="F342" si="991">E342/D342</f>
        <v>0.74303225806451612</v>
      </c>
      <c r="G342" s="7">
        <f>G310+G299+G307+G288</f>
        <v>585786</v>
      </c>
      <c r="H342" s="7">
        <f>H311+H299+H288</f>
        <v>0</v>
      </c>
      <c r="I342" s="3">
        <f t="shared" ref="I342" si="992">H342/G342</f>
        <v>0</v>
      </c>
      <c r="J342" s="7">
        <f>J310+J299+J307+J288</f>
        <v>0</v>
      </c>
      <c r="K342" s="7">
        <f>K311+K299+K288</f>
        <v>0</v>
      </c>
      <c r="L342" s="3" t="e">
        <f t="shared" ref="L342" si="993">K342/J342</f>
        <v>#DIV/0!</v>
      </c>
      <c r="M342" s="7">
        <f>M310+M299+M307+M288</f>
        <v>0</v>
      </c>
      <c r="N342" s="7">
        <f>N311+N299+N288</f>
        <v>0</v>
      </c>
      <c r="O342" s="3" t="e">
        <f t="shared" ref="O342" si="994">N342/M342</f>
        <v>#DIV/0!</v>
      </c>
      <c r="P342" s="7">
        <f>P310+P299+P307+P288</f>
        <v>0</v>
      </c>
      <c r="Q342" s="7">
        <f>Q311+Q299+Q288</f>
        <v>0</v>
      </c>
      <c r="R342" s="3" t="e">
        <f t="shared" ref="R342" si="995">Q342/P342</f>
        <v>#DIV/0!</v>
      </c>
      <c r="S342" s="7">
        <f>S310+S299+S307+S288</f>
        <v>0</v>
      </c>
      <c r="T342" s="7">
        <f>T311+T299+T288</f>
        <v>0</v>
      </c>
      <c r="U342" s="3" t="e">
        <f t="shared" ref="U342" si="996">T342/S342</f>
        <v>#DIV/0!</v>
      </c>
      <c r="V342" s="7">
        <f>V310+V299+V307+V288</f>
        <v>0</v>
      </c>
      <c r="W342" s="7">
        <f>W311+W299+W288</f>
        <v>0</v>
      </c>
      <c r="X342" s="3" t="e">
        <f t="shared" ref="X342" si="997">W342/V342</f>
        <v>#DIV/0!</v>
      </c>
      <c r="Y342" s="7">
        <f>Y310+Y299+Y307+Y288</f>
        <v>0</v>
      </c>
      <c r="Z342" s="7">
        <f>Z311+Z299+Z288</f>
        <v>0</v>
      </c>
      <c r="AA342" s="3" t="e">
        <f t="shared" ref="AA342" si="998">Z342/Y342</f>
        <v>#DIV/0!</v>
      </c>
      <c r="AB342" s="7">
        <f>AB310+AB299+AB307+AB288</f>
        <v>0</v>
      </c>
      <c r="AC342" s="7">
        <f>AC311+AC299+AC288</f>
        <v>0</v>
      </c>
      <c r="AD342" s="3" t="e">
        <f t="shared" ref="AD342" si="999">AC342/AB342</f>
        <v>#DIV/0!</v>
      </c>
      <c r="AE342" s="7">
        <f>AE310+AE299+AE307+AE288</f>
        <v>0</v>
      </c>
      <c r="AF342" s="7">
        <f>AF311+AF299+AF288</f>
        <v>0</v>
      </c>
      <c r="AG342" s="3" t="e">
        <f t="shared" ref="AG342" si="1000">AF342/AE342</f>
        <v>#DIV/0!</v>
      </c>
      <c r="AH342" s="7">
        <f>AH310+AH299+AH307+AH288</f>
        <v>0</v>
      </c>
      <c r="AI342" s="7">
        <f>AI311+AI299+AI288</f>
        <v>0</v>
      </c>
      <c r="AJ342" s="3" t="e">
        <f t="shared" ref="AJ342" si="1001">AI342/AH342</f>
        <v>#DIV/0!</v>
      </c>
      <c r="AK342" s="7">
        <f>AK310+AK299+AK307+AK288</f>
        <v>0</v>
      </c>
      <c r="AL342" s="7">
        <f>AL311+AL299+AL288</f>
        <v>0</v>
      </c>
      <c r="AM342" s="3" t="e">
        <f t="shared" ref="AM342" si="1002">AL342/AK342</f>
        <v>#DIV/0!</v>
      </c>
      <c r="AN342" s="7">
        <f>D342+G342+J342+M342+P342+S342+V342+Y342+AB342+AE342+AH342+AK342</f>
        <v>1174786</v>
      </c>
      <c r="AO342" s="7">
        <f t="shared" ref="AO342" si="1003">E342+H342+K342+N342+Q342+T342+W342+Z342+AC342+AF342+AI342+AL342</f>
        <v>437646</v>
      </c>
      <c r="AP342" s="94">
        <f t="shared" ref="AP342" si="1004">AO342/AN342</f>
        <v>0.37253252932874581</v>
      </c>
    </row>
    <row r="343" spans="1:42" ht="15.75">
      <c r="A343" s="150"/>
      <c r="B343" s="144"/>
      <c r="C343" s="88" t="s">
        <v>59</v>
      </c>
      <c r="D343" s="12"/>
      <c r="E343" s="13"/>
      <c r="F343" s="3"/>
      <c r="G343" s="12"/>
      <c r="H343" s="13"/>
      <c r="I343" s="3"/>
      <c r="J343" s="12"/>
      <c r="K343" s="13"/>
      <c r="L343" s="3"/>
      <c r="M343" s="12"/>
      <c r="N343" s="13"/>
      <c r="O343" s="3"/>
      <c r="P343" s="12"/>
      <c r="Q343" s="13"/>
      <c r="R343" s="3"/>
      <c r="S343" s="12"/>
      <c r="T343" s="13"/>
      <c r="U343" s="3"/>
      <c r="V343" s="12"/>
      <c r="W343" s="13"/>
      <c r="X343" s="3"/>
      <c r="Y343" s="12"/>
      <c r="Z343" s="13"/>
      <c r="AA343" s="3"/>
      <c r="AB343" s="12"/>
      <c r="AC343" s="13"/>
      <c r="AD343" s="3"/>
      <c r="AE343" s="12"/>
      <c r="AF343" s="13"/>
      <c r="AG343" s="3"/>
      <c r="AH343" s="12"/>
      <c r="AI343" s="13"/>
      <c r="AJ343" s="3"/>
      <c r="AK343" s="12"/>
      <c r="AL343" s="13"/>
      <c r="AM343" s="3"/>
      <c r="AN343" s="12"/>
      <c r="AO343" s="13">
        <f>E343+H343+K343+N343+Q343+T343+W343+Z343+AC343+AF343+AI343+AL343</f>
        <v>0</v>
      </c>
      <c r="AP343" s="94"/>
    </row>
    <row r="344" spans="1:42" ht="16.5" thickBot="1">
      <c r="A344" s="151"/>
      <c r="B344" s="145"/>
      <c r="C344" s="104" t="s">
        <v>42</v>
      </c>
      <c r="D344" s="105"/>
      <c r="E344" s="106">
        <f>E343/E342</f>
        <v>0</v>
      </c>
      <c r="F344" s="117"/>
      <c r="G344" s="105"/>
      <c r="H344" s="106" t="e">
        <f>H343/H342</f>
        <v>#DIV/0!</v>
      </c>
      <c r="I344" s="117"/>
      <c r="J344" s="105"/>
      <c r="K344" s="106" t="e">
        <f>K343/K342</f>
        <v>#DIV/0!</v>
      </c>
      <c r="L344" s="117"/>
      <c r="M344" s="105"/>
      <c r="N344" s="106" t="e">
        <f>N343/N342</f>
        <v>#DIV/0!</v>
      </c>
      <c r="O344" s="117"/>
      <c r="P344" s="105"/>
      <c r="Q344" s="106" t="e">
        <f>Q343/Q342</f>
        <v>#DIV/0!</v>
      </c>
      <c r="R344" s="117"/>
      <c r="S344" s="105"/>
      <c r="T344" s="106" t="e">
        <f>T343/T342</f>
        <v>#DIV/0!</v>
      </c>
      <c r="U344" s="117"/>
      <c r="V344" s="105"/>
      <c r="W344" s="106" t="e">
        <f>W343/W342</f>
        <v>#DIV/0!</v>
      </c>
      <c r="X344" s="117"/>
      <c r="Y344" s="105"/>
      <c r="Z344" s="106" t="e">
        <f>Z343/Z342</f>
        <v>#DIV/0!</v>
      </c>
      <c r="AA344" s="117"/>
      <c r="AB344" s="105"/>
      <c r="AC344" s="106" t="e">
        <f>AC343/AC342</f>
        <v>#DIV/0!</v>
      </c>
      <c r="AD344" s="117"/>
      <c r="AE344" s="105"/>
      <c r="AF344" s="106" t="e">
        <f>AF343/AF342</f>
        <v>#DIV/0!</v>
      </c>
      <c r="AG344" s="117"/>
      <c r="AH344" s="105"/>
      <c r="AI344" s="106" t="e">
        <f>AI343/AI342</f>
        <v>#DIV/0!</v>
      </c>
      <c r="AJ344" s="117"/>
      <c r="AK344" s="105"/>
      <c r="AL344" s="106" t="e">
        <f>AL343/AL342</f>
        <v>#DIV/0!</v>
      </c>
      <c r="AM344" s="117"/>
      <c r="AN344" s="105"/>
      <c r="AO344" s="106">
        <f>AO343/AO342</f>
        <v>0</v>
      </c>
      <c r="AP344" s="107"/>
    </row>
    <row r="345" spans="1:42" ht="15.75" thickTop="1">
      <c r="A345" s="149" t="s">
        <v>88</v>
      </c>
      <c r="B345" s="143">
        <v>7</v>
      </c>
      <c r="C345" s="91" t="s">
        <v>19</v>
      </c>
      <c r="D345" s="92">
        <f>D346+D352+D353</f>
        <v>373000</v>
      </c>
      <c r="E345" s="92">
        <f>E346+E352+E353</f>
        <v>260900</v>
      </c>
      <c r="F345" s="114">
        <f>E345/D345</f>
        <v>0.69946380697050936</v>
      </c>
      <c r="G345" s="92">
        <f>G346+G352+G353</f>
        <v>373000</v>
      </c>
      <c r="H345" s="92">
        <f>H346+H352+H353</f>
        <v>0</v>
      </c>
      <c r="I345" s="114">
        <f>H345/G345</f>
        <v>0</v>
      </c>
      <c r="J345" s="92">
        <f>J346+J352+J353</f>
        <v>0</v>
      </c>
      <c r="K345" s="92">
        <f>K346+K352+K353</f>
        <v>0</v>
      </c>
      <c r="L345" s="114" t="e">
        <f>K345/J345</f>
        <v>#DIV/0!</v>
      </c>
      <c r="M345" s="92">
        <f>M346+M352+M353</f>
        <v>0</v>
      </c>
      <c r="N345" s="92">
        <f>N346+N352+N353</f>
        <v>0</v>
      </c>
      <c r="O345" s="114" t="e">
        <f>N345/M345</f>
        <v>#DIV/0!</v>
      </c>
      <c r="P345" s="92">
        <f>P346+P352+P353</f>
        <v>0</v>
      </c>
      <c r="Q345" s="92">
        <f>Q346+Q352+Q353</f>
        <v>0</v>
      </c>
      <c r="R345" s="114" t="e">
        <f>Q345/P345</f>
        <v>#DIV/0!</v>
      </c>
      <c r="S345" s="92">
        <f>S346+S352+S353</f>
        <v>0</v>
      </c>
      <c r="T345" s="92">
        <f>T346+T352+T353</f>
        <v>0</v>
      </c>
      <c r="U345" s="114" t="e">
        <f>T345/S345</f>
        <v>#DIV/0!</v>
      </c>
      <c r="V345" s="92">
        <f>V346+V352+V353</f>
        <v>0</v>
      </c>
      <c r="W345" s="92">
        <f>W346+W352+W353</f>
        <v>0</v>
      </c>
      <c r="X345" s="114" t="e">
        <f>W345/V345</f>
        <v>#DIV/0!</v>
      </c>
      <c r="Y345" s="92">
        <f>Y346+Y352+Y353</f>
        <v>0</v>
      </c>
      <c r="Z345" s="92">
        <f>Z346+Z352+Z353</f>
        <v>0</v>
      </c>
      <c r="AA345" s="114" t="e">
        <f>Z345/Y345</f>
        <v>#DIV/0!</v>
      </c>
      <c r="AB345" s="92">
        <f>AB346+AB352+AB353</f>
        <v>0</v>
      </c>
      <c r="AC345" s="92">
        <f>AC346+AC352+AC353</f>
        <v>0</v>
      </c>
      <c r="AD345" s="114" t="e">
        <f>AC345/AB345</f>
        <v>#DIV/0!</v>
      </c>
      <c r="AE345" s="92">
        <f>AE346+AE352+AE353</f>
        <v>0</v>
      </c>
      <c r="AF345" s="92">
        <f>AF346+AF352+AF353</f>
        <v>0</v>
      </c>
      <c r="AG345" s="114" t="e">
        <f>AF345/AE345</f>
        <v>#DIV/0!</v>
      </c>
      <c r="AH345" s="92">
        <f>AH346+AH352+AH353</f>
        <v>0</v>
      </c>
      <c r="AI345" s="92">
        <f>AI346+AI352+AI353</f>
        <v>0</v>
      </c>
      <c r="AJ345" s="114" t="e">
        <f>AI345/AH345</f>
        <v>#DIV/0!</v>
      </c>
      <c r="AK345" s="92">
        <f>AK346+AK352+AK353</f>
        <v>0</v>
      </c>
      <c r="AL345" s="92">
        <f>AL346+AL352+AL353</f>
        <v>0</v>
      </c>
      <c r="AM345" s="114" t="e">
        <f>AL345/AK345</f>
        <v>#DIV/0!</v>
      </c>
      <c r="AN345" s="92">
        <f>D345+G345+J345+M345+P345+S345+V345+Y345+AB345+AE345+AH345+AK345</f>
        <v>746000</v>
      </c>
      <c r="AO345" s="92">
        <f>E345+H345+K345+N345+Q345+T345+W345+Z345+AC345+AF345+AI345+AL345</f>
        <v>260900</v>
      </c>
      <c r="AP345" s="93">
        <f>AO345/AN345</f>
        <v>0.34973190348525468</v>
      </c>
    </row>
    <row r="346" spans="1:42">
      <c r="A346" s="150"/>
      <c r="B346" s="144"/>
      <c r="C346" s="74" t="s">
        <v>20</v>
      </c>
      <c r="D346" s="2">
        <v>363000</v>
      </c>
      <c r="E346" s="2">
        <v>246260</v>
      </c>
      <c r="F346" s="3">
        <f t="shared" ref="F346" si="1005">E346/D346</f>
        <v>0.67840220385674932</v>
      </c>
      <c r="G346" s="2">
        <v>363000</v>
      </c>
      <c r="H346" s="2"/>
      <c r="I346" s="3">
        <f t="shared" ref="I346" si="1006">H346/G346</f>
        <v>0</v>
      </c>
      <c r="J346" s="2"/>
      <c r="K346" s="2"/>
      <c r="L346" s="3" t="e">
        <f t="shared" ref="L346" si="1007">K346/J346</f>
        <v>#DIV/0!</v>
      </c>
      <c r="M346" s="2"/>
      <c r="N346" s="2"/>
      <c r="O346" s="3" t="e">
        <f t="shared" ref="O346" si="1008">N346/M346</f>
        <v>#DIV/0!</v>
      </c>
      <c r="P346" s="2"/>
      <c r="Q346" s="2"/>
      <c r="R346" s="3" t="e">
        <f t="shared" ref="R346" si="1009">Q346/P346</f>
        <v>#DIV/0!</v>
      </c>
      <c r="S346" s="2"/>
      <c r="T346" s="2"/>
      <c r="U346" s="3" t="e">
        <f t="shared" ref="U346" si="1010">T346/S346</f>
        <v>#DIV/0!</v>
      </c>
      <c r="V346" s="2"/>
      <c r="W346" s="2"/>
      <c r="X346" s="3" t="e">
        <f t="shared" ref="X346" si="1011">W346/V346</f>
        <v>#DIV/0!</v>
      </c>
      <c r="Y346" s="2"/>
      <c r="Z346" s="2"/>
      <c r="AA346" s="3" t="e">
        <f t="shared" ref="AA346" si="1012">Z346/Y346</f>
        <v>#DIV/0!</v>
      </c>
      <c r="AB346" s="2"/>
      <c r="AC346" s="2"/>
      <c r="AD346" s="3" t="e">
        <f t="shared" ref="AD346" si="1013">AC346/AB346</f>
        <v>#DIV/0!</v>
      </c>
      <c r="AE346" s="2"/>
      <c r="AF346" s="2"/>
      <c r="AG346" s="3" t="e">
        <f t="shared" ref="AG346" si="1014">AF346/AE346</f>
        <v>#DIV/0!</v>
      </c>
      <c r="AH346" s="2"/>
      <c r="AI346" s="2"/>
      <c r="AJ346" s="3" t="e">
        <f t="shared" ref="AJ346" si="1015">AI346/AH346</f>
        <v>#DIV/0!</v>
      </c>
      <c r="AK346" s="2"/>
      <c r="AL346" s="2"/>
      <c r="AM346" s="3" t="e">
        <f t="shared" ref="AM346" si="1016">AL346/AK346</f>
        <v>#DIV/0!</v>
      </c>
      <c r="AN346" s="2">
        <f>D346+G346+J346+M346+P346+S346+V346+Y346+AB346+AE346+AH346+AK346</f>
        <v>726000</v>
      </c>
      <c r="AO346" s="2">
        <f t="shared" ref="AO346" si="1017">E346+H346+K346+N346+Q346+T346+W346+Z346+AC346+AF346+AI346+AL346</f>
        <v>246260</v>
      </c>
      <c r="AP346" s="94">
        <f t="shared" ref="AP346" si="1018">AO346/AN346</f>
        <v>0.33920110192837466</v>
      </c>
    </row>
    <row r="347" spans="1:42">
      <c r="A347" s="150"/>
      <c r="B347" s="144"/>
      <c r="C347" s="74" t="s">
        <v>47</v>
      </c>
      <c r="D347" s="2">
        <v>0</v>
      </c>
      <c r="E347" s="2">
        <v>69980</v>
      </c>
      <c r="F347" s="3"/>
      <c r="G347" s="2">
        <v>0</v>
      </c>
      <c r="H347" s="2"/>
      <c r="I347" s="3"/>
      <c r="J347" s="2"/>
      <c r="K347" s="2"/>
      <c r="L347" s="3"/>
      <c r="M347" s="2"/>
      <c r="N347" s="2"/>
      <c r="O347" s="3"/>
      <c r="P347" s="2"/>
      <c r="Q347" s="2"/>
      <c r="R347" s="3"/>
      <c r="S347" s="2"/>
      <c r="T347" s="2"/>
      <c r="U347" s="3"/>
      <c r="V347" s="2"/>
      <c r="W347" s="2"/>
      <c r="X347" s="3"/>
      <c r="Y347" s="2"/>
      <c r="Z347" s="2"/>
      <c r="AA347" s="3"/>
      <c r="AB347" s="2"/>
      <c r="AC347" s="2"/>
      <c r="AD347" s="3"/>
      <c r="AE347" s="2"/>
      <c r="AF347" s="2"/>
      <c r="AG347" s="3"/>
      <c r="AH347" s="2"/>
      <c r="AI347" s="2"/>
      <c r="AJ347" s="3"/>
      <c r="AK347" s="2"/>
      <c r="AL347" s="2"/>
      <c r="AM347" s="3"/>
      <c r="AN347" s="2">
        <f>D347+G347+J347+M347+P347+S347+V347+Y347+AB347+AE347+AH347+AK347</f>
        <v>0</v>
      </c>
      <c r="AO347" s="2">
        <f>E347+H347+K347+N347+Q347+T347+W347+Z347+AC347+AF347+AI347+AL347</f>
        <v>69980</v>
      </c>
      <c r="AP347" s="94"/>
    </row>
    <row r="348" spans="1:42">
      <c r="A348" s="150"/>
      <c r="B348" s="144"/>
      <c r="C348" s="74" t="s">
        <v>43</v>
      </c>
      <c r="D348" s="2">
        <v>0</v>
      </c>
      <c r="E348" s="2">
        <v>23490</v>
      </c>
      <c r="F348" s="3"/>
      <c r="G348" s="2">
        <v>0</v>
      </c>
      <c r="H348" s="2"/>
      <c r="I348" s="3"/>
      <c r="J348" s="2"/>
      <c r="K348" s="2"/>
      <c r="L348" s="3"/>
      <c r="M348" s="2"/>
      <c r="N348" s="2"/>
      <c r="O348" s="3"/>
      <c r="P348" s="2"/>
      <c r="Q348" s="2"/>
      <c r="R348" s="3"/>
      <c r="S348" s="2"/>
      <c r="T348" s="2"/>
      <c r="U348" s="3"/>
      <c r="V348" s="2"/>
      <c r="W348" s="2"/>
      <c r="X348" s="3"/>
      <c r="Y348" s="2"/>
      <c r="Z348" s="2"/>
      <c r="AA348" s="3"/>
      <c r="AB348" s="2"/>
      <c r="AC348" s="2"/>
      <c r="AD348" s="3"/>
      <c r="AE348" s="2"/>
      <c r="AF348" s="2"/>
      <c r="AG348" s="3"/>
      <c r="AH348" s="2"/>
      <c r="AI348" s="2"/>
      <c r="AJ348" s="3"/>
      <c r="AK348" s="2"/>
      <c r="AL348" s="2"/>
      <c r="AM348" s="3"/>
      <c r="AN348" s="2">
        <f t="shared" ref="AN348:AN351" si="1019">D348+G348+J348+M348+P348+S348+V348+Y348+AB348+AE348+AH348+AK348</f>
        <v>0</v>
      </c>
      <c r="AO348" s="2">
        <f t="shared" ref="AO348:AO361" si="1020">E348+H348+K348+N348+Q348+T348+W348+Z348+AC348+AF348+AI348+AL348</f>
        <v>23490</v>
      </c>
      <c r="AP348" s="94"/>
    </row>
    <row r="349" spans="1:42">
      <c r="A349" s="150"/>
      <c r="B349" s="144"/>
      <c r="C349" s="74" t="s">
        <v>44</v>
      </c>
      <c r="D349" s="2">
        <v>0</v>
      </c>
      <c r="E349" s="2">
        <v>55970</v>
      </c>
      <c r="F349" s="3"/>
      <c r="G349" s="2">
        <v>0</v>
      </c>
      <c r="H349" s="2"/>
      <c r="I349" s="3"/>
      <c r="J349" s="2"/>
      <c r="K349" s="2"/>
      <c r="L349" s="3"/>
      <c r="M349" s="2"/>
      <c r="N349" s="2"/>
      <c r="O349" s="3"/>
      <c r="P349" s="2"/>
      <c r="Q349" s="2"/>
      <c r="R349" s="3"/>
      <c r="S349" s="2"/>
      <c r="T349" s="2"/>
      <c r="U349" s="3"/>
      <c r="V349" s="2"/>
      <c r="W349" s="2"/>
      <c r="X349" s="3"/>
      <c r="Y349" s="2"/>
      <c r="Z349" s="2"/>
      <c r="AA349" s="3"/>
      <c r="AB349" s="2"/>
      <c r="AC349" s="2"/>
      <c r="AD349" s="3"/>
      <c r="AE349" s="2"/>
      <c r="AF349" s="2"/>
      <c r="AG349" s="3"/>
      <c r="AH349" s="2"/>
      <c r="AI349" s="2"/>
      <c r="AJ349" s="3"/>
      <c r="AK349" s="2"/>
      <c r="AL349" s="2"/>
      <c r="AM349" s="3"/>
      <c r="AN349" s="2">
        <f t="shared" si="1019"/>
        <v>0</v>
      </c>
      <c r="AO349" s="2">
        <f t="shared" si="1020"/>
        <v>55970</v>
      </c>
      <c r="AP349" s="94"/>
    </row>
    <row r="350" spans="1:42">
      <c r="A350" s="150"/>
      <c r="B350" s="144"/>
      <c r="C350" s="74" t="s">
        <v>45</v>
      </c>
      <c r="D350" s="2">
        <v>0</v>
      </c>
      <c r="E350" s="2">
        <v>80940</v>
      </c>
      <c r="F350" s="3"/>
      <c r="G350" s="2">
        <v>0</v>
      </c>
      <c r="H350" s="2"/>
      <c r="I350" s="3"/>
      <c r="J350" s="2"/>
      <c r="K350" s="2"/>
      <c r="L350" s="3"/>
      <c r="M350" s="2"/>
      <c r="N350" s="2"/>
      <c r="O350" s="3"/>
      <c r="P350" s="2"/>
      <c r="Q350" s="2"/>
      <c r="R350" s="3"/>
      <c r="S350" s="2"/>
      <c r="T350" s="2"/>
      <c r="U350" s="3"/>
      <c r="V350" s="2"/>
      <c r="W350" s="2"/>
      <c r="X350" s="3"/>
      <c r="Y350" s="2"/>
      <c r="Z350" s="2"/>
      <c r="AA350" s="3"/>
      <c r="AB350" s="2"/>
      <c r="AC350" s="2"/>
      <c r="AD350" s="3"/>
      <c r="AE350" s="2"/>
      <c r="AF350" s="2"/>
      <c r="AG350" s="3"/>
      <c r="AH350" s="2"/>
      <c r="AI350" s="2"/>
      <c r="AJ350" s="3"/>
      <c r="AK350" s="2"/>
      <c r="AL350" s="2"/>
      <c r="AM350" s="3"/>
      <c r="AN350" s="2">
        <f t="shared" si="1019"/>
        <v>0</v>
      </c>
      <c r="AO350" s="2">
        <f t="shared" si="1020"/>
        <v>80940</v>
      </c>
      <c r="AP350" s="94"/>
    </row>
    <row r="351" spans="1:42">
      <c r="A351" s="150"/>
      <c r="B351" s="144"/>
      <c r="C351" s="74" t="s">
        <v>46</v>
      </c>
      <c r="D351" s="2">
        <v>0</v>
      </c>
      <c r="E351" s="2">
        <v>15880</v>
      </c>
      <c r="F351" s="3"/>
      <c r="G351" s="2">
        <v>0</v>
      </c>
      <c r="H351" s="2"/>
      <c r="I351" s="3"/>
      <c r="J351" s="2"/>
      <c r="K351" s="2"/>
      <c r="L351" s="3"/>
      <c r="M351" s="2"/>
      <c r="N351" s="2"/>
      <c r="O351" s="3"/>
      <c r="P351" s="2"/>
      <c r="Q351" s="2"/>
      <c r="R351" s="3"/>
      <c r="S351" s="2"/>
      <c r="T351" s="2"/>
      <c r="U351" s="3"/>
      <c r="V351" s="2"/>
      <c r="W351" s="2"/>
      <c r="X351" s="3"/>
      <c r="Y351" s="2"/>
      <c r="Z351" s="2"/>
      <c r="AA351" s="3"/>
      <c r="AB351" s="2"/>
      <c r="AC351" s="2"/>
      <c r="AD351" s="3"/>
      <c r="AE351" s="2"/>
      <c r="AF351" s="2"/>
      <c r="AG351" s="3"/>
      <c r="AH351" s="2"/>
      <c r="AI351" s="2"/>
      <c r="AJ351" s="3"/>
      <c r="AK351" s="2"/>
      <c r="AL351" s="2"/>
      <c r="AM351" s="3"/>
      <c r="AN351" s="2">
        <f t="shared" si="1019"/>
        <v>0</v>
      </c>
      <c r="AO351" s="2">
        <f t="shared" si="1020"/>
        <v>15880</v>
      </c>
      <c r="AP351" s="94"/>
    </row>
    <row r="352" spans="1:42">
      <c r="A352" s="150"/>
      <c r="B352" s="144"/>
      <c r="C352" s="75" t="s">
        <v>21</v>
      </c>
      <c r="D352" s="2">
        <v>10000</v>
      </c>
      <c r="E352" s="2">
        <v>14640</v>
      </c>
      <c r="F352" s="3">
        <f t="shared" ref="F352:F353" si="1021">E352/D352</f>
        <v>1.464</v>
      </c>
      <c r="G352" s="2">
        <v>10000</v>
      </c>
      <c r="H352" s="2"/>
      <c r="I352" s="3">
        <f t="shared" ref="I352:I353" si="1022">H352/G352</f>
        <v>0</v>
      </c>
      <c r="J352" s="2"/>
      <c r="K352" s="2"/>
      <c r="L352" s="3" t="e">
        <f t="shared" ref="L352:L353" si="1023">K352/J352</f>
        <v>#DIV/0!</v>
      </c>
      <c r="M352" s="2"/>
      <c r="N352" s="2"/>
      <c r="O352" s="3" t="e">
        <f t="shared" ref="O352:O353" si="1024">N352/M352</f>
        <v>#DIV/0!</v>
      </c>
      <c r="P352" s="2"/>
      <c r="Q352" s="2"/>
      <c r="R352" s="3" t="e">
        <f t="shared" ref="R352:R353" si="1025">Q352/P352</f>
        <v>#DIV/0!</v>
      </c>
      <c r="S352" s="2"/>
      <c r="T352" s="2"/>
      <c r="U352" s="3" t="e">
        <f t="shared" ref="U352:U353" si="1026">T352/S352</f>
        <v>#DIV/0!</v>
      </c>
      <c r="V352" s="2"/>
      <c r="W352" s="2"/>
      <c r="X352" s="3" t="e">
        <f t="shared" ref="X352:X353" si="1027">W352/V352</f>
        <v>#DIV/0!</v>
      </c>
      <c r="Y352" s="2"/>
      <c r="Z352" s="2"/>
      <c r="AA352" s="3" t="e">
        <f t="shared" ref="AA352:AA353" si="1028">Z352/Y352</f>
        <v>#DIV/0!</v>
      </c>
      <c r="AB352" s="2"/>
      <c r="AC352" s="2"/>
      <c r="AD352" s="3" t="e">
        <f t="shared" ref="AD352:AD353" si="1029">AC352/AB352</f>
        <v>#DIV/0!</v>
      </c>
      <c r="AE352" s="2"/>
      <c r="AF352" s="2"/>
      <c r="AG352" s="3" t="e">
        <f t="shared" ref="AG352:AG353" si="1030">AF352/AE352</f>
        <v>#DIV/0!</v>
      </c>
      <c r="AH352" s="2"/>
      <c r="AI352" s="2"/>
      <c r="AJ352" s="3" t="e">
        <f t="shared" ref="AJ352:AJ353" si="1031">AI352/AH352</f>
        <v>#DIV/0!</v>
      </c>
      <c r="AK352" s="2"/>
      <c r="AL352" s="2"/>
      <c r="AM352" s="3" t="e">
        <f t="shared" ref="AM352:AM353" si="1032">AL352/AK352</f>
        <v>#DIV/0!</v>
      </c>
      <c r="AN352" s="2">
        <f>D352+G352+J352+M352+P352+S352+V352+Y352+AB352+AE352+AH352+AK352</f>
        <v>20000</v>
      </c>
      <c r="AO352" s="2">
        <f t="shared" si="1020"/>
        <v>14640</v>
      </c>
      <c r="AP352" s="94">
        <f t="shared" ref="AP352:AP374" si="1033">AO352/AN352</f>
        <v>0.73199999999999998</v>
      </c>
    </row>
    <row r="353" spans="1:42">
      <c r="A353" s="150"/>
      <c r="B353" s="144"/>
      <c r="C353" s="75" t="s">
        <v>22</v>
      </c>
      <c r="D353" s="2">
        <v>0</v>
      </c>
      <c r="E353" s="2">
        <v>0</v>
      </c>
      <c r="F353" s="3" t="e">
        <f t="shared" si="1021"/>
        <v>#DIV/0!</v>
      </c>
      <c r="G353" s="2">
        <v>0</v>
      </c>
      <c r="H353" s="2"/>
      <c r="I353" s="3" t="e">
        <f t="shared" si="1022"/>
        <v>#DIV/0!</v>
      </c>
      <c r="J353" s="2"/>
      <c r="K353" s="2"/>
      <c r="L353" s="3" t="e">
        <f t="shared" si="1023"/>
        <v>#DIV/0!</v>
      </c>
      <c r="M353" s="2"/>
      <c r="N353" s="2"/>
      <c r="O353" s="3" t="e">
        <f t="shared" si="1024"/>
        <v>#DIV/0!</v>
      </c>
      <c r="P353" s="2"/>
      <c r="Q353" s="2"/>
      <c r="R353" s="3" t="e">
        <f t="shared" si="1025"/>
        <v>#DIV/0!</v>
      </c>
      <c r="S353" s="2"/>
      <c r="T353" s="2"/>
      <c r="U353" s="3" t="e">
        <f t="shared" si="1026"/>
        <v>#DIV/0!</v>
      </c>
      <c r="V353" s="2"/>
      <c r="W353" s="2"/>
      <c r="X353" s="3" t="e">
        <f t="shared" si="1027"/>
        <v>#DIV/0!</v>
      </c>
      <c r="Y353" s="2"/>
      <c r="Z353" s="2"/>
      <c r="AA353" s="3" t="e">
        <f t="shared" si="1028"/>
        <v>#DIV/0!</v>
      </c>
      <c r="AB353" s="2"/>
      <c r="AC353" s="2"/>
      <c r="AD353" s="3" t="e">
        <f t="shared" si="1029"/>
        <v>#DIV/0!</v>
      </c>
      <c r="AE353" s="2"/>
      <c r="AF353" s="2"/>
      <c r="AG353" s="3" t="e">
        <f t="shared" si="1030"/>
        <v>#DIV/0!</v>
      </c>
      <c r="AH353" s="2"/>
      <c r="AI353" s="2"/>
      <c r="AJ353" s="3" t="e">
        <f t="shared" si="1031"/>
        <v>#DIV/0!</v>
      </c>
      <c r="AK353" s="2"/>
      <c r="AL353" s="2"/>
      <c r="AM353" s="3" t="e">
        <f t="shared" si="1032"/>
        <v>#DIV/0!</v>
      </c>
      <c r="AN353" s="2">
        <f t="shared" ref="AN353:AN355" si="1034">D353+G353+J353+M353+P353+S353+V353+Y353+AB353+AE353+AH353+AK353</f>
        <v>0</v>
      </c>
      <c r="AO353" s="2">
        <f t="shared" si="1020"/>
        <v>0</v>
      </c>
      <c r="AP353" s="94" t="e">
        <f t="shared" si="1033"/>
        <v>#DIV/0!</v>
      </c>
    </row>
    <row r="354" spans="1:42">
      <c r="A354" s="150"/>
      <c r="B354" s="144"/>
      <c r="C354" s="75" t="s">
        <v>23</v>
      </c>
      <c r="D354" s="5">
        <f>D346/D355</f>
        <v>33</v>
      </c>
      <c r="E354" s="70">
        <v>14</v>
      </c>
      <c r="F354" s="115">
        <f>E354/D354</f>
        <v>0.42424242424242425</v>
      </c>
      <c r="G354" s="5">
        <f>G346/G355</f>
        <v>33</v>
      </c>
      <c r="H354" s="5"/>
      <c r="I354" s="115">
        <f>H354/G354</f>
        <v>0</v>
      </c>
      <c r="J354" s="5"/>
      <c r="K354" s="5"/>
      <c r="L354" s="115" t="e">
        <f>K354/J354</f>
        <v>#DIV/0!</v>
      </c>
      <c r="M354" s="5"/>
      <c r="N354" s="5"/>
      <c r="O354" s="115" t="e">
        <f>N354/M354</f>
        <v>#DIV/0!</v>
      </c>
      <c r="P354" s="5"/>
      <c r="Q354" s="5"/>
      <c r="R354" s="115" t="e">
        <f>Q354/P354</f>
        <v>#DIV/0!</v>
      </c>
      <c r="S354" s="5"/>
      <c r="T354" s="5"/>
      <c r="U354" s="115" t="e">
        <f>T354/S354</f>
        <v>#DIV/0!</v>
      </c>
      <c r="V354" s="5"/>
      <c r="W354" s="5"/>
      <c r="X354" s="115" t="e">
        <f>W354/V354</f>
        <v>#DIV/0!</v>
      </c>
      <c r="Y354" s="5"/>
      <c r="Z354" s="5"/>
      <c r="AA354" s="115" t="e">
        <f>Z354/Y354</f>
        <v>#DIV/0!</v>
      </c>
      <c r="AB354" s="5"/>
      <c r="AC354" s="5"/>
      <c r="AD354" s="115" t="e">
        <f>AC354/AB354</f>
        <v>#DIV/0!</v>
      </c>
      <c r="AE354" s="5"/>
      <c r="AF354" s="5"/>
      <c r="AG354" s="115" t="e">
        <f>AF354/AE354</f>
        <v>#DIV/0!</v>
      </c>
      <c r="AH354" s="5"/>
      <c r="AI354" s="5"/>
      <c r="AJ354" s="115" t="e">
        <f>AI354/AH354</f>
        <v>#DIV/0!</v>
      </c>
      <c r="AK354" s="5"/>
      <c r="AL354" s="5"/>
      <c r="AM354" s="115" t="e">
        <f>AL354/AK354</f>
        <v>#DIV/0!</v>
      </c>
      <c r="AN354" s="5">
        <f t="shared" si="1034"/>
        <v>66</v>
      </c>
      <c r="AO354" s="5">
        <f t="shared" si="1020"/>
        <v>14</v>
      </c>
      <c r="AP354" s="95">
        <f t="shared" si="1033"/>
        <v>0.21212121212121213</v>
      </c>
    </row>
    <row r="355" spans="1:42">
      <c r="A355" s="150"/>
      <c r="B355" s="144"/>
      <c r="C355" s="75" t="s">
        <v>24</v>
      </c>
      <c r="D355" s="2">
        <v>11000</v>
      </c>
      <c r="E355" s="2">
        <f>E346/E354</f>
        <v>17590</v>
      </c>
      <c r="F355" s="3">
        <f t="shared" ref="F355:F366" si="1035">E355/D355</f>
        <v>1.5990909090909091</v>
      </c>
      <c r="G355" s="2">
        <v>11000</v>
      </c>
      <c r="H355" s="2" t="e">
        <f>H346/H354</f>
        <v>#DIV/0!</v>
      </c>
      <c r="I355" s="3" t="e">
        <f t="shared" ref="I355:I366" si="1036">H355/G355</f>
        <v>#DIV/0!</v>
      </c>
      <c r="J355" s="2" t="e">
        <f>J346/J354</f>
        <v>#DIV/0!</v>
      </c>
      <c r="K355" s="2" t="e">
        <f>K346/K354</f>
        <v>#DIV/0!</v>
      </c>
      <c r="L355" s="3" t="e">
        <f t="shared" ref="L355:L366" si="1037">K355/J355</f>
        <v>#DIV/0!</v>
      </c>
      <c r="M355" s="2" t="e">
        <f>M346/M354</f>
        <v>#DIV/0!</v>
      </c>
      <c r="N355" s="2" t="e">
        <f>N346/N354</f>
        <v>#DIV/0!</v>
      </c>
      <c r="O355" s="3" t="e">
        <f t="shared" ref="O355:O366" si="1038">N355/M355</f>
        <v>#DIV/0!</v>
      </c>
      <c r="P355" s="2" t="e">
        <f>P346/P354</f>
        <v>#DIV/0!</v>
      </c>
      <c r="Q355" s="2" t="e">
        <f>Q346/Q354</f>
        <v>#DIV/0!</v>
      </c>
      <c r="R355" s="3" t="e">
        <f t="shared" ref="R355:R366" si="1039">Q355/P355</f>
        <v>#DIV/0!</v>
      </c>
      <c r="S355" s="2" t="e">
        <f>S346/S354</f>
        <v>#DIV/0!</v>
      </c>
      <c r="T355" s="2" t="e">
        <f>T346/T354</f>
        <v>#DIV/0!</v>
      </c>
      <c r="U355" s="3" t="e">
        <f t="shared" ref="U355:U366" si="1040">T355/S355</f>
        <v>#DIV/0!</v>
      </c>
      <c r="V355" s="2" t="e">
        <f>V346/V354</f>
        <v>#DIV/0!</v>
      </c>
      <c r="W355" s="2" t="e">
        <f>W346/W354</f>
        <v>#DIV/0!</v>
      </c>
      <c r="X355" s="3" t="e">
        <f t="shared" ref="X355:X366" si="1041">W355/V355</f>
        <v>#DIV/0!</v>
      </c>
      <c r="Y355" s="2" t="e">
        <f>Y346/Y354</f>
        <v>#DIV/0!</v>
      </c>
      <c r="Z355" s="2" t="e">
        <f>Z346/Z354</f>
        <v>#DIV/0!</v>
      </c>
      <c r="AA355" s="3" t="e">
        <f t="shared" ref="AA355:AA366" si="1042">Z355/Y355</f>
        <v>#DIV/0!</v>
      </c>
      <c r="AB355" s="2" t="e">
        <f>AB346/AB354</f>
        <v>#DIV/0!</v>
      </c>
      <c r="AC355" s="2" t="e">
        <f>AC346/AC354</f>
        <v>#DIV/0!</v>
      </c>
      <c r="AD355" s="3" t="e">
        <f t="shared" ref="AD355:AD366" si="1043">AC355/AB355</f>
        <v>#DIV/0!</v>
      </c>
      <c r="AE355" s="2" t="e">
        <f>AE346/AE354</f>
        <v>#DIV/0!</v>
      </c>
      <c r="AF355" s="2" t="e">
        <f>AF346/AF354</f>
        <v>#DIV/0!</v>
      </c>
      <c r="AG355" s="3" t="e">
        <f t="shared" ref="AG355:AG366" si="1044">AF355/AE355</f>
        <v>#DIV/0!</v>
      </c>
      <c r="AH355" s="2" t="e">
        <f>AH346/AH354</f>
        <v>#DIV/0!</v>
      </c>
      <c r="AI355" s="2" t="e">
        <f>AI346/AI354</f>
        <v>#DIV/0!</v>
      </c>
      <c r="AJ355" s="3" t="e">
        <f t="shared" ref="AJ355:AJ366" si="1045">AI355/AH355</f>
        <v>#DIV/0!</v>
      </c>
      <c r="AK355" s="2" t="e">
        <f>AK346/AK354</f>
        <v>#DIV/0!</v>
      </c>
      <c r="AL355" s="2" t="e">
        <f>AL346/AL354</f>
        <v>#DIV/0!</v>
      </c>
      <c r="AM355" s="3" t="e">
        <f t="shared" ref="AM355:AM366" si="1046">AL355/AK355</f>
        <v>#DIV/0!</v>
      </c>
      <c r="AN355" s="2" t="e">
        <f t="shared" si="1034"/>
        <v>#DIV/0!</v>
      </c>
      <c r="AO355" s="2" t="e">
        <f t="shared" si="1020"/>
        <v>#DIV/0!</v>
      </c>
      <c r="AP355" s="94" t="e">
        <f t="shared" si="1033"/>
        <v>#DIV/0!</v>
      </c>
    </row>
    <row r="356" spans="1:42">
      <c r="A356" s="150"/>
      <c r="B356" s="144"/>
      <c r="C356" s="76" t="s">
        <v>25</v>
      </c>
      <c r="D356" s="20">
        <f>D357+D358</f>
        <v>89000</v>
      </c>
      <c r="E356" s="20">
        <f>E357+E358</f>
        <v>64018</v>
      </c>
      <c r="F356" s="21">
        <f t="shared" si="1035"/>
        <v>0.71930337078651685</v>
      </c>
      <c r="G356" s="20">
        <f>G357+G358</f>
        <v>94700</v>
      </c>
      <c r="H356" s="20">
        <f>H357+H358</f>
        <v>0</v>
      </c>
      <c r="I356" s="21">
        <f t="shared" si="1036"/>
        <v>0</v>
      </c>
      <c r="J356" s="20">
        <f>J357+J358</f>
        <v>0</v>
      </c>
      <c r="K356" s="20">
        <f>K357+K358</f>
        <v>0</v>
      </c>
      <c r="L356" s="21" t="e">
        <f t="shared" si="1037"/>
        <v>#DIV/0!</v>
      </c>
      <c r="M356" s="20">
        <f>M357+M358</f>
        <v>0</v>
      </c>
      <c r="N356" s="20">
        <f>N357+N358</f>
        <v>0</v>
      </c>
      <c r="O356" s="21" t="e">
        <f t="shared" si="1038"/>
        <v>#DIV/0!</v>
      </c>
      <c r="P356" s="20">
        <f>P357+P358</f>
        <v>0</v>
      </c>
      <c r="Q356" s="20">
        <f>Q357+Q358</f>
        <v>0</v>
      </c>
      <c r="R356" s="21" t="e">
        <f t="shared" si="1039"/>
        <v>#DIV/0!</v>
      </c>
      <c r="S356" s="20">
        <f>S357+S358</f>
        <v>0</v>
      </c>
      <c r="T356" s="20">
        <f>T357+T358</f>
        <v>0</v>
      </c>
      <c r="U356" s="21" t="e">
        <f t="shared" si="1040"/>
        <v>#DIV/0!</v>
      </c>
      <c r="V356" s="20">
        <f>V357+V358</f>
        <v>0</v>
      </c>
      <c r="W356" s="20">
        <f>W357+W358</f>
        <v>0</v>
      </c>
      <c r="X356" s="21" t="e">
        <f t="shared" si="1041"/>
        <v>#DIV/0!</v>
      </c>
      <c r="Y356" s="20">
        <f>Y357+Y358</f>
        <v>0</v>
      </c>
      <c r="Z356" s="20">
        <f>Z357+Z358</f>
        <v>0</v>
      </c>
      <c r="AA356" s="21" t="e">
        <f t="shared" si="1042"/>
        <v>#DIV/0!</v>
      </c>
      <c r="AB356" s="20">
        <f>AB357+AB358</f>
        <v>0</v>
      </c>
      <c r="AC356" s="20">
        <f>AC357+AC358</f>
        <v>0</v>
      </c>
      <c r="AD356" s="21" t="e">
        <f t="shared" si="1043"/>
        <v>#DIV/0!</v>
      </c>
      <c r="AE356" s="20">
        <f>AE357+AE358</f>
        <v>0</v>
      </c>
      <c r="AF356" s="20">
        <f>AF357+AF358</f>
        <v>0</v>
      </c>
      <c r="AG356" s="21" t="e">
        <f t="shared" si="1044"/>
        <v>#DIV/0!</v>
      </c>
      <c r="AH356" s="20">
        <f>AH357+AH358</f>
        <v>0</v>
      </c>
      <c r="AI356" s="20">
        <f>AI357+AI358</f>
        <v>0</v>
      </c>
      <c r="AJ356" s="21" t="e">
        <f t="shared" si="1045"/>
        <v>#DIV/0!</v>
      </c>
      <c r="AK356" s="20">
        <f>AK357+AK358</f>
        <v>0</v>
      </c>
      <c r="AL356" s="20">
        <f>AL357+AL358</f>
        <v>0</v>
      </c>
      <c r="AM356" s="21" t="e">
        <f t="shared" si="1046"/>
        <v>#DIV/0!</v>
      </c>
      <c r="AN356" s="20">
        <f>D356+G356+J356+M356+P356+S356+V356+Y356+AB356+AE356+AH356+AK356</f>
        <v>183700</v>
      </c>
      <c r="AO356" s="20">
        <f t="shared" si="1020"/>
        <v>64018</v>
      </c>
      <c r="AP356" s="96">
        <f t="shared" si="1033"/>
        <v>0.34849210669569952</v>
      </c>
    </row>
    <row r="357" spans="1:42">
      <c r="A357" s="150"/>
      <c r="B357" s="144"/>
      <c r="C357" s="74" t="s">
        <v>49</v>
      </c>
      <c r="D357" s="2">
        <v>50000</v>
      </c>
      <c r="E357" s="2">
        <v>37088</v>
      </c>
      <c r="F357" s="3">
        <f t="shared" si="1035"/>
        <v>0.74175999999999997</v>
      </c>
      <c r="G357" s="2">
        <v>45000</v>
      </c>
      <c r="H357" s="2"/>
      <c r="I357" s="3">
        <f t="shared" si="1036"/>
        <v>0</v>
      </c>
      <c r="J357" s="2"/>
      <c r="K357" s="2"/>
      <c r="L357" s="3" t="e">
        <f t="shared" si="1037"/>
        <v>#DIV/0!</v>
      </c>
      <c r="M357" s="2"/>
      <c r="N357" s="2"/>
      <c r="O357" s="3" t="e">
        <f t="shared" si="1038"/>
        <v>#DIV/0!</v>
      </c>
      <c r="P357" s="2"/>
      <c r="Q357" s="2"/>
      <c r="R357" s="3" t="e">
        <f t="shared" si="1039"/>
        <v>#DIV/0!</v>
      </c>
      <c r="S357" s="2"/>
      <c r="T357" s="2"/>
      <c r="U357" s="3" t="e">
        <f t="shared" si="1040"/>
        <v>#DIV/0!</v>
      </c>
      <c r="V357" s="2"/>
      <c r="W357" s="2"/>
      <c r="X357" s="3" t="e">
        <f t="shared" si="1041"/>
        <v>#DIV/0!</v>
      </c>
      <c r="Y357" s="2"/>
      <c r="Z357" s="2"/>
      <c r="AA357" s="3" t="e">
        <f t="shared" si="1042"/>
        <v>#DIV/0!</v>
      </c>
      <c r="AB357" s="2"/>
      <c r="AC357" s="2"/>
      <c r="AD357" s="3" t="e">
        <f t="shared" si="1043"/>
        <v>#DIV/0!</v>
      </c>
      <c r="AE357" s="2"/>
      <c r="AF357" s="2"/>
      <c r="AG357" s="3" t="e">
        <f t="shared" si="1044"/>
        <v>#DIV/0!</v>
      </c>
      <c r="AH357" s="2"/>
      <c r="AI357" s="2"/>
      <c r="AJ357" s="3" t="e">
        <f t="shared" si="1045"/>
        <v>#DIV/0!</v>
      </c>
      <c r="AK357" s="2"/>
      <c r="AL357" s="2"/>
      <c r="AM357" s="3" t="e">
        <f t="shared" si="1046"/>
        <v>#DIV/0!</v>
      </c>
      <c r="AN357" s="2">
        <f t="shared" ref="AN357" si="1047">D357+G357+J357+M357+P357+S357+V357+Y357+AB357+AE357+AH357+AK357</f>
        <v>95000</v>
      </c>
      <c r="AO357" s="2">
        <f t="shared" si="1020"/>
        <v>37088</v>
      </c>
      <c r="AP357" s="94">
        <f t="shared" si="1033"/>
        <v>0.39040000000000002</v>
      </c>
    </row>
    <row r="358" spans="1:42">
      <c r="A358" s="150"/>
      <c r="B358" s="144"/>
      <c r="C358" s="76" t="s">
        <v>52</v>
      </c>
      <c r="D358" s="20">
        <f>SUM(D359:D363)</f>
        <v>39000</v>
      </c>
      <c r="E358" s="20">
        <f>SUM(E359:E363)</f>
        <v>26930</v>
      </c>
      <c r="F358" s="21">
        <f t="shared" si="1035"/>
        <v>0.69051282051282048</v>
      </c>
      <c r="G358" s="20">
        <f>SUM(G359:G363)</f>
        <v>49700</v>
      </c>
      <c r="H358" s="20">
        <f>SUM(H359:H363)</f>
        <v>0</v>
      </c>
      <c r="I358" s="21">
        <f t="shared" si="1036"/>
        <v>0</v>
      </c>
      <c r="J358" s="20">
        <f>SUM(J359:J363)</f>
        <v>0</v>
      </c>
      <c r="K358" s="20">
        <f>SUM(K359:K363)</f>
        <v>0</v>
      </c>
      <c r="L358" s="21" t="e">
        <f t="shared" si="1037"/>
        <v>#DIV/0!</v>
      </c>
      <c r="M358" s="20">
        <f>SUM(M359:M363)</f>
        <v>0</v>
      </c>
      <c r="N358" s="20">
        <f>SUM(N359:N363)</f>
        <v>0</v>
      </c>
      <c r="O358" s="21" t="e">
        <f t="shared" si="1038"/>
        <v>#DIV/0!</v>
      </c>
      <c r="P358" s="20">
        <f>SUM(P359:P363)</f>
        <v>0</v>
      </c>
      <c r="Q358" s="20">
        <f>SUM(Q359:Q363)</f>
        <v>0</v>
      </c>
      <c r="R358" s="21" t="e">
        <f t="shared" si="1039"/>
        <v>#DIV/0!</v>
      </c>
      <c r="S358" s="20">
        <f>SUM(S359:S363)</f>
        <v>0</v>
      </c>
      <c r="T358" s="20">
        <f>SUM(T359:T363)</f>
        <v>0</v>
      </c>
      <c r="U358" s="21" t="e">
        <f t="shared" si="1040"/>
        <v>#DIV/0!</v>
      </c>
      <c r="V358" s="20">
        <f>SUM(V359:V363)</f>
        <v>0</v>
      </c>
      <c r="W358" s="20">
        <f>SUM(W359:W363)</f>
        <v>0</v>
      </c>
      <c r="X358" s="21" t="e">
        <f t="shared" si="1041"/>
        <v>#DIV/0!</v>
      </c>
      <c r="Y358" s="20">
        <f>SUM(Y359:Y363)</f>
        <v>0</v>
      </c>
      <c r="Z358" s="20">
        <f>SUM(Z359:Z363)</f>
        <v>0</v>
      </c>
      <c r="AA358" s="21" t="e">
        <f t="shared" si="1042"/>
        <v>#DIV/0!</v>
      </c>
      <c r="AB358" s="20">
        <f>SUM(AB359:AB363)</f>
        <v>0</v>
      </c>
      <c r="AC358" s="20">
        <f>SUM(AC359:AC363)</f>
        <v>0</v>
      </c>
      <c r="AD358" s="21" t="e">
        <f t="shared" si="1043"/>
        <v>#DIV/0!</v>
      </c>
      <c r="AE358" s="20">
        <f>SUM(AE359:AE363)</f>
        <v>0</v>
      </c>
      <c r="AF358" s="20">
        <f>SUM(AF359:AF363)</f>
        <v>0</v>
      </c>
      <c r="AG358" s="21" t="e">
        <f t="shared" si="1044"/>
        <v>#DIV/0!</v>
      </c>
      <c r="AH358" s="20">
        <f>SUM(AH359:AH363)</f>
        <v>0</v>
      </c>
      <c r="AI358" s="20">
        <f>SUM(AI359:AI363)</f>
        <v>0</v>
      </c>
      <c r="AJ358" s="21" t="e">
        <f t="shared" si="1045"/>
        <v>#DIV/0!</v>
      </c>
      <c r="AK358" s="20">
        <f>SUM(AK359:AK363)</f>
        <v>0</v>
      </c>
      <c r="AL358" s="20">
        <f>SUM(AL359:AL363)</f>
        <v>0</v>
      </c>
      <c r="AM358" s="21" t="e">
        <f t="shared" si="1046"/>
        <v>#DIV/0!</v>
      </c>
      <c r="AN358" s="20">
        <f>D358+G358+J358+M358+P358+S358+V358+Y358+AB358+AE358+AH358+AK358</f>
        <v>88700</v>
      </c>
      <c r="AO358" s="20">
        <f t="shared" si="1020"/>
        <v>26930</v>
      </c>
      <c r="AP358" s="96">
        <f t="shared" si="1033"/>
        <v>0.30360766629086811</v>
      </c>
    </row>
    <row r="359" spans="1:42">
      <c r="A359" s="150"/>
      <c r="B359" s="144"/>
      <c r="C359" s="75" t="s">
        <v>26</v>
      </c>
      <c r="D359" s="2">
        <v>3000</v>
      </c>
      <c r="E359" s="2">
        <v>1990</v>
      </c>
      <c r="F359" s="3">
        <f t="shared" si="1035"/>
        <v>0.66333333333333333</v>
      </c>
      <c r="G359" s="2">
        <v>5000</v>
      </c>
      <c r="H359" s="2"/>
      <c r="I359" s="3">
        <f t="shared" si="1036"/>
        <v>0</v>
      </c>
      <c r="J359" s="2"/>
      <c r="K359" s="2"/>
      <c r="L359" s="3" t="e">
        <f t="shared" si="1037"/>
        <v>#DIV/0!</v>
      </c>
      <c r="M359" s="2"/>
      <c r="N359" s="2"/>
      <c r="O359" s="3" t="e">
        <f t="shared" si="1038"/>
        <v>#DIV/0!</v>
      </c>
      <c r="P359" s="2"/>
      <c r="Q359" s="2"/>
      <c r="R359" s="3" t="e">
        <f t="shared" si="1039"/>
        <v>#DIV/0!</v>
      </c>
      <c r="S359" s="2"/>
      <c r="T359" s="2"/>
      <c r="U359" s="3" t="e">
        <f t="shared" si="1040"/>
        <v>#DIV/0!</v>
      </c>
      <c r="V359" s="2"/>
      <c r="W359" s="2"/>
      <c r="X359" s="3" t="e">
        <f t="shared" si="1041"/>
        <v>#DIV/0!</v>
      </c>
      <c r="Y359" s="2"/>
      <c r="Z359" s="2"/>
      <c r="AA359" s="3" t="e">
        <f t="shared" si="1042"/>
        <v>#DIV/0!</v>
      </c>
      <c r="AB359" s="2"/>
      <c r="AC359" s="2"/>
      <c r="AD359" s="3" t="e">
        <f t="shared" si="1043"/>
        <v>#DIV/0!</v>
      </c>
      <c r="AE359" s="2"/>
      <c r="AF359" s="2"/>
      <c r="AG359" s="3" t="e">
        <f t="shared" si="1044"/>
        <v>#DIV/0!</v>
      </c>
      <c r="AH359" s="2"/>
      <c r="AI359" s="2"/>
      <c r="AJ359" s="3" t="e">
        <f t="shared" si="1045"/>
        <v>#DIV/0!</v>
      </c>
      <c r="AK359" s="2"/>
      <c r="AL359" s="2"/>
      <c r="AM359" s="3" t="e">
        <f t="shared" si="1046"/>
        <v>#DIV/0!</v>
      </c>
      <c r="AN359" s="2">
        <f t="shared" ref="AN359:AN363" si="1048">D359+G359+J359+M359+P359+S359+V359+Y359+AB359+AE359+AH359+AK359</f>
        <v>8000</v>
      </c>
      <c r="AO359" s="2">
        <f t="shared" si="1020"/>
        <v>1990</v>
      </c>
      <c r="AP359" s="94">
        <f t="shared" si="1033"/>
        <v>0.24875</v>
      </c>
    </row>
    <row r="360" spans="1:42">
      <c r="A360" s="150"/>
      <c r="B360" s="144"/>
      <c r="C360" s="75" t="s">
        <v>27</v>
      </c>
      <c r="D360" s="2">
        <v>10000</v>
      </c>
      <c r="E360" s="2">
        <v>8880</v>
      </c>
      <c r="F360" s="3">
        <f t="shared" si="1035"/>
        <v>0.88800000000000001</v>
      </c>
      <c r="G360" s="2">
        <v>10000</v>
      </c>
      <c r="H360" s="2"/>
      <c r="I360" s="3">
        <f t="shared" si="1036"/>
        <v>0</v>
      </c>
      <c r="J360" s="2"/>
      <c r="K360" s="2"/>
      <c r="L360" s="3" t="e">
        <f t="shared" si="1037"/>
        <v>#DIV/0!</v>
      </c>
      <c r="M360" s="2"/>
      <c r="N360" s="2"/>
      <c r="O360" s="3" t="e">
        <f t="shared" si="1038"/>
        <v>#DIV/0!</v>
      </c>
      <c r="P360" s="2"/>
      <c r="Q360" s="2"/>
      <c r="R360" s="3" t="e">
        <f t="shared" si="1039"/>
        <v>#DIV/0!</v>
      </c>
      <c r="S360" s="2"/>
      <c r="T360" s="2"/>
      <c r="U360" s="3" t="e">
        <f t="shared" si="1040"/>
        <v>#DIV/0!</v>
      </c>
      <c r="V360" s="2"/>
      <c r="W360" s="2"/>
      <c r="X360" s="3" t="e">
        <f t="shared" si="1041"/>
        <v>#DIV/0!</v>
      </c>
      <c r="Y360" s="2"/>
      <c r="Z360" s="2"/>
      <c r="AA360" s="3" t="e">
        <f t="shared" si="1042"/>
        <v>#DIV/0!</v>
      </c>
      <c r="AB360" s="2"/>
      <c r="AC360" s="2"/>
      <c r="AD360" s="3" t="e">
        <f t="shared" si="1043"/>
        <v>#DIV/0!</v>
      </c>
      <c r="AE360" s="2"/>
      <c r="AF360" s="2"/>
      <c r="AG360" s="3" t="e">
        <f t="shared" si="1044"/>
        <v>#DIV/0!</v>
      </c>
      <c r="AH360" s="2"/>
      <c r="AI360" s="2"/>
      <c r="AJ360" s="3" t="e">
        <f t="shared" si="1045"/>
        <v>#DIV/0!</v>
      </c>
      <c r="AK360" s="2"/>
      <c r="AL360" s="2"/>
      <c r="AM360" s="3" t="e">
        <f t="shared" si="1046"/>
        <v>#DIV/0!</v>
      </c>
      <c r="AN360" s="2">
        <f t="shared" si="1048"/>
        <v>20000</v>
      </c>
      <c r="AO360" s="2">
        <f t="shared" si="1020"/>
        <v>8880</v>
      </c>
      <c r="AP360" s="94">
        <f t="shared" si="1033"/>
        <v>0.44400000000000001</v>
      </c>
    </row>
    <row r="361" spans="1:42">
      <c r="A361" s="150"/>
      <c r="B361" s="144"/>
      <c r="C361" s="75" t="s">
        <v>28</v>
      </c>
      <c r="D361" s="2">
        <v>20000</v>
      </c>
      <c r="E361" s="2">
        <v>10980</v>
      </c>
      <c r="F361" s="3">
        <f t="shared" si="1035"/>
        <v>0.54900000000000004</v>
      </c>
      <c r="G361" s="2">
        <v>25000</v>
      </c>
      <c r="H361" s="2"/>
      <c r="I361" s="3">
        <f t="shared" si="1036"/>
        <v>0</v>
      </c>
      <c r="J361" s="2"/>
      <c r="K361" s="2"/>
      <c r="L361" s="3" t="e">
        <f t="shared" si="1037"/>
        <v>#DIV/0!</v>
      </c>
      <c r="M361" s="2"/>
      <c r="N361" s="2"/>
      <c r="O361" s="3" t="e">
        <f t="shared" si="1038"/>
        <v>#DIV/0!</v>
      </c>
      <c r="P361" s="2"/>
      <c r="Q361" s="2"/>
      <c r="R361" s="3" t="e">
        <f t="shared" si="1039"/>
        <v>#DIV/0!</v>
      </c>
      <c r="S361" s="2"/>
      <c r="T361" s="2"/>
      <c r="U361" s="3" t="e">
        <f t="shared" si="1040"/>
        <v>#DIV/0!</v>
      </c>
      <c r="V361" s="2"/>
      <c r="W361" s="2"/>
      <c r="X361" s="3" t="e">
        <f t="shared" si="1041"/>
        <v>#DIV/0!</v>
      </c>
      <c r="Y361" s="2"/>
      <c r="Z361" s="2"/>
      <c r="AA361" s="3" t="e">
        <f t="shared" si="1042"/>
        <v>#DIV/0!</v>
      </c>
      <c r="AB361" s="2"/>
      <c r="AC361" s="2"/>
      <c r="AD361" s="3" t="e">
        <f t="shared" si="1043"/>
        <v>#DIV/0!</v>
      </c>
      <c r="AE361" s="2"/>
      <c r="AF361" s="2"/>
      <c r="AG361" s="3" t="e">
        <f t="shared" si="1044"/>
        <v>#DIV/0!</v>
      </c>
      <c r="AH361" s="2"/>
      <c r="AI361" s="2"/>
      <c r="AJ361" s="3" t="e">
        <f t="shared" si="1045"/>
        <v>#DIV/0!</v>
      </c>
      <c r="AK361" s="2"/>
      <c r="AL361" s="2"/>
      <c r="AM361" s="3" t="e">
        <f t="shared" si="1046"/>
        <v>#DIV/0!</v>
      </c>
      <c r="AN361" s="2">
        <f t="shared" si="1048"/>
        <v>45000</v>
      </c>
      <c r="AO361" s="2">
        <f t="shared" si="1020"/>
        <v>10980</v>
      </c>
      <c r="AP361" s="94">
        <f t="shared" si="1033"/>
        <v>0.24399999999999999</v>
      </c>
    </row>
    <row r="362" spans="1:42">
      <c r="A362" s="150"/>
      <c r="B362" s="144"/>
      <c r="C362" s="75" t="s">
        <v>29</v>
      </c>
      <c r="D362" s="2">
        <v>6000</v>
      </c>
      <c r="E362" s="2">
        <v>5080</v>
      </c>
      <c r="F362" s="3">
        <f t="shared" si="1035"/>
        <v>0.84666666666666668</v>
      </c>
      <c r="G362" s="2">
        <v>2300</v>
      </c>
      <c r="H362" s="2"/>
      <c r="I362" s="3">
        <f t="shared" si="1036"/>
        <v>0</v>
      </c>
      <c r="J362" s="2"/>
      <c r="K362" s="2"/>
      <c r="L362" s="3" t="e">
        <f t="shared" si="1037"/>
        <v>#DIV/0!</v>
      </c>
      <c r="M362" s="2"/>
      <c r="N362" s="2"/>
      <c r="O362" s="3" t="e">
        <f t="shared" si="1038"/>
        <v>#DIV/0!</v>
      </c>
      <c r="P362" s="2"/>
      <c r="Q362" s="2"/>
      <c r="R362" s="3" t="e">
        <f t="shared" si="1039"/>
        <v>#DIV/0!</v>
      </c>
      <c r="S362" s="2"/>
      <c r="T362" s="2"/>
      <c r="U362" s="3" t="e">
        <f t="shared" si="1040"/>
        <v>#DIV/0!</v>
      </c>
      <c r="V362" s="2"/>
      <c r="W362" s="2"/>
      <c r="X362" s="3" t="e">
        <f t="shared" si="1041"/>
        <v>#DIV/0!</v>
      </c>
      <c r="Y362" s="2"/>
      <c r="Z362" s="2"/>
      <c r="AA362" s="3" t="e">
        <f t="shared" si="1042"/>
        <v>#DIV/0!</v>
      </c>
      <c r="AB362" s="2"/>
      <c r="AC362" s="2"/>
      <c r="AD362" s="3" t="e">
        <f t="shared" si="1043"/>
        <v>#DIV/0!</v>
      </c>
      <c r="AE362" s="2"/>
      <c r="AF362" s="2"/>
      <c r="AG362" s="3" t="e">
        <f t="shared" si="1044"/>
        <v>#DIV/0!</v>
      </c>
      <c r="AH362" s="2"/>
      <c r="AI362" s="2"/>
      <c r="AJ362" s="3" t="e">
        <f t="shared" si="1045"/>
        <v>#DIV/0!</v>
      </c>
      <c r="AK362" s="2"/>
      <c r="AL362" s="2"/>
      <c r="AM362" s="3" t="e">
        <f t="shared" si="1046"/>
        <v>#DIV/0!</v>
      </c>
      <c r="AN362" s="2">
        <f t="shared" si="1048"/>
        <v>8300</v>
      </c>
      <c r="AO362" s="2">
        <f>E362+H362+K362+N362+Q362+T362+W362+Z362+AC362+AF362+AI362+AL362</f>
        <v>5080</v>
      </c>
      <c r="AP362" s="94">
        <f t="shared" si="1033"/>
        <v>0.61204819277108435</v>
      </c>
    </row>
    <row r="363" spans="1:42">
      <c r="A363" s="150"/>
      <c r="B363" s="144"/>
      <c r="C363" s="75" t="s">
        <v>48</v>
      </c>
      <c r="D363" s="2">
        <v>0</v>
      </c>
      <c r="E363" s="2">
        <v>0</v>
      </c>
      <c r="F363" s="3" t="e">
        <f t="shared" si="1035"/>
        <v>#DIV/0!</v>
      </c>
      <c r="G363" s="2">
        <v>7400</v>
      </c>
      <c r="H363" s="2"/>
      <c r="I363" s="3">
        <f t="shared" si="1036"/>
        <v>0</v>
      </c>
      <c r="J363" s="2"/>
      <c r="K363" s="2"/>
      <c r="L363" s="3" t="e">
        <f t="shared" si="1037"/>
        <v>#DIV/0!</v>
      </c>
      <c r="M363" s="2"/>
      <c r="N363" s="2"/>
      <c r="O363" s="3" t="e">
        <f t="shared" si="1038"/>
        <v>#DIV/0!</v>
      </c>
      <c r="P363" s="2"/>
      <c r="Q363" s="2"/>
      <c r="R363" s="3" t="e">
        <f t="shared" si="1039"/>
        <v>#DIV/0!</v>
      </c>
      <c r="S363" s="2"/>
      <c r="T363" s="2"/>
      <c r="U363" s="3" t="e">
        <f t="shared" si="1040"/>
        <v>#DIV/0!</v>
      </c>
      <c r="V363" s="2"/>
      <c r="W363" s="2"/>
      <c r="X363" s="3" t="e">
        <f t="shared" si="1041"/>
        <v>#DIV/0!</v>
      </c>
      <c r="Y363" s="2"/>
      <c r="Z363" s="2"/>
      <c r="AA363" s="3" t="e">
        <f t="shared" si="1042"/>
        <v>#DIV/0!</v>
      </c>
      <c r="AB363" s="2"/>
      <c r="AC363" s="2"/>
      <c r="AD363" s="3" t="e">
        <f t="shared" si="1043"/>
        <v>#DIV/0!</v>
      </c>
      <c r="AE363" s="2"/>
      <c r="AF363" s="2"/>
      <c r="AG363" s="3" t="e">
        <f t="shared" si="1044"/>
        <v>#DIV/0!</v>
      </c>
      <c r="AH363" s="2"/>
      <c r="AI363" s="2"/>
      <c r="AJ363" s="3" t="e">
        <f t="shared" si="1045"/>
        <v>#DIV/0!</v>
      </c>
      <c r="AK363" s="2"/>
      <c r="AL363" s="2"/>
      <c r="AM363" s="3" t="e">
        <f t="shared" si="1046"/>
        <v>#DIV/0!</v>
      </c>
      <c r="AN363" s="2">
        <f t="shared" si="1048"/>
        <v>7400</v>
      </c>
      <c r="AO363" s="2">
        <f>E363+H363+K363+N363+Q363+T363+W363+Z363+AC363+AF363+AI363+AL363</f>
        <v>0</v>
      </c>
      <c r="AP363" s="94">
        <f t="shared" si="1033"/>
        <v>0</v>
      </c>
    </row>
    <row r="364" spans="1:42">
      <c r="A364" s="150"/>
      <c r="B364" s="144"/>
      <c r="C364" s="76" t="s">
        <v>53</v>
      </c>
      <c r="D364" s="20">
        <f>SUM(D365:D366)</f>
        <v>0</v>
      </c>
      <c r="E364" s="20">
        <f>SUM(E365:E366)</f>
        <v>0</v>
      </c>
      <c r="F364" s="21" t="e">
        <f t="shared" si="1035"/>
        <v>#DIV/0!</v>
      </c>
      <c r="G364" s="20">
        <f>SUM(G365:G366)</f>
        <v>0</v>
      </c>
      <c r="H364" s="20">
        <f>SUM(H365:H366)</f>
        <v>0</v>
      </c>
      <c r="I364" s="21" t="e">
        <f t="shared" si="1036"/>
        <v>#DIV/0!</v>
      </c>
      <c r="J364" s="20">
        <f>SUM(J365:J366)</f>
        <v>0</v>
      </c>
      <c r="K364" s="20">
        <f>SUM(K365:K366)</f>
        <v>0</v>
      </c>
      <c r="L364" s="21" t="e">
        <f t="shared" si="1037"/>
        <v>#DIV/0!</v>
      </c>
      <c r="M364" s="20">
        <f>SUM(M365:M366)</f>
        <v>0</v>
      </c>
      <c r="N364" s="20">
        <f>SUM(N365:N366)</f>
        <v>0</v>
      </c>
      <c r="O364" s="21" t="e">
        <f t="shared" si="1038"/>
        <v>#DIV/0!</v>
      </c>
      <c r="P364" s="20">
        <f>SUM(P365:P366)</f>
        <v>0</v>
      </c>
      <c r="Q364" s="20">
        <f>SUM(Q365:Q366)</f>
        <v>0</v>
      </c>
      <c r="R364" s="21" t="e">
        <f t="shared" si="1039"/>
        <v>#DIV/0!</v>
      </c>
      <c r="S364" s="20">
        <f>SUM(S365:S366)</f>
        <v>0</v>
      </c>
      <c r="T364" s="20">
        <f>SUM(T365:T366)</f>
        <v>0</v>
      </c>
      <c r="U364" s="21" t="e">
        <f t="shared" si="1040"/>
        <v>#DIV/0!</v>
      </c>
      <c r="V364" s="20">
        <f>SUM(V365:V366)</f>
        <v>0</v>
      </c>
      <c r="W364" s="20">
        <f>SUM(W365:W366)</f>
        <v>0</v>
      </c>
      <c r="X364" s="21" t="e">
        <f t="shared" si="1041"/>
        <v>#DIV/0!</v>
      </c>
      <c r="Y364" s="20">
        <f>SUM(Y365:Y366)</f>
        <v>0</v>
      </c>
      <c r="Z364" s="20">
        <f>SUM(Z365:Z366)</f>
        <v>0</v>
      </c>
      <c r="AA364" s="21" t="e">
        <f t="shared" si="1042"/>
        <v>#DIV/0!</v>
      </c>
      <c r="AB364" s="20">
        <f>SUM(AB365:AB366)</f>
        <v>0</v>
      </c>
      <c r="AC364" s="20">
        <f>SUM(AC365:AC366)</f>
        <v>0</v>
      </c>
      <c r="AD364" s="21" t="e">
        <f t="shared" si="1043"/>
        <v>#DIV/0!</v>
      </c>
      <c r="AE364" s="20">
        <f>SUM(AE365:AE366)</f>
        <v>0</v>
      </c>
      <c r="AF364" s="20">
        <f>SUM(AF365:AF366)</f>
        <v>0</v>
      </c>
      <c r="AG364" s="21" t="e">
        <f t="shared" si="1044"/>
        <v>#DIV/0!</v>
      </c>
      <c r="AH364" s="20">
        <f>SUM(AH365:AH366)</f>
        <v>0</v>
      </c>
      <c r="AI364" s="20">
        <f>SUM(AI365:AI366)</f>
        <v>0</v>
      </c>
      <c r="AJ364" s="21" t="e">
        <f t="shared" si="1045"/>
        <v>#DIV/0!</v>
      </c>
      <c r="AK364" s="20">
        <f>SUM(AK365:AK366)</f>
        <v>0</v>
      </c>
      <c r="AL364" s="20">
        <f>SUM(AL365:AL366)</f>
        <v>0</v>
      </c>
      <c r="AM364" s="21" t="e">
        <f t="shared" si="1046"/>
        <v>#DIV/0!</v>
      </c>
      <c r="AN364" s="20">
        <f>D364+G364+J364+M364+P364+S364+V364+Y364+AB364+AE364+AH364+AK364</f>
        <v>0</v>
      </c>
      <c r="AO364" s="20">
        <f t="shared" ref="AO364" si="1049">E364+H364+K364+N364+Q364+T364+W364+Z364+AC364+AF364+AI364+AL364</f>
        <v>0</v>
      </c>
      <c r="AP364" s="96" t="e">
        <f t="shared" si="1033"/>
        <v>#DIV/0!</v>
      </c>
    </row>
    <row r="365" spans="1:42">
      <c r="A365" s="150"/>
      <c r="B365" s="144"/>
      <c r="C365" s="75" t="s">
        <v>30</v>
      </c>
      <c r="D365" s="2">
        <v>0</v>
      </c>
      <c r="E365" s="2">
        <v>0</v>
      </c>
      <c r="F365" s="3" t="e">
        <f t="shared" si="1035"/>
        <v>#DIV/0!</v>
      </c>
      <c r="G365" s="2">
        <v>0</v>
      </c>
      <c r="H365" s="2"/>
      <c r="I365" s="3" t="e">
        <f t="shared" si="1036"/>
        <v>#DIV/0!</v>
      </c>
      <c r="J365" s="2"/>
      <c r="K365" s="2"/>
      <c r="L365" s="3" t="e">
        <f t="shared" si="1037"/>
        <v>#DIV/0!</v>
      </c>
      <c r="M365" s="2"/>
      <c r="N365" s="2"/>
      <c r="O365" s="3" t="e">
        <f t="shared" si="1038"/>
        <v>#DIV/0!</v>
      </c>
      <c r="P365" s="2"/>
      <c r="Q365" s="2"/>
      <c r="R365" s="3" t="e">
        <f t="shared" si="1039"/>
        <v>#DIV/0!</v>
      </c>
      <c r="S365" s="2"/>
      <c r="T365" s="2"/>
      <c r="U365" s="3" t="e">
        <f t="shared" si="1040"/>
        <v>#DIV/0!</v>
      </c>
      <c r="V365" s="2"/>
      <c r="W365" s="2"/>
      <c r="X365" s="3" t="e">
        <f t="shared" si="1041"/>
        <v>#DIV/0!</v>
      </c>
      <c r="Y365" s="2"/>
      <c r="Z365" s="2"/>
      <c r="AA365" s="3" t="e">
        <f t="shared" si="1042"/>
        <v>#DIV/0!</v>
      </c>
      <c r="AB365" s="2"/>
      <c r="AC365" s="2"/>
      <c r="AD365" s="3" t="e">
        <f t="shared" si="1043"/>
        <v>#DIV/0!</v>
      </c>
      <c r="AE365" s="2"/>
      <c r="AF365" s="2"/>
      <c r="AG365" s="3" t="e">
        <f t="shared" si="1044"/>
        <v>#DIV/0!</v>
      </c>
      <c r="AH365" s="2"/>
      <c r="AI365" s="2"/>
      <c r="AJ365" s="3" t="e">
        <f t="shared" si="1045"/>
        <v>#DIV/0!</v>
      </c>
      <c r="AK365" s="2"/>
      <c r="AL365" s="2"/>
      <c r="AM365" s="3" t="e">
        <f t="shared" si="1046"/>
        <v>#DIV/0!</v>
      </c>
      <c r="AN365" s="2">
        <f t="shared" ref="AN365:AN366" si="1050">D365+G365+J365+M365+P365+S365+V365+Y365+AB365+AE365+AH365+AK365</f>
        <v>0</v>
      </c>
      <c r="AO365" s="2">
        <f>E365+H365+K365+N365+Q365+T365+W365+Z365+AC365+AF365+AI365+AL365</f>
        <v>0</v>
      </c>
      <c r="AP365" s="94" t="e">
        <f t="shared" si="1033"/>
        <v>#DIV/0!</v>
      </c>
    </row>
    <row r="366" spans="1:42">
      <c r="A366" s="150"/>
      <c r="B366" s="144"/>
      <c r="C366" s="75" t="s">
        <v>60</v>
      </c>
      <c r="D366" s="2">
        <v>0</v>
      </c>
      <c r="E366" s="2">
        <v>0</v>
      </c>
      <c r="F366" s="3" t="e">
        <f t="shared" si="1035"/>
        <v>#DIV/0!</v>
      </c>
      <c r="G366" s="2">
        <v>0</v>
      </c>
      <c r="H366" s="2"/>
      <c r="I366" s="3" t="e">
        <f t="shared" si="1036"/>
        <v>#DIV/0!</v>
      </c>
      <c r="J366" s="2"/>
      <c r="K366" s="2"/>
      <c r="L366" s="3" t="e">
        <f t="shared" si="1037"/>
        <v>#DIV/0!</v>
      </c>
      <c r="M366" s="2"/>
      <c r="N366" s="2"/>
      <c r="O366" s="3" t="e">
        <f t="shared" si="1038"/>
        <v>#DIV/0!</v>
      </c>
      <c r="P366" s="2"/>
      <c r="Q366" s="2"/>
      <c r="R366" s="3" t="e">
        <f t="shared" si="1039"/>
        <v>#DIV/0!</v>
      </c>
      <c r="S366" s="2"/>
      <c r="T366" s="2"/>
      <c r="U366" s="3" t="e">
        <f t="shared" si="1040"/>
        <v>#DIV/0!</v>
      </c>
      <c r="V366" s="2"/>
      <c r="W366" s="2"/>
      <c r="X366" s="3" t="e">
        <f t="shared" si="1041"/>
        <v>#DIV/0!</v>
      </c>
      <c r="Y366" s="2"/>
      <c r="Z366" s="2"/>
      <c r="AA366" s="3" t="e">
        <f t="shared" si="1042"/>
        <v>#DIV/0!</v>
      </c>
      <c r="AB366" s="2"/>
      <c r="AC366" s="2"/>
      <c r="AD366" s="3" t="e">
        <f t="shared" si="1043"/>
        <v>#DIV/0!</v>
      </c>
      <c r="AE366" s="2"/>
      <c r="AF366" s="2"/>
      <c r="AG366" s="3" t="e">
        <f t="shared" si="1044"/>
        <v>#DIV/0!</v>
      </c>
      <c r="AH366" s="2"/>
      <c r="AI366" s="2"/>
      <c r="AJ366" s="3" t="e">
        <f t="shared" si="1045"/>
        <v>#DIV/0!</v>
      </c>
      <c r="AK366" s="2"/>
      <c r="AL366" s="2"/>
      <c r="AM366" s="3" t="e">
        <f t="shared" si="1046"/>
        <v>#DIV/0!</v>
      </c>
      <c r="AN366" s="2">
        <f t="shared" si="1050"/>
        <v>0</v>
      </c>
      <c r="AO366" s="2">
        <f>E366+H366+K366+N366+Q366+T366+W366+Z366+AC366+AF366+AI366+AL366</f>
        <v>0</v>
      </c>
      <c r="AP366" s="94" t="e">
        <f t="shared" si="1033"/>
        <v>#DIV/0!</v>
      </c>
    </row>
    <row r="367" spans="1:42">
      <c r="A367" s="150"/>
      <c r="B367" s="144"/>
      <c r="C367" s="76" t="s">
        <v>54</v>
      </c>
      <c r="D367" s="20">
        <f>+D368+D369+D370</f>
        <v>20000</v>
      </c>
      <c r="E367" s="20">
        <f>+E368+E369+E370</f>
        <v>12366</v>
      </c>
      <c r="F367" s="21"/>
      <c r="G367" s="20">
        <f>+G368+G369+G370</f>
        <v>20246</v>
      </c>
      <c r="H367" s="20">
        <f>+H368+H369+H370</f>
        <v>0</v>
      </c>
      <c r="I367" s="21"/>
      <c r="J367" s="20">
        <f>+J368+J369+J370</f>
        <v>0</v>
      </c>
      <c r="K367" s="20">
        <f>+K368+K369+K370</f>
        <v>0</v>
      </c>
      <c r="L367" s="21"/>
      <c r="M367" s="20">
        <f>+M368+M369+M370</f>
        <v>0</v>
      </c>
      <c r="N367" s="20">
        <f>+N368+N369+N370</f>
        <v>0</v>
      </c>
      <c r="O367" s="21"/>
      <c r="P367" s="20">
        <f>+P368+P369+P370</f>
        <v>0</v>
      </c>
      <c r="Q367" s="20">
        <f>+Q368+Q369+Q370</f>
        <v>0</v>
      </c>
      <c r="R367" s="21"/>
      <c r="S367" s="20">
        <f>+S368+S369+S370</f>
        <v>0</v>
      </c>
      <c r="T367" s="20">
        <f>+T368+T369+T370</f>
        <v>0</v>
      </c>
      <c r="U367" s="21"/>
      <c r="V367" s="20">
        <f>+V368+V369+V370</f>
        <v>0</v>
      </c>
      <c r="W367" s="20">
        <f>+W368+W369+W370</f>
        <v>0</v>
      </c>
      <c r="X367" s="21"/>
      <c r="Y367" s="20">
        <f>+Y368+Y369+Y370</f>
        <v>0</v>
      </c>
      <c r="Z367" s="20">
        <f>+Z368+Z369+Z370</f>
        <v>0</v>
      </c>
      <c r="AA367" s="21"/>
      <c r="AB367" s="20">
        <f>+AB368+AB369+AB370</f>
        <v>0</v>
      </c>
      <c r="AC367" s="20">
        <f>+AC368+AC369+AC370</f>
        <v>0</v>
      </c>
      <c r="AD367" s="21"/>
      <c r="AE367" s="20">
        <f>+AE368+AE369+AE370</f>
        <v>0</v>
      </c>
      <c r="AF367" s="20">
        <f>+AF368+AF369+AF370</f>
        <v>0</v>
      </c>
      <c r="AG367" s="21"/>
      <c r="AH367" s="20">
        <f>+AH368+AH369+AH370</f>
        <v>0</v>
      </c>
      <c r="AI367" s="20">
        <f>+AI368+AI369+AI370</f>
        <v>0</v>
      </c>
      <c r="AJ367" s="21"/>
      <c r="AK367" s="20">
        <f>+AK368+AK369+AK370</f>
        <v>0</v>
      </c>
      <c r="AL367" s="20">
        <f>+AL368+AL369+AL370</f>
        <v>0</v>
      </c>
      <c r="AM367" s="21"/>
      <c r="AN367" s="20">
        <f>D367+G367+J367+M367+P367+S367+V367+Y367+AB367+AE367+AH367+AK367</f>
        <v>40246</v>
      </c>
      <c r="AO367" s="20">
        <f t="shared" ref="AO367" si="1051">E367+H367+K367+N367+Q367+T367+W367+Z367+AC367+AF367+AI367+AL367</f>
        <v>12366</v>
      </c>
      <c r="AP367" s="97">
        <f t="shared" si="1033"/>
        <v>0.30726034885454456</v>
      </c>
    </row>
    <row r="368" spans="1:42">
      <c r="A368" s="150"/>
      <c r="B368" s="144"/>
      <c r="C368" s="74" t="s">
        <v>31</v>
      </c>
      <c r="D368" s="2">
        <v>15000</v>
      </c>
      <c r="E368" s="2">
        <v>12366</v>
      </c>
      <c r="F368" s="8">
        <f t="shared" ref="F368:F371" si="1052">E368/D368</f>
        <v>0.82440000000000002</v>
      </c>
      <c r="G368" s="2">
        <v>15246.000000000002</v>
      </c>
      <c r="H368" s="2"/>
      <c r="I368" s="8">
        <f t="shared" ref="I368:I371" si="1053">H368/G368</f>
        <v>0</v>
      </c>
      <c r="J368" s="2"/>
      <c r="K368" s="2"/>
      <c r="L368" s="8" t="e">
        <f t="shared" ref="L368:L371" si="1054">K368/J368</f>
        <v>#DIV/0!</v>
      </c>
      <c r="M368" s="2"/>
      <c r="N368" s="2"/>
      <c r="O368" s="8" t="e">
        <f t="shared" ref="O368:O371" si="1055">N368/M368</f>
        <v>#DIV/0!</v>
      </c>
      <c r="P368" s="2"/>
      <c r="Q368" s="2"/>
      <c r="R368" s="8" t="e">
        <f t="shared" ref="R368:R371" si="1056">Q368/P368</f>
        <v>#DIV/0!</v>
      </c>
      <c r="S368" s="2"/>
      <c r="T368" s="2"/>
      <c r="U368" s="8" t="e">
        <f t="shared" ref="U368:U371" si="1057">T368/S368</f>
        <v>#DIV/0!</v>
      </c>
      <c r="V368" s="2"/>
      <c r="W368" s="2"/>
      <c r="X368" s="8" t="e">
        <f t="shared" ref="X368:X371" si="1058">W368/V368</f>
        <v>#DIV/0!</v>
      </c>
      <c r="Y368" s="2"/>
      <c r="Z368" s="2"/>
      <c r="AA368" s="8" t="e">
        <f t="shared" ref="AA368:AA371" si="1059">Z368/Y368</f>
        <v>#DIV/0!</v>
      </c>
      <c r="AB368" s="2"/>
      <c r="AC368" s="2"/>
      <c r="AD368" s="8" t="e">
        <f t="shared" ref="AD368:AD371" si="1060">AC368/AB368</f>
        <v>#DIV/0!</v>
      </c>
      <c r="AE368" s="2"/>
      <c r="AF368" s="2"/>
      <c r="AG368" s="8" t="e">
        <f t="shared" ref="AG368:AG371" si="1061">AF368/AE368</f>
        <v>#DIV/0!</v>
      </c>
      <c r="AH368" s="2"/>
      <c r="AI368" s="2"/>
      <c r="AJ368" s="8" t="e">
        <f t="shared" ref="AJ368:AJ371" si="1062">AI368/AH368</f>
        <v>#DIV/0!</v>
      </c>
      <c r="AK368" s="2"/>
      <c r="AL368" s="2"/>
      <c r="AM368" s="8" t="e">
        <f t="shared" ref="AM368:AM371" si="1063">AL368/AK368</f>
        <v>#DIV/0!</v>
      </c>
      <c r="AN368" s="2">
        <f>D368+G368+J368+M368+P368+S368+V368+Y368+AB368+AE368+AH368+AK368</f>
        <v>30246</v>
      </c>
      <c r="AO368" s="2">
        <f>E368+H368+K368+N368+Q368+T368+W368+Z368+AC368+AF368+AI368+AL368</f>
        <v>12366</v>
      </c>
      <c r="AP368" s="97">
        <f t="shared" si="1033"/>
        <v>0.40884745090259866</v>
      </c>
    </row>
    <row r="369" spans="1:42">
      <c r="A369" s="150"/>
      <c r="B369" s="144"/>
      <c r="C369" s="75" t="s">
        <v>32</v>
      </c>
      <c r="D369" s="2">
        <v>0</v>
      </c>
      <c r="E369" s="2">
        <v>0</v>
      </c>
      <c r="F369" s="3" t="e">
        <f t="shared" si="1052"/>
        <v>#DIV/0!</v>
      </c>
      <c r="G369" s="2">
        <v>0</v>
      </c>
      <c r="H369" s="2"/>
      <c r="I369" s="3" t="e">
        <f t="shared" si="1053"/>
        <v>#DIV/0!</v>
      </c>
      <c r="J369" s="2"/>
      <c r="K369" s="2"/>
      <c r="L369" s="3" t="e">
        <f t="shared" si="1054"/>
        <v>#DIV/0!</v>
      </c>
      <c r="M369" s="2"/>
      <c r="N369" s="2"/>
      <c r="O369" s="3" t="e">
        <f t="shared" si="1055"/>
        <v>#DIV/0!</v>
      </c>
      <c r="P369" s="2"/>
      <c r="Q369" s="2"/>
      <c r="R369" s="3" t="e">
        <f t="shared" si="1056"/>
        <v>#DIV/0!</v>
      </c>
      <c r="S369" s="2"/>
      <c r="T369" s="2"/>
      <c r="U369" s="3" t="e">
        <f t="shared" si="1057"/>
        <v>#DIV/0!</v>
      </c>
      <c r="V369" s="2"/>
      <c r="W369" s="2"/>
      <c r="X369" s="3" t="e">
        <f t="shared" si="1058"/>
        <v>#DIV/0!</v>
      </c>
      <c r="Y369" s="2"/>
      <c r="Z369" s="2"/>
      <c r="AA369" s="3" t="e">
        <f t="shared" si="1059"/>
        <v>#DIV/0!</v>
      </c>
      <c r="AB369" s="2"/>
      <c r="AC369" s="2"/>
      <c r="AD369" s="3" t="e">
        <f t="shared" si="1060"/>
        <v>#DIV/0!</v>
      </c>
      <c r="AE369" s="2"/>
      <c r="AF369" s="2"/>
      <c r="AG369" s="3" t="e">
        <f t="shared" si="1061"/>
        <v>#DIV/0!</v>
      </c>
      <c r="AH369" s="2"/>
      <c r="AI369" s="2"/>
      <c r="AJ369" s="3" t="e">
        <f t="shared" si="1062"/>
        <v>#DIV/0!</v>
      </c>
      <c r="AK369" s="2"/>
      <c r="AL369" s="2"/>
      <c r="AM369" s="3" t="e">
        <f t="shared" si="1063"/>
        <v>#DIV/0!</v>
      </c>
      <c r="AN369" s="2">
        <f>D369+G369+J369+M369+P369+S369+V369+Y369+AB369+AE369+AH369+AK369</f>
        <v>0</v>
      </c>
      <c r="AO369" s="2">
        <f t="shared" ref="AO369:AO370" si="1064">E369+H369+K369+N369+Q369+T369+W369+Z369+AC369+AF369+AI369+AL369</f>
        <v>0</v>
      </c>
      <c r="AP369" s="94" t="e">
        <f t="shared" si="1033"/>
        <v>#DIV/0!</v>
      </c>
    </row>
    <row r="370" spans="1:42">
      <c r="A370" s="150"/>
      <c r="B370" s="144"/>
      <c r="C370" s="75" t="s">
        <v>33</v>
      </c>
      <c r="D370" s="2">
        <v>5000</v>
      </c>
      <c r="E370" s="2">
        <v>0</v>
      </c>
      <c r="F370" s="3">
        <f t="shared" si="1052"/>
        <v>0</v>
      </c>
      <c r="G370" s="2">
        <v>5000</v>
      </c>
      <c r="H370" s="2"/>
      <c r="I370" s="3">
        <f t="shared" si="1053"/>
        <v>0</v>
      </c>
      <c r="J370" s="2"/>
      <c r="K370" s="2"/>
      <c r="L370" s="3" t="e">
        <f t="shared" si="1054"/>
        <v>#DIV/0!</v>
      </c>
      <c r="M370" s="2"/>
      <c r="N370" s="2"/>
      <c r="O370" s="3" t="e">
        <f t="shared" si="1055"/>
        <v>#DIV/0!</v>
      </c>
      <c r="P370" s="2"/>
      <c r="Q370" s="2"/>
      <c r="R370" s="3" t="e">
        <f t="shared" si="1056"/>
        <v>#DIV/0!</v>
      </c>
      <c r="S370" s="2"/>
      <c r="T370" s="2"/>
      <c r="U370" s="3" t="e">
        <f t="shared" si="1057"/>
        <v>#DIV/0!</v>
      </c>
      <c r="V370" s="2"/>
      <c r="W370" s="2"/>
      <c r="X370" s="3" t="e">
        <f t="shared" si="1058"/>
        <v>#DIV/0!</v>
      </c>
      <c r="Y370" s="2"/>
      <c r="Z370" s="2"/>
      <c r="AA370" s="3" t="e">
        <f t="shared" si="1059"/>
        <v>#DIV/0!</v>
      </c>
      <c r="AB370" s="2"/>
      <c r="AC370" s="2"/>
      <c r="AD370" s="3" t="e">
        <f t="shared" si="1060"/>
        <v>#DIV/0!</v>
      </c>
      <c r="AE370" s="2"/>
      <c r="AF370" s="2"/>
      <c r="AG370" s="3" t="e">
        <f t="shared" si="1061"/>
        <v>#DIV/0!</v>
      </c>
      <c r="AH370" s="2"/>
      <c r="AI370" s="2"/>
      <c r="AJ370" s="3" t="e">
        <f t="shared" si="1062"/>
        <v>#DIV/0!</v>
      </c>
      <c r="AK370" s="2"/>
      <c r="AL370" s="2"/>
      <c r="AM370" s="3" t="e">
        <f t="shared" si="1063"/>
        <v>#DIV/0!</v>
      </c>
      <c r="AN370" s="2">
        <f>D370+G370+J370+M370+P370+S370+V370+Y370+AB370+AE370+AH370+AK370</f>
        <v>10000</v>
      </c>
      <c r="AO370" s="2">
        <f t="shared" si="1064"/>
        <v>0</v>
      </c>
      <c r="AP370" s="94">
        <f t="shared" si="1033"/>
        <v>0</v>
      </c>
    </row>
    <row r="371" spans="1:42">
      <c r="A371" s="150"/>
      <c r="B371" s="144"/>
      <c r="C371" s="75" t="s">
        <v>74</v>
      </c>
      <c r="D371" s="69">
        <f>D372/D346</f>
        <v>9.6418732782369149E-2</v>
      </c>
      <c r="E371" s="69">
        <f>E372/E346</f>
        <v>0</v>
      </c>
      <c r="F371" s="3">
        <f t="shared" si="1052"/>
        <v>0</v>
      </c>
      <c r="G371" s="69">
        <f t="shared" ref="G371" si="1065">G372/G346</f>
        <v>0.11019283746556474</v>
      </c>
      <c r="H371" s="69" t="e">
        <f t="shared" ref="H371" si="1066">H372/H346</f>
        <v>#DIV/0!</v>
      </c>
      <c r="I371" s="3" t="e">
        <f t="shared" si="1053"/>
        <v>#DIV/0!</v>
      </c>
      <c r="J371" s="69" t="e">
        <f t="shared" ref="J371" si="1067">J372/J346</f>
        <v>#DIV/0!</v>
      </c>
      <c r="K371" s="69" t="e">
        <f t="shared" ref="K371" si="1068">K372/K346</f>
        <v>#DIV/0!</v>
      </c>
      <c r="L371" s="3" t="e">
        <f t="shared" si="1054"/>
        <v>#DIV/0!</v>
      </c>
      <c r="M371" s="69" t="e">
        <f t="shared" ref="M371" si="1069">M372/M346</f>
        <v>#DIV/0!</v>
      </c>
      <c r="N371" s="69" t="e">
        <f t="shared" ref="N371" si="1070">N372/N346</f>
        <v>#DIV/0!</v>
      </c>
      <c r="O371" s="3" t="e">
        <f t="shared" si="1055"/>
        <v>#DIV/0!</v>
      </c>
      <c r="P371" s="69" t="e">
        <f t="shared" ref="P371" si="1071">P372/P346</f>
        <v>#DIV/0!</v>
      </c>
      <c r="Q371" s="69" t="e">
        <f t="shared" ref="Q371" si="1072">Q372/Q346</f>
        <v>#DIV/0!</v>
      </c>
      <c r="R371" s="3" t="e">
        <f t="shared" si="1056"/>
        <v>#DIV/0!</v>
      </c>
      <c r="S371" s="69" t="e">
        <f t="shared" ref="S371" si="1073">S372/S346</f>
        <v>#DIV/0!</v>
      </c>
      <c r="T371" s="69" t="e">
        <f t="shared" ref="T371" si="1074">T372/T346</f>
        <v>#DIV/0!</v>
      </c>
      <c r="U371" s="3" t="e">
        <f t="shared" si="1057"/>
        <v>#DIV/0!</v>
      </c>
      <c r="V371" s="69" t="e">
        <f t="shared" ref="V371" si="1075">V372/V346</f>
        <v>#DIV/0!</v>
      </c>
      <c r="W371" s="69" t="e">
        <f t="shared" ref="W371" si="1076">W372/W346</f>
        <v>#DIV/0!</v>
      </c>
      <c r="X371" s="3" t="e">
        <f t="shared" si="1058"/>
        <v>#DIV/0!</v>
      </c>
      <c r="Y371" s="69" t="e">
        <f t="shared" ref="Y371" si="1077">Y372/Y346</f>
        <v>#DIV/0!</v>
      </c>
      <c r="Z371" s="69" t="e">
        <f t="shared" ref="Z371" si="1078">Z372/Z346</f>
        <v>#DIV/0!</v>
      </c>
      <c r="AA371" s="3" t="e">
        <f t="shared" si="1059"/>
        <v>#DIV/0!</v>
      </c>
      <c r="AB371" s="69" t="e">
        <f t="shared" ref="AB371" si="1079">AB372/AB346</f>
        <v>#DIV/0!</v>
      </c>
      <c r="AC371" s="69" t="e">
        <f t="shared" ref="AC371" si="1080">AC372/AC346</f>
        <v>#DIV/0!</v>
      </c>
      <c r="AD371" s="3" t="e">
        <f t="shared" si="1060"/>
        <v>#DIV/0!</v>
      </c>
      <c r="AE371" s="69" t="e">
        <f t="shared" ref="AE371" si="1081">AE372/AE346</f>
        <v>#DIV/0!</v>
      </c>
      <c r="AF371" s="69" t="e">
        <f t="shared" ref="AF371" si="1082">AF372/AF346</f>
        <v>#DIV/0!</v>
      </c>
      <c r="AG371" s="3" t="e">
        <f t="shared" si="1061"/>
        <v>#DIV/0!</v>
      </c>
      <c r="AH371" s="69" t="e">
        <f t="shared" ref="AH371" si="1083">AH372/AH346</f>
        <v>#DIV/0!</v>
      </c>
      <c r="AI371" s="69" t="e">
        <f t="shared" ref="AI371" si="1084">AI372/AI346</f>
        <v>#DIV/0!</v>
      </c>
      <c r="AJ371" s="3" t="e">
        <f t="shared" si="1062"/>
        <v>#DIV/0!</v>
      </c>
      <c r="AK371" s="69" t="e">
        <f t="shared" ref="AK371" si="1085">AK372/AK346</f>
        <v>#DIV/0!</v>
      </c>
      <c r="AL371" s="69" t="e">
        <f t="shared" ref="AL371" si="1086">AL372/AL346</f>
        <v>#DIV/0!</v>
      </c>
      <c r="AM371" s="3" t="e">
        <f t="shared" si="1063"/>
        <v>#DIV/0!</v>
      </c>
      <c r="AN371" s="69">
        <f t="shared" ref="AN371:AO371" si="1087">AN372/AN346</f>
        <v>0.10330578512396695</v>
      </c>
      <c r="AO371" s="69">
        <f t="shared" si="1087"/>
        <v>0</v>
      </c>
      <c r="AP371" s="94">
        <f t="shared" si="1033"/>
        <v>0</v>
      </c>
    </row>
    <row r="372" spans="1:42">
      <c r="A372" s="150"/>
      <c r="B372" s="144"/>
      <c r="C372" s="75" t="s">
        <v>34</v>
      </c>
      <c r="D372" s="2">
        <v>35000</v>
      </c>
      <c r="E372" s="2">
        <v>0</v>
      </c>
      <c r="F372" s="3">
        <f t="shared" ref="F372:F376" si="1088">E372/D372</f>
        <v>0</v>
      </c>
      <c r="G372" s="2">
        <v>40000</v>
      </c>
      <c r="H372" s="2"/>
      <c r="I372" s="3">
        <f t="shared" ref="I372" si="1089">H372/G372</f>
        <v>0</v>
      </c>
      <c r="J372" s="2"/>
      <c r="K372" s="2"/>
      <c r="L372" s="3" t="e">
        <f t="shared" ref="L372" si="1090">K372/J372</f>
        <v>#DIV/0!</v>
      </c>
      <c r="M372" s="2"/>
      <c r="N372" s="2"/>
      <c r="O372" s="3" t="e">
        <f t="shared" ref="O372" si="1091">N372/M372</f>
        <v>#DIV/0!</v>
      </c>
      <c r="P372" s="2"/>
      <c r="Q372" s="2"/>
      <c r="R372" s="3" t="e">
        <f t="shared" ref="R372" si="1092">Q372/P372</f>
        <v>#DIV/0!</v>
      </c>
      <c r="S372" s="2"/>
      <c r="T372" s="2"/>
      <c r="U372" s="3" t="e">
        <f t="shared" ref="U372" si="1093">T372/S372</f>
        <v>#DIV/0!</v>
      </c>
      <c r="V372" s="2"/>
      <c r="W372" s="2"/>
      <c r="X372" s="3" t="e">
        <f t="shared" ref="X372" si="1094">W372/V372</f>
        <v>#DIV/0!</v>
      </c>
      <c r="Y372" s="2"/>
      <c r="Z372" s="2"/>
      <c r="AA372" s="3" t="e">
        <f t="shared" ref="AA372" si="1095">Z372/Y372</f>
        <v>#DIV/0!</v>
      </c>
      <c r="AB372" s="2"/>
      <c r="AC372" s="2"/>
      <c r="AD372" s="3" t="e">
        <f t="shared" ref="AD372" si="1096">AC372/AB372</f>
        <v>#DIV/0!</v>
      </c>
      <c r="AE372" s="2"/>
      <c r="AF372" s="2"/>
      <c r="AG372" s="3" t="e">
        <f t="shared" ref="AG372" si="1097">AF372/AE372</f>
        <v>#DIV/0!</v>
      </c>
      <c r="AH372" s="2"/>
      <c r="AI372" s="2"/>
      <c r="AJ372" s="3" t="e">
        <f t="shared" ref="AJ372" si="1098">AI372/AH372</f>
        <v>#DIV/0!</v>
      </c>
      <c r="AK372" s="2"/>
      <c r="AL372" s="2"/>
      <c r="AM372" s="3" t="e">
        <f t="shared" ref="AM372" si="1099">AL372/AK372</f>
        <v>#DIV/0!</v>
      </c>
      <c r="AN372" s="2">
        <f t="shared" ref="AN372" si="1100">D372+G372+J372+M372+P372+S372+V372+Y372+AB372+AE372+AH372+AK372</f>
        <v>75000</v>
      </c>
      <c r="AO372" s="2">
        <f t="shared" ref="AO372" si="1101">E372+H372+K372+N372+Q372+T372+W372+Z372+AC372+AF372+AI372+AL372</f>
        <v>0</v>
      </c>
      <c r="AP372" s="94">
        <f t="shared" si="1033"/>
        <v>0</v>
      </c>
    </row>
    <row r="373" spans="1:42">
      <c r="A373" s="150"/>
      <c r="B373" s="144"/>
      <c r="C373" s="77" t="s">
        <v>68</v>
      </c>
      <c r="D373" s="28">
        <v>109</v>
      </c>
      <c r="E373" s="28">
        <f>D373</f>
        <v>109</v>
      </c>
      <c r="F373" s="3">
        <f t="shared" si="1088"/>
        <v>1</v>
      </c>
      <c r="G373" s="28">
        <v>103</v>
      </c>
      <c r="H373" s="28"/>
      <c r="I373" s="29"/>
      <c r="J373" s="28"/>
      <c r="K373" s="28"/>
      <c r="L373" s="29"/>
      <c r="M373" s="28"/>
      <c r="N373" s="28"/>
      <c r="O373" s="29"/>
      <c r="P373" s="28"/>
      <c r="Q373" s="28"/>
      <c r="R373" s="29"/>
      <c r="S373" s="28"/>
      <c r="T373" s="28"/>
      <c r="U373" s="29"/>
      <c r="V373" s="28"/>
      <c r="W373" s="28"/>
      <c r="X373" s="29"/>
      <c r="Y373" s="28"/>
      <c r="Z373" s="28"/>
      <c r="AA373" s="29"/>
      <c r="AB373" s="28"/>
      <c r="AC373" s="28"/>
      <c r="AD373" s="29"/>
      <c r="AE373" s="28"/>
      <c r="AF373" s="28"/>
      <c r="AG373" s="29"/>
      <c r="AH373" s="28"/>
      <c r="AI373" s="28"/>
      <c r="AJ373" s="29"/>
      <c r="AK373" s="28"/>
      <c r="AL373" s="28"/>
      <c r="AM373" s="29"/>
      <c r="AN373" s="28">
        <f>D373+G373+J373+M373+P373+S373+V373+Y373+AB373+AE373+AH373+AK373</f>
        <v>212</v>
      </c>
      <c r="AO373" s="28">
        <f>E373+H373+K373+N373+Q373+T373+W373+Z373+AC373+AF373+AI373+AL373</f>
        <v>109</v>
      </c>
      <c r="AP373" s="94">
        <f t="shared" si="1033"/>
        <v>0.51415094339622647</v>
      </c>
    </row>
    <row r="374" spans="1:42">
      <c r="A374" s="150"/>
      <c r="B374" s="144"/>
      <c r="C374" s="77" t="s">
        <v>69</v>
      </c>
      <c r="D374" s="28">
        <f>D376+D390</f>
        <v>69</v>
      </c>
      <c r="E374" s="28">
        <f>E376+E390</f>
        <v>98</v>
      </c>
      <c r="F374" s="3">
        <f t="shared" si="1088"/>
        <v>1.4202898550724639</v>
      </c>
      <c r="G374" s="28">
        <f>G376+G390</f>
        <v>55</v>
      </c>
      <c r="H374" s="28"/>
      <c r="I374" s="29"/>
      <c r="J374" s="28"/>
      <c r="K374" s="28"/>
      <c r="L374" s="29"/>
      <c r="M374" s="28"/>
      <c r="N374" s="28"/>
      <c r="O374" s="29"/>
      <c r="P374" s="28"/>
      <c r="Q374" s="28"/>
      <c r="R374" s="29"/>
      <c r="S374" s="28"/>
      <c r="T374" s="28"/>
      <c r="U374" s="29"/>
      <c r="V374" s="28"/>
      <c r="W374" s="28"/>
      <c r="X374" s="29"/>
      <c r="Y374" s="28"/>
      <c r="Z374" s="28"/>
      <c r="AA374" s="29"/>
      <c r="AB374" s="28"/>
      <c r="AC374" s="28"/>
      <c r="AD374" s="29"/>
      <c r="AE374" s="28"/>
      <c r="AF374" s="28"/>
      <c r="AG374" s="29"/>
      <c r="AH374" s="28"/>
      <c r="AI374" s="28"/>
      <c r="AJ374" s="29"/>
      <c r="AK374" s="28"/>
      <c r="AL374" s="28"/>
      <c r="AM374" s="29"/>
      <c r="AN374" s="28">
        <f t="shared" ref="AN374" si="1102">D374+G374+J374+M374+P374+S374+V374+Y374+AB374+AE374+AH374+AK374</f>
        <v>124</v>
      </c>
      <c r="AO374" s="28">
        <f t="shared" ref="AO374" si="1103">E374+H374+K374+N374+Q374+T374+W374+Z374+AC374+AF374+AI374+AL374</f>
        <v>98</v>
      </c>
      <c r="AP374" s="94">
        <f t="shared" si="1033"/>
        <v>0.79032258064516125</v>
      </c>
    </row>
    <row r="375" spans="1:42" ht="15.75" thickBot="1">
      <c r="A375" s="150"/>
      <c r="B375" s="144"/>
      <c r="C375" s="77" t="s">
        <v>70</v>
      </c>
      <c r="D375" s="48">
        <f>D374/D373</f>
        <v>0.6330275229357798</v>
      </c>
      <c r="E375" s="48">
        <f>E374/E373</f>
        <v>0.8990825688073395</v>
      </c>
      <c r="F375" s="3">
        <f t="shared" si="1088"/>
        <v>1.4202898550724639</v>
      </c>
      <c r="G375" s="48">
        <f>G374/G373</f>
        <v>0.53398058252427183</v>
      </c>
      <c r="H375" s="48" t="e">
        <f>H374/H373</f>
        <v>#DIV/0!</v>
      </c>
      <c r="I375" s="29"/>
      <c r="J375" s="48" t="e">
        <f>J374/J373</f>
        <v>#DIV/0!</v>
      </c>
      <c r="K375" s="48" t="e">
        <f>K374/K373</f>
        <v>#DIV/0!</v>
      </c>
      <c r="L375" s="29"/>
      <c r="M375" s="48" t="e">
        <f>M374/M373</f>
        <v>#DIV/0!</v>
      </c>
      <c r="N375" s="48" t="e">
        <f>N374/N373</f>
        <v>#DIV/0!</v>
      </c>
      <c r="O375" s="29"/>
      <c r="P375" s="48" t="e">
        <f>P374/P373</f>
        <v>#DIV/0!</v>
      </c>
      <c r="Q375" s="48" t="e">
        <f>Q374/Q373</f>
        <v>#DIV/0!</v>
      </c>
      <c r="R375" s="29"/>
      <c r="S375" s="48" t="e">
        <f>S374/S373</f>
        <v>#DIV/0!</v>
      </c>
      <c r="T375" s="48" t="e">
        <f>T374/T373</f>
        <v>#DIV/0!</v>
      </c>
      <c r="U375" s="29"/>
      <c r="V375" s="48" t="e">
        <f>V374/V373</f>
        <v>#DIV/0!</v>
      </c>
      <c r="W375" s="48" t="e">
        <f>W374/W373</f>
        <v>#DIV/0!</v>
      </c>
      <c r="X375" s="29"/>
      <c r="Y375" s="48" t="e">
        <f>Y374/Y373</f>
        <v>#DIV/0!</v>
      </c>
      <c r="Z375" s="48" t="e">
        <f>Z374/Z373</f>
        <v>#DIV/0!</v>
      </c>
      <c r="AA375" s="29"/>
      <c r="AB375" s="48" t="e">
        <f>AB374/AB373</f>
        <v>#DIV/0!</v>
      </c>
      <c r="AC375" s="48" t="e">
        <f>AC374/AC373</f>
        <v>#DIV/0!</v>
      </c>
      <c r="AD375" s="29"/>
      <c r="AE375" s="48" t="e">
        <f>AE374/AE373</f>
        <v>#DIV/0!</v>
      </c>
      <c r="AF375" s="48" t="e">
        <f>AF374/AF373</f>
        <v>#DIV/0!</v>
      </c>
      <c r="AG375" s="29"/>
      <c r="AH375" s="48" t="e">
        <f>AH374/AH373</f>
        <v>#DIV/0!</v>
      </c>
      <c r="AI375" s="48" t="e">
        <f>AI374/AI373</f>
        <v>#DIV/0!</v>
      </c>
      <c r="AJ375" s="29"/>
      <c r="AK375" s="48" t="e">
        <f>AK374/AK373</f>
        <v>#DIV/0!</v>
      </c>
      <c r="AL375" s="48" t="e">
        <f>AL374/AL373</f>
        <v>#DIV/0!</v>
      </c>
      <c r="AM375" s="29"/>
      <c r="AN375" s="48">
        <f>AN374/AN373</f>
        <v>0.58490566037735847</v>
      </c>
      <c r="AO375" s="48">
        <f>AO374/AO373</f>
        <v>0.8990825688073395</v>
      </c>
      <c r="AP375" s="98"/>
    </row>
    <row r="376" spans="1:42" ht="16.5" thickTop="1" thickBot="1">
      <c r="A376" s="150"/>
      <c r="B376" s="144"/>
      <c r="C376" s="78" t="s">
        <v>35</v>
      </c>
      <c r="D376" s="31">
        <f>D378+D382</f>
        <v>36</v>
      </c>
      <c r="E376" s="31">
        <f>E378+E382</f>
        <v>41</v>
      </c>
      <c r="F376" s="116">
        <f t="shared" si="1088"/>
        <v>1.1388888888888888</v>
      </c>
      <c r="G376" s="31">
        <f>G378+G382</f>
        <v>55</v>
      </c>
      <c r="H376" s="31">
        <f>H378+H382</f>
        <v>0</v>
      </c>
      <c r="I376" s="116">
        <f t="shared" ref="I376" si="1104">H376/G376</f>
        <v>0</v>
      </c>
      <c r="J376" s="31">
        <f>J378+J382</f>
        <v>0</v>
      </c>
      <c r="K376" s="31">
        <f>K378+K382</f>
        <v>0</v>
      </c>
      <c r="L376" s="116" t="e">
        <f t="shared" ref="L376" si="1105">K376/J376</f>
        <v>#DIV/0!</v>
      </c>
      <c r="M376" s="31">
        <f>M378+M382</f>
        <v>0</v>
      </c>
      <c r="N376" s="31">
        <f>N378+N382</f>
        <v>0</v>
      </c>
      <c r="O376" s="116" t="e">
        <f t="shared" ref="O376" si="1106">N376/M376</f>
        <v>#DIV/0!</v>
      </c>
      <c r="P376" s="31">
        <f>P378+P382</f>
        <v>0</v>
      </c>
      <c r="Q376" s="31">
        <f>Q378+Q382</f>
        <v>0</v>
      </c>
      <c r="R376" s="116" t="e">
        <f t="shared" ref="R376" si="1107">Q376/P376</f>
        <v>#DIV/0!</v>
      </c>
      <c r="S376" s="31">
        <f>S378+S382</f>
        <v>0</v>
      </c>
      <c r="T376" s="31">
        <f>T378+T382</f>
        <v>0</v>
      </c>
      <c r="U376" s="116" t="e">
        <f t="shared" ref="U376" si="1108">T376/S376</f>
        <v>#DIV/0!</v>
      </c>
      <c r="V376" s="31">
        <f>V378+V382</f>
        <v>0</v>
      </c>
      <c r="W376" s="31">
        <f>W378+W382</f>
        <v>0</v>
      </c>
      <c r="X376" s="116" t="e">
        <f t="shared" ref="X376" si="1109">W376/V376</f>
        <v>#DIV/0!</v>
      </c>
      <c r="Y376" s="31">
        <f>Y378+Y382</f>
        <v>0</v>
      </c>
      <c r="Z376" s="31">
        <f>Z378+Z382</f>
        <v>0</v>
      </c>
      <c r="AA376" s="116" t="e">
        <f t="shared" ref="AA376" si="1110">Z376/Y376</f>
        <v>#DIV/0!</v>
      </c>
      <c r="AB376" s="31">
        <f>AB378+AB382</f>
        <v>0</v>
      </c>
      <c r="AC376" s="31">
        <f>AC378+AC382</f>
        <v>0</v>
      </c>
      <c r="AD376" s="116" t="e">
        <f t="shared" ref="AD376" si="1111">AC376/AB376</f>
        <v>#DIV/0!</v>
      </c>
      <c r="AE376" s="31">
        <f>AE378+AE382</f>
        <v>0</v>
      </c>
      <c r="AF376" s="31">
        <f>AF378+AF382</f>
        <v>0</v>
      </c>
      <c r="AG376" s="116" t="e">
        <f t="shared" ref="AG376" si="1112">AF376/AE376</f>
        <v>#DIV/0!</v>
      </c>
      <c r="AH376" s="31">
        <f>AH378+AH382</f>
        <v>0</v>
      </c>
      <c r="AI376" s="31">
        <f>AI378+AI382</f>
        <v>0</v>
      </c>
      <c r="AJ376" s="116" t="e">
        <f t="shared" ref="AJ376" si="1113">AI376/AH376</f>
        <v>#DIV/0!</v>
      </c>
      <c r="AK376" s="31">
        <f>AK378+AK382</f>
        <v>0</v>
      </c>
      <c r="AL376" s="31">
        <f>AL378+AL382</f>
        <v>0</v>
      </c>
      <c r="AM376" s="116" t="e">
        <f t="shared" ref="AM376" si="1114">AL376/AK376</f>
        <v>#DIV/0!</v>
      </c>
      <c r="AN376" s="31">
        <f>AN378+AN382</f>
        <v>91</v>
      </c>
      <c r="AO376" s="31">
        <f>AO378+AO382</f>
        <v>41</v>
      </c>
      <c r="AP376" s="99">
        <f t="shared" ref="AP376" si="1115">AO376/AN376</f>
        <v>0.45054945054945056</v>
      </c>
    </row>
    <row r="377" spans="1:42" ht="15.75" thickTop="1">
      <c r="A377" s="150"/>
      <c r="B377" s="144"/>
      <c r="C377" s="76" t="s">
        <v>72</v>
      </c>
      <c r="D377" s="33"/>
      <c r="E377" s="33"/>
      <c r="F377" s="21"/>
      <c r="G377" s="33"/>
      <c r="H377" s="33"/>
      <c r="I377" s="21"/>
      <c r="J377" s="33"/>
      <c r="K377" s="33"/>
      <c r="L377" s="21"/>
      <c r="M377" s="33"/>
      <c r="N377" s="33"/>
      <c r="O377" s="21"/>
      <c r="P377" s="33"/>
      <c r="Q377" s="33"/>
      <c r="R377" s="21"/>
      <c r="S377" s="33"/>
      <c r="T377" s="33"/>
      <c r="U377" s="21"/>
      <c r="V377" s="33"/>
      <c r="W377" s="33"/>
      <c r="X377" s="21"/>
      <c r="Y377" s="33"/>
      <c r="Z377" s="33"/>
      <c r="AA377" s="21"/>
      <c r="AB377" s="33"/>
      <c r="AC377" s="33"/>
      <c r="AD377" s="21"/>
      <c r="AE377" s="33"/>
      <c r="AF377" s="33"/>
      <c r="AG377" s="21"/>
      <c r="AH377" s="33"/>
      <c r="AI377" s="33"/>
      <c r="AJ377" s="21"/>
      <c r="AK377" s="33"/>
      <c r="AL377" s="33"/>
      <c r="AM377" s="21"/>
      <c r="AN377" s="33"/>
      <c r="AO377" s="33"/>
      <c r="AP377" s="96"/>
    </row>
    <row r="378" spans="1:42">
      <c r="A378" s="150"/>
      <c r="B378" s="144"/>
      <c r="C378" s="79" t="s">
        <v>36</v>
      </c>
      <c r="D378" s="9">
        <f>D381+D380</f>
        <v>27</v>
      </c>
      <c r="E378" s="9">
        <f>E381+E380</f>
        <v>31</v>
      </c>
      <c r="F378" s="10">
        <f t="shared" ref="F378:F387" si="1116">E378/D378</f>
        <v>1.1481481481481481</v>
      </c>
      <c r="G378" s="9">
        <f>G381+G380</f>
        <v>45</v>
      </c>
      <c r="H378" s="9">
        <f>H381+H380</f>
        <v>0</v>
      </c>
      <c r="I378" s="10">
        <f t="shared" ref="I378:I387" si="1117">H378/G378</f>
        <v>0</v>
      </c>
      <c r="J378" s="9">
        <f>J381+J380</f>
        <v>0</v>
      </c>
      <c r="K378" s="9">
        <f>K381+K380</f>
        <v>0</v>
      </c>
      <c r="L378" s="10" t="e">
        <f t="shared" ref="L378:L387" si="1118">K378/J378</f>
        <v>#DIV/0!</v>
      </c>
      <c r="M378" s="9">
        <f>M381+M380</f>
        <v>0</v>
      </c>
      <c r="N378" s="9">
        <f>N381+N380</f>
        <v>0</v>
      </c>
      <c r="O378" s="10" t="e">
        <f t="shared" ref="O378:O387" si="1119">N378/M378</f>
        <v>#DIV/0!</v>
      </c>
      <c r="P378" s="9">
        <f>P381+P380</f>
        <v>0</v>
      </c>
      <c r="Q378" s="9">
        <f>Q381+Q380</f>
        <v>0</v>
      </c>
      <c r="R378" s="10" t="e">
        <f t="shared" ref="R378:R387" si="1120">Q378/P378</f>
        <v>#DIV/0!</v>
      </c>
      <c r="S378" s="9">
        <f>S381+S380</f>
        <v>0</v>
      </c>
      <c r="T378" s="9">
        <f>T381+T380</f>
        <v>0</v>
      </c>
      <c r="U378" s="10" t="e">
        <f t="shared" ref="U378:U387" si="1121">T378/S378</f>
        <v>#DIV/0!</v>
      </c>
      <c r="V378" s="9">
        <f>V381+V380</f>
        <v>0</v>
      </c>
      <c r="W378" s="9">
        <f>W381+W380</f>
        <v>0</v>
      </c>
      <c r="X378" s="10" t="e">
        <f t="shared" ref="X378:X387" si="1122">W378/V378</f>
        <v>#DIV/0!</v>
      </c>
      <c r="Y378" s="9">
        <f>Y381+Y380</f>
        <v>0</v>
      </c>
      <c r="Z378" s="9">
        <f>Z381+Z380</f>
        <v>0</v>
      </c>
      <c r="AA378" s="10" t="e">
        <f t="shared" ref="AA378:AA387" si="1123">Z378/Y378</f>
        <v>#DIV/0!</v>
      </c>
      <c r="AB378" s="9">
        <f>AB381+AB380</f>
        <v>0</v>
      </c>
      <c r="AC378" s="9">
        <f>AC381+AC380</f>
        <v>0</v>
      </c>
      <c r="AD378" s="10" t="e">
        <f t="shared" ref="AD378:AD387" si="1124">AC378/AB378</f>
        <v>#DIV/0!</v>
      </c>
      <c r="AE378" s="9">
        <f>AE381+AE380</f>
        <v>0</v>
      </c>
      <c r="AF378" s="9">
        <f>AF381+AF380</f>
        <v>0</v>
      </c>
      <c r="AG378" s="10" t="e">
        <f t="shared" ref="AG378:AG387" si="1125">AF378/AE378</f>
        <v>#DIV/0!</v>
      </c>
      <c r="AH378" s="9">
        <f>AH381+AH380</f>
        <v>0</v>
      </c>
      <c r="AI378" s="9">
        <f>AI381+AI380</f>
        <v>0</v>
      </c>
      <c r="AJ378" s="10" t="e">
        <f t="shared" ref="AJ378:AJ387" si="1126">AI378/AH378</f>
        <v>#DIV/0!</v>
      </c>
      <c r="AK378" s="9">
        <f>AK381+AK380</f>
        <v>0</v>
      </c>
      <c r="AL378" s="9">
        <f>AL381+AL380</f>
        <v>0</v>
      </c>
      <c r="AM378" s="10" t="e">
        <f t="shared" ref="AM378:AM387" si="1127">AL378/AK378</f>
        <v>#DIV/0!</v>
      </c>
      <c r="AN378" s="9">
        <f>D378+G378+J378+M378+P378+S378+V378+Y378+AB378+AE378+AH378+AK378</f>
        <v>72</v>
      </c>
      <c r="AO378" s="9">
        <f t="shared" ref="AO378" si="1128">E378+H378+K378+N378+Q378+T378+W378+Z378+AC378+AF378+AI378+AL378</f>
        <v>31</v>
      </c>
      <c r="AP378" s="94">
        <f t="shared" ref="AP378:AP387" si="1129">AO378/AN378</f>
        <v>0.43055555555555558</v>
      </c>
    </row>
    <row r="379" spans="1:42">
      <c r="A379" s="150"/>
      <c r="B379" s="144"/>
      <c r="C379" s="79" t="s">
        <v>95</v>
      </c>
      <c r="D379" s="9">
        <f>D380+D382</f>
        <v>36</v>
      </c>
      <c r="E379" s="9">
        <f>E380+E382</f>
        <v>21</v>
      </c>
      <c r="F379" s="10">
        <f t="shared" si="1116"/>
        <v>0.58333333333333337</v>
      </c>
      <c r="G379" s="9">
        <f>G380+G382</f>
        <v>41</v>
      </c>
      <c r="H379" s="9">
        <f>H380+H382</f>
        <v>0</v>
      </c>
      <c r="I379" s="10">
        <f t="shared" si="1117"/>
        <v>0</v>
      </c>
      <c r="J379" s="9">
        <f>J380+J382</f>
        <v>0</v>
      </c>
      <c r="K379" s="9">
        <f>K380+K382</f>
        <v>0</v>
      </c>
      <c r="L379" s="10" t="e">
        <f t="shared" si="1118"/>
        <v>#DIV/0!</v>
      </c>
      <c r="M379" s="9">
        <f>M380+M382</f>
        <v>0</v>
      </c>
      <c r="N379" s="9">
        <f>N380+N382</f>
        <v>0</v>
      </c>
      <c r="O379" s="10" t="e">
        <f t="shared" si="1119"/>
        <v>#DIV/0!</v>
      </c>
      <c r="P379" s="9">
        <f>P380+P382</f>
        <v>0</v>
      </c>
      <c r="Q379" s="9">
        <f>Q380+Q382</f>
        <v>0</v>
      </c>
      <c r="R379" s="10" t="e">
        <f t="shared" si="1120"/>
        <v>#DIV/0!</v>
      </c>
      <c r="S379" s="9">
        <f>S380+S382</f>
        <v>0</v>
      </c>
      <c r="T379" s="9">
        <f>T380+T382</f>
        <v>0</v>
      </c>
      <c r="U379" s="10" t="e">
        <f t="shared" si="1121"/>
        <v>#DIV/0!</v>
      </c>
      <c r="V379" s="9">
        <f>V380+V382</f>
        <v>0</v>
      </c>
      <c r="W379" s="9">
        <f>W380+W382</f>
        <v>0</v>
      </c>
      <c r="X379" s="10" t="e">
        <f t="shared" si="1122"/>
        <v>#DIV/0!</v>
      </c>
      <c r="Y379" s="9">
        <f>Y380+Y382</f>
        <v>0</v>
      </c>
      <c r="Z379" s="9">
        <f>Z380+Z382</f>
        <v>0</v>
      </c>
      <c r="AA379" s="10" t="e">
        <f t="shared" si="1123"/>
        <v>#DIV/0!</v>
      </c>
      <c r="AB379" s="9">
        <f>AB380+AB382</f>
        <v>0</v>
      </c>
      <c r="AC379" s="9">
        <f>AC380+AC382</f>
        <v>0</v>
      </c>
      <c r="AD379" s="10" t="e">
        <f t="shared" si="1124"/>
        <v>#DIV/0!</v>
      </c>
      <c r="AE379" s="9">
        <f>AE380+AE382</f>
        <v>0</v>
      </c>
      <c r="AF379" s="9">
        <f>AF380+AF382</f>
        <v>0</v>
      </c>
      <c r="AG379" s="10" t="e">
        <f t="shared" si="1125"/>
        <v>#DIV/0!</v>
      </c>
      <c r="AH379" s="9">
        <f>AH380+AH382</f>
        <v>0</v>
      </c>
      <c r="AI379" s="9">
        <f>AI380+AI382</f>
        <v>0</v>
      </c>
      <c r="AJ379" s="10" t="e">
        <f t="shared" si="1126"/>
        <v>#DIV/0!</v>
      </c>
      <c r="AK379" s="9">
        <f>AK380+AK382</f>
        <v>0</v>
      </c>
      <c r="AL379" s="9">
        <f>AL380+AL382</f>
        <v>0</v>
      </c>
      <c r="AM379" s="10" t="e">
        <f t="shared" si="1127"/>
        <v>#DIV/0!</v>
      </c>
      <c r="AN379" s="9">
        <f>AN380+AN382</f>
        <v>77</v>
      </c>
      <c r="AO379" s="9">
        <f>AO380+AO382</f>
        <v>21</v>
      </c>
      <c r="AP379" s="94">
        <f t="shared" si="1129"/>
        <v>0.27272727272727271</v>
      </c>
    </row>
    <row r="380" spans="1:42">
      <c r="A380" s="150"/>
      <c r="B380" s="144"/>
      <c r="C380" s="75" t="s">
        <v>50</v>
      </c>
      <c r="D380" s="5">
        <v>27</v>
      </c>
      <c r="E380" s="5">
        <v>11</v>
      </c>
      <c r="F380" s="10">
        <f t="shared" si="1116"/>
        <v>0.40740740740740738</v>
      </c>
      <c r="G380" s="5">
        <v>31</v>
      </c>
      <c r="H380" s="5"/>
      <c r="I380" s="10">
        <f t="shared" si="1117"/>
        <v>0</v>
      </c>
      <c r="J380" s="5"/>
      <c r="K380" s="5"/>
      <c r="L380" s="10" t="e">
        <f t="shared" si="1118"/>
        <v>#DIV/0!</v>
      </c>
      <c r="M380" s="5"/>
      <c r="N380" s="5"/>
      <c r="O380" s="10" t="e">
        <f t="shared" si="1119"/>
        <v>#DIV/0!</v>
      </c>
      <c r="P380" s="5"/>
      <c r="Q380" s="5"/>
      <c r="R380" s="10" t="e">
        <f t="shared" si="1120"/>
        <v>#DIV/0!</v>
      </c>
      <c r="S380" s="5"/>
      <c r="T380" s="5"/>
      <c r="U380" s="10" t="e">
        <f t="shared" si="1121"/>
        <v>#DIV/0!</v>
      </c>
      <c r="V380" s="5"/>
      <c r="W380" s="5"/>
      <c r="X380" s="10" t="e">
        <f t="shared" si="1122"/>
        <v>#DIV/0!</v>
      </c>
      <c r="Y380" s="5"/>
      <c r="Z380" s="5"/>
      <c r="AA380" s="10" t="e">
        <f t="shared" si="1123"/>
        <v>#DIV/0!</v>
      </c>
      <c r="AB380" s="5"/>
      <c r="AC380" s="5"/>
      <c r="AD380" s="10" t="e">
        <f t="shared" si="1124"/>
        <v>#DIV/0!</v>
      </c>
      <c r="AE380" s="5"/>
      <c r="AF380" s="5"/>
      <c r="AG380" s="10" t="e">
        <f t="shared" si="1125"/>
        <v>#DIV/0!</v>
      </c>
      <c r="AH380" s="5"/>
      <c r="AI380" s="5"/>
      <c r="AJ380" s="10" t="e">
        <f t="shared" si="1126"/>
        <v>#DIV/0!</v>
      </c>
      <c r="AK380" s="5"/>
      <c r="AL380" s="5"/>
      <c r="AM380" s="10" t="e">
        <f t="shared" si="1127"/>
        <v>#DIV/0!</v>
      </c>
      <c r="AN380" s="5">
        <f>D380+G380+J380+M380+P380+S380+V380+Y380+AB380+AE380+AH380+AK380</f>
        <v>58</v>
      </c>
      <c r="AO380" s="5">
        <f t="shared" ref="AO380:AO387" si="1130">E380+H380+K380+N380+Q380+T380+W380+Z380+AC380+AF380+AI380+AL380</f>
        <v>11</v>
      </c>
      <c r="AP380" s="94">
        <f t="shared" si="1129"/>
        <v>0.18965517241379309</v>
      </c>
    </row>
    <row r="381" spans="1:42">
      <c r="A381" s="150"/>
      <c r="B381" s="144"/>
      <c r="C381" s="75" t="s">
        <v>51</v>
      </c>
      <c r="D381" s="5">
        <v>0</v>
      </c>
      <c r="E381" s="5">
        <v>20</v>
      </c>
      <c r="F381" s="10" t="e">
        <f t="shared" si="1116"/>
        <v>#DIV/0!</v>
      </c>
      <c r="G381" s="5">
        <v>14</v>
      </c>
      <c r="H381" s="5"/>
      <c r="I381" s="10">
        <f t="shared" si="1117"/>
        <v>0</v>
      </c>
      <c r="J381" s="5"/>
      <c r="K381" s="5"/>
      <c r="L381" s="10" t="e">
        <f t="shared" si="1118"/>
        <v>#DIV/0!</v>
      </c>
      <c r="M381" s="5"/>
      <c r="N381" s="5"/>
      <c r="O381" s="10" t="e">
        <f t="shared" si="1119"/>
        <v>#DIV/0!</v>
      </c>
      <c r="P381" s="5"/>
      <c r="Q381" s="5"/>
      <c r="R381" s="10" t="e">
        <f t="shared" si="1120"/>
        <v>#DIV/0!</v>
      </c>
      <c r="S381" s="5"/>
      <c r="T381" s="5"/>
      <c r="U381" s="10" t="e">
        <f t="shared" si="1121"/>
        <v>#DIV/0!</v>
      </c>
      <c r="V381" s="5"/>
      <c r="W381" s="5"/>
      <c r="X381" s="10" t="e">
        <f t="shared" si="1122"/>
        <v>#DIV/0!</v>
      </c>
      <c r="Y381" s="5"/>
      <c r="Z381" s="5"/>
      <c r="AA381" s="10" t="e">
        <f t="shared" si="1123"/>
        <v>#DIV/0!</v>
      </c>
      <c r="AB381" s="5"/>
      <c r="AC381" s="5"/>
      <c r="AD381" s="10" t="e">
        <f t="shared" si="1124"/>
        <v>#DIV/0!</v>
      </c>
      <c r="AE381" s="5"/>
      <c r="AF381" s="5"/>
      <c r="AG381" s="10" t="e">
        <f t="shared" si="1125"/>
        <v>#DIV/0!</v>
      </c>
      <c r="AH381" s="5"/>
      <c r="AI381" s="5"/>
      <c r="AJ381" s="10" t="e">
        <f t="shared" si="1126"/>
        <v>#DIV/0!</v>
      </c>
      <c r="AK381" s="5"/>
      <c r="AL381" s="5"/>
      <c r="AM381" s="10" t="e">
        <f t="shared" si="1127"/>
        <v>#DIV/0!</v>
      </c>
      <c r="AN381" s="5">
        <f>D381+G381+J381+M381+P381+S381+V381+Y381+AB381+AE381+AH381+AK381</f>
        <v>14</v>
      </c>
      <c r="AO381" s="5">
        <f t="shared" si="1130"/>
        <v>20</v>
      </c>
      <c r="AP381" s="94">
        <f t="shared" si="1129"/>
        <v>1.4285714285714286</v>
      </c>
    </row>
    <row r="382" spans="1:42">
      <c r="A382" s="150"/>
      <c r="B382" s="144"/>
      <c r="C382" s="79" t="s">
        <v>37</v>
      </c>
      <c r="D382" s="9">
        <v>9</v>
      </c>
      <c r="E382" s="9">
        <v>10</v>
      </c>
      <c r="F382" s="10">
        <f t="shared" si="1116"/>
        <v>1.1111111111111112</v>
      </c>
      <c r="G382" s="9">
        <f>G383+G384</f>
        <v>10</v>
      </c>
      <c r="H382" s="9">
        <f>H383+H384</f>
        <v>0</v>
      </c>
      <c r="I382" s="10">
        <f t="shared" si="1117"/>
        <v>0</v>
      </c>
      <c r="J382" s="9">
        <f>J383+J384</f>
        <v>0</v>
      </c>
      <c r="K382" s="9">
        <f>K383+K384</f>
        <v>0</v>
      </c>
      <c r="L382" s="10" t="e">
        <f t="shared" si="1118"/>
        <v>#DIV/0!</v>
      </c>
      <c r="M382" s="9">
        <f>M383+M384</f>
        <v>0</v>
      </c>
      <c r="N382" s="9">
        <f>N383+N384</f>
        <v>0</v>
      </c>
      <c r="O382" s="10" t="e">
        <f t="shared" si="1119"/>
        <v>#DIV/0!</v>
      </c>
      <c r="P382" s="9">
        <f>P383+P384</f>
        <v>0</v>
      </c>
      <c r="Q382" s="9">
        <f>Q383+Q384</f>
        <v>0</v>
      </c>
      <c r="R382" s="10" t="e">
        <f t="shared" si="1120"/>
        <v>#DIV/0!</v>
      </c>
      <c r="S382" s="9">
        <f>S383+S384</f>
        <v>0</v>
      </c>
      <c r="T382" s="9">
        <f>T383+T384</f>
        <v>0</v>
      </c>
      <c r="U382" s="10" t="e">
        <f t="shared" si="1121"/>
        <v>#DIV/0!</v>
      </c>
      <c r="V382" s="9">
        <f>V383+V384</f>
        <v>0</v>
      </c>
      <c r="W382" s="9">
        <f>W383+W384</f>
        <v>0</v>
      </c>
      <c r="X382" s="10" t="e">
        <f t="shared" si="1122"/>
        <v>#DIV/0!</v>
      </c>
      <c r="Y382" s="9">
        <f>Y383+Y384</f>
        <v>0</v>
      </c>
      <c r="Z382" s="9">
        <f>Z383+Z384</f>
        <v>0</v>
      </c>
      <c r="AA382" s="10" t="e">
        <f t="shared" si="1123"/>
        <v>#DIV/0!</v>
      </c>
      <c r="AB382" s="9">
        <f>AB383+AB384</f>
        <v>0</v>
      </c>
      <c r="AC382" s="9">
        <f>AC383+AC384</f>
        <v>0</v>
      </c>
      <c r="AD382" s="10" t="e">
        <f t="shared" si="1124"/>
        <v>#DIV/0!</v>
      </c>
      <c r="AE382" s="9">
        <f>AE383+AE384</f>
        <v>0</v>
      </c>
      <c r="AF382" s="9">
        <f>AF383+AF384</f>
        <v>0</v>
      </c>
      <c r="AG382" s="10" t="e">
        <f t="shared" si="1125"/>
        <v>#DIV/0!</v>
      </c>
      <c r="AH382" s="9">
        <f>AH383+AH384</f>
        <v>0</v>
      </c>
      <c r="AI382" s="9">
        <f>AI383+AI384</f>
        <v>0</v>
      </c>
      <c r="AJ382" s="10" t="e">
        <f t="shared" si="1126"/>
        <v>#DIV/0!</v>
      </c>
      <c r="AK382" s="9">
        <f>AK383+AK384</f>
        <v>0</v>
      </c>
      <c r="AL382" s="9">
        <f>AL383+AL384</f>
        <v>0</v>
      </c>
      <c r="AM382" s="10" t="e">
        <f t="shared" si="1127"/>
        <v>#DIV/0!</v>
      </c>
      <c r="AN382" s="9">
        <f t="shared" ref="AN382" si="1131">D382+G382+J382+M382+P382+S382+V382+Y382+AB382+AE382+AH382+AK382</f>
        <v>19</v>
      </c>
      <c r="AO382" s="9">
        <f t="shared" si="1130"/>
        <v>10</v>
      </c>
      <c r="AP382" s="94">
        <f t="shared" si="1129"/>
        <v>0.52631578947368418</v>
      </c>
    </row>
    <row r="383" spans="1:42">
      <c r="A383" s="150"/>
      <c r="B383" s="144"/>
      <c r="C383" s="75" t="s">
        <v>56</v>
      </c>
      <c r="D383" s="5">
        <v>0</v>
      </c>
      <c r="E383" s="5">
        <v>0</v>
      </c>
      <c r="F383" s="10" t="e">
        <f t="shared" si="1116"/>
        <v>#DIV/0!</v>
      </c>
      <c r="G383" s="5">
        <v>3</v>
      </c>
      <c r="H383" s="5"/>
      <c r="I383" s="10">
        <f t="shared" si="1117"/>
        <v>0</v>
      </c>
      <c r="J383" s="5"/>
      <c r="K383" s="5"/>
      <c r="L383" s="10" t="e">
        <f t="shared" si="1118"/>
        <v>#DIV/0!</v>
      </c>
      <c r="M383" s="5"/>
      <c r="N383" s="5"/>
      <c r="O383" s="10" t="e">
        <f t="shared" si="1119"/>
        <v>#DIV/0!</v>
      </c>
      <c r="P383" s="5"/>
      <c r="Q383" s="5"/>
      <c r="R383" s="10" t="e">
        <f t="shared" si="1120"/>
        <v>#DIV/0!</v>
      </c>
      <c r="S383" s="5"/>
      <c r="T383" s="5"/>
      <c r="U383" s="10" t="e">
        <f t="shared" si="1121"/>
        <v>#DIV/0!</v>
      </c>
      <c r="V383" s="5"/>
      <c r="W383" s="5"/>
      <c r="X383" s="10" t="e">
        <f t="shared" si="1122"/>
        <v>#DIV/0!</v>
      </c>
      <c r="Y383" s="5"/>
      <c r="Z383" s="5"/>
      <c r="AA383" s="10" t="e">
        <f t="shared" si="1123"/>
        <v>#DIV/0!</v>
      </c>
      <c r="AB383" s="5"/>
      <c r="AC383" s="5"/>
      <c r="AD383" s="10" t="e">
        <f t="shared" si="1124"/>
        <v>#DIV/0!</v>
      </c>
      <c r="AE383" s="5"/>
      <c r="AF383" s="5"/>
      <c r="AG383" s="10" t="e">
        <f t="shared" si="1125"/>
        <v>#DIV/0!</v>
      </c>
      <c r="AH383" s="5"/>
      <c r="AI383" s="5"/>
      <c r="AJ383" s="10" t="e">
        <f t="shared" si="1126"/>
        <v>#DIV/0!</v>
      </c>
      <c r="AK383" s="5"/>
      <c r="AL383" s="5"/>
      <c r="AM383" s="10" t="e">
        <f t="shared" si="1127"/>
        <v>#DIV/0!</v>
      </c>
      <c r="AN383" s="5">
        <f>D383+G383+J383+M383+P383+S383+V383+Y383+AB383+AE383+AH383+AK383</f>
        <v>3</v>
      </c>
      <c r="AO383" s="5">
        <f t="shared" si="1130"/>
        <v>0</v>
      </c>
      <c r="AP383" s="94">
        <f t="shared" si="1129"/>
        <v>0</v>
      </c>
    </row>
    <row r="384" spans="1:42">
      <c r="A384" s="150"/>
      <c r="B384" s="144"/>
      <c r="C384" s="75" t="s">
        <v>55</v>
      </c>
      <c r="D384" s="5">
        <v>0</v>
      </c>
      <c r="E384" s="5">
        <v>0</v>
      </c>
      <c r="F384" s="10" t="e">
        <f t="shared" si="1116"/>
        <v>#DIV/0!</v>
      </c>
      <c r="G384" s="5">
        <v>7</v>
      </c>
      <c r="H384" s="5"/>
      <c r="I384" s="10">
        <f t="shared" si="1117"/>
        <v>0</v>
      </c>
      <c r="J384" s="5"/>
      <c r="K384" s="5"/>
      <c r="L384" s="10" t="e">
        <f t="shared" si="1118"/>
        <v>#DIV/0!</v>
      </c>
      <c r="M384" s="5"/>
      <c r="N384" s="5"/>
      <c r="O384" s="10" t="e">
        <f t="shared" si="1119"/>
        <v>#DIV/0!</v>
      </c>
      <c r="P384" s="5"/>
      <c r="Q384" s="5"/>
      <c r="R384" s="10" t="e">
        <f t="shared" si="1120"/>
        <v>#DIV/0!</v>
      </c>
      <c r="S384" s="5"/>
      <c r="T384" s="5"/>
      <c r="U384" s="10" t="e">
        <f t="shared" si="1121"/>
        <v>#DIV/0!</v>
      </c>
      <c r="V384" s="5"/>
      <c r="W384" s="5"/>
      <c r="X384" s="10" t="e">
        <f t="shared" si="1122"/>
        <v>#DIV/0!</v>
      </c>
      <c r="Y384" s="5"/>
      <c r="Z384" s="5"/>
      <c r="AA384" s="10" t="e">
        <f t="shared" si="1123"/>
        <v>#DIV/0!</v>
      </c>
      <c r="AB384" s="5"/>
      <c r="AC384" s="5"/>
      <c r="AD384" s="10" t="e">
        <f t="shared" si="1124"/>
        <v>#DIV/0!</v>
      </c>
      <c r="AE384" s="5"/>
      <c r="AF384" s="5"/>
      <c r="AG384" s="10" t="e">
        <f t="shared" si="1125"/>
        <v>#DIV/0!</v>
      </c>
      <c r="AH384" s="5"/>
      <c r="AI384" s="5"/>
      <c r="AJ384" s="10" t="e">
        <f t="shared" si="1126"/>
        <v>#DIV/0!</v>
      </c>
      <c r="AK384" s="5"/>
      <c r="AL384" s="5"/>
      <c r="AM384" s="10" t="e">
        <f t="shared" si="1127"/>
        <v>#DIV/0!</v>
      </c>
      <c r="AN384" s="5">
        <f>D384+G384+J384+M384+P384+S384+V384+Y384+AB384+AE384+AH384+AK384</f>
        <v>7</v>
      </c>
      <c r="AO384" s="5">
        <f t="shared" si="1130"/>
        <v>0</v>
      </c>
      <c r="AP384" s="94">
        <f t="shared" si="1129"/>
        <v>0</v>
      </c>
    </row>
    <row r="385" spans="1:42">
      <c r="A385" s="150"/>
      <c r="B385" s="144"/>
      <c r="C385" s="79" t="s">
        <v>38</v>
      </c>
      <c r="D385" s="9">
        <v>5</v>
      </c>
      <c r="E385" s="9">
        <v>2</v>
      </c>
      <c r="F385" s="10">
        <f t="shared" si="1116"/>
        <v>0.4</v>
      </c>
      <c r="G385" s="9">
        <v>6</v>
      </c>
      <c r="H385" s="9"/>
      <c r="I385" s="10">
        <f t="shared" si="1117"/>
        <v>0</v>
      </c>
      <c r="J385" s="9"/>
      <c r="K385" s="9"/>
      <c r="L385" s="10" t="e">
        <f t="shared" si="1118"/>
        <v>#DIV/0!</v>
      </c>
      <c r="M385" s="9"/>
      <c r="N385" s="9"/>
      <c r="O385" s="10" t="e">
        <f t="shared" si="1119"/>
        <v>#DIV/0!</v>
      </c>
      <c r="P385" s="9"/>
      <c r="Q385" s="9"/>
      <c r="R385" s="10" t="e">
        <f t="shared" si="1120"/>
        <v>#DIV/0!</v>
      </c>
      <c r="S385" s="9"/>
      <c r="T385" s="9"/>
      <c r="U385" s="10" t="e">
        <f t="shared" si="1121"/>
        <v>#DIV/0!</v>
      </c>
      <c r="V385" s="9"/>
      <c r="W385" s="9"/>
      <c r="X385" s="10" t="e">
        <f t="shared" si="1122"/>
        <v>#DIV/0!</v>
      </c>
      <c r="Y385" s="9"/>
      <c r="Z385" s="9"/>
      <c r="AA385" s="10" t="e">
        <f t="shared" si="1123"/>
        <v>#DIV/0!</v>
      </c>
      <c r="AB385" s="9"/>
      <c r="AC385" s="9"/>
      <c r="AD385" s="10" t="e">
        <f t="shared" si="1124"/>
        <v>#DIV/0!</v>
      </c>
      <c r="AE385" s="9"/>
      <c r="AF385" s="9"/>
      <c r="AG385" s="10" t="e">
        <f t="shared" si="1125"/>
        <v>#DIV/0!</v>
      </c>
      <c r="AH385" s="9"/>
      <c r="AI385" s="9"/>
      <c r="AJ385" s="10" t="e">
        <f t="shared" si="1126"/>
        <v>#DIV/0!</v>
      </c>
      <c r="AK385" s="9"/>
      <c r="AL385" s="9"/>
      <c r="AM385" s="10" t="e">
        <f t="shared" si="1127"/>
        <v>#DIV/0!</v>
      </c>
      <c r="AN385" s="9">
        <f t="shared" ref="AN385:AN387" si="1132">D385+G385+J385+M385+P385+S385+V385+Y385+AB385+AE385+AH385+AK385</f>
        <v>11</v>
      </c>
      <c r="AO385" s="9">
        <f t="shared" si="1130"/>
        <v>2</v>
      </c>
      <c r="AP385" s="100">
        <f t="shared" si="1129"/>
        <v>0.18181818181818182</v>
      </c>
    </row>
    <row r="386" spans="1:42">
      <c r="A386" s="150"/>
      <c r="B386" s="144"/>
      <c r="C386" s="80" t="s">
        <v>39</v>
      </c>
      <c r="D386" s="5">
        <v>3</v>
      </c>
      <c r="E386" s="5">
        <v>1</v>
      </c>
      <c r="F386" s="3">
        <f t="shared" si="1116"/>
        <v>0.33333333333333331</v>
      </c>
      <c r="G386" s="5">
        <v>5</v>
      </c>
      <c r="H386" s="5"/>
      <c r="I386" s="3">
        <f t="shared" si="1117"/>
        <v>0</v>
      </c>
      <c r="J386" s="5"/>
      <c r="K386" s="5"/>
      <c r="L386" s="3" t="e">
        <f t="shared" si="1118"/>
        <v>#DIV/0!</v>
      </c>
      <c r="M386" s="5"/>
      <c r="N386" s="5"/>
      <c r="O386" s="3" t="e">
        <f t="shared" si="1119"/>
        <v>#DIV/0!</v>
      </c>
      <c r="P386" s="5"/>
      <c r="Q386" s="5"/>
      <c r="R386" s="3" t="e">
        <f t="shared" si="1120"/>
        <v>#DIV/0!</v>
      </c>
      <c r="S386" s="5"/>
      <c r="T386" s="5"/>
      <c r="U386" s="3" t="e">
        <f t="shared" si="1121"/>
        <v>#DIV/0!</v>
      </c>
      <c r="V386" s="5"/>
      <c r="W386" s="5"/>
      <c r="X386" s="3" t="e">
        <f t="shared" si="1122"/>
        <v>#DIV/0!</v>
      </c>
      <c r="Y386" s="5"/>
      <c r="Z386" s="5"/>
      <c r="AA386" s="3" t="e">
        <f t="shared" si="1123"/>
        <v>#DIV/0!</v>
      </c>
      <c r="AB386" s="5"/>
      <c r="AC386" s="5"/>
      <c r="AD386" s="3" t="e">
        <f t="shared" si="1124"/>
        <v>#DIV/0!</v>
      </c>
      <c r="AE386" s="5"/>
      <c r="AF386" s="5"/>
      <c r="AG386" s="3" t="e">
        <f t="shared" si="1125"/>
        <v>#DIV/0!</v>
      </c>
      <c r="AH386" s="5"/>
      <c r="AI386" s="5"/>
      <c r="AJ386" s="3" t="e">
        <f t="shared" si="1126"/>
        <v>#DIV/0!</v>
      </c>
      <c r="AK386" s="5"/>
      <c r="AL386" s="5"/>
      <c r="AM386" s="3" t="e">
        <f t="shared" si="1127"/>
        <v>#DIV/0!</v>
      </c>
      <c r="AN386" s="5">
        <f t="shared" si="1132"/>
        <v>8</v>
      </c>
      <c r="AO386" s="5">
        <f t="shared" si="1130"/>
        <v>1</v>
      </c>
      <c r="AP386" s="94">
        <f t="shared" si="1129"/>
        <v>0.125</v>
      </c>
    </row>
    <row r="387" spans="1:42">
      <c r="A387" s="150"/>
      <c r="B387" s="144"/>
      <c r="C387" s="81" t="s">
        <v>40</v>
      </c>
      <c r="D387" s="5">
        <v>3</v>
      </c>
      <c r="E387" s="5">
        <v>0</v>
      </c>
      <c r="F387" s="3">
        <f t="shared" si="1116"/>
        <v>0</v>
      </c>
      <c r="G387" s="5">
        <v>4</v>
      </c>
      <c r="H387" s="5"/>
      <c r="I387" s="3">
        <f t="shared" si="1117"/>
        <v>0</v>
      </c>
      <c r="J387" s="5"/>
      <c r="K387" s="5"/>
      <c r="L387" s="3" t="e">
        <f t="shared" si="1118"/>
        <v>#DIV/0!</v>
      </c>
      <c r="M387" s="5"/>
      <c r="N387" s="5"/>
      <c r="O387" s="3" t="e">
        <f t="shared" si="1119"/>
        <v>#DIV/0!</v>
      </c>
      <c r="P387" s="5"/>
      <c r="Q387" s="5"/>
      <c r="R387" s="3" t="e">
        <f t="shared" si="1120"/>
        <v>#DIV/0!</v>
      </c>
      <c r="S387" s="5"/>
      <c r="T387" s="5"/>
      <c r="U387" s="3" t="e">
        <f t="shared" si="1121"/>
        <v>#DIV/0!</v>
      </c>
      <c r="V387" s="5"/>
      <c r="W387" s="5"/>
      <c r="X387" s="3" t="e">
        <f t="shared" si="1122"/>
        <v>#DIV/0!</v>
      </c>
      <c r="Y387" s="5"/>
      <c r="Z387" s="5"/>
      <c r="AA387" s="3" t="e">
        <f t="shared" si="1123"/>
        <v>#DIV/0!</v>
      </c>
      <c r="AB387" s="5"/>
      <c r="AC387" s="5"/>
      <c r="AD387" s="3" t="e">
        <f t="shared" si="1124"/>
        <v>#DIV/0!</v>
      </c>
      <c r="AE387" s="5"/>
      <c r="AF387" s="5"/>
      <c r="AG387" s="3" t="e">
        <f t="shared" si="1125"/>
        <v>#DIV/0!</v>
      </c>
      <c r="AH387" s="5"/>
      <c r="AI387" s="5"/>
      <c r="AJ387" s="3" t="e">
        <f t="shared" si="1126"/>
        <v>#DIV/0!</v>
      </c>
      <c r="AK387" s="5"/>
      <c r="AL387" s="5"/>
      <c r="AM387" s="3" t="e">
        <f t="shared" si="1127"/>
        <v>#DIV/0!</v>
      </c>
      <c r="AN387" s="5">
        <f t="shared" si="1132"/>
        <v>7</v>
      </c>
      <c r="AO387" s="5">
        <f t="shared" si="1130"/>
        <v>0</v>
      </c>
      <c r="AP387" s="94">
        <f t="shared" si="1129"/>
        <v>0</v>
      </c>
    </row>
    <row r="388" spans="1:42">
      <c r="A388" s="150"/>
      <c r="B388" s="144"/>
      <c r="C388" s="76" t="s">
        <v>73</v>
      </c>
      <c r="D388" s="33"/>
      <c r="E388" s="33"/>
      <c r="F388" s="21"/>
      <c r="G388" s="33"/>
      <c r="H388" s="33"/>
      <c r="I388" s="21"/>
      <c r="J388" s="33"/>
      <c r="K388" s="33"/>
      <c r="L388" s="21"/>
      <c r="M388" s="33"/>
      <c r="N388" s="33"/>
      <c r="O388" s="21"/>
      <c r="P388" s="33"/>
      <c r="Q388" s="33"/>
      <c r="R388" s="21"/>
      <c r="S388" s="33"/>
      <c r="T388" s="33"/>
      <c r="U388" s="21"/>
      <c r="V388" s="33"/>
      <c r="W388" s="33"/>
      <c r="X388" s="21"/>
      <c r="Y388" s="33"/>
      <c r="Z388" s="33"/>
      <c r="AA388" s="21"/>
      <c r="AB388" s="33"/>
      <c r="AC388" s="33"/>
      <c r="AD388" s="21"/>
      <c r="AE388" s="33"/>
      <c r="AF388" s="33"/>
      <c r="AG388" s="21"/>
      <c r="AH388" s="33"/>
      <c r="AI388" s="33"/>
      <c r="AJ388" s="21"/>
      <c r="AK388" s="33"/>
      <c r="AL388" s="33"/>
      <c r="AM388" s="21"/>
      <c r="AN388" s="33"/>
      <c r="AO388" s="33"/>
      <c r="AP388" s="96"/>
    </row>
    <row r="389" spans="1:42" ht="15.75" thickBot="1">
      <c r="A389" s="150"/>
      <c r="B389" s="144"/>
      <c r="C389" s="82" t="s">
        <v>71</v>
      </c>
      <c r="D389" s="24">
        <f>D391+D392+D393+D394</f>
        <v>39044</v>
      </c>
      <c r="E389" s="24">
        <f>E391+E392+E393+E394</f>
        <v>38060</v>
      </c>
      <c r="F389" s="25">
        <f t="shared" ref="F389:F398" si="1133">E389/D389</f>
        <v>0.97479766417375269</v>
      </c>
      <c r="G389" s="24">
        <f>G391+G392+G393+G394</f>
        <v>6922</v>
      </c>
      <c r="H389" s="24">
        <f>H391+H392+H393+H394</f>
        <v>0</v>
      </c>
      <c r="I389" s="25">
        <f t="shared" ref="I389:I390" si="1134">H389/G389</f>
        <v>0</v>
      </c>
      <c r="J389" s="24">
        <f>J391+J392+J393+J394</f>
        <v>0</v>
      </c>
      <c r="K389" s="24">
        <f>K391+K392+K393+K394</f>
        <v>0</v>
      </c>
      <c r="L389" s="25" t="e">
        <f t="shared" ref="L389:L390" si="1135">K389/J389</f>
        <v>#DIV/0!</v>
      </c>
      <c r="M389" s="24">
        <f>M391+M392+M393+M394</f>
        <v>0</v>
      </c>
      <c r="N389" s="24">
        <f>N391+N392+N393+N394</f>
        <v>0</v>
      </c>
      <c r="O389" s="25" t="e">
        <f t="shared" ref="O389:O390" si="1136">N389/M389</f>
        <v>#DIV/0!</v>
      </c>
      <c r="P389" s="24">
        <f>P391+P392+P393+P394</f>
        <v>0</v>
      </c>
      <c r="Q389" s="24">
        <f>Q391+Q392+Q393+Q394</f>
        <v>0</v>
      </c>
      <c r="R389" s="25" t="e">
        <f t="shared" ref="R389:R390" si="1137">Q389/P389</f>
        <v>#DIV/0!</v>
      </c>
      <c r="S389" s="24">
        <f>S391+S392+S393+S394</f>
        <v>0</v>
      </c>
      <c r="T389" s="24">
        <f>T391+T392+T393+T394</f>
        <v>0</v>
      </c>
      <c r="U389" s="25" t="e">
        <f t="shared" ref="U389:U390" si="1138">T389/S389</f>
        <v>#DIV/0!</v>
      </c>
      <c r="V389" s="24">
        <f>V391+V392+V393+V394</f>
        <v>0</v>
      </c>
      <c r="W389" s="24">
        <f>W391+W392+W393+W394</f>
        <v>0</v>
      </c>
      <c r="X389" s="25" t="e">
        <f t="shared" ref="X389:X390" si="1139">W389/V389</f>
        <v>#DIV/0!</v>
      </c>
      <c r="Y389" s="24">
        <f>Y391+Y392+Y393+Y394</f>
        <v>0</v>
      </c>
      <c r="Z389" s="24">
        <f>Z391+Z392+Z393+Z394</f>
        <v>0</v>
      </c>
      <c r="AA389" s="25" t="e">
        <f t="shared" ref="AA389:AA390" si="1140">Z389/Y389</f>
        <v>#DIV/0!</v>
      </c>
      <c r="AB389" s="24">
        <f>AB391+AB392+AB393+AB394</f>
        <v>0</v>
      </c>
      <c r="AC389" s="24">
        <f>AC391+AC392+AC393+AC394</f>
        <v>0</v>
      </c>
      <c r="AD389" s="25" t="e">
        <f t="shared" ref="AD389:AD390" si="1141">AC389/AB389</f>
        <v>#DIV/0!</v>
      </c>
      <c r="AE389" s="24">
        <f>AE391+AE392+AE393+AE394</f>
        <v>0</v>
      </c>
      <c r="AF389" s="24">
        <f>AF391+AF392+AF393+AF394</f>
        <v>0</v>
      </c>
      <c r="AG389" s="25" t="e">
        <f t="shared" ref="AG389:AG390" si="1142">AF389/AE389</f>
        <v>#DIV/0!</v>
      </c>
      <c r="AH389" s="24">
        <f>AH391+AH392+AH393+AH394</f>
        <v>0</v>
      </c>
      <c r="AI389" s="24">
        <f>AI391+AI392+AI393+AI394</f>
        <v>0</v>
      </c>
      <c r="AJ389" s="25" t="e">
        <f t="shared" ref="AJ389:AJ390" si="1143">AI389/AH389</f>
        <v>#DIV/0!</v>
      </c>
      <c r="AK389" s="24">
        <f>AK391+AK392+AK393+AK394</f>
        <v>0</v>
      </c>
      <c r="AL389" s="24">
        <f>AL391+AL392+AL393+AL394</f>
        <v>0</v>
      </c>
      <c r="AM389" s="25" t="e">
        <f t="shared" ref="AM389:AM390" si="1144">AL389/AK389</f>
        <v>#DIV/0!</v>
      </c>
      <c r="AN389" s="24">
        <f t="shared" ref="AN389:AN394" si="1145">D389+G389+J389+M389+P389+S389+V389+Y389+AB389+AE389+AH389+AK389</f>
        <v>45966</v>
      </c>
      <c r="AO389" s="24">
        <f t="shared" ref="AO389:AO394" si="1146">E389+H389+K389+N389+Q389+T389+W389+Z389+AC389+AF389+AI389+AL389</f>
        <v>38060</v>
      </c>
      <c r="AP389" s="101">
        <f t="shared" ref="AP389" si="1147">AO389/AN389</f>
        <v>0.82800330679197665</v>
      </c>
    </row>
    <row r="390" spans="1:42" ht="16.5" thickTop="1" thickBot="1">
      <c r="A390" s="150"/>
      <c r="B390" s="144"/>
      <c r="C390" s="83" t="s">
        <v>61</v>
      </c>
      <c r="D390" s="65">
        <v>33</v>
      </c>
      <c r="E390" s="65">
        <v>57</v>
      </c>
      <c r="F390" s="67">
        <f t="shared" si="1133"/>
        <v>1.7272727272727273</v>
      </c>
      <c r="G390" s="65">
        <v>0</v>
      </c>
      <c r="H390" s="65"/>
      <c r="I390" s="67" t="e">
        <f t="shared" si="1134"/>
        <v>#DIV/0!</v>
      </c>
      <c r="J390" s="65"/>
      <c r="K390" s="65"/>
      <c r="L390" s="67" t="e">
        <f t="shared" si="1135"/>
        <v>#DIV/0!</v>
      </c>
      <c r="M390" s="65"/>
      <c r="N390" s="65"/>
      <c r="O390" s="67" t="e">
        <f t="shared" si="1136"/>
        <v>#DIV/0!</v>
      </c>
      <c r="P390" s="65"/>
      <c r="Q390" s="65"/>
      <c r="R390" s="67" t="e">
        <f t="shared" si="1137"/>
        <v>#DIV/0!</v>
      </c>
      <c r="S390" s="65"/>
      <c r="T390" s="65"/>
      <c r="U390" s="67" t="e">
        <f t="shared" si="1138"/>
        <v>#DIV/0!</v>
      </c>
      <c r="V390" s="65"/>
      <c r="W390" s="65"/>
      <c r="X390" s="67" t="e">
        <f t="shared" si="1139"/>
        <v>#DIV/0!</v>
      </c>
      <c r="Y390" s="65"/>
      <c r="Z390" s="65"/>
      <c r="AA390" s="67" t="e">
        <f t="shared" si="1140"/>
        <v>#DIV/0!</v>
      </c>
      <c r="AB390" s="65"/>
      <c r="AC390" s="65"/>
      <c r="AD390" s="67" t="e">
        <f t="shared" si="1141"/>
        <v>#DIV/0!</v>
      </c>
      <c r="AE390" s="65"/>
      <c r="AF390" s="65"/>
      <c r="AG390" s="67" t="e">
        <f t="shared" si="1142"/>
        <v>#DIV/0!</v>
      </c>
      <c r="AH390" s="65"/>
      <c r="AI390" s="65"/>
      <c r="AJ390" s="67" t="e">
        <f t="shared" si="1143"/>
        <v>#DIV/0!</v>
      </c>
      <c r="AK390" s="65"/>
      <c r="AL390" s="65"/>
      <c r="AM390" s="67" t="e">
        <f t="shared" si="1144"/>
        <v>#DIV/0!</v>
      </c>
      <c r="AN390" s="65">
        <f t="shared" si="1145"/>
        <v>33</v>
      </c>
      <c r="AO390" s="65">
        <f t="shared" si="1146"/>
        <v>57</v>
      </c>
      <c r="AP390" s="102"/>
    </row>
    <row r="391" spans="1:42" ht="16.5" thickTop="1" thickBot="1">
      <c r="A391" s="150"/>
      <c r="B391" s="144"/>
      <c r="C391" s="84" t="s">
        <v>62</v>
      </c>
      <c r="D391" s="22">
        <v>13200</v>
      </c>
      <c r="E391" s="22">
        <v>13950</v>
      </c>
      <c r="F391" s="67">
        <f t="shared" si="1133"/>
        <v>1.0568181818181819</v>
      </c>
      <c r="G391" s="22">
        <v>0</v>
      </c>
      <c r="H391" s="22"/>
      <c r="I391" s="23"/>
      <c r="J391" s="22"/>
      <c r="K391" s="22"/>
      <c r="L391" s="23"/>
      <c r="M391" s="22"/>
      <c r="N391" s="22"/>
      <c r="O391" s="23"/>
      <c r="P391" s="22"/>
      <c r="Q391" s="22"/>
      <c r="R391" s="23"/>
      <c r="S391" s="22"/>
      <c r="T391" s="22"/>
      <c r="U391" s="23"/>
      <c r="V391" s="22"/>
      <c r="W391" s="22"/>
      <c r="X391" s="23"/>
      <c r="Y391" s="22"/>
      <c r="Z391" s="22"/>
      <c r="AA391" s="23"/>
      <c r="AB391" s="22"/>
      <c r="AC391" s="22"/>
      <c r="AD391" s="23"/>
      <c r="AE391" s="22"/>
      <c r="AF391" s="22"/>
      <c r="AG391" s="23"/>
      <c r="AH391" s="22"/>
      <c r="AI391" s="22"/>
      <c r="AJ391" s="23"/>
      <c r="AK391" s="22"/>
      <c r="AL391" s="22"/>
      <c r="AM391" s="23"/>
      <c r="AN391" s="138">
        <f t="shared" si="1145"/>
        <v>13200</v>
      </c>
      <c r="AO391" s="138">
        <f t="shared" si="1146"/>
        <v>13950</v>
      </c>
      <c r="AP391" s="103"/>
    </row>
    <row r="392" spans="1:42" ht="16.5" thickTop="1" thickBot="1">
      <c r="A392" s="150"/>
      <c r="B392" s="144"/>
      <c r="C392" s="84" t="s">
        <v>65</v>
      </c>
      <c r="D392" s="22">
        <v>10000</v>
      </c>
      <c r="E392" s="22">
        <v>3650</v>
      </c>
      <c r="F392" s="67">
        <f t="shared" si="1133"/>
        <v>0.36499999999999999</v>
      </c>
      <c r="G392" s="22">
        <f>G381*400</f>
        <v>5600</v>
      </c>
      <c r="H392" s="22"/>
      <c r="I392" s="23"/>
      <c r="J392" s="22"/>
      <c r="K392" s="22"/>
      <c r="L392" s="23"/>
      <c r="M392" s="22"/>
      <c r="N392" s="22"/>
      <c r="O392" s="23"/>
      <c r="P392" s="22"/>
      <c r="Q392" s="22"/>
      <c r="R392" s="23"/>
      <c r="S392" s="22"/>
      <c r="T392" s="22"/>
      <c r="U392" s="23"/>
      <c r="V392" s="22"/>
      <c r="W392" s="22"/>
      <c r="X392" s="23"/>
      <c r="Y392" s="22"/>
      <c r="Z392" s="22"/>
      <c r="AA392" s="23"/>
      <c r="AB392" s="22"/>
      <c r="AC392" s="22"/>
      <c r="AD392" s="23"/>
      <c r="AE392" s="22"/>
      <c r="AF392" s="22"/>
      <c r="AG392" s="23"/>
      <c r="AH392" s="22"/>
      <c r="AI392" s="22"/>
      <c r="AJ392" s="23"/>
      <c r="AK392" s="22"/>
      <c r="AL392" s="22"/>
      <c r="AM392" s="23"/>
      <c r="AN392" s="138">
        <f t="shared" si="1145"/>
        <v>15600</v>
      </c>
      <c r="AO392" s="138">
        <f t="shared" si="1146"/>
        <v>3650</v>
      </c>
      <c r="AP392" s="103"/>
    </row>
    <row r="393" spans="1:42" ht="16.5" thickTop="1" thickBot="1">
      <c r="A393" s="150"/>
      <c r="B393" s="144"/>
      <c r="C393" s="84" t="s">
        <v>66</v>
      </c>
      <c r="D393" s="22">
        <v>15844</v>
      </c>
      <c r="E393" s="22">
        <v>20460</v>
      </c>
      <c r="F393" s="67">
        <f t="shared" si="1133"/>
        <v>1.2913405705629892</v>
      </c>
      <c r="G393" s="22">
        <v>1322</v>
      </c>
      <c r="H393" s="22"/>
      <c r="I393" s="23"/>
      <c r="J393" s="22"/>
      <c r="K393" s="22"/>
      <c r="L393" s="23"/>
      <c r="M393" s="22"/>
      <c r="N393" s="22"/>
      <c r="O393" s="23"/>
      <c r="P393" s="22"/>
      <c r="Q393" s="22"/>
      <c r="R393" s="23"/>
      <c r="S393" s="22"/>
      <c r="T393" s="22"/>
      <c r="U393" s="23"/>
      <c r="V393" s="22"/>
      <c r="W393" s="22"/>
      <c r="X393" s="23"/>
      <c r="Y393" s="22"/>
      <c r="Z393" s="22"/>
      <c r="AA393" s="23"/>
      <c r="AB393" s="22"/>
      <c r="AC393" s="22"/>
      <c r="AD393" s="23"/>
      <c r="AE393" s="22"/>
      <c r="AF393" s="22"/>
      <c r="AG393" s="23"/>
      <c r="AH393" s="22"/>
      <c r="AI393" s="22"/>
      <c r="AJ393" s="23"/>
      <c r="AK393" s="22"/>
      <c r="AL393" s="22"/>
      <c r="AM393" s="23"/>
      <c r="AN393" s="138">
        <f t="shared" si="1145"/>
        <v>17166</v>
      </c>
      <c r="AO393" s="138">
        <f t="shared" si="1146"/>
        <v>20460</v>
      </c>
      <c r="AP393" s="103"/>
    </row>
    <row r="394" spans="1:42" ht="16.5" thickTop="1" thickBot="1">
      <c r="A394" s="150"/>
      <c r="B394" s="144"/>
      <c r="C394" s="84" t="s">
        <v>67</v>
      </c>
      <c r="D394" s="22">
        <v>0</v>
      </c>
      <c r="E394" s="22">
        <v>0</v>
      </c>
      <c r="F394" s="67" t="e">
        <f t="shared" si="1133"/>
        <v>#DIV/0!</v>
      </c>
      <c r="G394" s="22">
        <v>0</v>
      </c>
      <c r="H394" s="22"/>
      <c r="I394" s="23"/>
      <c r="J394" s="22"/>
      <c r="K394" s="22"/>
      <c r="L394" s="23"/>
      <c r="M394" s="22"/>
      <c r="N394" s="22"/>
      <c r="O394" s="23"/>
      <c r="P394" s="22"/>
      <c r="Q394" s="22"/>
      <c r="R394" s="23"/>
      <c r="S394" s="22"/>
      <c r="T394" s="22"/>
      <c r="U394" s="23"/>
      <c r="V394" s="22"/>
      <c r="W394" s="22"/>
      <c r="X394" s="23"/>
      <c r="Y394" s="22"/>
      <c r="Z394" s="22"/>
      <c r="AA394" s="23"/>
      <c r="AB394" s="22"/>
      <c r="AC394" s="22"/>
      <c r="AD394" s="23"/>
      <c r="AE394" s="22"/>
      <c r="AF394" s="22"/>
      <c r="AG394" s="23"/>
      <c r="AH394" s="22"/>
      <c r="AI394" s="22"/>
      <c r="AJ394" s="23"/>
      <c r="AK394" s="22"/>
      <c r="AL394" s="22"/>
      <c r="AM394" s="23"/>
      <c r="AN394" s="138">
        <f t="shared" si="1145"/>
        <v>0</v>
      </c>
      <c r="AO394" s="138">
        <f t="shared" si="1146"/>
        <v>0</v>
      </c>
      <c r="AP394" s="103"/>
    </row>
    <row r="395" spans="1:42" ht="16.5" thickTop="1" thickBot="1">
      <c r="A395" s="150"/>
      <c r="B395" s="144"/>
      <c r="C395" s="85" t="s">
        <v>57</v>
      </c>
      <c r="D395" s="27">
        <v>78000</v>
      </c>
      <c r="E395" s="27">
        <v>78000</v>
      </c>
      <c r="F395" s="67">
        <f t="shared" si="1133"/>
        <v>1</v>
      </c>
      <c r="G395" s="27">
        <v>78000</v>
      </c>
      <c r="H395" s="27"/>
      <c r="I395" s="21">
        <f t="shared" ref="I395" si="1148">H395/G395</f>
        <v>0</v>
      </c>
      <c r="J395" s="27"/>
      <c r="K395" s="27"/>
      <c r="L395" s="21" t="e">
        <f t="shared" ref="L395" si="1149">K395/J395</f>
        <v>#DIV/0!</v>
      </c>
      <c r="M395" s="27"/>
      <c r="N395" s="27"/>
      <c r="O395" s="21" t="e">
        <f t="shared" ref="O395" si="1150">N395/M395</f>
        <v>#DIV/0!</v>
      </c>
      <c r="P395" s="27"/>
      <c r="Q395" s="27"/>
      <c r="R395" s="21" t="e">
        <f t="shared" ref="R395" si="1151">Q395/P395</f>
        <v>#DIV/0!</v>
      </c>
      <c r="S395" s="27"/>
      <c r="T395" s="27"/>
      <c r="U395" s="21" t="e">
        <f t="shared" ref="U395" si="1152">T395/S395</f>
        <v>#DIV/0!</v>
      </c>
      <c r="V395" s="27"/>
      <c r="W395" s="27"/>
      <c r="X395" s="21" t="e">
        <f t="shared" ref="X395" si="1153">W395/V395</f>
        <v>#DIV/0!</v>
      </c>
      <c r="Y395" s="27"/>
      <c r="Z395" s="27"/>
      <c r="AA395" s="21" t="e">
        <f t="shared" ref="AA395" si="1154">Z395/Y395</f>
        <v>#DIV/0!</v>
      </c>
      <c r="AB395" s="27"/>
      <c r="AC395" s="27"/>
      <c r="AD395" s="21" t="e">
        <f t="shared" ref="AD395" si="1155">AC395/AB395</f>
        <v>#DIV/0!</v>
      </c>
      <c r="AE395" s="27"/>
      <c r="AF395" s="27"/>
      <c r="AG395" s="21" t="e">
        <f t="shared" ref="AG395" si="1156">AF395/AE395</f>
        <v>#DIV/0!</v>
      </c>
      <c r="AH395" s="27"/>
      <c r="AI395" s="27"/>
      <c r="AJ395" s="21" t="e">
        <f t="shared" ref="AJ395" si="1157">AI395/AH395</f>
        <v>#DIV/0!</v>
      </c>
      <c r="AK395" s="27"/>
      <c r="AL395" s="27"/>
      <c r="AM395" s="21" t="e">
        <f t="shared" ref="AM395" si="1158">AL395/AK395</f>
        <v>#DIV/0!</v>
      </c>
      <c r="AN395" s="27">
        <f>D395+G395+J395+M395+P395+S395+V395+Y395+AB395+AE395+AH395+AK395</f>
        <v>156000</v>
      </c>
      <c r="AO395" s="27">
        <f>E395+H395+K395+N395+Q395+T395+W395+Z395+AC395+AF395+AI395+AL395</f>
        <v>78000</v>
      </c>
      <c r="AP395" s="96">
        <f t="shared" ref="AP395" si="1159">AO395/AN395</f>
        <v>0.5</v>
      </c>
    </row>
    <row r="396" spans="1:42" ht="16.5" thickTop="1" thickBot="1">
      <c r="A396" s="150"/>
      <c r="B396" s="144"/>
      <c r="C396" s="85" t="s">
        <v>58</v>
      </c>
      <c r="D396" s="27">
        <f>D395-D389</f>
        <v>38956</v>
      </c>
      <c r="E396" s="27">
        <f>E395-E389</f>
        <v>39940</v>
      </c>
      <c r="F396" s="67">
        <f t="shared" si="1133"/>
        <v>1.0252592668651812</v>
      </c>
      <c r="G396" s="27">
        <f>G395-G389</f>
        <v>71078</v>
      </c>
      <c r="H396" s="27"/>
      <c r="I396" s="21"/>
      <c r="J396" s="27"/>
      <c r="K396" s="27"/>
      <c r="L396" s="21"/>
      <c r="M396" s="27"/>
      <c r="N396" s="27"/>
      <c r="O396" s="21"/>
      <c r="P396" s="27"/>
      <c r="Q396" s="27"/>
      <c r="R396" s="21"/>
      <c r="S396" s="27"/>
      <c r="T396" s="27"/>
      <c r="U396" s="21"/>
      <c r="V396" s="27"/>
      <c r="W396" s="27"/>
      <c r="X396" s="21"/>
      <c r="Y396" s="27"/>
      <c r="Z396" s="27"/>
      <c r="AA396" s="21"/>
      <c r="AB396" s="27"/>
      <c r="AC396" s="27"/>
      <c r="AD396" s="21"/>
      <c r="AE396" s="27"/>
      <c r="AF396" s="27"/>
      <c r="AG396" s="21"/>
      <c r="AH396" s="27"/>
      <c r="AI396" s="27"/>
      <c r="AJ396" s="21"/>
      <c r="AK396" s="27"/>
      <c r="AL396" s="27"/>
      <c r="AM396" s="21"/>
      <c r="AN396" s="27">
        <f t="shared" ref="AN396" si="1160">D396+G396+J396+M396+P396+S396+V396+Y396+AB396+AE396+AH396+AK396</f>
        <v>110034</v>
      </c>
      <c r="AO396" s="27">
        <f t="shared" ref="AO396:AO397" si="1161">E396+H396+K396+N396+Q396+T396+W396+Z396+AC396+AF396+AI396+AL396</f>
        <v>39940</v>
      </c>
      <c r="AP396" s="96"/>
    </row>
    <row r="397" spans="1:42" ht="16.5" thickTop="1" thickBot="1">
      <c r="A397" s="150"/>
      <c r="B397" s="144"/>
      <c r="C397" s="86" t="s">
        <v>63</v>
      </c>
      <c r="D397" s="11">
        <v>87304</v>
      </c>
      <c r="E397" s="11">
        <v>87304</v>
      </c>
      <c r="F397" s="67">
        <f t="shared" si="1133"/>
        <v>1</v>
      </c>
      <c r="G397" s="11">
        <v>90000</v>
      </c>
      <c r="H397" s="11"/>
      <c r="I397" s="3"/>
      <c r="J397" s="11"/>
      <c r="K397" s="11"/>
      <c r="L397" s="3"/>
      <c r="M397" s="11"/>
      <c r="N397" s="11"/>
      <c r="O397" s="3"/>
      <c r="P397" s="11"/>
      <c r="Q397" s="11"/>
      <c r="R397" s="3"/>
      <c r="S397" s="11"/>
      <c r="T397" s="11"/>
      <c r="U397" s="3"/>
      <c r="V397" s="11"/>
      <c r="W397" s="11"/>
      <c r="X397" s="3"/>
      <c r="Y397" s="11"/>
      <c r="Z397" s="11"/>
      <c r="AA397" s="3"/>
      <c r="AB397" s="11"/>
      <c r="AC397" s="11"/>
      <c r="AD397" s="3"/>
      <c r="AE397" s="11"/>
      <c r="AF397" s="11"/>
      <c r="AG397" s="3"/>
      <c r="AH397" s="11"/>
      <c r="AI397" s="11"/>
      <c r="AJ397" s="3"/>
      <c r="AK397" s="11"/>
      <c r="AL397" s="11"/>
      <c r="AM397" s="3"/>
      <c r="AN397" s="27">
        <f>D397+G397+J397+M397+P397+S397+V397+Y397+AB397+AE397+AH397+AK397</f>
        <v>177304</v>
      </c>
      <c r="AO397" s="27">
        <f t="shared" si="1161"/>
        <v>87304</v>
      </c>
      <c r="AP397" s="94"/>
    </row>
    <row r="398" spans="1:42" ht="16.5" thickTop="1" thickBot="1">
      <c r="A398" s="150"/>
      <c r="B398" s="144"/>
      <c r="C398" s="86" t="s">
        <v>64</v>
      </c>
      <c r="D398" s="11">
        <f>D397/D378</f>
        <v>3233.4814814814813</v>
      </c>
      <c r="E398" s="11">
        <f>E397/E378</f>
        <v>2816.2580645161293</v>
      </c>
      <c r="F398" s="67">
        <f t="shared" si="1133"/>
        <v>0.87096774193548399</v>
      </c>
      <c r="G398" s="11">
        <f>G397/G378</f>
        <v>2000</v>
      </c>
      <c r="H398" s="11"/>
      <c r="I398" s="3"/>
      <c r="J398" s="11" t="e">
        <f>J397/J378</f>
        <v>#DIV/0!</v>
      </c>
      <c r="K398" s="11"/>
      <c r="L398" s="3"/>
      <c r="M398" s="11" t="e">
        <f>M397/M378</f>
        <v>#DIV/0!</v>
      </c>
      <c r="N398" s="11"/>
      <c r="O398" s="3"/>
      <c r="P398" s="11" t="e">
        <f>P397/P378</f>
        <v>#DIV/0!</v>
      </c>
      <c r="Q398" s="11"/>
      <c r="R398" s="3"/>
      <c r="S398" s="11" t="e">
        <f>S397/S378</f>
        <v>#DIV/0!</v>
      </c>
      <c r="T398" s="11"/>
      <c r="U398" s="3"/>
      <c r="V398" s="11" t="e">
        <f>V397/V378</f>
        <v>#DIV/0!</v>
      </c>
      <c r="W398" s="11"/>
      <c r="X398" s="3"/>
      <c r="Y398" s="11" t="e">
        <f>Y397/Y378</f>
        <v>#DIV/0!</v>
      </c>
      <c r="Z398" s="11"/>
      <c r="AA398" s="3"/>
      <c r="AB398" s="11" t="e">
        <f>AB397/AB378</f>
        <v>#DIV/0!</v>
      </c>
      <c r="AC398" s="11"/>
      <c r="AD398" s="3"/>
      <c r="AE398" s="11" t="e">
        <f>AE397/AE378</f>
        <v>#DIV/0!</v>
      </c>
      <c r="AF398" s="11"/>
      <c r="AG398" s="3"/>
      <c r="AH398" s="11" t="e">
        <f>AH397/AH378</f>
        <v>#DIV/0!</v>
      </c>
      <c r="AI398" s="11"/>
      <c r="AJ398" s="3"/>
      <c r="AK398" s="11" t="e">
        <f>AK397/AK378</f>
        <v>#DIV/0!</v>
      </c>
      <c r="AL398" s="11"/>
      <c r="AM398" s="3"/>
      <c r="AN398" s="11">
        <f>AN397/AN378</f>
        <v>2462.5555555555557</v>
      </c>
      <c r="AO398" s="11">
        <f>AO397/AO378</f>
        <v>2816.2580645161293</v>
      </c>
      <c r="AP398" s="94"/>
    </row>
    <row r="399" spans="1:42" ht="15.75" thickTop="1">
      <c r="A399" s="150"/>
      <c r="B399" s="144"/>
      <c r="C399" s="87" t="s">
        <v>41</v>
      </c>
      <c r="D399" s="7">
        <f>D367+D356+D364+D345</f>
        <v>482000</v>
      </c>
      <c r="E399" s="7">
        <f>E368+E356+E345</f>
        <v>337284</v>
      </c>
      <c r="F399" s="3">
        <f t="shared" ref="F399" si="1162">E399/D399</f>
        <v>0.69975933609958507</v>
      </c>
      <c r="G399" s="7">
        <f>G367+G356+G364+G345</f>
        <v>487946</v>
      </c>
      <c r="H399" s="7">
        <f>H368+H356+H345</f>
        <v>0</v>
      </c>
      <c r="I399" s="3">
        <f t="shared" ref="I399" si="1163">H399/G399</f>
        <v>0</v>
      </c>
      <c r="J399" s="7">
        <f>J367+J356+J364+J345</f>
        <v>0</v>
      </c>
      <c r="K399" s="7">
        <f>K368+K356+K345</f>
        <v>0</v>
      </c>
      <c r="L399" s="3" t="e">
        <f t="shared" ref="L399" si="1164">K399/J399</f>
        <v>#DIV/0!</v>
      </c>
      <c r="M399" s="7">
        <f>M367+M356+M364+M345</f>
        <v>0</v>
      </c>
      <c r="N399" s="7">
        <f>N368+N356+N345</f>
        <v>0</v>
      </c>
      <c r="O399" s="3" t="e">
        <f t="shared" ref="O399" si="1165">N399/M399</f>
        <v>#DIV/0!</v>
      </c>
      <c r="P399" s="7">
        <f>P367+P356+P364+P345</f>
        <v>0</v>
      </c>
      <c r="Q399" s="7">
        <f>Q368+Q356+Q345</f>
        <v>0</v>
      </c>
      <c r="R399" s="3" t="e">
        <f t="shared" ref="R399" si="1166">Q399/P399</f>
        <v>#DIV/0!</v>
      </c>
      <c r="S399" s="7">
        <f>S367+S356+S364+S345</f>
        <v>0</v>
      </c>
      <c r="T399" s="7">
        <f>T368+T356+T345</f>
        <v>0</v>
      </c>
      <c r="U399" s="3" t="e">
        <f t="shared" ref="U399" si="1167">T399/S399</f>
        <v>#DIV/0!</v>
      </c>
      <c r="V399" s="7">
        <f>V367+V356+V364+V345</f>
        <v>0</v>
      </c>
      <c r="W399" s="7">
        <f>W368+W356+W345</f>
        <v>0</v>
      </c>
      <c r="X399" s="3" t="e">
        <f t="shared" ref="X399" si="1168">W399/V399</f>
        <v>#DIV/0!</v>
      </c>
      <c r="Y399" s="7">
        <f>Y367+Y356+Y364+Y345</f>
        <v>0</v>
      </c>
      <c r="Z399" s="7">
        <f>Z368+Z356+Z345</f>
        <v>0</v>
      </c>
      <c r="AA399" s="3" t="e">
        <f t="shared" ref="AA399" si="1169">Z399/Y399</f>
        <v>#DIV/0!</v>
      </c>
      <c r="AB399" s="7">
        <f>AB367+AB356+AB364+AB345</f>
        <v>0</v>
      </c>
      <c r="AC399" s="7">
        <f>AC368+AC356+AC345</f>
        <v>0</v>
      </c>
      <c r="AD399" s="3" t="e">
        <f t="shared" ref="AD399" si="1170">AC399/AB399</f>
        <v>#DIV/0!</v>
      </c>
      <c r="AE399" s="7">
        <f>AE367+AE356+AE364+AE345</f>
        <v>0</v>
      </c>
      <c r="AF399" s="7">
        <f>AF368+AF356+AF345</f>
        <v>0</v>
      </c>
      <c r="AG399" s="3" t="e">
        <f t="shared" ref="AG399" si="1171">AF399/AE399</f>
        <v>#DIV/0!</v>
      </c>
      <c r="AH399" s="7">
        <f>AH367+AH356+AH364+AH345</f>
        <v>0</v>
      </c>
      <c r="AI399" s="7">
        <f>AI368+AI356+AI345</f>
        <v>0</v>
      </c>
      <c r="AJ399" s="3" t="e">
        <f t="shared" ref="AJ399" si="1172">AI399/AH399</f>
        <v>#DIV/0!</v>
      </c>
      <c r="AK399" s="7">
        <f>AK367+AK356+AK364+AK345</f>
        <v>0</v>
      </c>
      <c r="AL399" s="7">
        <f>AL368+AL356+AL345</f>
        <v>0</v>
      </c>
      <c r="AM399" s="3" t="e">
        <f t="shared" ref="AM399" si="1173">AL399/AK399</f>
        <v>#DIV/0!</v>
      </c>
      <c r="AN399" s="7">
        <f>D399+G399+J399+M399+P399+S399+V399+Y399+AB399+AE399+AH399+AK399</f>
        <v>969946</v>
      </c>
      <c r="AO399" s="7">
        <f t="shared" ref="AO399" si="1174">E399+H399+K399+N399+Q399+T399+W399+Z399+AC399+AF399+AI399+AL399</f>
        <v>337284</v>
      </c>
      <c r="AP399" s="94">
        <f t="shared" ref="AP399" si="1175">AO399/AN399</f>
        <v>0.347734822350935</v>
      </c>
    </row>
    <row r="400" spans="1:42" ht="15.75">
      <c r="A400" s="150"/>
      <c r="B400" s="144"/>
      <c r="C400" s="88" t="s">
        <v>59</v>
      </c>
      <c r="D400" s="12"/>
      <c r="E400" s="13"/>
      <c r="F400" s="3"/>
      <c r="G400" s="12"/>
      <c r="H400" s="13"/>
      <c r="I400" s="3"/>
      <c r="J400" s="12"/>
      <c r="K400" s="13"/>
      <c r="L400" s="3"/>
      <c r="M400" s="12"/>
      <c r="N400" s="13"/>
      <c r="O400" s="3"/>
      <c r="P400" s="12"/>
      <c r="Q400" s="13"/>
      <c r="R400" s="3"/>
      <c r="S400" s="12"/>
      <c r="T400" s="13"/>
      <c r="U400" s="3"/>
      <c r="V400" s="12"/>
      <c r="W400" s="13"/>
      <c r="X400" s="3"/>
      <c r="Y400" s="12"/>
      <c r="Z400" s="13"/>
      <c r="AA400" s="3"/>
      <c r="AB400" s="12"/>
      <c r="AC400" s="13"/>
      <c r="AD400" s="3"/>
      <c r="AE400" s="12"/>
      <c r="AF400" s="13"/>
      <c r="AG400" s="3"/>
      <c r="AH400" s="12"/>
      <c r="AI400" s="13"/>
      <c r="AJ400" s="3"/>
      <c r="AK400" s="12"/>
      <c r="AL400" s="13"/>
      <c r="AM400" s="3"/>
      <c r="AN400" s="12"/>
      <c r="AO400" s="13">
        <f>E400+H400+K400+N400+Q400+T400+W400+Z400+AC400+AF400+AI400+AL400</f>
        <v>0</v>
      </c>
      <c r="AP400" s="94"/>
    </row>
    <row r="401" spans="1:42" ht="16.5" thickBot="1">
      <c r="A401" s="151"/>
      <c r="B401" s="145"/>
      <c r="C401" s="104" t="s">
        <v>42</v>
      </c>
      <c r="D401" s="105"/>
      <c r="E401" s="106">
        <f>E400/E399</f>
        <v>0</v>
      </c>
      <c r="F401" s="117"/>
      <c r="G401" s="105"/>
      <c r="H401" s="106" t="e">
        <f>H400/H399</f>
        <v>#DIV/0!</v>
      </c>
      <c r="I401" s="117"/>
      <c r="J401" s="105"/>
      <c r="K401" s="106" t="e">
        <f>K400/K399</f>
        <v>#DIV/0!</v>
      </c>
      <c r="L401" s="117"/>
      <c r="M401" s="105"/>
      <c r="N401" s="106" t="e">
        <f>N400/N399</f>
        <v>#DIV/0!</v>
      </c>
      <c r="O401" s="117"/>
      <c r="P401" s="105"/>
      <c r="Q401" s="106" t="e">
        <f>Q400/Q399</f>
        <v>#DIV/0!</v>
      </c>
      <c r="R401" s="117"/>
      <c r="S401" s="105"/>
      <c r="T401" s="106" t="e">
        <f>T400/T399</f>
        <v>#DIV/0!</v>
      </c>
      <c r="U401" s="117"/>
      <c r="V401" s="105"/>
      <c r="W401" s="106" t="e">
        <f>W400/W399</f>
        <v>#DIV/0!</v>
      </c>
      <c r="X401" s="117"/>
      <c r="Y401" s="105"/>
      <c r="Z401" s="106" t="e">
        <f>Z400/Z399</f>
        <v>#DIV/0!</v>
      </c>
      <c r="AA401" s="117"/>
      <c r="AB401" s="105"/>
      <c r="AC401" s="106" t="e">
        <f>AC400/AC399</f>
        <v>#DIV/0!</v>
      </c>
      <c r="AD401" s="117"/>
      <c r="AE401" s="105"/>
      <c r="AF401" s="106" t="e">
        <f>AF400/AF399</f>
        <v>#DIV/0!</v>
      </c>
      <c r="AG401" s="117"/>
      <c r="AH401" s="105"/>
      <c r="AI401" s="106" t="e">
        <f>AI400/AI399</f>
        <v>#DIV/0!</v>
      </c>
      <c r="AJ401" s="117"/>
      <c r="AK401" s="105"/>
      <c r="AL401" s="106" t="e">
        <f>AL400/AL399</f>
        <v>#DIV/0!</v>
      </c>
      <c r="AM401" s="117"/>
      <c r="AN401" s="105"/>
      <c r="AO401" s="106">
        <f>AO400/AO399</f>
        <v>0</v>
      </c>
      <c r="AP401" s="107"/>
    </row>
    <row r="402" spans="1:42" ht="15.75" thickTop="1">
      <c r="A402" s="149" t="s">
        <v>87</v>
      </c>
      <c r="B402" s="143">
        <v>8</v>
      </c>
      <c r="C402" s="91" t="s">
        <v>19</v>
      </c>
      <c r="D402" s="92">
        <f>D403+D409+D410</f>
        <v>218000</v>
      </c>
      <c r="E402" s="92">
        <f>E403+E409+E410</f>
        <v>506440</v>
      </c>
      <c r="F402" s="114">
        <f>E402/D402</f>
        <v>2.3231192660550457</v>
      </c>
      <c r="G402" s="92">
        <f>G403+G409+G410</f>
        <v>218000</v>
      </c>
      <c r="H402" s="92">
        <f>H403+H409+H410</f>
        <v>0</v>
      </c>
      <c r="I402" s="114">
        <f>H402/G402</f>
        <v>0</v>
      </c>
      <c r="J402" s="92">
        <f>J403+J409+J410</f>
        <v>0</v>
      </c>
      <c r="K402" s="92">
        <f>K403+K409+K410</f>
        <v>0</v>
      </c>
      <c r="L402" s="114" t="e">
        <f>K402/J402</f>
        <v>#DIV/0!</v>
      </c>
      <c r="M402" s="92">
        <f>M403+M409+M410</f>
        <v>0</v>
      </c>
      <c r="N402" s="92">
        <f>N403+N409+N410</f>
        <v>0</v>
      </c>
      <c r="O402" s="114" t="e">
        <f>N402/M402</f>
        <v>#DIV/0!</v>
      </c>
      <c r="P402" s="92">
        <f>P403+P409+P410</f>
        <v>0</v>
      </c>
      <c r="Q402" s="92">
        <f>Q403+Q409+Q410</f>
        <v>0</v>
      </c>
      <c r="R402" s="114" t="e">
        <f>Q402/P402</f>
        <v>#DIV/0!</v>
      </c>
      <c r="S402" s="92">
        <f>S403+S409+S410</f>
        <v>0</v>
      </c>
      <c r="T402" s="92">
        <f>T403+T409+T410</f>
        <v>0</v>
      </c>
      <c r="U402" s="114" t="e">
        <f>T402/S402</f>
        <v>#DIV/0!</v>
      </c>
      <c r="V402" s="92">
        <f>V403+V409+V410</f>
        <v>0</v>
      </c>
      <c r="W402" s="92">
        <f>W403+W409+W410</f>
        <v>0</v>
      </c>
      <c r="X402" s="114" t="e">
        <f>W402/V402</f>
        <v>#DIV/0!</v>
      </c>
      <c r="Y402" s="92">
        <f>Y403+Y409+Y410</f>
        <v>0</v>
      </c>
      <c r="Z402" s="92">
        <f>Z403+Z409+Z410</f>
        <v>0</v>
      </c>
      <c r="AA402" s="114" t="e">
        <f>Z402/Y402</f>
        <v>#DIV/0!</v>
      </c>
      <c r="AB402" s="92">
        <f>AB403+AB409+AB410</f>
        <v>0</v>
      </c>
      <c r="AC402" s="92">
        <f>AC403+AC409+AC410</f>
        <v>0</v>
      </c>
      <c r="AD402" s="114" t="e">
        <f>AC402/AB402</f>
        <v>#DIV/0!</v>
      </c>
      <c r="AE402" s="92">
        <f>AE403+AE409+AE410</f>
        <v>0</v>
      </c>
      <c r="AF402" s="92">
        <f>AF403+AF409+AF410</f>
        <v>0</v>
      </c>
      <c r="AG402" s="114" t="e">
        <f>AF402/AE402</f>
        <v>#DIV/0!</v>
      </c>
      <c r="AH402" s="92">
        <f>AH403+AH409+AH410</f>
        <v>0</v>
      </c>
      <c r="AI402" s="92">
        <f>AI403+AI409+AI410</f>
        <v>0</v>
      </c>
      <c r="AJ402" s="114" t="e">
        <f>AI402/AH402</f>
        <v>#DIV/0!</v>
      </c>
      <c r="AK402" s="92">
        <f>AK403+AK409+AK410</f>
        <v>0</v>
      </c>
      <c r="AL402" s="92">
        <f>AL403+AL409+AL410</f>
        <v>0</v>
      </c>
      <c r="AM402" s="114" t="e">
        <f>AL402/AK402</f>
        <v>#DIV/0!</v>
      </c>
      <c r="AN402" s="92">
        <f>D402+G402+J402+M402+P402+S402+V402+Y402+AB402+AE402+AH402+AK402</f>
        <v>436000</v>
      </c>
      <c r="AO402" s="92">
        <f>E402+H402+K402+N402+Q402+T402+W402+Z402+AC402+AF402+AI402+AL402</f>
        <v>506440</v>
      </c>
      <c r="AP402" s="93">
        <f>AO402/AN402</f>
        <v>1.1615596330275229</v>
      </c>
    </row>
    <row r="403" spans="1:42">
      <c r="A403" s="150"/>
      <c r="B403" s="144"/>
      <c r="C403" s="74" t="s">
        <v>20</v>
      </c>
      <c r="D403" s="2">
        <v>203000</v>
      </c>
      <c r="E403" s="2">
        <v>310740</v>
      </c>
      <c r="F403" s="3">
        <f t="shared" ref="F403" si="1176">E403/D403</f>
        <v>1.5307389162561575</v>
      </c>
      <c r="G403" s="2">
        <v>203000</v>
      </c>
      <c r="H403" s="2"/>
      <c r="I403" s="3">
        <f t="shared" ref="I403" si="1177">H403/G403</f>
        <v>0</v>
      </c>
      <c r="J403" s="2"/>
      <c r="K403" s="2"/>
      <c r="L403" s="3" t="e">
        <f t="shared" ref="L403" si="1178">K403/J403</f>
        <v>#DIV/0!</v>
      </c>
      <c r="M403" s="2"/>
      <c r="N403" s="2"/>
      <c r="O403" s="3" t="e">
        <f t="shared" ref="O403" si="1179">N403/M403</f>
        <v>#DIV/0!</v>
      </c>
      <c r="P403" s="2"/>
      <c r="Q403" s="2"/>
      <c r="R403" s="3" t="e">
        <f t="shared" ref="R403" si="1180">Q403/P403</f>
        <v>#DIV/0!</v>
      </c>
      <c r="S403" s="2"/>
      <c r="T403" s="2"/>
      <c r="U403" s="3" t="e">
        <f t="shared" ref="U403" si="1181">T403/S403</f>
        <v>#DIV/0!</v>
      </c>
      <c r="V403" s="2"/>
      <c r="W403" s="2"/>
      <c r="X403" s="3" t="e">
        <f t="shared" ref="X403" si="1182">W403/V403</f>
        <v>#DIV/0!</v>
      </c>
      <c r="Y403" s="2"/>
      <c r="Z403" s="2"/>
      <c r="AA403" s="3" t="e">
        <f t="shared" ref="AA403" si="1183">Z403/Y403</f>
        <v>#DIV/0!</v>
      </c>
      <c r="AB403" s="2"/>
      <c r="AC403" s="2"/>
      <c r="AD403" s="3" t="e">
        <f t="shared" ref="AD403" si="1184">AC403/AB403</f>
        <v>#DIV/0!</v>
      </c>
      <c r="AE403" s="2"/>
      <c r="AF403" s="2"/>
      <c r="AG403" s="3" t="e">
        <f t="shared" ref="AG403" si="1185">AF403/AE403</f>
        <v>#DIV/0!</v>
      </c>
      <c r="AH403" s="2"/>
      <c r="AI403" s="2"/>
      <c r="AJ403" s="3" t="e">
        <f t="shared" ref="AJ403" si="1186">AI403/AH403</f>
        <v>#DIV/0!</v>
      </c>
      <c r="AK403" s="2"/>
      <c r="AL403" s="2"/>
      <c r="AM403" s="3" t="e">
        <f t="shared" ref="AM403" si="1187">AL403/AK403</f>
        <v>#DIV/0!</v>
      </c>
      <c r="AN403" s="2">
        <f>D403+G403+J403+M403+P403+S403+V403+Y403+AB403+AE403+AH403+AK403</f>
        <v>406000</v>
      </c>
      <c r="AO403" s="2">
        <f t="shared" ref="AO403" si="1188">E403+H403+K403+N403+Q403+T403+W403+Z403+AC403+AF403+AI403+AL403</f>
        <v>310740</v>
      </c>
      <c r="AP403" s="94">
        <f t="shared" ref="AP403" si="1189">AO403/AN403</f>
        <v>0.76536945812807877</v>
      </c>
    </row>
    <row r="404" spans="1:42">
      <c r="A404" s="150"/>
      <c r="B404" s="144"/>
      <c r="C404" s="74" t="s">
        <v>47</v>
      </c>
      <c r="D404" s="2">
        <v>0</v>
      </c>
      <c r="E404" s="2">
        <v>82450</v>
      </c>
      <c r="F404" s="3"/>
      <c r="G404" s="2">
        <v>0</v>
      </c>
      <c r="H404" s="2"/>
      <c r="I404" s="3"/>
      <c r="J404" s="2"/>
      <c r="K404" s="2"/>
      <c r="L404" s="3"/>
      <c r="M404" s="2"/>
      <c r="N404" s="2"/>
      <c r="O404" s="3"/>
      <c r="P404" s="2"/>
      <c r="Q404" s="2"/>
      <c r="R404" s="3"/>
      <c r="S404" s="2"/>
      <c r="T404" s="2"/>
      <c r="U404" s="3"/>
      <c r="V404" s="2"/>
      <c r="W404" s="2"/>
      <c r="X404" s="3"/>
      <c r="Y404" s="2"/>
      <c r="Z404" s="2"/>
      <c r="AA404" s="3"/>
      <c r="AB404" s="2"/>
      <c r="AC404" s="2"/>
      <c r="AD404" s="3"/>
      <c r="AE404" s="2"/>
      <c r="AF404" s="2"/>
      <c r="AG404" s="3"/>
      <c r="AH404" s="2"/>
      <c r="AI404" s="2"/>
      <c r="AJ404" s="3"/>
      <c r="AK404" s="2"/>
      <c r="AL404" s="2"/>
      <c r="AM404" s="3"/>
      <c r="AN404" s="2">
        <f>D404+G404+J404+M404+P404+S404+V404+Y404+AB404+AE404+AH404+AK404</f>
        <v>0</v>
      </c>
      <c r="AO404" s="2">
        <f>E404+H404+K404+N404+Q404+T404+W404+Z404+AC404+AF404+AI404+AL404</f>
        <v>82450</v>
      </c>
      <c r="AP404" s="94"/>
    </row>
    <row r="405" spans="1:42">
      <c r="A405" s="150"/>
      <c r="B405" s="144"/>
      <c r="C405" s="74" t="s">
        <v>43</v>
      </c>
      <c r="D405" s="2">
        <v>0</v>
      </c>
      <c r="E405" s="2">
        <v>50470</v>
      </c>
      <c r="F405" s="3"/>
      <c r="G405" s="2">
        <v>0</v>
      </c>
      <c r="H405" s="2"/>
      <c r="I405" s="3"/>
      <c r="J405" s="2"/>
      <c r="K405" s="2"/>
      <c r="L405" s="3"/>
      <c r="M405" s="2"/>
      <c r="N405" s="2"/>
      <c r="O405" s="3"/>
      <c r="P405" s="2"/>
      <c r="Q405" s="2"/>
      <c r="R405" s="3"/>
      <c r="S405" s="2"/>
      <c r="T405" s="2"/>
      <c r="U405" s="3"/>
      <c r="V405" s="2"/>
      <c r="W405" s="2"/>
      <c r="X405" s="3"/>
      <c r="Y405" s="2"/>
      <c r="Z405" s="2"/>
      <c r="AA405" s="3"/>
      <c r="AB405" s="2"/>
      <c r="AC405" s="2"/>
      <c r="AD405" s="3"/>
      <c r="AE405" s="2"/>
      <c r="AF405" s="2"/>
      <c r="AG405" s="3"/>
      <c r="AH405" s="2"/>
      <c r="AI405" s="2"/>
      <c r="AJ405" s="3"/>
      <c r="AK405" s="2"/>
      <c r="AL405" s="2"/>
      <c r="AM405" s="3"/>
      <c r="AN405" s="2">
        <f t="shared" ref="AN405:AN408" si="1190">D405+G405+J405+M405+P405+S405+V405+Y405+AB405+AE405+AH405+AK405</f>
        <v>0</v>
      </c>
      <c r="AO405" s="2">
        <f t="shared" ref="AO405:AO418" si="1191">E405+H405+K405+N405+Q405+T405+W405+Z405+AC405+AF405+AI405+AL405</f>
        <v>50470</v>
      </c>
      <c r="AP405" s="94"/>
    </row>
    <row r="406" spans="1:42">
      <c r="A406" s="150"/>
      <c r="B406" s="144"/>
      <c r="C406" s="74" t="s">
        <v>44</v>
      </c>
      <c r="D406" s="2">
        <v>0</v>
      </c>
      <c r="E406" s="2">
        <v>19990</v>
      </c>
      <c r="F406" s="3"/>
      <c r="G406" s="2">
        <v>0</v>
      </c>
      <c r="H406" s="2"/>
      <c r="I406" s="3"/>
      <c r="J406" s="2"/>
      <c r="K406" s="2"/>
      <c r="L406" s="3"/>
      <c r="M406" s="2"/>
      <c r="N406" s="2"/>
      <c r="O406" s="3"/>
      <c r="P406" s="2"/>
      <c r="Q406" s="2"/>
      <c r="R406" s="3"/>
      <c r="S406" s="2"/>
      <c r="T406" s="2"/>
      <c r="U406" s="3"/>
      <c r="V406" s="2"/>
      <c r="W406" s="2"/>
      <c r="X406" s="3"/>
      <c r="Y406" s="2"/>
      <c r="Z406" s="2"/>
      <c r="AA406" s="3"/>
      <c r="AB406" s="2"/>
      <c r="AC406" s="2"/>
      <c r="AD406" s="3"/>
      <c r="AE406" s="2"/>
      <c r="AF406" s="2"/>
      <c r="AG406" s="3"/>
      <c r="AH406" s="2"/>
      <c r="AI406" s="2"/>
      <c r="AJ406" s="3"/>
      <c r="AK406" s="2"/>
      <c r="AL406" s="2"/>
      <c r="AM406" s="3"/>
      <c r="AN406" s="2">
        <f t="shared" si="1190"/>
        <v>0</v>
      </c>
      <c r="AO406" s="2">
        <f t="shared" si="1191"/>
        <v>19990</v>
      </c>
      <c r="AP406" s="94"/>
    </row>
    <row r="407" spans="1:42">
      <c r="A407" s="150"/>
      <c r="B407" s="144"/>
      <c r="C407" s="74" t="s">
        <v>45</v>
      </c>
      <c r="D407" s="2">
        <v>0</v>
      </c>
      <c r="E407" s="2">
        <v>60940</v>
      </c>
      <c r="F407" s="3"/>
      <c r="G407" s="2">
        <v>0</v>
      </c>
      <c r="H407" s="2"/>
      <c r="I407" s="3"/>
      <c r="J407" s="2"/>
      <c r="K407" s="2"/>
      <c r="L407" s="3"/>
      <c r="M407" s="2"/>
      <c r="N407" s="2"/>
      <c r="O407" s="3"/>
      <c r="P407" s="2"/>
      <c r="Q407" s="2"/>
      <c r="R407" s="3"/>
      <c r="S407" s="2"/>
      <c r="T407" s="2"/>
      <c r="U407" s="3"/>
      <c r="V407" s="2"/>
      <c r="W407" s="2"/>
      <c r="X407" s="3"/>
      <c r="Y407" s="2"/>
      <c r="Z407" s="2"/>
      <c r="AA407" s="3"/>
      <c r="AB407" s="2"/>
      <c r="AC407" s="2"/>
      <c r="AD407" s="3"/>
      <c r="AE407" s="2"/>
      <c r="AF407" s="2"/>
      <c r="AG407" s="3"/>
      <c r="AH407" s="2"/>
      <c r="AI407" s="2"/>
      <c r="AJ407" s="3"/>
      <c r="AK407" s="2"/>
      <c r="AL407" s="2"/>
      <c r="AM407" s="3"/>
      <c r="AN407" s="2">
        <f t="shared" si="1190"/>
        <v>0</v>
      </c>
      <c r="AO407" s="2">
        <f t="shared" si="1191"/>
        <v>60940</v>
      </c>
      <c r="AP407" s="94"/>
    </row>
    <row r="408" spans="1:42">
      <c r="A408" s="150"/>
      <c r="B408" s="144"/>
      <c r="C408" s="74" t="s">
        <v>46</v>
      </c>
      <c r="D408" s="2">
        <v>0</v>
      </c>
      <c r="E408" s="2">
        <v>58910</v>
      </c>
      <c r="F408" s="3"/>
      <c r="G408" s="2">
        <v>0</v>
      </c>
      <c r="H408" s="2"/>
      <c r="I408" s="3"/>
      <c r="J408" s="2"/>
      <c r="K408" s="2"/>
      <c r="L408" s="3"/>
      <c r="M408" s="2"/>
      <c r="N408" s="2"/>
      <c r="O408" s="3"/>
      <c r="P408" s="2"/>
      <c r="Q408" s="2"/>
      <c r="R408" s="3"/>
      <c r="S408" s="2"/>
      <c r="T408" s="2"/>
      <c r="U408" s="3"/>
      <c r="V408" s="2"/>
      <c r="W408" s="2"/>
      <c r="X408" s="3"/>
      <c r="Y408" s="2"/>
      <c r="Z408" s="2"/>
      <c r="AA408" s="3"/>
      <c r="AB408" s="2"/>
      <c r="AC408" s="2"/>
      <c r="AD408" s="3"/>
      <c r="AE408" s="2"/>
      <c r="AF408" s="2"/>
      <c r="AG408" s="3"/>
      <c r="AH408" s="2"/>
      <c r="AI408" s="2"/>
      <c r="AJ408" s="3"/>
      <c r="AK408" s="2"/>
      <c r="AL408" s="2"/>
      <c r="AM408" s="3"/>
      <c r="AN408" s="2">
        <f t="shared" si="1190"/>
        <v>0</v>
      </c>
      <c r="AO408" s="2">
        <f t="shared" si="1191"/>
        <v>58910</v>
      </c>
      <c r="AP408" s="94"/>
    </row>
    <row r="409" spans="1:42">
      <c r="A409" s="150"/>
      <c r="B409" s="144"/>
      <c r="C409" s="75" t="s">
        <v>21</v>
      </c>
      <c r="D409" s="2">
        <v>15000</v>
      </c>
      <c r="E409" s="2">
        <v>16720</v>
      </c>
      <c r="F409" s="3">
        <f t="shared" ref="F409:F410" si="1192">E409/D409</f>
        <v>1.1146666666666667</v>
      </c>
      <c r="G409" s="2">
        <v>15000</v>
      </c>
      <c r="H409" s="2"/>
      <c r="I409" s="3">
        <f t="shared" ref="I409:I410" si="1193">H409/G409</f>
        <v>0</v>
      </c>
      <c r="J409" s="2"/>
      <c r="K409" s="2"/>
      <c r="L409" s="3" t="e">
        <f t="shared" ref="L409:L410" si="1194">K409/J409</f>
        <v>#DIV/0!</v>
      </c>
      <c r="M409" s="2"/>
      <c r="N409" s="2"/>
      <c r="O409" s="3" t="e">
        <f t="shared" ref="O409:O410" si="1195">N409/M409</f>
        <v>#DIV/0!</v>
      </c>
      <c r="P409" s="2"/>
      <c r="Q409" s="2"/>
      <c r="R409" s="3" t="e">
        <f t="shared" ref="R409:R410" si="1196">Q409/P409</f>
        <v>#DIV/0!</v>
      </c>
      <c r="S409" s="2"/>
      <c r="T409" s="2"/>
      <c r="U409" s="3" t="e">
        <f t="shared" ref="U409:U410" si="1197">T409/S409</f>
        <v>#DIV/0!</v>
      </c>
      <c r="V409" s="2"/>
      <c r="W409" s="2"/>
      <c r="X409" s="3" t="e">
        <f t="shared" ref="X409:X410" si="1198">W409/V409</f>
        <v>#DIV/0!</v>
      </c>
      <c r="Y409" s="2"/>
      <c r="Z409" s="2"/>
      <c r="AA409" s="3" t="e">
        <f t="shared" ref="AA409:AA410" si="1199">Z409/Y409</f>
        <v>#DIV/0!</v>
      </c>
      <c r="AB409" s="2"/>
      <c r="AC409" s="2"/>
      <c r="AD409" s="3" t="e">
        <f t="shared" ref="AD409:AD410" si="1200">AC409/AB409</f>
        <v>#DIV/0!</v>
      </c>
      <c r="AE409" s="2"/>
      <c r="AF409" s="2"/>
      <c r="AG409" s="3" t="e">
        <f t="shared" ref="AG409:AG410" si="1201">AF409/AE409</f>
        <v>#DIV/0!</v>
      </c>
      <c r="AH409" s="2"/>
      <c r="AI409" s="2"/>
      <c r="AJ409" s="3" t="e">
        <f t="shared" ref="AJ409:AJ410" si="1202">AI409/AH409</f>
        <v>#DIV/0!</v>
      </c>
      <c r="AK409" s="2"/>
      <c r="AL409" s="2"/>
      <c r="AM409" s="3" t="e">
        <f t="shared" ref="AM409:AM410" si="1203">AL409/AK409</f>
        <v>#DIV/0!</v>
      </c>
      <c r="AN409" s="2">
        <f>D409+G409+J409+M409+P409+S409+V409+Y409+AB409+AE409+AH409+AK409</f>
        <v>30000</v>
      </c>
      <c r="AO409" s="2">
        <f t="shared" si="1191"/>
        <v>16720</v>
      </c>
      <c r="AP409" s="94">
        <f t="shared" ref="AP409:AP431" si="1204">AO409/AN409</f>
        <v>0.55733333333333335</v>
      </c>
    </row>
    <row r="410" spans="1:42">
      <c r="A410" s="150"/>
      <c r="B410" s="144"/>
      <c r="C410" s="75" t="s">
        <v>22</v>
      </c>
      <c r="D410" s="2">
        <v>0</v>
      </c>
      <c r="E410" s="2">
        <v>178980</v>
      </c>
      <c r="F410" s="3" t="e">
        <f t="shared" si="1192"/>
        <v>#DIV/0!</v>
      </c>
      <c r="G410" s="2">
        <v>0</v>
      </c>
      <c r="H410" s="2"/>
      <c r="I410" s="3" t="e">
        <f t="shared" si="1193"/>
        <v>#DIV/0!</v>
      </c>
      <c r="J410" s="2"/>
      <c r="K410" s="2"/>
      <c r="L410" s="3" t="e">
        <f t="shared" si="1194"/>
        <v>#DIV/0!</v>
      </c>
      <c r="M410" s="2"/>
      <c r="N410" s="2"/>
      <c r="O410" s="3" t="e">
        <f t="shared" si="1195"/>
        <v>#DIV/0!</v>
      </c>
      <c r="P410" s="2"/>
      <c r="Q410" s="2"/>
      <c r="R410" s="3" t="e">
        <f t="shared" si="1196"/>
        <v>#DIV/0!</v>
      </c>
      <c r="S410" s="2"/>
      <c r="T410" s="2"/>
      <c r="U410" s="3" t="e">
        <f t="shared" si="1197"/>
        <v>#DIV/0!</v>
      </c>
      <c r="V410" s="2"/>
      <c r="W410" s="2"/>
      <c r="X410" s="3" t="e">
        <f t="shared" si="1198"/>
        <v>#DIV/0!</v>
      </c>
      <c r="Y410" s="2"/>
      <c r="Z410" s="2"/>
      <c r="AA410" s="3" t="e">
        <f t="shared" si="1199"/>
        <v>#DIV/0!</v>
      </c>
      <c r="AB410" s="2"/>
      <c r="AC410" s="2"/>
      <c r="AD410" s="3" t="e">
        <f t="shared" si="1200"/>
        <v>#DIV/0!</v>
      </c>
      <c r="AE410" s="2"/>
      <c r="AF410" s="2"/>
      <c r="AG410" s="3" t="e">
        <f t="shared" si="1201"/>
        <v>#DIV/0!</v>
      </c>
      <c r="AH410" s="2"/>
      <c r="AI410" s="2"/>
      <c r="AJ410" s="3" t="e">
        <f t="shared" si="1202"/>
        <v>#DIV/0!</v>
      </c>
      <c r="AK410" s="2"/>
      <c r="AL410" s="2"/>
      <c r="AM410" s="3" t="e">
        <f t="shared" si="1203"/>
        <v>#DIV/0!</v>
      </c>
      <c r="AN410" s="2">
        <f t="shared" ref="AN410:AN412" si="1205">D410+G410+J410+M410+P410+S410+V410+Y410+AB410+AE410+AH410+AK410</f>
        <v>0</v>
      </c>
      <c r="AO410" s="2">
        <f t="shared" si="1191"/>
        <v>178980</v>
      </c>
      <c r="AP410" s="94" t="e">
        <f t="shared" si="1204"/>
        <v>#DIV/0!</v>
      </c>
    </row>
    <row r="411" spans="1:42">
      <c r="A411" s="150"/>
      <c r="B411" s="144"/>
      <c r="C411" s="75" t="s">
        <v>23</v>
      </c>
      <c r="D411" s="5">
        <f>D403/D412</f>
        <v>18.454545454545453</v>
      </c>
      <c r="E411" s="5">
        <v>26</v>
      </c>
      <c r="F411" s="115">
        <f>E411/D411</f>
        <v>1.4088669950738917</v>
      </c>
      <c r="G411" s="5">
        <f>G403/G412</f>
        <v>18.454545454545453</v>
      </c>
      <c r="H411" s="5"/>
      <c r="I411" s="115">
        <f>H411/G411</f>
        <v>0</v>
      </c>
      <c r="J411" s="5"/>
      <c r="K411" s="5"/>
      <c r="L411" s="115" t="e">
        <f>K411/J411</f>
        <v>#DIV/0!</v>
      </c>
      <c r="M411" s="5"/>
      <c r="N411" s="5"/>
      <c r="O411" s="115" t="e">
        <f>N411/M411</f>
        <v>#DIV/0!</v>
      </c>
      <c r="P411" s="5"/>
      <c r="Q411" s="5"/>
      <c r="R411" s="115" t="e">
        <f>Q411/P411</f>
        <v>#DIV/0!</v>
      </c>
      <c r="S411" s="5"/>
      <c r="T411" s="5"/>
      <c r="U411" s="115" t="e">
        <f>T411/S411</f>
        <v>#DIV/0!</v>
      </c>
      <c r="V411" s="5"/>
      <c r="W411" s="5"/>
      <c r="X411" s="115" t="e">
        <f>W411/V411</f>
        <v>#DIV/0!</v>
      </c>
      <c r="Y411" s="5"/>
      <c r="Z411" s="5"/>
      <c r="AA411" s="115" t="e">
        <f>Z411/Y411</f>
        <v>#DIV/0!</v>
      </c>
      <c r="AB411" s="5"/>
      <c r="AC411" s="5"/>
      <c r="AD411" s="115" t="e">
        <f>AC411/AB411</f>
        <v>#DIV/0!</v>
      </c>
      <c r="AE411" s="5"/>
      <c r="AF411" s="5"/>
      <c r="AG411" s="115" t="e">
        <f>AF411/AE411</f>
        <v>#DIV/0!</v>
      </c>
      <c r="AH411" s="5"/>
      <c r="AI411" s="5"/>
      <c r="AJ411" s="115" t="e">
        <f>AI411/AH411</f>
        <v>#DIV/0!</v>
      </c>
      <c r="AK411" s="5"/>
      <c r="AL411" s="5"/>
      <c r="AM411" s="115" t="e">
        <f>AL411/AK411</f>
        <v>#DIV/0!</v>
      </c>
      <c r="AN411" s="5">
        <f t="shared" si="1205"/>
        <v>36.909090909090907</v>
      </c>
      <c r="AO411" s="5">
        <f t="shared" si="1191"/>
        <v>26</v>
      </c>
      <c r="AP411" s="95">
        <f t="shared" si="1204"/>
        <v>0.70443349753694584</v>
      </c>
    </row>
    <row r="412" spans="1:42">
      <c r="A412" s="150"/>
      <c r="B412" s="144"/>
      <c r="C412" s="75" t="s">
        <v>24</v>
      </c>
      <c r="D412" s="2">
        <v>11000</v>
      </c>
      <c r="E412" s="2">
        <f>E403/E411</f>
        <v>11951.538461538461</v>
      </c>
      <c r="F412" s="3">
        <f t="shared" ref="F412:F423" si="1206">E412/D412</f>
        <v>1.0865034965034965</v>
      </c>
      <c r="G412" s="2">
        <v>11000</v>
      </c>
      <c r="H412" s="2" t="e">
        <f>H403/H411</f>
        <v>#DIV/0!</v>
      </c>
      <c r="I412" s="3" t="e">
        <f t="shared" ref="I412:I423" si="1207">H412/G412</f>
        <v>#DIV/0!</v>
      </c>
      <c r="J412" s="2" t="e">
        <f>J403/J411</f>
        <v>#DIV/0!</v>
      </c>
      <c r="K412" s="2" t="e">
        <f>K403/K411</f>
        <v>#DIV/0!</v>
      </c>
      <c r="L412" s="3" t="e">
        <f t="shared" ref="L412:L423" si="1208">K412/J412</f>
        <v>#DIV/0!</v>
      </c>
      <c r="M412" s="2" t="e">
        <f>M403/M411</f>
        <v>#DIV/0!</v>
      </c>
      <c r="N412" s="2" t="e">
        <f>N403/N411</f>
        <v>#DIV/0!</v>
      </c>
      <c r="O412" s="3" t="e">
        <f t="shared" ref="O412:O423" si="1209">N412/M412</f>
        <v>#DIV/0!</v>
      </c>
      <c r="P412" s="2" t="e">
        <f>P403/P411</f>
        <v>#DIV/0!</v>
      </c>
      <c r="Q412" s="2" t="e">
        <f>Q403/Q411</f>
        <v>#DIV/0!</v>
      </c>
      <c r="R412" s="3" t="e">
        <f t="shared" ref="R412:R423" si="1210">Q412/P412</f>
        <v>#DIV/0!</v>
      </c>
      <c r="S412" s="2" t="e">
        <f>S403/S411</f>
        <v>#DIV/0!</v>
      </c>
      <c r="T412" s="2" t="e">
        <f>T403/T411</f>
        <v>#DIV/0!</v>
      </c>
      <c r="U412" s="3" t="e">
        <f t="shared" ref="U412:U423" si="1211">T412/S412</f>
        <v>#DIV/0!</v>
      </c>
      <c r="V412" s="2" t="e">
        <f>V403/V411</f>
        <v>#DIV/0!</v>
      </c>
      <c r="W412" s="2" t="e">
        <f>W403/W411</f>
        <v>#DIV/0!</v>
      </c>
      <c r="X412" s="3" t="e">
        <f t="shared" ref="X412:X423" si="1212">W412/V412</f>
        <v>#DIV/0!</v>
      </c>
      <c r="Y412" s="2" t="e">
        <f>Y403/Y411</f>
        <v>#DIV/0!</v>
      </c>
      <c r="Z412" s="2" t="e">
        <f>Z403/Z411</f>
        <v>#DIV/0!</v>
      </c>
      <c r="AA412" s="3" t="e">
        <f t="shared" ref="AA412:AA423" si="1213">Z412/Y412</f>
        <v>#DIV/0!</v>
      </c>
      <c r="AB412" s="2" t="e">
        <f>AB403/AB411</f>
        <v>#DIV/0!</v>
      </c>
      <c r="AC412" s="2" t="e">
        <f>AC403/AC411</f>
        <v>#DIV/0!</v>
      </c>
      <c r="AD412" s="3" t="e">
        <f t="shared" ref="AD412:AD423" si="1214">AC412/AB412</f>
        <v>#DIV/0!</v>
      </c>
      <c r="AE412" s="2" t="e">
        <f>AE403/AE411</f>
        <v>#DIV/0!</v>
      </c>
      <c r="AF412" s="2" t="e">
        <f>AF403/AF411</f>
        <v>#DIV/0!</v>
      </c>
      <c r="AG412" s="3" t="e">
        <f t="shared" ref="AG412:AG423" si="1215">AF412/AE412</f>
        <v>#DIV/0!</v>
      </c>
      <c r="AH412" s="2" t="e">
        <f>AH403/AH411</f>
        <v>#DIV/0!</v>
      </c>
      <c r="AI412" s="2" t="e">
        <f>AI403/AI411</f>
        <v>#DIV/0!</v>
      </c>
      <c r="AJ412" s="3" t="e">
        <f t="shared" ref="AJ412:AJ423" si="1216">AI412/AH412</f>
        <v>#DIV/0!</v>
      </c>
      <c r="AK412" s="2" t="e">
        <f>AK403/AK411</f>
        <v>#DIV/0!</v>
      </c>
      <c r="AL412" s="2" t="e">
        <f>AL403/AL411</f>
        <v>#DIV/0!</v>
      </c>
      <c r="AM412" s="3" t="e">
        <f t="shared" ref="AM412:AM423" si="1217">AL412/AK412</f>
        <v>#DIV/0!</v>
      </c>
      <c r="AN412" s="2" t="e">
        <f t="shared" si="1205"/>
        <v>#DIV/0!</v>
      </c>
      <c r="AO412" s="2" t="e">
        <f t="shared" si="1191"/>
        <v>#DIV/0!</v>
      </c>
      <c r="AP412" s="94" t="e">
        <f t="shared" si="1204"/>
        <v>#DIV/0!</v>
      </c>
    </row>
    <row r="413" spans="1:42">
      <c r="A413" s="150"/>
      <c r="B413" s="144"/>
      <c r="C413" s="76" t="s">
        <v>25</v>
      </c>
      <c r="D413" s="20">
        <f>D414+D415</f>
        <v>99000</v>
      </c>
      <c r="E413" s="20">
        <f>E414+E415</f>
        <v>92624</v>
      </c>
      <c r="F413" s="21">
        <f t="shared" si="1206"/>
        <v>0.93559595959595965</v>
      </c>
      <c r="G413" s="20">
        <f>G414+G415</f>
        <v>97000</v>
      </c>
      <c r="H413" s="20">
        <f>H414+H415</f>
        <v>0</v>
      </c>
      <c r="I413" s="21">
        <f t="shared" si="1207"/>
        <v>0</v>
      </c>
      <c r="J413" s="20">
        <f>J414+J415</f>
        <v>0</v>
      </c>
      <c r="K413" s="20">
        <f>K414+K415</f>
        <v>0</v>
      </c>
      <c r="L413" s="21" t="e">
        <f t="shared" si="1208"/>
        <v>#DIV/0!</v>
      </c>
      <c r="M413" s="20">
        <f>M414+M415</f>
        <v>0</v>
      </c>
      <c r="N413" s="20">
        <f>N414+N415</f>
        <v>0</v>
      </c>
      <c r="O413" s="21" t="e">
        <f t="shared" si="1209"/>
        <v>#DIV/0!</v>
      </c>
      <c r="P413" s="20">
        <f>P414+P415</f>
        <v>0</v>
      </c>
      <c r="Q413" s="20">
        <f>Q414+Q415</f>
        <v>0</v>
      </c>
      <c r="R413" s="21" t="e">
        <f t="shared" si="1210"/>
        <v>#DIV/0!</v>
      </c>
      <c r="S413" s="20">
        <f>S414+S415</f>
        <v>0</v>
      </c>
      <c r="T413" s="20">
        <f>T414+T415</f>
        <v>0</v>
      </c>
      <c r="U413" s="21" t="e">
        <f t="shared" si="1211"/>
        <v>#DIV/0!</v>
      </c>
      <c r="V413" s="20">
        <f>V414+V415</f>
        <v>0</v>
      </c>
      <c r="W413" s="20">
        <f>W414+W415</f>
        <v>0</v>
      </c>
      <c r="X413" s="21" t="e">
        <f t="shared" si="1212"/>
        <v>#DIV/0!</v>
      </c>
      <c r="Y413" s="20">
        <f>Y414+Y415</f>
        <v>0</v>
      </c>
      <c r="Z413" s="20">
        <f>Z414+Z415</f>
        <v>0</v>
      </c>
      <c r="AA413" s="21" t="e">
        <f t="shared" si="1213"/>
        <v>#DIV/0!</v>
      </c>
      <c r="AB413" s="20">
        <f>AB414+AB415</f>
        <v>0</v>
      </c>
      <c r="AC413" s="20">
        <f>AC414+AC415</f>
        <v>0</v>
      </c>
      <c r="AD413" s="21" t="e">
        <f t="shared" si="1214"/>
        <v>#DIV/0!</v>
      </c>
      <c r="AE413" s="20">
        <f>AE414+AE415</f>
        <v>0</v>
      </c>
      <c r="AF413" s="20">
        <f>AF414+AF415</f>
        <v>0</v>
      </c>
      <c r="AG413" s="21" t="e">
        <f t="shared" si="1215"/>
        <v>#DIV/0!</v>
      </c>
      <c r="AH413" s="20">
        <f>AH414+AH415</f>
        <v>0</v>
      </c>
      <c r="AI413" s="20">
        <f>AI414+AI415</f>
        <v>0</v>
      </c>
      <c r="AJ413" s="21" t="e">
        <f t="shared" si="1216"/>
        <v>#DIV/0!</v>
      </c>
      <c r="AK413" s="20">
        <f>AK414+AK415</f>
        <v>0</v>
      </c>
      <c r="AL413" s="20">
        <f>AL414+AL415</f>
        <v>0</v>
      </c>
      <c r="AM413" s="21" t="e">
        <f t="shared" si="1217"/>
        <v>#DIV/0!</v>
      </c>
      <c r="AN413" s="20">
        <f>D413+G413+J413+M413+P413+S413+V413+Y413+AB413+AE413+AH413+AK413</f>
        <v>196000</v>
      </c>
      <c r="AO413" s="20">
        <f t="shared" si="1191"/>
        <v>92624</v>
      </c>
      <c r="AP413" s="96">
        <f t="shared" si="1204"/>
        <v>0.47257142857142859</v>
      </c>
    </row>
    <row r="414" spans="1:42">
      <c r="A414" s="150"/>
      <c r="B414" s="144"/>
      <c r="C414" s="74" t="s">
        <v>49</v>
      </c>
      <c r="D414" s="2">
        <v>65000</v>
      </c>
      <c r="E414" s="2">
        <v>65634</v>
      </c>
      <c r="F414" s="3">
        <f t="shared" si="1206"/>
        <v>1.0097538461538462</v>
      </c>
      <c r="G414" s="2">
        <v>65000</v>
      </c>
      <c r="H414" s="2"/>
      <c r="I414" s="3">
        <f t="shared" si="1207"/>
        <v>0</v>
      </c>
      <c r="J414" s="2"/>
      <c r="K414" s="2"/>
      <c r="L414" s="3" t="e">
        <f t="shared" si="1208"/>
        <v>#DIV/0!</v>
      </c>
      <c r="M414" s="2"/>
      <c r="N414" s="2"/>
      <c r="O414" s="3" t="e">
        <f t="shared" si="1209"/>
        <v>#DIV/0!</v>
      </c>
      <c r="P414" s="2"/>
      <c r="Q414" s="2"/>
      <c r="R414" s="3" t="e">
        <f t="shared" si="1210"/>
        <v>#DIV/0!</v>
      </c>
      <c r="S414" s="2"/>
      <c r="T414" s="2"/>
      <c r="U414" s="3" t="e">
        <f t="shared" si="1211"/>
        <v>#DIV/0!</v>
      </c>
      <c r="V414" s="2"/>
      <c r="W414" s="2"/>
      <c r="X414" s="3" t="e">
        <f t="shared" si="1212"/>
        <v>#DIV/0!</v>
      </c>
      <c r="Y414" s="2"/>
      <c r="Z414" s="2"/>
      <c r="AA414" s="3" t="e">
        <f t="shared" si="1213"/>
        <v>#DIV/0!</v>
      </c>
      <c r="AB414" s="2"/>
      <c r="AC414" s="2"/>
      <c r="AD414" s="3" t="e">
        <f t="shared" si="1214"/>
        <v>#DIV/0!</v>
      </c>
      <c r="AE414" s="2"/>
      <c r="AF414" s="2"/>
      <c r="AG414" s="3" t="e">
        <f t="shared" si="1215"/>
        <v>#DIV/0!</v>
      </c>
      <c r="AH414" s="2"/>
      <c r="AI414" s="2"/>
      <c r="AJ414" s="3" t="e">
        <f t="shared" si="1216"/>
        <v>#DIV/0!</v>
      </c>
      <c r="AK414" s="2"/>
      <c r="AL414" s="2"/>
      <c r="AM414" s="3" t="e">
        <f t="shared" si="1217"/>
        <v>#DIV/0!</v>
      </c>
      <c r="AN414" s="2">
        <f t="shared" ref="AN414" si="1218">D414+G414+J414+M414+P414+S414+V414+Y414+AB414+AE414+AH414+AK414</f>
        <v>130000</v>
      </c>
      <c r="AO414" s="2">
        <f t="shared" si="1191"/>
        <v>65634</v>
      </c>
      <c r="AP414" s="94">
        <f t="shared" si="1204"/>
        <v>0.50487692307692311</v>
      </c>
    </row>
    <row r="415" spans="1:42">
      <c r="A415" s="150"/>
      <c r="B415" s="144"/>
      <c r="C415" s="76" t="s">
        <v>52</v>
      </c>
      <c r="D415" s="20">
        <f>SUM(D416:D420)</f>
        <v>34000</v>
      </c>
      <c r="E415" s="20">
        <f>SUM(E416:E420)</f>
        <v>26990</v>
      </c>
      <c r="F415" s="21">
        <f t="shared" si="1206"/>
        <v>0.79382352941176471</v>
      </c>
      <c r="G415" s="20">
        <f>SUM(G416:G420)</f>
        <v>32000</v>
      </c>
      <c r="H415" s="20">
        <f>SUM(H416:H420)</f>
        <v>0</v>
      </c>
      <c r="I415" s="21">
        <f t="shared" si="1207"/>
        <v>0</v>
      </c>
      <c r="J415" s="20">
        <f>SUM(J416:J420)</f>
        <v>0</v>
      </c>
      <c r="K415" s="20">
        <f>SUM(K416:K420)</f>
        <v>0</v>
      </c>
      <c r="L415" s="21" t="e">
        <f t="shared" si="1208"/>
        <v>#DIV/0!</v>
      </c>
      <c r="M415" s="20">
        <f>SUM(M416:M420)</f>
        <v>0</v>
      </c>
      <c r="N415" s="20">
        <f>SUM(N416:N420)</f>
        <v>0</v>
      </c>
      <c r="O415" s="21" t="e">
        <f t="shared" si="1209"/>
        <v>#DIV/0!</v>
      </c>
      <c r="P415" s="20">
        <f>SUM(P416:P420)</f>
        <v>0</v>
      </c>
      <c r="Q415" s="20">
        <f>SUM(Q416:Q420)</f>
        <v>0</v>
      </c>
      <c r="R415" s="21" t="e">
        <f t="shared" si="1210"/>
        <v>#DIV/0!</v>
      </c>
      <c r="S415" s="20">
        <f>SUM(S416:S420)</f>
        <v>0</v>
      </c>
      <c r="T415" s="20">
        <f>SUM(T416:T420)</f>
        <v>0</v>
      </c>
      <c r="U415" s="21" t="e">
        <f t="shared" si="1211"/>
        <v>#DIV/0!</v>
      </c>
      <c r="V415" s="20">
        <f>SUM(V416:V420)</f>
        <v>0</v>
      </c>
      <c r="W415" s="20">
        <f>SUM(W416:W420)</f>
        <v>0</v>
      </c>
      <c r="X415" s="21" t="e">
        <f t="shared" si="1212"/>
        <v>#DIV/0!</v>
      </c>
      <c r="Y415" s="20">
        <f>SUM(Y416:Y420)</f>
        <v>0</v>
      </c>
      <c r="Z415" s="20">
        <f>SUM(Z416:Z420)</f>
        <v>0</v>
      </c>
      <c r="AA415" s="21" t="e">
        <f t="shared" si="1213"/>
        <v>#DIV/0!</v>
      </c>
      <c r="AB415" s="20">
        <f>SUM(AB416:AB420)</f>
        <v>0</v>
      </c>
      <c r="AC415" s="20">
        <f>SUM(AC416:AC420)</f>
        <v>0</v>
      </c>
      <c r="AD415" s="21" t="e">
        <f t="shared" si="1214"/>
        <v>#DIV/0!</v>
      </c>
      <c r="AE415" s="20">
        <f>SUM(AE416:AE420)</f>
        <v>0</v>
      </c>
      <c r="AF415" s="20">
        <f>SUM(AF416:AF420)</f>
        <v>0</v>
      </c>
      <c r="AG415" s="21" t="e">
        <f t="shared" si="1215"/>
        <v>#DIV/0!</v>
      </c>
      <c r="AH415" s="20">
        <f>SUM(AH416:AH420)</f>
        <v>0</v>
      </c>
      <c r="AI415" s="20">
        <f>SUM(AI416:AI420)</f>
        <v>0</v>
      </c>
      <c r="AJ415" s="21" t="e">
        <f t="shared" si="1216"/>
        <v>#DIV/0!</v>
      </c>
      <c r="AK415" s="20">
        <f>SUM(AK416:AK420)</f>
        <v>0</v>
      </c>
      <c r="AL415" s="20">
        <f>SUM(AL416:AL420)</f>
        <v>0</v>
      </c>
      <c r="AM415" s="21" t="e">
        <f t="shared" si="1217"/>
        <v>#DIV/0!</v>
      </c>
      <c r="AN415" s="20">
        <f>D415+G415+J415+M415+P415+S415+V415+Y415+AB415+AE415+AH415+AK415</f>
        <v>66000</v>
      </c>
      <c r="AO415" s="20">
        <f t="shared" si="1191"/>
        <v>26990</v>
      </c>
      <c r="AP415" s="96">
        <f t="shared" si="1204"/>
        <v>0.40893939393939394</v>
      </c>
    </row>
    <row r="416" spans="1:42">
      <c r="A416" s="150"/>
      <c r="B416" s="144"/>
      <c r="C416" s="75" t="s">
        <v>26</v>
      </c>
      <c r="D416" s="2">
        <v>3000</v>
      </c>
      <c r="E416" s="2">
        <v>6290</v>
      </c>
      <c r="F416" s="3">
        <f t="shared" si="1206"/>
        <v>2.0966666666666667</v>
      </c>
      <c r="G416" s="2">
        <v>5000</v>
      </c>
      <c r="H416" s="2"/>
      <c r="I416" s="3">
        <f t="shared" si="1207"/>
        <v>0</v>
      </c>
      <c r="J416" s="2"/>
      <c r="K416" s="2"/>
      <c r="L416" s="3" t="e">
        <f t="shared" si="1208"/>
        <v>#DIV/0!</v>
      </c>
      <c r="M416" s="2"/>
      <c r="N416" s="2"/>
      <c r="O416" s="3" t="e">
        <f t="shared" si="1209"/>
        <v>#DIV/0!</v>
      </c>
      <c r="P416" s="2"/>
      <c r="Q416" s="2"/>
      <c r="R416" s="3" t="e">
        <f t="shared" si="1210"/>
        <v>#DIV/0!</v>
      </c>
      <c r="S416" s="2"/>
      <c r="T416" s="2"/>
      <c r="U416" s="3" t="e">
        <f t="shared" si="1211"/>
        <v>#DIV/0!</v>
      </c>
      <c r="V416" s="2"/>
      <c r="W416" s="2"/>
      <c r="X416" s="3" t="e">
        <f t="shared" si="1212"/>
        <v>#DIV/0!</v>
      </c>
      <c r="Y416" s="2"/>
      <c r="Z416" s="2"/>
      <c r="AA416" s="3" t="e">
        <f t="shared" si="1213"/>
        <v>#DIV/0!</v>
      </c>
      <c r="AB416" s="2"/>
      <c r="AC416" s="2"/>
      <c r="AD416" s="3" t="e">
        <f t="shared" si="1214"/>
        <v>#DIV/0!</v>
      </c>
      <c r="AE416" s="2"/>
      <c r="AF416" s="2"/>
      <c r="AG416" s="3" t="e">
        <f t="shared" si="1215"/>
        <v>#DIV/0!</v>
      </c>
      <c r="AH416" s="2"/>
      <c r="AI416" s="2"/>
      <c r="AJ416" s="3" t="e">
        <f t="shared" si="1216"/>
        <v>#DIV/0!</v>
      </c>
      <c r="AK416" s="2"/>
      <c r="AL416" s="2"/>
      <c r="AM416" s="3" t="e">
        <f t="shared" si="1217"/>
        <v>#DIV/0!</v>
      </c>
      <c r="AN416" s="2">
        <f t="shared" ref="AN416:AN420" si="1219">D416+G416+J416+M416+P416+S416+V416+Y416+AB416+AE416+AH416+AK416</f>
        <v>8000</v>
      </c>
      <c r="AO416" s="2">
        <f t="shared" si="1191"/>
        <v>6290</v>
      </c>
      <c r="AP416" s="94">
        <f t="shared" si="1204"/>
        <v>0.78625</v>
      </c>
    </row>
    <row r="417" spans="1:42">
      <c r="A417" s="150"/>
      <c r="B417" s="144"/>
      <c r="C417" s="75" t="s">
        <v>27</v>
      </c>
      <c r="D417" s="2">
        <v>10000</v>
      </c>
      <c r="E417" s="2">
        <v>2990</v>
      </c>
      <c r="F417" s="3">
        <f t="shared" si="1206"/>
        <v>0.29899999999999999</v>
      </c>
      <c r="G417" s="2">
        <v>6000</v>
      </c>
      <c r="H417" s="2"/>
      <c r="I417" s="3">
        <f t="shared" si="1207"/>
        <v>0</v>
      </c>
      <c r="J417" s="2"/>
      <c r="K417" s="2"/>
      <c r="L417" s="3" t="e">
        <f t="shared" si="1208"/>
        <v>#DIV/0!</v>
      </c>
      <c r="M417" s="2"/>
      <c r="N417" s="2"/>
      <c r="O417" s="3" t="e">
        <f t="shared" si="1209"/>
        <v>#DIV/0!</v>
      </c>
      <c r="P417" s="2"/>
      <c r="Q417" s="2"/>
      <c r="R417" s="3" t="e">
        <f t="shared" si="1210"/>
        <v>#DIV/0!</v>
      </c>
      <c r="S417" s="2"/>
      <c r="T417" s="2"/>
      <c r="U417" s="3" t="e">
        <f t="shared" si="1211"/>
        <v>#DIV/0!</v>
      </c>
      <c r="V417" s="2"/>
      <c r="W417" s="2"/>
      <c r="X417" s="3" t="e">
        <f t="shared" si="1212"/>
        <v>#DIV/0!</v>
      </c>
      <c r="Y417" s="2"/>
      <c r="Z417" s="2"/>
      <c r="AA417" s="3" t="e">
        <f t="shared" si="1213"/>
        <v>#DIV/0!</v>
      </c>
      <c r="AB417" s="2"/>
      <c r="AC417" s="2"/>
      <c r="AD417" s="3" t="e">
        <f t="shared" si="1214"/>
        <v>#DIV/0!</v>
      </c>
      <c r="AE417" s="2"/>
      <c r="AF417" s="2"/>
      <c r="AG417" s="3" t="e">
        <f t="shared" si="1215"/>
        <v>#DIV/0!</v>
      </c>
      <c r="AH417" s="2"/>
      <c r="AI417" s="2"/>
      <c r="AJ417" s="3" t="e">
        <f t="shared" si="1216"/>
        <v>#DIV/0!</v>
      </c>
      <c r="AK417" s="2"/>
      <c r="AL417" s="2"/>
      <c r="AM417" s="3" t="e">
        <f t="shared" si="1217"/>
        <v>#DIV/0!</v>
      </c>
      <c r="AN417" s="2">
        <f t="shared" si="1219"/>
        <v>16000</v>
      </c>
      <c r="AO417" s="2">
        <f t="shared" si="1191"/>
        <v>2990</v>
      </c>
      <c r="AP417" s="94">
        <f t="shared" si="1204"/>
        <v>0.18687500000000001</v>
      </c>
    </row>
    <row r="418" spans="1:42">
      <c r="A418" s="150"/>
      <c r="B418" s="144"/>
      <c r="C418" s="75" t="s">
        <v>28</v>
      </c>
      <c r="D418" s="2">
        <v>15000</v>
      </c>
      <c r="E418" s="2">
        <v>10640</v>
      </c>
      <c r="F418" s="3">
        <f t="shared" si="1206"/>
        <v>0.70933333333333337</v>
      </c>
      <c r="G418" s="2">
        <v>15000</v>
      </c>
      <c r="H418" s="2"/>
      <c r="I418" s="3">
        <f t="shared" si="1207"/>
        <v>0</v>
      </c>
      <c r="J418" s="2"/>
      <c r="K418" s="2"/>
      <c r="L418" s="3" t="e">
        <f t="shared" si="1208"/>
        <v>#DIV/0!</v>
      </c>
      <c r="M418" s="2"/>
      <c r="N418" s="2"/>
      <c r="O418" s="3" t="e">
        <f t="shared" si="1209"/>
        <v>#DIV/0!</v>
      </c>
      <c r="P418" s="2"/>
      <c r="Q418" s="2"/>
      <c r="R418" s="3" t="e">
        <f t="shared" si="1210"/>
        <v>#DIV/0!</v>
      </c>
      <c r="S418" s="2"/>
      <c r="T418" s="2"/>
      <c r="U418" s="3" t="e">
        <f t="shared" si="1211"/>
        <v>#DIV/0!</v>
      </c>
      <c r="V418" s="2"/>
      <c r="W418" s="2"/>
      <c r="X418" s="3" t="e">
        <f t="shared" si="1212"/>
        <v>#DIV/0!</v>
      </c>
      <c r="Y418" s="2"/>
      <c r="Z418" s="2"/>
      <c r="AA418" s="3" t="e">
        <f t="shared" si="1213"/>
        <v>#DIV/0!</v>
      </c>
      <c r="AB418" s="2"/>
      <c r="AC418" s="2"/>
      <c r="AD418" s="3" t="e">
        <f t="shared" si="1214"/>
        <v>#DIV/0!</v>
      </c>
      <c r="AE418" s="2"/>
      <c r="AF418" s="2"/>
      <c r="AG418" s="3" t="e">
        <f t="shared" si="1215"/>
        <v>#DIV/0!</v>
      </c>
      <c r="AH418" s="2"/>
      <c r="AI418" s="2"/>
      <c r="AJ418" s="3" t="e">
        <f t="shared" si="1216"/>
        <v>#DIV/0!</v>
      </c>
      <c r="AK418" s="2"/>
      <c r="AL418" s="2"/>
      <c r="AM418" s="3" t="e">
        <f t="shared" si="1217"/>
        <v>#DIV/0!</v>
      </c>
      <c r="AN418" s="2">
        <f t="shared" si="1219"/>
        <v>30000</v>
      </c>
      <c r="AO418" s="2">
        <f t="shared" si="1191"/>
        <v>10640</v>
      </c>
      <c r="AP418" s="94">
        <f t="shared" si="1204"/>
        <v>0.35466666666666669</v>
      </c>
    </row>
    <row r="419" spans="1:42">
      <c r="A419" s="150"/>
      <c r="B419" s="144"/>
      <c r="C419" s="75" t="s">
        <v>29</v>
      </c>
      <c r="D419" s="2">
        <v>6000</v>
      </c>
      <c r="E419" s="2">
        <v>7070</v>
      </c>
      <c r="F419" s="3">
        <f t="shared" si="1206"/>
        <v>1.1783333333333332</v>
      </c>
      <c r="G419" s="2">
        <v>2300</v>
      </c>
      <c r="H419" s="2"/>
      <c r="I419" s="3">
        <f t="shared" si="1207"/>
        <v>0</v>
      </c>
      <c r="J419" s="2"/>
      <c r="K419" s="2"/>
      <c r="L419" s="3" t="e">
        <f t="shared" si="1208"/>
        <v>#DIV/0!</v>
      </c>
      <c r="M419" s="2"/>
      <c r="N419" s="2"/>
      <c r="O419" s="3" t="e">
        <f t="shared" si="1209"/>
        <v>#DIV/0!</v>
      </c>
      <c r="P419" s="2"/>
      <c r="Q419" s="2"/>
      <c r="R419" s="3" t="e">
        <f t="shared" si="1210"/>
        <v>#DIV/0!</v>
      </c>
      <c r="S419" s="2"/>
      <c r="T419" s="2"/>
      <c r="U419" s="3" t="e">
        <f t="shared" si="1211"/>
        <v>#DIV/0!</v>
      </c>
      <c r="V419" s="2"/>
      <c r="W419" s="2"/>
      <c r="X419" s="3" t="e">
        <f t="shared" si="1212"/>
        <v>#DIV/0!</v>
      </c>
      <c r="Y419" s="2"/>
      <c r="Z419" s="2"/>
      <c r="AA419" s="3" t="e">
        <f t="shared" si="1213"/>
        <v>#DIV/0!</v>
      </c>
      <c r="AB419" s="2"/>
      <c r="AC419" s="2"/>
      <c r="AD419" s="3" t="e">
        <f t="shared" si="1214"/>
        <v>#DIV/0!</v>
      </c>
      <c r="AE419" s="2"/>
      <c r="AF419" s="2"/>
      <c r="AG419" s="3" t="e">
        <f t="shared" si="1215"/>
        <v>#DIV/0!</v>
      </c>
      <c r="AH419" s="2"/>
      <c r="AI419" s="2"/>
      <c r="AJ419" s="3" t="e">
        <f t="shared" si="1216"/>
        <v>#DIV/0!</v>
      </c>
      <c r="AK419" s="2"/>
      <c r="AL419" s="2"/>
      <c r="AM419" s="3" t="e">
        <f t="shared" si="1217"/>
        <v>#DIV/0!</v>
      </c>
      <c r="AN419" s="2">
        <f t="shared" si="1219"/>
        <v>8300</v>
      </c>
      <c r="AO419" s="2">
        <f>E419+H419+K419+N419+Q419+T419+W419+Z419+AC419+AF419+AI419+AL419</f>
        <v>7070</v>
      </c>
      <c r="AP419" s="94">
        <f t="shared" si="1204"/>
        <v>0.85180722891566263</v>
      </c>
    </row>
    <row r="420" spans="1:42">
      <c r="A420" s="150"/>
      <c r="B420" s="144"/>
      <c r="C420" s="75" t="s">
        <v>48</v>
      </c>
      <c r="D420" s="2">
        <v>0</v>
      </c>
      <c r="E420" s="2">
        <v>0</v>
      </c>
      <c r="F420" s="3" t="e">
        <f t="shared" si="1206"/>
        <v>#DIV/0!</v>
      </c>
      <c r="G420" s="2">
        <v>3700</v>
      </c>
      <c r="H420" s="2"/>
      <c r="I420" s="3">
        <f t="shared" si="1207"/>
        <v>0</v>
      </c>
      <c r="J420" s="2"/>
      <c r="K420" s="2"/>
      <c r="L420" s="3" t="e">
        <f t="shared" si="1208"/>
        <v>#DIV/0!</v>
      </c>
      <c r="M420" s="2"/>
      <c r="N420" s="2"/>
      <c r="O420" s="3" t="e">
        <f t="shared" si="1209"/>
        <v>#DIV/0!</v>
      </c>
      <c r="P420" s="2"/>
      <c r="Q420" s="2"/>
      <c r="R420" s="3" t="e">
        <f t="shared" si="1210"/>
        <v>#DIV/0!</v>
      </c>
      <c r="S420" s="2"/>
      <c r="T420" s="2"/>
      <c r="U420" s="3" t="e">
        <f t="shared" si="1211"/>
        <v>#DIV/0!</v>
      </c>
      <c r="V420" s="2"/>
      <c r="W420" s="2"/>
      <c r="X420" s="3" t="e">
        <f t="shared" si="1212"/>
        <v>#DIV/0!</v>
      </c>
      <c r="Y420" s="2"/>
      <c r="Z420" s="2"/>
      <c r="AA420" s="3" t="e">
        <f t="shared" si="1213"/>
        <v>#DIV/0!</v>
      </c>
      <c r="AB420" s="2"/>
      <c r="AC420" s="2"/>
      <c r="AD420" s="3" t="e">
        <f t="shared" si="1214"/>
        <v>#DIV/0!</v>
      </c>
      <c r="AE420" s="2"/>
      <c r="AF420" s="2"/>
      <c r="AG420" s="3" t="e">
        <f t="shared" si="1215"/>
        <v>#DIV/0!</v>
      </c>
      <c r="AH420" s="2"/>
      <c r="AI420" s="2"/>
      <c r="AJ420" s="3" t="e">
        <f t="shared" si="1216"/>
        <v>#DIV/0!</v>
      </c>
      <c r="AK420" s="2"/>
      <c r="AL420" s="2"/>
      <c r="AM420" s="3" t="e">
        <f t="shared" si="1217"/>
        <v>#DIV/0!</v>
      </c>
      <c r="AN420" s="2">
        <f t="shared" si="1219"/>
        <v>3700</v>
      </c>
      <c r="AO420" s="2">
        <f>E420+H420+K420+N420+Q420+T420+W420+Z420+AC420+AF420+AI420+AL420</f>
        <v>0</v>
      </c>
      <c r="AP420" s="94">
        <f t="shared" si="1204"/>
        <v>0</v>
      </c>
    </row>
    <row r="421" spans="1:42">
      <c r="A421" s="150"/>
      <c r="B421" s="144"/>
      <c r="C421" s="76" t="s">
        <v>53</v>
      </c>
      <c r="D421" s="20">
        <f>SUM(D422:D423)</f>
        <v>0</v>
      </c>
      <c r="E421" s="20">
        <f>SUM(E422:E423)</f>
        <v>0</v>
      </c>
      <c r="F421" s="21" t="e">
        <f t="shared" si="1206"/>
        <v>#DIV/0!</v>
      </c>
      <c r="G421" s="20">
        <f>SUM(G422:G423)</f>
        <v>0</v>
      </c>
      <c r="H421" s="20">
        <f>SUM(H422:H423)</f>
        <v>0</v>
      </c>
      <c r="I421" s="21" t="e">
        <f t="shared" si="1207"/>
        <v>#DIV/0!</v>
      </c>
      <c r="J421" s="20">
        <f>SUM(J422:J423)</f>
        <v>0</v>
      </c>
      <c r="K421" s="20">
        <f>SUM(K422:K423)</f>
        <v>0</v>
      </c>
      <c r="L421" s="21" t="e">
        <f t="shared" si="1208"/>
        <v>#DIV/0!</v>
      </c>
      <c r="M421" s="20">
        <f>SUM(M422:M423)</f>
        <v>0</v>
      </c>
      <c r="N421" s="20">
        <f>SUM(N422:N423)</f>
        <v>0</v>
      </c>
      <c r="O421" s="21" t="e">
        <f t="shared" si="1209"/>
        <v>#DIV/0!</v>
      </c>
      <c r="P421" s="20">
        <f>SUM(P422:P423)</f>
        <v>0</v>
      </c>
      <c r="Q421" s="20">
        <f>SUM(Q422:Q423)</f>
        <v>0</v>
      </c>
      <c r="R421" s="21" t="e">
        <f t="shared" si="1210"/>
        <v>#DIV/0!</v>
      </c>
      <c r="S421" s="20">
        <f>SUM(S422:S423)</f>
        <v>0</v>
      </c>
      <c r="T421" s="20">
        <f>SUM(T422:T423)</f>
        <v>0</v>
      </c>
      <c r="U421" s="21" t="e">
        <f t="shared" si="1211"/>
        <v>#DIV/0!</v>
      </c>
      <c r="V421" s="20">
        <f>SUM(V422:V423)</f>
        <v>0</v>
      </c>
      <c r="W421" s="20">
        <f>SUM(W422:W423)</f>
        <v>0</v>
      </c>
      <c r="X421" s="21" t="e">
        <f t="shared" si="1212"/>
        <v>#DIV/0!</v>
      </c>
      <c r="Y421" s="20">
        <f>SUM(Y422:Y423)</f>
        <v>0</v>
      </c>
      <c r="Z421" s="20">
        <f>SUM(Z422:Z423)</f>
        <v>0</v>
      </c>
      <c r="AA421" s="21" t="e">
        <f t="shared" si="1213"/>
        <v>#DIV/0!</v>
      </c>
      <c r="AB421" s="20">
        <f>SUM(AB422:AB423)</f>
        <v>0</v>
      </c>
      <c r="AC421" s="20">
        <f>SUM(AC422:AC423)</f>
        <v>0</v>
      </c>
      <c r="AD421" s="21" t="e">
        <f t="shared" si="1214"/>
        <v>#DIV/0!</v>
      </c>
      <c r="AE421" s="20">
        <f>SUM(AE422:AE423)</f>
        <v>0</v>
      </c>
      <c r="AF421" s="20">
        <f>SUM(AF422:AF423)</f>
        <v>0</v>
      </c>
      <c r="AG421" s="21" t="e">
        <f t="shared" si="1215"/>
        <v>#DIV/0!</v>
      </c>
      <c r="AH421" s="20">
        <f>SUM(AH422:AH423)</f>
        <v>0</v>
      </c>
      <c r="AI421" s="20">
        <f>SUM(AI422:AI423)</f>
        <v>0</v>
      </c>
      <c r="AJ421" s="21" t="e">
        <f t="shared" si="1216"/>
        <v>#DIV/0!</v>
      </c>
      <c r="AK421" s="20">
        <f>SUM(AK422:AK423)</f>
        <v>0</v>
      </c>
      <c r="AL421" s="20">
        <f>SUM(AL422:AL423)</f>
        <v>0</v>
      </c>
      <c r="AM421" s="21" t="e">
        <f t="shared" si="1217"/>
        <v>#DIV/0!</v>
      </c>
      <c r="AN421" s="20">
        <f>D421+G421+J421+M421+P421+S421+V421+Y421+AB421+AE421+AH421+AK421</f>
        <v>0</v>
      </c>
      <c r="AO421" s="20">
        <f t="shared" ref="AO421" si="1220">E421+H421+K421+N421+Q421+T421+W421+Z421+AC421+AF421+AI421+AL421</f>
        <v>0</v>
      </c>
      <c r="AP421" s="96" t="e">
        <f t="shared" si="1204"/>
        <v>#DIV/0!</v>
      </c>
    </row>
    <row r="422" spans="1:42">
      <c r="A422" s="150"/>
      <c r="B422" s="144"/>
      <c r="C422" s="75" t="s">
        <v>30</v>
      </c>
      <c r="D422" s="2">
        <v>0</v>
      </c>
      <c r="E422" s="2">
        <v>0</v>
      </c>
      <c r="F422" s="3" t="e">
        <f t="shared" si="1206"/>
        <v>#DIV/0!</v>
      </c>
      <c r="G422" s="2">
        <v>0</v>
      </c>
      <c r="H422" s="2"/>
      <c r="I422" s="3" t="e">
        <f t="shared" si="1207"/>
        <v>#DIV/0!</v>
      </c>
      <c r="J422" s="2"/>
      <c r="K422" s="2"/>
      <c r="L422" s="3" t="e">
        <f t="shared" si="1208"/>
        <v>#DIV/0!</v>
      </c>
      <c r="M422" s="2"/>
      <c r="N422" s="2"/>
      <c r="O422" s="3" t="e">
        <f t="shared" si="1209"/>
        <v>#DIV/0!</v>
      </c>
      <c r="P422" s="2"/>
      <c r="Q422" s="2"/>
      <c r="R422" s="3" t="e">
        <f t="shared" si="1210"/>
        <v>#DIV/0!</v>
      </c>
      <c r="S422" s="2"/>
      <c r="T422" s="2"/>
      <c r="U422" s="3" t="e">
        <f t="shared" si="1211"/>
        <v>#DIV/0!</v>
      </c>
      <c r="V422" s="2"/>
      <c r="W422" s="2"/>
      <c r="X422" s="3" t="e">
        <f t="shared" si="1212"/>
        <v>#DIV/0!</v>
      </c>
      <c r="Y422" s="2"/>
      <c r="Z422" s="2"/>
      <c r="AA422" s="3" t="e">
        <f t="shared" si="1213"/>
        <v>#DIV/0!</v>
      </c>
      <c r="AB422" s="2"/>
      <c r="AC422" s="2"/>
      <c r="AD422" s="3" t="e">
        <f t="shared" si="1214"/>
        <v>#DIV/0!</v>
      </c>
      <c r="AE422" s="2"/>
      <c r="AF422" s="2"/>
      <c r="AG422" s="3" t="e">
        <f t="shared" si="1215"/>
        <v>#DIV/0!</v>
      </c>
      <c r="AH422" s="2"/>
      <c r="AI422" s="2"/>
      <c r="AJ422" s="3" t="e">
        <f t="shared" si="1216"/>
        <v>#DIV/0!</v>
      </c>
      <c r="AK422" s="2"/>
      <c r="AL422" s="2"/>
      <c r="AM422" s="3" t="e">
        <f t="shared" si="1217"/>
        <v>#DIV/0!</v>
      </c>
      <c r="AN422" s="2">
        <f t="shared" ref="AN422:AN423" si="1221">D422+G422+J422+M422+P422+S422+V422+Y422+AB422+AE422+AH422+AK422</f>
        <v>0</v>
      </c>
      <c r="AO422" s="2">
        <f>E422+H422+K422+N422+Q422+T422+W422+Z422+AC422+AF422+AI422+AL422</f>
        <v>0</v>
      </c>
      <c r="AP422" s="94" t="e">
        <f t="shared" si="1204"/>
        <v>#DIV/0!</v>
      </c>
    </row>
    <row r="423" spans="1:42">
      <c r="A423" s="150"/>
      <c r="B423" s="144"/>
      <c r="C423" s="75" t="s">
        <v>60</v>
      </c>
      <c r="D423" s="2">
        <v>0</v>
      </c>
      <c r="E423" s="2">
        <v>0</v>
      </c>
      <c r="F423" s="3" t="e">
        <f t="shared" si="1206"/>
        <v>#DIV/0!</v>
      </c>
      <c r="G423" s="2">
        <v>0</v>
      </c>
      <c r="H423" s="2"/>
      <c r="I423" s="3" t="e">
        <f t="shared" si="1207"/>
        <v>#DIV/0!</v>
      </c>
      <c r="J423" s="2"/>
      <c r="K423" s="2"/>
      <c r="L423" s="3" t="e">
        <f t="shared" si="1208"/>
        <v>#DIV/0!</v>
      </c>
      <c r="M423" s="2"/>
      <c r="N423" s="2"/>
      <c r="O423" s="3" t="e">
        <f t="shared" si="1209"/>
        <v>#DIV/0!</v>
      </c>
      <c r="P423" s="2"/>
      <c r="Q423" s="2"/>
      <c r="R423" s="3" t="e">
        <f t="shared" si="1210"/>
        <v>#DIV/0!</v>
      </c>
      <c r="S423" s="2"/>
      <c r="T423" s="2"/>
      <c r="U423" s="3" t="e">
        <f t="shared" si="1211"/>
        <v>#DIV/0!</v>
      </c>
      <c r="V423" s="2"/>
      <c r="W423" s="2"/>
      <c r="X423" s="3" t="e">
        <f t="shared" si="1212"/>
        <v>#DIV/0!</v>
      </c>
      <c r="Y423" s="2"/>
      <c r="Z423" s="2"/>
      <c r="AA423" s="3" t="e">
        <f t="shared" si="1213"/>
        <v>#DIV/0!</v>
      </c>
      <c r="AB423" s="2"/>
      <c r="AC423" s="2"/>
      <c r="AD423" s="3" t="e">
        <f t="shared" si="1214"/>
        <v>#DIV/0!</v>
      </c>
      <c r="AE423" s="2"/>
      <c r="AF423" s="2"/>
      <c r="AG423" s="3" t="e">
        <f t="shared" si="1215"/>
        <v>#DIV/0!</v>
      </c>
      <c r="AH423" s="2"/>
      <c r="AI423" s="2"/>
      <c r="AJ423" s="3" t="e">
        <f t="shared" si="1216"/>
        <v>#DIV/0!</v>
      </c>
      <c r="AK423" s="2"/>
      <c r="AL423" s="2"/>
      <c r="AM423" s="3" t="e">
        <f t="shared" si="1217"/>
        <v>#DIV/0!</v>
      </c>
      <c r="AN423" s="2">
        <f t="shared" si="1221"/>
        <v>0</v>
      </c>
      <c r="AO423" s="2">
        <f>E423+H423+K423+N423+Q423+T423+W423+Z423+AC423+AF423+AI423+AL423</f>
        <v>0</v>
      </c>
      <c r="AP423" s="94" t="e">
        <f t="shared" si="1204"/>
        <v>#DIV/0!</v>
      </c>
    </row>
    <row r="424" spans="1:42">
      <c r="A424" s="150"/>
      <c r="B424" s="144"/>
      <c r="C424" s="76" t="s">
        <v>54</v>
      </c>
      <c r="D424" s="20">
        <f>+D425+D426+D427</f>
        <v>30000</v>
      </c>
      <c r="E424" s="20">
        <f>+E425+E426+E427</f>
        <v>31419</v>
      </c>
      <c r="F424" s="21"/>
      <c r="G424" s="20">
        <f>+G425+G426+G427</f>
        <v>29766</v>
      </c>
      <c r="H424" s="20">
        <f>+H425+H426+H427</f>
        <v>0</v>
      </c>
      <c r="I424" s="21"/>
      <c r="J424" s="20">
        <f>+J425+J426+J427</f>
        <v>0</v>
      </c>
      <c r="K424" s="20">
        <f>+K425+K426+K427</f>
        <v>0</v>
      </c>
      <c r="L424" s="21"/>
      <c r="M424" s="20">
        <f>+M425+M426+M427</f>
        <v>0</v>
      </c>
      <c r="N424" s="20">
        <f>+N425+N426+N427</f>
        <v>0</v>
      </c>
      <c r="O424" s="21"/>
      <c r="P424" s="20">
        <f>+P425+P426+P427</f>
        <v>0</v>
      </c>
      <c r="Q424" s="20">
        <f>+Q425+Q426+Q427</f>
        <v>0</v>
      </c>
      <c r="R424" s="21"/>
      <c r="S424" s="20">
        <f>+S425+S426+S427</f>
        <v>0</v>
      </c>
      <c r="T424" s="20">
        <f>+T425+T426+T427</f>
        <v>0</v>
      </c>
      <c r="U424" s="21"/>
      <c r="V424" s="20">
        <f>+V425+V426+V427</f>
        <v>0</v>
      </c>
      <c r="W424" s="20">
        <f>+W425+W426+W427</f>
        <v>0</v>
      </c>
      <c r="X424" s="21"/>
      <c r="Y424" s="20">
        <f>+Y425+Y426+Y427</f>
        <v>0</v>
      </c>
      <c r="Z424" s="20">
        <f>+Z425+Z426+Z427</f>
        <v>0</v>
      </c>
      <c r="AA424" s="21"/>
      <c r="AB424" s="20">
        <f>+AB425+AB426+AB427</f>
        <v>0</v>
      </c>
      <c r="AC424" s="20">
        <f>+AC425+AC426+AC427</f>
        <v>0</v>
      </c>
      <c r="AD424" s="21"/>
      <c r="AE424" s="20">
        <f>+AE425+AE426+AE427</f>
        <v>0</v>
      </c>
      <c r="AF424" s="20">
        <f>+AF425+AF426+AF427</f>
        <v>0</v>
      </c>
      <c r="AG424" s="21"/>
      <c r="AH424" s="20">
        <f>+AH425+AH426+AH427</f>
        <v>0</v>
      </c>
      <c r="AI424" s="20">
        <f>+AI425+AI426+AI427</f>
        <v>0</v>
      </c>
      <c r="AJ424" s="21"/>
      <c r="AK424" s="20">
        <f>+AK425+AK426+AK427</f>
        <v>0</v>
      </c>
      <c r="AL424" s="20">
        <f>+AL425+AL426+AL427</f>
        <v>0</v>
      </c>
      <c r="AM424" s="21"/>
      <c r="AN424" s="20">
        <f>D424+G424+J424+M424+P424+S424+V424+Y424+AB424+AE424+AH424+AK424</f>
        <v>59766</v>
      </c>
      <c r="AO424" s="20">
        <f t="shared" ref="AO424" si="1222">E424+H424+K424+N424+Q424+T424+W424+Z424+AC424+AF424+AI424+AL424</f>
        <v>31419</v>
      </c>
      <c r="AP424" s="97">
        <f t="shared" si="1204"/>
        <v>0.52570023090051199</v>
      </c>
    </row>
    <row r="425" spans="1:42">
      <c r="A425" s="150"/>
      <c r="B425" s="144"/>
      <c r="C425" s="74" t="s">
        <v>31</v>
      </c>
      <c r="D425" s="2">
        <v>20000</v>
      </c>
      <c r="E425" s="2">
        <v>25293</v>
      </c>
      <c r="F425" s="8">
        <f t="shared" ref="F425:F433" si="1223">E425/D425</f>
        <v>1.2646500000000001</v>
      </c>
      <c r="G425" s="2">
        <v>20300</v>
      </c>
      <c r="H425" s="2"/>
      <c r="I425" s="8">
        <f t="shared" ref="I425:I428" si="1224">H425/G425</f>
        <v>0</v>
      </c>
      <c r="J425" s="2"/>
      <c r="K425" s="2"/>
      <c r="L425" s="8" t="e">
        <f t="shared" ref="L425:L428" si="1225">K425/J425</f>
        <v>#DIV/0!</v>
      </c>
      <c r="M425" s="2"/>
      <c r="N425" s="2"/>
      <c r="O425" s="8" t="e">
        <f t="shared" ref="O425:O428" si="1226">N425/M425</f>
        <v>#DIV/0!</v>
      </c>
      <c r="P425" s="2"/>
      <c r="Q425" s="2"/>
      <c r="R425" s="8" t="e">
        <f t="shared" ref="R425:R428" si="1227">Q425/P425</f>
        <v>#DIV/0!</v>
      </c>
      <c r="S425" s="2"/>
      <c r="T425" s="2"/>
      <c r="U425" s="8" t="e">
        <f t="shared" ref="U425:U428" si="1228">T425/S425</f>
        <v>#DIV/0!</v>
      </c>
      <c r="V425" s="2"/>
      <c r="W425" s="2"/>
      <c r="X425" s="8" t="e">
        <f t="shared" ref="X425:X428" si="1229">W425/V425</f>
        <v>#DIV/0!</v>
      </c>
      <c r="Y425" s="2"/>
      <c r="Z425" s="2"/>
      <c r="AA425" s="8" t="e">
        <f t="shared" ref="AA425:AA428" si="1230">Z425/Y425</f>
        <v>#DIV/0!</v>
      </c>
      <c r="AB425" s="2"/>
      <c r="AC425" s="2"/>
      <c r="AD425" s="8" t="e">
        <f t="shared" ref="AD425:AD428" si="1231">AC425/AB425</f>
        <v>#DIV/0!</v>
      </c>
      <c r="AE425" s="2"/>
      <c r="AF425" s="2"/>
      <c r="AG425" s="8" t="e">
        <f t="shared" ref="AG425:AG428" si="1232">AF425/AE425</f>
        <v>#DIV/0!</v>
      </c>
      <c r="AH425" s="2"/>
      <c r="AI425" s="2"/>
      <c r="AJ425" s="8" t="e">
        <f t="shared" ref="AJ425:AJ428" si="1233">AI425/AH425</f>
        <v>#DIV/0!</v>
      </c>
      <c r="AK425" s="2"/>
      <c r="AL425" s="2"/>
      <c r="AM425" s="8" t="e">
        <f t="shared" ref="AM425:AM428" si="1234">AL425/AK425</f>
        <v>#DIV/0!</v>
      </c>
      <c r="AN425" s="2">
        <f>D425+G425+J425+M425+P425+S425+V425+Y425+AB425+AE425+AH425+AK425</f>
        <v>40300</v>
      </c>
      <c r="AO425" s="2">
        <f>E425+H425+K425+N425+Q425+T425+W425+Z425+AC425+AF425+AI425+AL425</f>
        <v>25293</v>
      </c>
      <c r="AP425" s="97">
        <f t="shared" si="1204"/>
        <v>0.62761786600496283</v>
      </c>
    </row>
    <row r="426" spans="1:42">
      <c r="A426" s="150"/>
      <c r="B426" s="144"/>
      <c r="C426" s="75" t="s">
        <v>32</v>
      </c>
      <c r="D426" s="2">
        <v>5000</v>
      </c>
      <c r="E426" s="2">
        <v>6126</v>
      </c>
      <c r="F426" s="3">
        <f t="shared" si="1223"/>
        <v>1.2252000000000001</v>
      </c>
      <c r="G426" s="2">
        <v>4466</v>
      </c>
      <c r="H426" s="2"/>
      <c r="I426" s="3">
        <f t="shared" si="1224"/>
        <v>0</v>
      </c>
      <c r="J426" s="2"/>
      <c r="K426" s="2"/>
      <c r="L426" s="3" t="e">
        <f t="shared" si="1225"/>
        <v>#DIV/0!</v>
      </c>
      <c r="M426" s="2"/>
      <c r="N426" s="2"/>
      <c r="O426" s="3" t="e">
        <f t="shared" si="1226"/>
        <v>#DIV/0!</v>
      </c>
      <c r="P426" s="2"/>
      <c r="Q426" s="2"/>
      <c r="R426" s="3" t="e">
        <f t="shared" si="1227"/>
        <v>#DIV/0!</v>
      </c>
      <c r="S426" s="2"/>
      <c r="T426" s="2"/>
      <c r="U426" s="3" t="e">
        <f t="shared" si="1228"/>
        <v>#DIV/0!</v>
      </c>
      <c r="V426" s="2"/>
      <c r="W426" s="2"/>
      <c r="X426" s="3" t="e">
        <f t="shared" si="1229"/>
        <v>#DIV/0!</v>
      </c>
      <c r="Y426" s="2"/>
      <c r="Z426" s="2"/>
      <c r="AA426" s="3" t="e">
        <f t="shared" si="1230"/>
        <v>#DIV/0!</v>
      </c>
      <c r="AB426" s="2"/>
      <c r="AC426" s="2"/>
      <c r="AD426" s="3" t="e">
        <f t="shared" si="1231"/>
        <v>#DIV/0!</v>
      </c>
      <c r="AE426" s="2"/>
      <c r="AF426" s="2"/>
      <c r="AG426" s="3" t="e">
        <f t="shared" si="1232"/>
        <v>#DIV/0!</v>
      </c>
      <c r="AH426" s="2"/>
      <c r="AI426" s="2"/>
      <c r="AJ426" s="3" t="e">
        <f t="shared" si="1233"/>
        <v>#DIV/0!</v>
      </c>
      <c r="AK426" s="2"/>
      <c r="AL426" s="2"/>
      <c r="AM426" s="3" t="e">
        <f t="shared" si="1234"/>
        <v>#DIV/0!</v>
      </c>
      <c r="AN426" s="2">
        <f>D426+G426+J426+M426+P426+S426+V426+Y426+AB426+AE426+AH426+AK426</f>
        <v>9466</v>
      </c>
      <c r="AO426" s="2">
        <f t="shared" ref="AO426:AO427" si="1235">E426+H426+K426+N426+Q426+T426+W426+Z426+AC426+AF426+AI426+AL426</f>
        <v>6126</v>
      </c>
      <c r="AP426" s="94">
        <f t="shared" si="1204"/>
        <v>0.64715825058102683</v>
      </c>
    </row>
    <row r="427" spans="1:42">
      <c r="A427" s="150"/>
      <c r="B427" s="144"/>
      <c r="C427" s="75" t="s">
        <v>33</v>
      </c>
      <c r="D427" s="2">
        <v>5000</v>
      </c>
      <c r="E427" s="2">
        <v>0</v>
      </c>
      <c r="F427" s="3">
        <f t="shared" si="1223"/>
        <v>0</v>
      </c>
      <c r="G427" s="2">
        <v>5000</v>
      </c>
      <c r="H427" s="2"/>
      <c r="I427" s="3">
        <f t="shared" si="1224"/>
        <v>0</v>
      </c>
      <c r="J427" s="2"/>
      <c r="K427" s="2"/>
      <c r="L427" s="3" t="e">
        <f t="shared" si="1225"/>
        <v>#DIV/0!</v>
      </c>
      <c r="M427" s="2"/>
      <c r="N427" s="2"/>
      <c r="O427" s="3" t="e">
        <f t="shared" si="1226"/>
        <v>#DIV/0!</v>
      </c>
      <c r="P427" s="2"/>
      <c r="Q427" s="2"/>
      <c r="R427" s="3" t="e">
        <f t="shared" si="1227"/>
        <v>#DIV/0!</v>
      </c>
      <c r="S427" s="2"/>
      <c r="T427" s="2"/>
      <c r="U427" s="3" t="e">
        <f t="shared" si="1228"/>
        <v>#DIV/0!</v>
      </c>
      <c r="V427" s="2"/>
      <c r="W427" s="2"/>
      <c r="X427" s="3" t="e">
        <f t="shared" si="1229"/>
        <v>#DIV/0!</v>
      </c>
      <c r="Y427" s="2"/>
      <c r="Z427" s="2"/>
      <c r="AA427" s="3" t="e">
        <f t="shared" si="1230"/>
        <v>#DIV/0!</v>
      </c>
      <c r="AB427" s="2"/>
      <c r="AC427" s="2"/>
      <c r="AD427" s="3" t="e">
        <f t="shared" si="1231"/>
        <v>#DIV/0!</v>
      </c>
      <c r="AE427" s="2"/>
      <c r="AF427" s="2"/>
      <c r="AG427" s="3" t="e">
        <f t="shared" si="1232"/>
        <v>#DIV/0!</v>
      </c>
      <c r="AH427" s="2"/>
      <c r="AI427" s="2"/>
      <c r="AJ427" s="3" t="e">
        <f t="shared" si="1233"/>
        <v>#DIV/0!</v>
      </c>
      <c r="AK427" s="2"/>
      <c r="AL427" s="2"/>
      <c r="AM427" s="3" t="e">
        <f t="shared" si="1234"/>
        <v>#DIV/0!</v>
      </c>
      <c r="AN427" s="2">
        <f>D427+G427+J427+M427+P427+S427+V427+Y427+AB427+AE427+AH427+AK427</f>
        <v>10000</v>
      </c>
      <c r="AO427" s="2">
        <f t="shared" si="1235"/>
        <v>0</v>
      </c>
      <c r="AP427" s="94">
        <f t="shared" si="1204"/>
        <v>0</v>
      </c>
    </row>
    <row r="428" spans="1:42">
      <c r="A428" s="150"/>
      <c r="B428" s="144"/>
      <c r="C428" s="75" t="s">
        <v>74</v>
      </c>
      <c r="D428" s="69">
        <f>D429/D403</f>
        <v>7.3891625615763554E-2</v>
      </c>
      <c r="E428" s="69">
        <f>E429/E403</f>
        <v>0.56992984488640019</v>
      </c>
      <c r="F428" s="3">
        <f t="shared" si="1223"/>
        <v>7.7130505674626155</v>
      </c>
      <c r="G428" s="69">
        <f t="shared" ref="G428" si="1236">G429/G403</f>
        <v>0.24630541871921183</v>
      </c>
      <c r="H428" s="69" t="e">
        <f t="shared" ref="H428" si="1237">H429/H403</f>
        <v>#DIV/0!</v>
      </c>
      <c r="I428" s="3" t="e">
        <f t="shared" si="1224"/>
        <v>#DIV/0!</v>
      </c>
      <c r="J428" s="69" t="e">
        <f t="shared" ref="J428" si="1238">J429/J403</f>
        <v>#DIV/0!</v>
      </c>
      <c r="K428" s="69" t="e">
        <f t="shared" ref="K428" si="1239">K429/K403</f>
        <v>#DIV/0!</v>
      </c>
      <c r="L428" s="3" t="e">
        <f t="shared" si="1225"/>
        <v>#DIV/0!</v>
      </c>
      <c r="M428" s="69" t="e">
        <f t="shared" ref="M428" si="1240">M429/M403</f>
        <v>#DIV/0!</v>
      </c>
      <c r="N428" s="69" t="e">
        <f t="shared" ref="N428" si="1241">N429/N403</f>
        <v>#DIV/0!</v>
      </c>
      <c r="O428" s="3" t="e">
        <f t="shared" si="1226"/>
        <v>#DIV/0!</v>
      </c>
      <c r="P428" s="69" t="e">
        <f t="shared" ref="P428" si="1242">P429/P403</f>
        <v>#DIV/0!</v>
      </c>
      <c r="Q428" s="69" t="e">
        <f t="shared" ref="Q428" si="1243">Q429/Q403</f>
        <v>#DIV/0!</v>
      </c>
      <c r="R428" s="3" t="e">
        <f t="shared" si="1227"/>
        <v>#DIV/0!</v>
      </c>
      <c r="S428" s="69" t="e">
        <f t="shared" ref="S428" si="1244">S429/S403</f>
        <v>#DIV/0!</v>
      </c>
      <c r="T428" s="69" t="e">
        <f t="shared" ref="T428" si="1245">T429/T403</f>
        <v>#DIV/0!</v>
      </c>
      <c r="U428" s="3" t="e">
        <f t="shared" si="1228"/>
        <v>#DIV/0!</v>
      </c>
      <c r="V428" s="69" t="e">
        <f t="shared" ref="V428" si="1246">V429/V403</f>
        <v>#DIV/0!</v>
      </c>
      <c r="W428" s="69" t="e">
        <f t="shared" ref="W428" si="1247">W429/W403</f>
        <v>#DIV/0!</v>
      </c>
      <c r="X428" s="3" t="e">
        <f t="shared" si="1229"/>
        <v>#DIV/0!</v>
      </c>
      <c r="Y428" s="69" t="e">
        <f t="shared" ref="Y428" si="1248">Y429/Y403</f>
        <v>#DIV/0!</v>
      </c>
      <c r="Z428" s="69" t="e">
        <f t="shared" ref="Z428" si="1249">Z429/Z403</f>
        <v>#DIV/0!</v>
      </c>
      <c r="AA428" s="3" t="e">
        <f t="shared" si="1230"/>
        <v>#DIV/0!</v>
      </c>
      <c r="AB428" s="69" t="e">
        <f t="shared" ref="AB428" si="1250">AB429/AB403</f>
        <v>#DIV/0!</v>
      </c>
      <c r="AC428" s="69" t="e">
        <f t="shared" ref="AC428" si="1251">AC429/AC403</f>
        <v>#DIV/0!</v>
      </c>
      <c r="AD428" s="3" t="e">
        <f t="shared" si="1231"/>
        <v>#DIV/0!</v>
      </c>
      <c r="AE428" s="69" t="e">
        <f t="shared" ref="AE428" si="1252">AE429/AE403</f>
        <v>#DIV/0!</v>
      </c>
      <c r="AF428" s="69" t="e">
        <f t="shared" ref="AF428" si="1253">AF429/AF403</f>
        <v>#DIV/0!</v>
      </c>
      <c r="AG428" s="3" t="e">
        <f t="shared" si="1232"/>
        <v>#DIV/0!</v>
      </c>
      <c r="AH428" s="69" t="e">
        <f t="shared" ref="AH428" si="1254">AH429/AH403</f>
        <v>#DIV/0!</v>
      </c>
      <c r="AI428" s="69" t="e">
        <f t="shared" ref="AI428" si="1255">AI429/AI403</f>
        <v>#DIV/0!</v>
      </c>
      <c r="AJ428" s="3" t="e">
        <f t="shared" si="1233"/>
        <v>#DIV/0!</v>
      </c>
      <c r="AK428" s="69" t="e">
        <f t="shared" ref="AK428" si="1256">AK429/AK403</f>
        <v>#DIV/0!</v>
      </c>
      <c r="AL428" s="69" t="e">
        <f t="shared" ref="AL428" si="1257">AL429/AL403</f>
        <v>#DIV/0!</v>
      </c>
      <c r="AM428" s="3" t="e">
        <f t="shared" si="1234"/>
        <v>#DIV/0!</v>
      </c>
      <c r="AN428" s="69">
        <f t="shared" ref="AN428:AO428" si="1258">AN429/AN403</f>
        <v>0.16009852216748768</v>
      </c>
      <c r="AO428" s="69">
        <f t="shared" si="1258"/>
        <v>0.56992984488640019</v>
      </c>
      <c r="AP428" s="94">
        <f t="shared" si="1204"/>
        <v>3.5598694926750536</v>
      </c>
    </row>
    <row r="429" spans="1:42">
      <c r="A429" s="150"/>
      <c r="B429" s="144"/>
      <c r="C429" s="75" t="s">
        <v>34</v>
      </c>
      <c r="D429" s="2">
        <v>15000</v>
      </c>
      <c r="E429" s="2">
        <v>177100</v>
      </c>
      <c r="F429" s="3">
        <f t="shared" si="1223"/>
        <v>11.806666666666667</v>
      </c>
      <c r="G429" s="2">
        <v>50000</v>
      </c>
      <c r="H429" s="2"/>
      <c r="I429" s="3">
        <f t="shared" ref="I429" si="1259">H429/G429</f>
        <v>0</v>
      </c>
      <c r="J429" s="2"/>
      <c r="K429" s="2"/>
      <c r="L429" s="3" t="e">
        <f t="shared" ref="L429" si="1260">K429/J429</f>
        <v>#DIV/0!</v>
      </c>
      <c r="M429" s="2"/>
      <c r="N429" s="2"/>
      <c r="O429" s="3" t="e">
        <f t="shared" ref="O429" si="1261">N429/M429</f>
        <v>#DIV/0!</v>
      </c>
      <c r="P429" s="2"/>
      <c r="Q429" s="2"/>
      <c r="R429" s="3" t="e">
        <f t="shared" ref="R429" si="1262">Q429/P429</f>
        <v>#DIV/0!</v>
      </c>
      <c r="S429" s="2"/>
      <c r="T429" s="2"/>
      <c r="U429" s="3" t="e">
        <f t="shared" ref="U429" si="1263">T429/S429</f>
        <v>#DIV/0!</v>
      </c>
      <c r="V429" s="2"/>
      <c r="W429" s="2"/>
      <c r="X429" s="3" t="e">
        <f t="shared" ref="X429" si="1264">W429/V429</f>
        <v>#DIV/0!</v>
      </c>
      <c r="Y429" s="2"/>
      <c r="Z429" s="2"/>
      <c r="AA429" s="3" t="e">
        <f t="shared" ref="AA429" si="1265">Z429/Y429</f>
        <v>#DIV/0!</v>
      </c>
      <c r="AB429" s="2"/>
      <c r="AC429" s="2"/>
      <c r="AD429" s="3" t="e">
        <f t="shared" ref="AD429" si="1266">AC429/AB429</f>
        <v>#DIV/0!</v>
      </c>
      <c r="AE429" s="2"/>
      <c r="AF429" s="2"/>
      <c r="AG429" s="3" t="e">
        <f t="shared" ref="AG429" si="1267">AF429/AE429</f>
        <v>#DIV/0!</v>
      </c>
      <c r="AH429" s="2"/>
      <c r="AI429" s="2"/>
      <c r="AJ429" s="3" t="e">
        <f t="shared" ref="AJ429" si="1268">AI429/AH429</f>
        <v>#DIV/0!</v>
      </c>
      <c r="AK429" s="2"/>
      <c r="AL429" s="2"/>
      <c r="AM429" s="3" t="e">
        <f t="shared" ref="AM429" si="1269">AL429/AK429</f>
        <v>#DIV/0!</v>
      </c>
      <c r="AN429" s="2">
        <f t="shared" ref="AN429" si="1270">D429+G429+J429+M429+P429+S429+V429+Y429+AB429+AE429+AH429+AK429</f>
        <v>65000</v>
      </c>
      <c r="AO429" s="2">
        <f t="shared" ref="AO429" si="1271">E429+H429+K429+N429+Q429+T429+W429+Z429+AC429+AF429+AI429+AL429</f>
        <v>177100</v>
      </c>
      <c r="AP429" s="94">
        <f t="shared" si="1204"/>
        <v>2.7246153846153844</v>
      </c>
    </row>
    <row r="430" spans="1:42">
      <c r="A430" s="150"/>
      <c r="B430" s="144"/>
      <c r="C430" s="77" t="s">
        <v>68</v>
      </c>
      <c r="D430" s="28">
        <v>90</v>
      </c>
      <c r="E430" s="28">
        <f>D430</f>
        <v>90</v>
      </c>
      <c r="F430" s="3">
        <f t="shared" si="1223"/>
        <v>1</v>
      </c>
      <c r="G430" s="28">
        <v>90</v>
      </c>
      <c r="H430" s="28"/>
      <c r="I430" s="29"/>
      <c r="J430" s="28"/>
      <c r="K430" s="28"/>
      <c r="L430" s="29"/>
      <c r="M430" s="28"/>
      <c r="N430" s="28"/>
      <c r="O430" s="29"/>
      <c r="P430" s="28"/>
      <c r="Q430" s="28"/>
      <c r="R430" s="29"/>
      <c r="S430" s="28"/>
      <c r="T430" s="28"/>
      <c r="U430" s="29"/>
      <c r="V430" s="28"/>
      <c r="W430" s="28"/>
      <c r="X430" s="29"/>
      <c r="Y430" s="28"/>
      <c r="Z430" s="28"/>
      <c r="AA430" s="29"/>
      <c r="AB430" s="28"/>
      <c r="AC430" s="28"/>
      <c r="AD430" s="29"/>
      <c r="AE430" s="28"/>
      <c r="AF430" s="28"/>
      <c r="AG430" s="29"/>
      <c r="AH430" s="28"/>
      <c r="AI430" s="28"/>
      <c r="AJ430" s="29"/>
      <c r="AK430" s="28"/>
      <c r="AL430" s="28"/>
      <c r="AM430" s="29"/>
      <c r="AN430" s="28">
        <f>D430+G430+J430+M430+P430+S430+V430+Y430+AB430+AE430+AH430+AK430</f>
        <v>180</v>
      </c>
      <c r="AO430" s="28">
        <f>E430+H430+K430+N430+Q430+T430+W430+Z430+AC430+AF430+AI430+AL430</f>
        <v>90</v>
      </c>
      <c r="AP430" s="94">
        <f t="shared" si="1204"/>
        <v>0.5</v>
      </c>
    </row>
    <row r="431" spans="1:42">
      <c r="A431" s="150"/>
      <c r="B431" s="144"/>
      <c r="C431" s="77" t="s">
        <v>69</v>
      </c>
      <c r="D431" s="28">
        <f>D433+D447</f>
        <v>84</v>
      </c>
      <c r="E431" s="28">
        <f>E433+E447</f>
        <v>112</v>
      </c>
      <c r="F431" s="3">
        <f t="shared" si="1223"/>
        <v>1.3333333333333333</v>
      </c>
      <c r="G431" s="28">
        <f>G433+G447</f>
        <v>71</v>
      </c>
      <c r="H431" s="28"/>
      <c r="I431" s="29"/>
      <c r="J431" s="28"/>
      <c r="K431" s="28"/>
      <c r="L431" s="29"/>
      <c r="M431" s="28"/>
      <c r="N431" s="28"/>
      <c r="O431" s="29"/>
      <c r="P431" s="28"/>
      <c r="Q431" s="28"/>
      <c r="R431" s="29"/>
      <c r="S431" s="28"/>
      <c r="T431" s="28"/>
      <c r="U431" s="29"/>
      <c r="V431" s="28"/>
      <c r="W431" s="28"/>
      <c r="X431" s="29"/>
      <c r="Y431" s="28"/>
      <c r="Z431" s="28"/>
      <c r="AA431" s="29"/>
      <c r="AB431" s="28"/>
      <c r="AC431" s="28"/>
      <c r="AD431" s="29"/>
      <c r="AE431" s="28"/>
      <c r="AF431" s="28"/>
      <c r="AG431" s="29"/>
      <c r="AH431" s="28"/>
      <c r="AI431" s="28"/>
      <c r="AJ431" s="29"/>
      <c r="AK431" s="28"/>
      <c r="AL431" s="28"/>
      <c r="AM431" s="29"/>
      <c r="AN431" s="28">
        <f t="shared" ref="AN431" si="1272">D431+G431+J431+M431+P431+S431+V431+Y431+AB431+AE431+AH431+AK431</f>
        <v>155</v>
      </c>
      <c r="AO431" s="28">
        <f t="shared" ref="AO431" si="1273">E431+H431+K431+N431+Q431+T431+W431+Z431+AC431+AF431+AI431+AL431</f>
        <v>112</v>
      </c>
      <c r="AP431" s="94">
        <f t="shared" si="1204"/>
        <v>0.72258064516129028</v>
      </c>
    </row>
    <row r="432" spans="1:42" ht="15.75" thickBot="1">
      <c r="A432" s="150"/>
      <c r="B432" s="144"/>
      <c r="C432" s="77" t="s">
        <v>70</v>
      </c>
      <c r="D432" s="48">
        <f>D431/D430</f>
        <v>0.93333333333333335</v>
      </c>
      <c r="E432" s="48">
        <f>E431/E430</f>
        <v>1.2444444444444445</v>
      </c>
      <c r="F432" s="3">
        <f t="shared" si="1223"/>
        <v>1.3333333333333333</v>
      </c>
      <c r="G432" s="48">
        <f>G431/G430</f>
        <v>0.78888888888888886</v>
      </c>
      <c r="H432" s="48" t="e">
        <f>H431/H430</f>
        <v>#DIV/0!</v>
      </c>
      <c r="I432" s="29"/>
      <c r="J432" s="48" t="e">
        <f>J431/J430</f>
        <v>#DIV/0!</v>
      </c>
      <c r="K432" s="48" t="e">
        <f>K431/K430</f>
        <v>#DIV/0!</v>
      </c>
      <c r="L432" s="29"/>
      <c r="M432" s="48" t="e">
        <f>M431/M430</f>
        <v>#DIV/0!</v>
      </c>
      <c r="N432" s="48" t="e">
        <f>N431/N430</f>
        <v>#DIV/0!</v>
      </c>
      <c r="O432" s="29"/>
      <c r="P432" s="48" t="e">
        <f>P431/P430</f>
        <v>#DIV/0!</v>
      </c>
      <c r="Q432" s="48" t="e">
        <f>Q431/Q430</f>
        <v>#DIV/0!</v>
      </c>
      <c r="R432" s="29"/>
      <c r="S432" s="48" t="e">
        <f>S431/S430</f>
        <v>#DIV/0!</v>
      </c>
      <c r="T432" s="48" t="e">
        <f>T431/T430</f>
        <v>#DIV/0!</v>
      </c>
      <c r="U432" s="29"/>
      <c r="V432" s="48" t="e">
        <f>V431/V430</f>
        <v>#DIV/0!</v>
      </c>
      <c r="W432" s="48" t="e">
        <f>W431/W430</f>
        <v>#DIV/0!</v>
      </c>
      <c r="X432" s="29"/>
      <c r="Y432" s="48" t="e">
        <f>Y431/Y430</f>
        <v>#DIV/0!</v>
      </c>
      <c r="Z432" s="48" t="e">
        <f>Z431/Z430</f>
        <v>#DIV/0!</v>
      </c>
      <c r="AA432" s="29"/>
      <c r="AB432" s="48" t="e">
        <f>AB431/AB430</f>
        <v>#DIV/0!</v>
      </c>
      <c r="AC432" s="48" t="e">
        <f>AC431/AC430</f>
        <v>#DIV/0!</v>
      </c>
      <c r="AD432" s="29"/>
      <c r="AE432" s="48" t="e">
        <f>AE431/AE430</f>
        <v>#DIV/0!</v>
      </c>
      <c r="AF432" s="48" t="e">
        <f>AF431/AF430</f>
        <v>#DIV/0!</v>
      </c>
      <c r="AG432" s="29"/>
      <c r="AH432" s="48" t="e">
        <f>AH431/AH430</f>
        <v>#DIV/0!</v>
      </c>
      <c r="AI432" s="48" t="e">
        <f>AI431/AI430</f>
        <v>#DIV/0!</v>
      </c>
      <c r="AJ432" s="29"/>
      <c r="AK432" s="48" t="e">
        <f>AK431/AK430</f>
        <v>#DIV/0!</v>
      </c>
      <c r="AL432" s="48" t="e">
        <f>AL431/AL430</f>
        <v>#DIV/0!</v>
      </c>
      <c r="AM432" s="29"/>
      <c r="AN432" s="48">
        <f>AN431/AN430</f>
        <v>0.86111111111111116</v>
      </c>
      <c r="AO432" s="48">
        <f>AO431/AO430</f>
        <v>1.2444444444444445</v>
      </c>
      <c r="AP432" s="98"/>
    </row>
    <row r="433" spans="1:42" ht="16.5" thickTop="1" thickBot="1">
      <c r="A433" s="150"/>
      <c r="B433" s="144"/>
      <c r="C433" s="78" t="s">
        <v>35</v>
      </c>
      <c r="D433" s="31">
        <f>D435+D439</f>
        <v>69</v>
      </c>
      <c r="E433" s="31">
        <f>E435+E439</f>
        <v>58</v>
      </c>
      <c r="F433" s="116">
        <f t="shared" si="1223"/>
        <v>0.84057971014492749</v>
      </c>
      <c r="G433" s="31">
        <f>G435+G439</f>
        <v>71</v>
      </c>
      <c r="H433" s="31">
        <f>H435+H439</f>
        <v>0</v>
      </c>
      <c r="I433" s="116">
        <f t="shared" ref="I433" si="1274">H433/G433</f>
        <v>0</v>
      </c>
      <c r="J433" s="31">
        <f>J435+J439</f>
        <v>0</v>
      </c>
      <c r="K433" s="31">
        <f>K435+K439</f>
        <v>0</v>
      </c>
      <c r="L433" s="116" t="e">
        <f t="shared" ref="L433" si="1275">K433/J433</f>
        <v>#DIV/0!</v>
      </c>
      <c r="M433" s="31">
        <f>M435+M439</f>
        <v>0</v>
      </c>
      <c r="N433" s="31">
        <f>N435+N439</f>
        <v>0</v>
      </c>
      <c r="O433" s="116" t="e">
        <f t="shared" ref="O433" si="1276">N433/M433</f>
        <v>#DIV/0!</v>
      </c>
      <c r="P433" s="31">
        <f>P435+P439</f>
        <v>0</v>
      </c>
      <c r="Q433" s="31">
        <f>Q435+Q439</f>
        <v>0</v>
      </c>
      <c r="R433" s="116" t="e">
        <f t="shared" ref="R433" si="1277">Q433/P433</f>
        <v>#DIV/0!</v>
      </c>
      <c r="S433" s="31">
        <f>S435+S439</f>
        <v>0</v>
      </c>
      <c r="T433" s="31">
        <f>T435+T439</f>
        <v>0</v>
      </c>
      <c r="U433" s="116" t="e">
        <f t="shared" ref="U433" si="1278">T433/S433</f>
        <v>#DIV/0!</v>
      </c>
      <c r="V433" s="31">
        <f>V435+V439</f>
        <v>0</v>
      </c>
      <c r="W433" s="31">
        <f>W435+W439</f>
        <v>0</v>
      </c>
      <c r="X433" s="116" t="e">
        <f t="shared" ref="X433" si="1279">W433/V433</f>
        <v>#DIV/0!</v>
      </c>
      <c r="Y433" s="31">
        <f>Y435+Y439</f>
        <v>0</v>
      </c>
      <c r="Z433" s="31">
        <f>Z435+Z439</f>
        <v>0</v>
      </c>
      <c r="AA433" s="116" t="e">
        <f t="shared" ref="AA433" si="1280">Z433/Y433</f>
        <v>#DIV/0!</v>
      </c>
      <c r="AB433" s="31">
        <f>AB435+AB439</f>
        <v>0</v>
      </c>
      <c r="AC433" s="31">
        <f>AC435+AC439</f>
        <v>0</v>
      </c>
      <c r="AD433" s="116" t="e">
        <f t="shared" ref="AD433" si="1281">AC433/AB433</f>
        <v>#DIV/0!</v>
      </c>
      <c r="AE433" s="31">
        <f>AE435+AE439</f>
        <v>0</v>
      </c>
      <c r="AF433" s="31">
        <f>AF435+AF439</f>
        <v>0</v>
      </c>
      <c r="AG433" s="116" t="e">
        <f t="shared" ref="AG433" si="1282">AF433/AE433</f>
        <v>#DIV/0!</v>
      </c>
      <c r="AH433" s="31">
        <f>AH435+AH439</f>
        <v>0</v>
      </c>
      <c r="AI433" s="31">
        <f>AI435+AI439</f>
        <v>0</v>
      </c>
      <c r="AJ433" s="116" t="e">
        <f t="shared" ref="AJ433" si="1283">AI433/AH433</f>
        <v>#DIV/0!</v>
      </c>
      <c r="AK433" s="31">
        <f>AK435+AK439</f>
        <v>0</v>
      </c>
      <c r="AL433" s="31">
        <f>AL435+AL439</f>
        <v>0</v>
      </c>
      <c r="AM433" s="116" t="e">
        <f t="shared" ref="AM433" si="1284">AL433/AK433</f>
        <v>#DIV/0!</v>
      </c>
      <c r="AN433" s="31">
        <f>AN435+AN439</f>
        <v>140</v>
      </c>
      <c r="AO433" s="31">
        <f>AO435+AO439</f>
        <v>58</v>
      </c>
      <c r="AP433" s="99">
        <f t="shared" ref="AP433" si="1285">AO433/AN433</f>
        <v>0.41428571428571431</v>
      </c>
    </row>
    <row r="434" spans="1:42" ht="15.75" thickTop="1">
      <c r="A434" s="150"/>
      <c r="B434" s="144"/>
      <c r="C434" s="76" t="s">
        <v>72</v>
      </c>
      <c r="D434" s="33"/>
      <c r="E434" s="33"/>
      <c r="F434" s="21"/>
      <c r="G434" s="33"/>
      <c r="H434" s="33"/>
      <c r="I434" s="21"/>
      <c r="J434" s="33"/>
      <c r="K434" s="33"/>
      <c r="L434" s="21"/>
      <c r="M434" s="33"/>
      <c r="N434" s="33"/>
      <c r="O434" s="21"/>
      <c r="P434" s="33"/>
      <c r="Q434" s="33"/>
      <c r="R434" s="21"/>
      <c r="S434" s="33"/>
      <c r="T434" s="33"/>
      <c r="U434" s="21"/>
      <c r="V434" s="33"/>
      <c r="W434" s="33"/>
      <c r="X434" s="21"/>
      <c r="Y434" s="33"/>
      <c r="Z434" s="33"/>
      <c r="AA434" s="21"/>
      <c r="AB434" s="33"/>
      <c r="AC434" s="33"/>
      <c r="AD434" s="21"/>
      <c r="AE434" s="33"/>
      <c r="AF434" s="33"/>
      <c r="AG434" s="21"/>
      <c r="AH434" s="33"/>
      <c r="AI434" s="33"/>
      <c r="AJ434" s="21"/>
      <c r="AK434" s="33"/>
      <c r="AL434" s="33"/>
      <c r="AM434" s="21"/>
      <c r="AN434" s="33"/>
      <c r="AO434" s="33"/>
      <c r="AP434" s="96"/>
    </row>
    <row r="435" spans="1:42">
      <c r="A435" s="150"/>
      <c r="B435" s="144"/>
      <c r="C435" s="79" t="s">
        <v>36</v>
      </c>
      <c r="D435" s="9">
        <f>D438+D437</f>
        <v>51</v>
      </c>
      <c r="E435" s="9">
        <f>E438+E437</f>
        <v>52</v>
      </c>
      <c r="F435" s="10">
        <f t="shared" ref="F435:F444" si="1286">E435/D435</f>
        <v>1.0196078431372548</v>
      </c>
      <c r="G435" s="9">
        <f>G438+G437</f>
        <v>55</v>
      </c>
      <c r="H435" s="9">
        <f>H438+H437</f>
        <v>0</v>
      </c>
      <c r="I435" s="10">
        <f t="shared" ref="I435:I444" si="1287">H435/G435</f>
        <v>0</v>
      </c>
      <c r="J435" s="9">
        <f>J438+J437</f>
        <v>0</v>
      </c>
      <c r="K435" s="9">
        <f>K438+K437</f>
        <v>0</v>
      </c>
      <c r="L435" s="10" t="e">
        <f t="shared" ref="L435:L444" si="1288">K435/J435</f>
        <v>#DIV/0!</v>
      </c>
      <c r="M435" s="9">
        <f>M438+M437</f>
        <v>0</v>
      </c>
      <c r="N435" s="9">
        <f>N438+N437</f>
        <v>0</v>
      </c>
      <c r="O435" s="10" t="e">
        <f t="shared" ref="O435:O444" si="1289">N435/M435</f>
        <v>#DIV/0!</v>
      </c>
      <c r="P435" s="9">
        <f>P438+P437</f>
        <v>0</v>
      </c>
      <c r="Q435" s="9">
        <f>Q438+Q437</f>
        <v>0</v>
      </c>
      <c r="R435" s="10" t="e">
        <f t="shared" ref="R435:R444" si="1290">Q435/P435</f>
        <v>#DIV/0!</v>
      </c>
      <c r="S435" s="9">
        <f>S438+S437</f>
        <v>0</v>
      </c>
      <c r="T435" s="9">
        <f>T438+T437</f>
        <v>0</v>
      </c>
      <c r="U435" s="10" t="e">
        <f t="shared" ref="U435:U444" si="1291">T435/S435</f>
        <v>#DIV/0!</v>
      </c>
      <c r="V435" s="9">
        <f>V438+V437</f>
        <v>0</v>
      </c>
      <c r="W435" s="9">
        <f>W438+W437</f>
        <v>0</v>
      </c>
      <c r="X435" s="10" t="e">
        <f t="shared" ref="X435:X444" si="1292">W435/V435</f>
        <v>#DIV/0!</v>
      </c>
      <c r="Y435" s="9">
        <f>Y438+Y437</f>
        <v>0</v>
      </c>
      <c r="Z435" s="9">
        <f>Z438+Z437</f>
        <v>0</v>
      </c>
      <c r="AA435" s="10" t="e">
        <f t="shared" ref="AA435:AA444" si="1293">Z435/Y435</f>
        <v>#DIV/0!</v>
      </c>
      <c r="AB435" s="9">
        <f>AB438+AB437</f>
        <v>0</v>
      </c>
      <c r="AC435" s="9">
        <f>AC438+AC437</f>
        <v>0</v>
      </c>
      <c r="AD435" s="10" t="e">
        <f t="shared" ref="AD435:AD444" si="1294">AC435/AB435</f>
        <v>#DIV/0!</v>
      </c>
      <c r="AE435" s="9">
        <f>AE438+AE437</f>
        <v>0</v>
      </c>
      <c r="AF435" s="9">
        <f>AF438+AF437</f>
        <v>0</v>
      </c>
      <c r="AG435" s="10" t="e">
        <f t="shared" ref="AG435:AG444" si="1295">AF435/AE435</f>
        <v>#DIV/0!</v>
      </c>
      <c r="AH435" s="9">
        <f>AH438+AH437</f>
        <v>0</v>
      </c>
      <c r="AI435" s="9">
        <f>AI438+AI437</f>
        <v>0</v>
      </c>
      <c r="AJ435" s="10" t="e">
        <f t="shared" ref="AJ435:AJ444" si="1296">AI435/AH435</f>
        <v>#DIV/0!</v>
      </c>
      <c r="AK435" s="9">
        <f>AK438+AK437</f>
        <v>0</v>
      </c>
      <c r="AL435" s="9">
        <f>AL438+AL437</f>
        <v>0</v>
      </c>
      <c r="AM435" s="10" t="e">
        <f t="shared" ref="AM435:AM444" si="1297">AL435/AK435</f>
        <v>#DIV/0!</v>
      </c>
      <c r="AN435" s="9">
        <f>D435+G435+J435+M435+P435+S435+V435+Y435+AB435+AE435+AH435+AK435</f>
        <v>106</v>
      </c>
      <c r="AO435" s="9">
        <f t="shared" ref="AO435" si="1298">E435+H435+K435+N435+Q435+T435+W435+Z435+AC435+AF435+AI435+AL435</f>
        <v>52</v>
      </c>
      <c r="AP435" s="94">
        <f t="shared" ref="AP435:AP444" si="1299">AO435/AN435</f>
        <v>0.49056603773584906</v>
      </c>
    </row>
    <row r="436" spans="1:42">
      <c r="A436" s="150"/>
      <c r="B436" s="144"/>
      <c r="C436" s="79" t="s">
        <v>95</v>
      </c>
      <c r="D436" s="9">
        <f>D437+D439</f>
        <v>69</v>
      </c>
      <c r="E436" s="9">
        <f>E437+E439</f>
        <v>45</v>
      </c>
      <c r="F436" s="10">
        <f t="shared" si="1286"/>
        <v>0.65217391304347827</v>
      </c>
      <c r="G436" s="9">
        <f>G437+G439</f>
        <v>53</v>
      </c>
      <c r="H436" s="9">
        <f>H437+H439</f>
        <v>0</v>
      </c>
      <c r="I436" s="10">
        <f t="shared" si="1287"/>
        <v>0</v>
      </c>
      <c r="J436" s="9">
        <f>J437+J439</f>
        <v>0</v>
      </c>
      <c r="K436" s="9">
        <f>K437+K439</f>
        <v>0</v>
      </c>
      <c r="L436" s="10" t="e">
        <f t="shared" si="1288"/>
        <v>#DIV/0!</v>
      </c>
      <c r="M436" s="9">
        <f>M437+M439</f>
        <v>0</v>
      </c>
      <c r="N436" s="9">
        <f>N437+N439</f>
        <v>0</v>
      </c>
      <c r="O436" s="10" t="e">
        <f t="shared" si="1289"/>
        <v>#DIV/0!</v>
      </c>
      <c r="P436" s="9">
        <f>P437+P439</f>
        <v>0</v>
      </c>
      <c r="Q436" s="9">
        <f>Q437+Q439</f>
        <v>0</v>
      </c>
      <c r="R436" s="10" t="e">
        <f t="shared" si="1290"/>
        <v>#DIV/0!</v>
      </c>
      <c r="S436" s="9">
        <f>S437+S439</f>
        <v>0</v>
      </c>
      <c r="T436" s="9">
        <f>T437+T439</f>
        <v>0</v>
      </c>
      <c r="U436" s="10" t="e">
        <f t="shared" si="1291"/>
        <v>#DIV/0!</v>
      </c>
      <c r="V436" s="9">
        <f>V437+V439</f>
        <v>0</v>
      </c>
      <c r="W436" s="9">
        <f>W437+W439</f>
        <v>0</v>
      </c>
      <c r="X436" s="10" t="e">
        <f t="shared" si="1292"/>
        <v>#DIV/0!</v>
      </c>
      <c r="Y436" s="9">
        <f>Y437+Y439</f>
        <v>0</v>
      </c>
      <c r="Z436" s="9">
        <f>Z437+Z439</f>
        <v>0</v>
      </c>
      <c r="AA436" s="10" t="e">
        <f t="shared" si="1293"/>
        <v>#DIV/0!</v>
      </c>
      <c r="AB436" s="9">
        <f>AB437+AB439</f>
        <v>0</v>
      </c>
      <c r="AC436" s="9">
        <f>AC437+AC439</f>
        <v>0</v>
      </c>
      <c r="AD436" s="10" t="e">
        <f t="shared" si="1294"/>
        <v>#DIV/0!</v>
      </c>
      <c r="AE436" s="9">
        <f>AE437+AE439</f>
        <v>0</v>
      </c>
      <c r="AF436" s="9">
        <f>AF437+AF439</f>
        <v>0</v>
      </c>
      <c r="AG436" s="10" t="e">
        <f t="shared" si="1295"/>
        <v>#DIV/0!</v>
      </c>
      <c r="AH436" s="9">
        <f>AH437+AH439</f>
        <v>0</v>
      </c>
      <c r="AI436" s="9">
        <f>AI437+AI439</f>
        <v>0</v>
      </c>
      <c r="AJ436" s="10" t="e">
        <f t="shared" si="1296"/>
        <v>#DIV/0!</v>
      </c>
      <c r="AK436" s="9">
        <f>AK437+AK439</f>
        <v>0</v>
      </c>
      <c r="AL436" s="9">
        <f>AL437+AL439</f>
        <v>0</v>
      </c>
      <c r="AM436" s="10" t="e">
        <f t="shared" si="1297"/>
        <v>#DIV/0!</v>
      </c>
      <c r="AN436" s="9">
        <f>AN437+AN439</f>
        <v>122</v>
      </c>
      <c r="AO436" s="9">
        <f>AO437+AO439</f>
        <v>45</v>
      </c>
      <c r="AP436" s="94">
        <f t="shared" si="1299"/>
        <v>0.36885245901639346</v>
      </c>
    </row>
    <row r="437" spans="1:42">
      <c r="A437" s="150"/>
      <c r="B437" s="144"/>
      <c r="C437" s="75" t="s">
        <v>50</v>
      </c>
      <c r="D437" s="5">
        <v>51</v>
      </c>
      <c r="E437" s="5">
        <v>39</v>
      </c>
      <c r="F437" s="10">
        <f t="shared" si="1286"/>
        <v>0.76470588235294112</v>
      </c>
      <c r="G437" s="5">
        <v>37</v>
      </c>
      <c r="H437" s="5"/>
      <c r="I437" s="10">
        <f t="shared" si="1287"/>
        <v>0</v>
      </c>
      <c r="J437" s="5"/>
      <c r="K437" s="5"/>
      <c r="L437" s="10" t="e">
        <f t="shared" si="1288"/>
        <v>#DIV/0!</v>
      </c>
      <c r="M437" s="5"/>
      <c r="N437" s="5"/>
      <c r="O437" s="10" t="e">
        <f t="shared" si="1289"/>
        <v>#DIV/0!</v>
      </c>
      <c r="P437" s="5"/>
      <c r="Q437" s="5"/>
      <c r="R437" s="10" t="e">
        <f t="shared" si="1290"/>
        <v>#DIV/0!</v>
      </c>
      <c r="S437" s="5"/>
      <c r="T437" s="5"/>
      <c r="U437" s="10" t="e">
        <f t="shared" si="1291"/>
        <v>#DIV/0!</v>
      </c>
      <c r="V437" s="5"/>
      <c r="W437" s="5"/>
      <c r="X437" s="10" t="e">
        <f t="shared" si="1292"/>
        <v>#DIV/0!</v>
      </c>
      <c r="Y437" s="5"/>
      <c r="Z437" s="5"/>
      <c r="AA437" s="10" t="e">
        <f t="shared" si="1293"/>
        <v>#DIV/0!</v>
      </c>
      <c r="AB437" s="5"/>
      <c r="AC437" s="5"/>
      <c r="AD437" s="10" t="e">
        <f t="shared" si="1294"/>
        <v>#DIV/0!</v>
      </c>
      <c r="AE437" s="5"/>
      <c r="AF437" s="5"/>
      <c r="AG437" s="10" t="e">
        <f t="shared" si="1295"/>
        <v>#DIV/0!</v>
      </c>
      <c r="AH437" s="5"/>
      <c r="AI437" s="5"/>
      <c r="AJ437" s="10" t="e">
        <f t="shared" si="1296"/>
        <v>#DIV/0!</v>
      </c>
      <c r="AK437" s="5"/>
      <c r="AL437" s="5"/>
      <c r="AM437" s="10" t="e">
        <f t="shared" si="1297"/>
        <v>#DIV/0!</v>
      </c>
      <c r="AN437" s="5">
        <f>D437+G437+J437+M437+P437+S437+V437+Y437+AB437+AE437+AH437+AK437</f>
        <v>88</v>
      </c>
      <c r="AO437" s="5">
        <f t="shared" ref="AO437:AO444" si="1300">E437+H437+K437+N437+Q437+T437+W437+Z437+AC437+AF437+AI437+AL437</f>
        <v>39</v>
      </c>
      <c r="AP437" s="94">
        <f t="shared" si="1299"/>
        <v>0.44318181818181818</v>
      </c>
    </row>
    <row r="438" spans="1:42">
      <c r="A438" s="150"/>
      <c r="B438" s="144"/>
      <c r="C438" s="75" t="s">
        <v>51</v>
      </c>
      <c r="D438" s="5">
        <v>0</v>
      </c>
      <c r="E438" s="5">
        <v>13</v>
      </c>
      <c r="F438" s="10" t="e">
        <f t="shared" si="1286"/>
        <v>#DIV/0!</v>
      </c>
      <c r="G438" s="5">
        <v>18</v>
      </c>
      <c r="H438" s="5"/>
      <c r="I438" s="10">
        <f t="shared" si="1287"/>
        <v>0</v>
      </c>
      <c r="J438" s="5"/>
      <c r="K438" s="5"/>
      <c r="L438" s="10" t="e">
        <f t="shared" si="1288"/>
        <v>#DIV/0!</v>
      </c>
      <c r="M438" s="5"/>
      <c r="N438" s="5"/>
      <c r="O438" s="10" t="e">
        <f t="shared" si="1289"/>
        <v>#DIV/0!</v>
      </c>
      <c r="P438" s="5"/>
      <c r="Q438" s="5"/>
      <c r="R438" s="10" t="e">
        <f t="shared" si="1290"/>
        <v>#DIV/0!</v>
      </c>
      <c r="S438" s="5"/>
      <c r="T438" s="5"/>
      <c r="U438" s="10" t="e">
        <f t="shared" si="1291"/>
        <v>#DIV/0!</v>
      </c>
      <c r="V438" s="5"/>
      <c r="W438" s="5"/>
      <c r="X438" s="10" t="e">
        <f t="shared" si="1292"/>
        <v>#DIV/0!</v>
      </c>
      <c r="Y438" s="5"/>
      <c r="Z438" s="5"/>
      <c r="AA438" s="10" t="e">
        <f t="shared" si="1293"/>
        <v>#DIV/0!</v>
      </c>
      <c r="AB438" s="5"/>
      <c r="AC438" s="5"/>
      <c r="AD438" s="10" t="e">
        <f t="shared" si="1294"/>
        <v>#DIV/0!</v>
      </c>
      <c r="AE438" s="5"/>
      <c r="AF438" s="5"/>
      <c r="AG438" s="10" t="e">
        <f t="shared" si="1295"/>
        <v>#DIV/0!</v>
      </c>
      <c r="AH438" s="5"/>
      <c r="AI438" s="5"/>
      <c r="AJ438" s="10" t="e">
        <f t="shared" si="1296"/>
        <v>#DIV/0!</v>
      </c>
      <c r="AK438" s="5"/>
      <c r="AL438" s="5"/>
      <c r="AM438" s="10" t="e">
        <f t="shared" si="1297"/>
        <v>#DIV/0!</v>
      </c>
      <c r="AN438" s="5">
        <f>D438+G438+J438+M438+P438+S438+V438+Y438+AB438+AE438+AH438+AK438</f>
        <v>18</v>
      </c>
      <c r="AO438" s="5">
        <f t="shared" si="1300"/>
        <v>13</v>
      </c>
      <c r="AP438" s="94">
        <f t="shared" si="1299"/>
        <v>0.72222222222222221</v>
      </c>
    </row>
    <row r="439" spans="1:42">
      <c r="A439" s="150"/>
      <c r="B439" s="144"/>
      <c r="C439" s="79" t="s">
        <v>37</v>
      </c>
      <c r="D439" s="9">
        <v>18</v>
      </c>
      <c r="E439" s="9">
        <v>6</v>
      </c>
      <c r="F439" s="10">
        <f t="shared" si="1286"/>
        <v>0.33333333333333331</v>
      </c>
      <c r="G439" s="9">
        <f>G440+G441</f>
        <v>16</v>
      </c>
      <c r="H439" s="9">
        <f>H440+H441</f>
        <v>0</v>
      </c>
      <c r="I439" s="10">
        <f t="shared" si="1287"/>
        <v>0</v>
      </c>
      <c r="J439" s="9">
        <f>J440+J441</f>
        <v>0</v>
      </c>
      <c r="K439" s="9">
        <f>K440+K441</f>
        <v>0</v>
      </c>
      <c r="L439" s="10" t="e">
        <f t="shared" si="1288"/>
        <v>#DIV/0!</v>
      </c>
      <c r="M439" s="9">
        <f>M440+M441</f>
        <v>0</v>
      </c>
      <c r="N439" s="9">
        <f>N440+N441</f>
        <v>0</v>
      </c>
      <c r="O439" s="10" t="e">
        <f t="shared" si="1289"/>
        <v>#DIV/0!</v>
      </c>
      <c r="P439" s="9">
        <f>P440+P441</f>
        <v>0</v>
      </c>
      <c r="Q439" s="9">
        <f>Q440+Q441</f>
        <v>0</v>
      </c>
      <c r="R439" s="10" t="e">
        <f t="shared" si="1290"/>
        <v>#DIV/0!</v>
      </c>
      <c r="S439" s="9">
        <f>S440+S441</f>
        <v>0</v>
      </c>
      <c r="T439" s="9">
        <f>T440+T441</f>
        <v>0</v>
      </c>
      <c r="U439" s="10" t="e">
        <f t="shared" si="1291"/>
        <v>#DIV/0!</v>
      </c>
      <c r="V439" s="9">
        <f>V440+V441</f>
        <v>0</v>
      </c>
      <c r="W439" s="9">
        <f>W440+W441</f>
        <v>0</v>
      </c>
      <c r="X439" s="10" t="e">
        <f t="shared" si="1292"/>
        <v>#DIV/0!</v>
      </c>
      <c r="Y439" s="9">
        <f>Y440+Y441</f>
        <v>0</v>
      </c>
      <c r="Z439" s="9">
        <f>Z440+Z441</f>
        <v>0</v>
      </c>
      <c r="AA439" s="10" t="e">
        <f t="shared" si="1293"/>
        <v>#DIV/0!</v>
      </c>
      <c r="AB439" s="9">
        <f>AB440+AB441</f>
        <v>0</v>
      </c>
      <c r="AC439" s="9">
        <f>AC440+AC441</f>
        <v>0</v>
      </c>
      <c r="AD439" s="10" t="e">
        <f t="shared" si="1294"/>
        <v>#DIV/0!</v>
      </c>
      <c r="AE439" s="9">
        <f>AE440+AE441</f>
        <v>0</v>
      </c>
      <c r="AF439" s="9">
        <f>AF440+AF441</f>
        <v>0</v>
      </c>
      <c r="AG439" s="10" t="e">
        <f t="shared" si="1295"/>
        <v>#DIV/0!</v>
      </c>
      <c r="AH439" s="9">
        <f>AH440+AH441</f>
        <v>0</v>
      </c>
      <c r="AI439" s="9">
        <f>AI440+AI441</f>
        <v>0</v>
      </c>
      <c r="AJ439" s="10" t="e">
        <f t="shared" si="1296"/>
        <v>#DIV/0!</v>
      </c>
      <c r="AK439" s="9">
        <f>AK440+AK441</f>
        <v>0</v>
      </c>
      <c r="AL439" s="9">
        <f>AL440+AL441</f>
        <v>0</v>
      </c>
      <c r="AM439" s="10" t="e">
        <f t="shared" si="1297"/>
        <v>#DIV/0!</v>
      </c>
      <c r="AN439" s="9">
        <f t="shared" ref="AN439" si="1301">D439+G439+J439+M439+P439+S439+V439+Y439+AB439+AE439+AH439+AK439</f>
        <v>34</v>
      </c>
      <c r="AO439" s="9">
        <f t="shared" si="1300"/>
        <v>6</v>
      </c>
      <c r="AP439" s="94">
        <f t="shared" si="1299"/>
        <v>0.17647058823529413</v>
      </c>
    </row>
    <row r="440" spans="1:42">
      <c r="A440" s="150"/>
      <c r="B440" s="144"/>
      <c r="C440" s="75" t="s">
        <v>56</v>
      </c>
      <c r="D440" s="5">
        <v>0</v>
      </c>
      <c r="E440" s="5">
        <v>0</v>
      </c>
      <c r="F440" s="10" t="e">
        <f t="shared" si="1286"/>
        <v>#DIV/0!</v>
      </c>
      <c r="G440" s="5">
        <v>7</v>
      </c>
      <c r="H440" s="5"/>
      <c r="I440" s="10">
        <f t="shared" si="1287"/>
        <v>0</v>
      </c>
      <c r="J440" s="5"/>
      <c r="K440" s="5"/>
      <c r="L440" s="10" t="e">
        <f t="shared" si="1288"/>
        <v>#DIV/0!</v>
      </c>
      <c r="M440" s="5"/>
      <c r="N440" s="5"/>
      <c r="O440" s="10" t="e">
        <f t="shared" si="1289"/>
        <v>#DIV/0!</v>
      </c>
      <c r="P440" s="5"/>
      <c r="Q440" s="5"/>
      <c r="R440" s="10" t="e">
        <f t="shared" si="1290"/>
        <v>#DIV/0!</v>
      </c>
      <c r="S440" s="5"/>
      <c r="T440" s="5"/>
      <c r="U440" s="10" t="e">
        <f t="shared" si="1291"/>
        <v>#DIV/0!</v>
      </c>
      <c r="V440" s="5"/>
      <c r="W440" s="5"/>
      <c r="X440" s="10" t="e">
        <f t="shared" si="1292"/>
        <v>#DIV/0!</v>
      </c>
      <c r="Y440" s="5"/>
      <c r="Z440" s="5"/>
      <c r="AA440" s="10" t="e">
        <f t="shared" si="1293"/>
        <v>#DIV/0!</v>
      </c>
      <c r="AB440" s="5"/>
      <c r="AC440" s="5"/>
      <c r="AD440" s="10" t="e">
        <f t="shared" si="1294"/>
        <v>#DIV/0!</v>
      </c>
      <c r="AE440" s="5"/>
      <c r="AF440" s="5"/>
      <c r="AG440" s="10" t="e">
        <f t="shared" si="1295"/>
        <v>#DIV/0!</v>
      </c>
      <c r="AH440" s="5"/>
      <c r="AI440" s="5"/>
      <c r="AJ440" s="10" t="e">
        <f t="shared" si="1296"/>
        <v>#DIV/0!</v>
      </c>
      <c r="AK440" s="5"/>
      <c r="AL440" s="5"/>
      <c r="AM440" s="10" t="e">
        <f t="shared" si="1297"/>
        <v>#DIV/0!</v>
      </c>
      <c r="AN440" s="5">
        <f>D440+G440+J440+M440+P440+S440+V440+Y440+AB440+AE440+AH440+AK440</f>
        <v>7</v>
      </c>
      <c r="AO440" s="5">
        <f t="shared" si="1300"/>
        <v>0</v>
      </c>
      <c r="AP440" s="94">
        <f t="shared" si="1299"/>
        <v>0</v>
      </c>
    </row>
    <row r="441" spans="1:42">
      <c r="A441" s="150"/>
      <c r="B441" s="144"/>
      <c r="C441" s="75" t="s">
        <v>55</v>
      </c>
      <c r="D441" s="5">
        <v>0</v>
      </c>
      <c r="E441" s="5">
        <v>0</v>
      </c>
      <c r="F441" s="10" t="e">
        <f t="shared" si="1286"/>
        <v>#DIV/0!</v>
      </c>
      <c r="G441" s="5">
        <v>9</v>
      </c>
      <c r="H441" s="5"/>
      <c r="I441" s="10">
        <f t="shared" si="1287"/>
        <v>0</v>
      </c>
      <c r="J441" s="5"/>
      <c r="K441" s="5"/>
      <c r="L441" s="10" t="e">
        <f t="shared" si="1288"/>
        <v>#DIV/0!</v>
      </c>
      <c r="M441" s="5"/>
      <c r="N441" s="5"/>
      <c r="O441" s="10" t="e">
        <f t="shared" si="1289"/>
        <v>#DIV/0!</v>
      </c>
      <c r="P441" s="5"/>
      <c r="Q441" s="5"/>
      <c r="R441" s="10" t="e">
        <f t="shared" si="1290"/>
        <v>#DIV/0!</v>
      </c>
      <c r="S441" s="5"/>
      <c r="T441" s="5"/>
      <c r="U441" s="10" t="e">
        <f t="shared" si="1291"/>
        <v>#DIV/0!</v>
      </c>
      <c r="V441" s="5"/>
      <c r="W441" s="5"/>
      <c r="X441" s="10" t="e">
        <f t="shared" si="1292"/>
        <v>#DIV/0!</v>
      </c>
      <c r="Y441" s="5"/>
      <c r="Z441" s="5"/>
      <c r="AA441" s="10" t="e">
        <f t="shared" si="1293"/>
        <v>#DIV/0!</v>
      </c>
      <c r="AB441" s="5"/>
      <c r="AC441" s="5"/>
      <c r="AD441" s="10" t="e">
        <f t="shared" si="1294"/>
        <v>#DIV/0!</v>
      </c>
      <c r="AE441" s="5"/>
      <c r="AF441" s="5"/>
      <c r="AG441" s="10" t="e">
        <f t="shared" si="1295"/>
        <v>#DIV/0!</v>
      </c>
      <c r="AH441" s="5"/>
      <c r="AI441" s="5"/>
      <c r="AJ441" s="10" t="e">
        <f t="shared" si="1296"/>
        <v>#DIV/0!</v>
      </c>
      <c r="AK441" s="5"/>
      <c r="AL441" s="5"/>
      <c r="AM441" s="10" t="e">
        <f t="shared" si="1297"/>
        <v>#DIV/0!</v>
      </c>
      <c r="AN441" s="5">
        <f>D441+G441+J441+M441+P441+S441+V441+Y441+AB441+AE441+AH441+AK441</f>
        <v>9</v>
      </c>
      <c r="AO441" s="5">
        <f t="shared" si="1300"/>
        <v>0</v>
      </c>
      <c r="AP441" s="94">
        <f t="shared" si="1299"/>
        <v>0</v>
      </c>
    </row>
    <row r="442" spans="1:42">
      <c r="A442" s="150"/>
      <c r="B442" s="144"/>
      <c r="C442" s="79" t="s">
        <v>38</v>
      </c>
      <c r="D442" s="9">
        <v>7</v>
      </c>
      <c r="E442" s="9">
        <v>3</v>
      </c>
      <c r="F442" s="10">
        <f t="shared" si="1286"/>
        <v>0.42857142857142855</v>
      </c>
      <c r="G442" s="9">
        <v>4</v>
      </c>
      <c r="H442" s="9"/>
      <c r="I442" s="10">
        <f t="shared" si="1287"/>
        <v>0</v>
      </c>
      <c r="J442" s="9"/>
      <c r="K442" s="9"/>
      <c r="L442" s="10" t="e">
        <f t="shared" si="1288"/>
        <v>#DIV/0!</v>
      </c>
      <c r="M442" s="9"/>
      <c r="N442" s="9"/>
      <c r="O442" s="10" t="e">
        <f t="shared" si="1289"/>
        <v>#DIV/0!</v>
      </c>
      <c r="P442" s="9"/>
      <c r="Q442" s="9"/>
      <c r="R442" s="10" t="e">
        <f t="shared" si="1290"/>
        <v>#DIV/0!</v>
      </c>
      <c r="S442" s="9"/>
      <c r="T442" s="9"/>
      <c r="U442" s="10" t="e">
        <f t="shared" si="1291"/>
        <v>#DIV/0!</v>
      </c>
      <c r="V442" s="9"/>
      <c r="W442" s="9"/>
      <c r="X442" s="10" t="e">
        <f t="shared" si="1292"/>
        <v>#DIV/0!</v>
      </c>
      <c r="Y442" s="9"/>
      <c r="Z442" s="9"/>
      <c r="AA442" s="10" t="e">
        <f t="shared" si="1293"/>
        <v>#DIV/0!</v>
      </c>
      <c r="AB442" s="9"/>
      <c r="AC442" s="9"/>
      <c r="AD442" s="10" t="e">
        <f t="shared" si="1294"/>
        <v>#DIV/0!</v>
      </c>
      <c r="AE442" s="9"/>
      <c r="AF442" s="9"/>
      <c r="AG442" s="10" t="e">
        <f t="shared" si="1295"/>
        <v>#DIV/0!</v>
      </c>
      <c r="AH442" s="9"/>
      <c r="AI442" s="9"/>
      <c r="AJ442" s="10" t="e">
        <f t="shared" si="1296"/>
        <v>#DIV/0!</v>
      </c>
      <c r="AK442" s="9"/>
      <c r="AL442" s="9"/>
      <c r="AM442" s="10" t="e">
        <f t="shared" si="1297"/>
        <v>#DIV/0!</v>
      </c>
      <c r="AN442" s="9">
        <f t="shared" ref="AN442:AN444" si="1302">D442+G442+J442+M442+P442+S442+V442+Y442+AB442+AE442+AH442+AK442</f>
        <v>11</v>
      </c>
      <c r="AO442" s="9">
        <f t="shared" si="1300"/>
        <v>3</v>
      </c>
      <c r="AP442" s="100">
        <f t="shared" si="1299"/>
        <v>0.27272727272727271</v>
      </c>
    </row>
    <row r="443" spans="1:42">
      <c r="A443" s="150"/>
      <c r="B443" s="144"/>
      <c r="C443" s="80" t="s">
        <v>39</v>
      </c>
      <c r="D443" s="5">
        <v>3</v>
      </c>
      <c r="E443" s="5">
        <v>5</v>
      </c>
      <c r="F443" s="3">
        <f t="shared" si="1286"/>
        <v>1.6666666666666667</v>
      </c>
      <c r="G443" s="5">
        <v>4</v>
      </c>
      <c r="H443" s="5"/>
      <c r="I443" s="3">
        <f t="shared" si="1287"/>
        <v>0</v>
      </c>
      <c r="J443" s="5"/>
      <c r="K443" s="5"/>
      <c r="L443" s="3" t="e">
        <f t="shared" si="1288"/>
        <v>#DIV/0!</v>
      </c>
      <c r="M443" s="5"/>
      <c r="N443" s="5"/>
      <c r="O443" s="3" t="e">
        <f t="shared" si="1289"/>
        <v>#DIV/0!</v>
      </c>
      <c r="P443" s="5"/>
      <c r="Q443" s="5"/>
      <c r="R443" s="3" t="e">
        <f t="shared" si="1290"/>
        <v>#DIV/0!</v>
      </c>
      <c r="S443" s="5"/>
      <c r="T443" s="5"/>
      <c r="U443" s="3" t="e">
        <f t="shared" si="1291"/>
        <v>#DIV/0!</v>
      </c>
      <c r="V443" s="5"/>
      <c r="W443" s="5"/>
      <c r="X443" s="3" t="e">
        <f t="shared" si="1292"/>
        <v>#DIV/0!</v>
      </c>
      <c r="Y443" s="5"/>
      <c r="Z443" s="5"/>
      <c r="AA443" s="3" t="e">
        <f t="shared" si="1293"/>
        <v>#DIV/0!</v>
      </c>
      <c r="AB443" s="5"/>
      <c r="AC443" s="5"/>
      <c r="AD443" s="3" t="e">
        <f t="shared" si="1294"/>
        <v>#DIV/0!</v>
      </c>
      <c r="AE443" s="5"/>
      <c r="AF443" s="5"/>
      <c r="AG443" s="3" t="e">
        <f t="shared" si="1295"/>
        <v>#DIV/0!</v>
      </c>
      <c r="AH443" s="5"/>
      <c r="AI443" s="5"/>
      <c r="AJ443" s="3" t="e">
        <f t="shared" si="1296"/>
        <v>#DIV/0!</v>
      </c>
      <c r="AK443" s="5"/>
      <c r="AL443" s="5"/>
      <c r="AM443" s="3" t="e">
        <f t="shared" si="1297"/>
        <v>#DIV/0!</v>
      </c>
      <c r="AN443" s="5">
        <f t="shared" si="1302"/>
        <v>7</v>
      </c>
      <c r="AO443" s="5">
        <f t="shared" si="1300"/>
        <v>5</v>
      </c>
      <c r="AP443" s="94">
        <f t="shared" si="1299"/>
        <v>0.7142857142857143</v>
      </c>
    </row>
    <row r="444" spans="1:42">
      <c r="A444" s="150"/>
      <c r="B444" s="144"/>
      <c r="C444" s="81" t="s">
        <v>40</v>
      </c>
      <c r="D444" s="5">
        <v>5</v>
      </c>
      <c r="E444" s="5">
        <v>1</v>
      </c>
      <c r="F444" s="3">
        <f t="shared" si="1286"/>
        <v>0.2</v>
      </c>
      <c r="G444" s="5">
        <v>4</v>
      </c>
      <c r="H444" s="5"/>
      <c r="I444" s="3">
        <f t="shared" si="1287"/>
        <v>0</v>
      </c>
      <c r="J444" s="5"/>
      <c r="K444" s="5"/>
      <c r="L444" s="3" t="e">
        <f t="shared" si="1288"/>
        <v>#DIV/0!</v>
      </c>
      <c r="M444" s="5"/>
      <c r="N444" s="5"/>
      <c r="O444" s="3" t="e">
        <f t="shared" si="1289"/>
        <v>#DIV/0!</v>
      </c>
      <c r="P444" s="5"/>
      <c r="Q444" s="5"/>
      <c r="R444" s="3" t="e">
        <f t="shared" si="1290"/>
        <v>#DIV/0!</v>
      </c>
      <c r="S444" s="5"/>
      <c r="T444" s="5"/>
      <c r="U444" s="3" t="e">
        <f t="shared" si="1291"/>
        <v>#DIV/0!</v>
      </c>
      <c r="V444" s="5"/>
      <c r="W444" s="5"/>
      <c r="X444" s="3" t="e">
        <f t="shared" si="1292"/>
        <v>#DIV/0!</v>
      </c>
      <c r="Y444" s="5"/>
      <c r="Z444" s="5"/>
      <c r="AA444" s="3" t="e">
        <f t="shared" si="1293"/>
        <v>#DIV/0!</v>
      </c>
      <c r="AB444" s="5"/>
      <c r="AC444" s="5"/>
      <c r="AD444" s="3" t="e">
        <f t="shared" si="1294"/>
        <v>#DIV/0!</v>
      </c>
      <c r="AE444" s="5"/>
      <c r="AF444" s="5"/>
      <c r="AG444" s="3" t="e">
        <f t="shared" si="1295"/>
        <v>#DIV/0!</v>
      </c>
      <c r="AH444" s="5"/>
      <c r="AI444" s="5"/>
      <c r="AJ444" s="3" t="e">
        <f t="shared" si="1296"/>
        <v>#DIV/0!</v>
      </c>
      <c r="AK444" s="5"/>
      <c r="AL444" s="5"/>
      <c r="AM444" s="3" t="e">
        <f t="shared" si="1297"/>
        <v>#DIV/0!</v>
      </c>
      <c r="AN444" s="5">
        <f t="shared" si="1302"/>
        <v>9</v>
      </c>
      <c r="AO444" s="5">
        <f t="shared" si="1300"/>
        <v>1</v>
      </c>
      <c r="AP444" s="94">
        <f t="shared" si="1299"/>
        <v>0.1111111111111111</v>
      </c>
    </row>
    <row r="445" spans="1:42">
      <c r="A445" s="150"/>
      <c r="B445" s="144"/>
      <c r="C445" s="76" t="s">
        <v>73</v>
      </c>
      <c r="D445" s="33"/>
      <c r="E445" s="33"/>
      <c r="F445" s="21"/>
      <c r="G445" s="33"/>
      <c r="H445" s="33"/>
      <c r="I445" s="21"/>
      <c r="J445" s="33"/>
      <c r="K445" s="33"/>
      <c r="L445" s="21"/>
      <c r="M445" s="33"/>
      <c r="N445" s="33"/>
      <c r="O445" s="21"/>
      <c r="P445" s="33"/>
      <c r="Q445" s="33"/>
      <c r="R445" s="21"/>
      <c r="S445" s="33"/>
      <c r="T445" s="33"/>
      <c r="U445" s="21"/>
      <c r="V445" s="33"/>
      <c r="W445" s="33"/>
      <c r="X445" s="21"/>
      <c r="Y445" s="33"/>
      <c r="Z445" s="33"/>
      <c r="AA445" s="21"/>
      <c r="AB445" s="33"/>
      <c r="AC445" s="33"/>
      <c r="AD445" s="21"/>
      <c r="AE445" s="33"/>
      <c r="AF445" s="33"/>
      <c r="AG445" s="21"/>
      <c r="AH445" s="33"/>
      <c r="AI445" s="33"/>
      <c r="AJ445" s="21"/>
      <c r="AK445" s="33"/>
      <c r="AL445" s="33"/>
      <c r="AM445" s="21"/>
      <c r="AN445" s="33"/>
      <c r="AO445" s="33"/>
      <c r="AP445" s="96"/>
    </row>
    <row r="446" spans="1:42" ht="15.75" thickBot="1">
      <c r="A446" s="150"/>
      <c r="B446" s="144"/>
      <c r="C446" s="82" t="s">
        <v>71</v>
      </c>
      <c r="D446" s="24">
        <f>D448+D449+D450+D451</f>
        <v>25966</v>
      </c>
      <c r="E446" s="24">
        <f>E448+E449+E450+E451</f>
        <v>14404</v>
      </c>
      <c r="F446" s="25">
        <f t="shared" ref="F446:F455" si="1303">E446/D446</f>
        <v>0.55472541015173693</v>
      </c>
      <c r="G446" s="24">
        <f>G448+G449+G450+G451</f>
        <v>11166</v>
      </c>
      <c r="H446" s="24">
        <f>H448+H449+H450+H451</f>
        <v>0</v>
      </c>
      <c r="I446" s="25">
        <f t="shared" ref="I446:I447" si="1304">H446/G446</f>
        <v>0</v>
      </c>
      <c r="J446" s="24">
        <f>J448+J449+J450+J451</f>
        <v>0</v>
      </c>
      <c r="K446" s="24">
        <f>K448+K449+K450+K451</f>
        <v>0</v>
      </c>
      <c r="L446" s="25" t="e">
        <f t="shared" ref="L446:L447" si="1305">K446/J446</f>
        <v>#DIV/0!</v>
      </c>
      <c r="M446" s="24">
        <f>M448+M449+M450+M451</f>
        <v>0</v>
      </c>
      <c r="N446" s="24">
        <f>N448+N449+N450+N451</f>
        <v>0</v>
      </c>
      <c r="O446" s="25" t="e">
        <f t="shared" ref="O446:O447" si="1306">N446/M446</f>
        <v>#DIV/0!</v>
      </c>
      <c r="P446" s="24">
        <f>P448+P449+P450+P451</f>
        <v>0</v>
      </c>
      <c r="Q446" s="24">
        <f>Q448+Q449+Q450+Q451</f>
        <v>0</v>
      </c>
      <c r="R446" s="25" t="e">
        <f t="shared" ref="R446:R447" si="1307">Q446/P446</f>
        <v>#DIV/0!</v>
      </c>
      <c r="S446" s="24">
        <f>S448+S449+S450+S451</f>
        <v>0</v>
      </c>
      <c r="T446" s="24">
        <f>T448+T449+T450+T451</f>
        <v>0</v>
      </c>
      <c r="U446" s="25" t="e">
        <f t="shared" ref="U446:U447" si="1308">T446/S446</f>
        <v>#DIV/0!</v>
      </c>
      <c r="V446" s="24">
        <f>V448+V449+V450+V451</f>
        <v>0</v>
      </c>
      <c r="W446" s="24">
        <f>W448+W449+W450+W451</f>
        <v>0</v>
      </c>
      <c r="X446" s="25" t="e">
        <f t="shared" ref="X446:X447" si="1309">W446/V446</f>
        <v>#DIV/0!</v>
      </c>
      <c r="Y446" s="24">
        <f>Y448+Y449+Y450+Y451</f>
        <v>0</v>
      </c>
      <c r="Z446" s="24">
        <f>Z448+Z449+Z450+Z451</f>
        <v>0</v>
      </c>
      <c r="AA446" s="25" t="e">
        <f t="shared" ref="AA446:AA447" si="1310">Z446/Y446</f>
        <v>#DIV/0!</v>
      </c>
      <c r="AB446" s="24">
        <f>AB448+AB449+AB450+AB451</f>
        <v>0</v>
      </c>
      <c r="AC446" s="24">
        <f>AC448+AC449+AC450+AC451</f>
        <v>0</v>
      </c>
      <c r="AD446" s="25" t="e">
        <f t="shared" ref="AD446:AD447" si="1311">AC446/AB446</f>
        <v>#DIV/0!</v>
      </c>
      <c r="AE446" s="24">
        <f>AE448+AE449+AE450+AE451</f>
        <v>0</v>
      </c>
      <c r="AF446" s="24">
        <f>AF448+AF449+AF450+AF451</f>
        <v>0</v>
      </c>
      <c r="AG446" s="25" t="e">
        <f t="shared" ref="AG446:AG447" si="1312">AF446/AE446</f>
        <v>#DIV/0!</v>
      </c>
      <c r="AH446" s="24">
        <f>AH448+AH449+AH450+AH451</f>
        <v>0</v>
      </c>
      <c r="AI446" s="24">
        <f>AI448+AI449+AI450+AI451</f>
        <v>0</v>
      </c>
      <c r="AJ446" s="25" t="e">
        <f t="shared" ref="AJ446:AJ447" si="1313">AI446/AH446</f>
        <v>#DIV/0!</v>
      </c>
      <c r="AK446" s="24">
        <f>AK448+AK449+AK450+AK451</f>
        <v>0</v>
      </c>
      <c r="AL446" s="24">
        <f>AL448+AL449+AL450+AL451</f>
        <v>0</v>
      </c>
      <c r="AM446" s="25" t="e">
        <f t="shared" ref="AM446:AM447" si="1314">AL446/AK446</f>
        <v>#DIV/0!</v>
      </c>
      <c r="AN446" s="24">
        <f t="shared" ref="AN446:AN451" si="1315">D446+G446+J446+M446+P446+S446+V446+Y446+AB446+AE446+AH446+AK446</f>
        <v>37132</v>
      </c>
      <c r="AO446" s="24">
        <f t="shared" ref="AO446:AO451" si="1316">E446+H446+K446+N446+Q446+T446+W446+Z446+AC446+AF446+AI446+AL446</f>
        <v>14404</v>
      </c>
      <c r="AP446" s="101">
        <f t="shared" ref="AP446" si="1317">AO446/AN446</f>
        <v>0.38791339006786602</v>
      </c>
    </row>
    <row r="447" spans="1:42" ht="16.5" thickTop="1" thickBot="1">
      <c r="A447" s="150"/>
      <c r="B447" s="144"/>
      <c r="C447" s="83" t="s">
        <v>61</v>
      </c>
      <c r="D447" s="65">
        <v>15</v>
      </c>
      <c r="E447" s="65">
        <v>54</v>
      </c>
      <c r="F447" s="67">
        <f t="shared" si="1303"/>
        <v>3.6</v>
      </c>
      <c r="G447" s="65">
        <v>0</v>
      </c>
      <c r="H447" s="65"/>
      <c r="I447" s="67" t="e">
        <f t="shared" si="1304"/>
        <v>#DIV/0!</v>
      </c>
      <c r="J447" s="65"/>
      <c r="K447" s="65"/>
      <c r="L447" s="67" t="e">
        <f t="shared" si="1305"/>
        <v>#DIV/0!</v>
      </c>
      <c r="M447" s="65"/>
      <c r="N447" s="65"/>
      <c r="O447" s="67" t="e">
        <f t="shared" si="1306"/>
        <v>#DIV/0!</v>
      </c>
      <c r="P447" s="65"/>
      <c r="Q447" s="65"/>
      <c r="R447" s="67" t="e">
        <f t="shared" si="1307"/>
        <v>#DIV/0!</v>
      </c>
      <c r="S447" s="65"/>
      <c r="T447" s="65"/>
      <c r="U447" s="67" t="e">
        <f t="shared" si="1308"/>
        <v>#DIV/0!</v>
      </c>
      <c r="V447" s="65"/>
      <c r="W447" s="65"/>
      <c r="X447" s="67" t="e">
        <f t="shared" si="1309"/>
        <v>#DIV/0!</v>
      </c>
      <c r="Y447" s="65"/>
      <c r="Z447" s="65"/>
      <c r="AA447" s="67" t="e">
        <f t="shared" si="1310"/>
        <v>#DIV/0!</v>
      </c>
      <c r="AB447" s="65"/>
      <c r="AC447" s="65"/>
      <c r="AD447" s="67" t="e">
        <f t="shared" si="1311"/>
        <v>#DIV/0!</v>
      </c>
      <c r="AE447" s="65"/>
      <c r="AF447" s="65"/>
      <c r="AG447" s="67" t="e">
        <f t="shared" si="1312"/>
        <v>#DIV/0!</v>
      </c>
      <c r="AH447" s="65"/>
      <c r="AI447" s="65"/>
      <c r="AJ447" s="67" t="e">
        <f t="shared" si="1313"/>
        <v>#DIV/0!</v>
      </c>
      <c r="AK447" s="65"/>
      <c r="AL447" s="65"/>
      <c r="AM447" s="67" t="e">
        <f t="shared" si="1314"/>
        <v>#DIV/0!</v>
      </c>
      <c r="AN447" s="65">
        <f t="shared" si="1315"/>
        <v>15</v>
      </c>
      <c r="AO447" s="65">
        <f t="shared" si="1316"/>
        <v>54</v>
      </c>
      <c r="AP447" s="102"/>
    </row>
    <row r="448" spans="1:42" ht="16.5" thickTop="1" thickBot="1">
      <c r="A448" s="150"/>
      <c r="B448" s="144"/>
      <c r="C448" s="84" t="s">
        <v>62</v>
      </c>
      <c r="D448" s="22">
        <v>6000</v>
      </c>
      <c r="E448" s="22">
        <v>5550</v>
      </c>
      <c r="F448" s="67">
        <f t="shared" si="1303"/>
        <v>0.92500000000000004</v>
      </c>
      <c r="G448" s="22">
        <v>0</v>
      </c>
      <c r="H448" s="22"/>
      <c r="I448" s="23"/>
      <c r="J448" s="22"/>
      <c r="K448" s="22"/>
      <c r="L448" s="23"/>
      <c r="M448" s="22"/>
      <c r="N448" s="22"/>
      <c r="O448" s="23"/>
      <c r="P448" s="22"/>
      <c r="Q448" s="22"/>
      <c r="R448" s="23"/>
      <c r="S448" s="22"/>
      <c r="T448" s="22"/>
      <c r="U448" s="23"/>
      <c r="V448" s="22"/>
      <c r="W448" s="22"/>
      <c r="X448" s="23"/>
      <c r="Y448" s="22"/>
      <c r="Z448" s="22"/>
      <c r="AA448" s="23"/>
      <c r="AB448" s="22"/>
      <c r="AC448" s="22"/>
      <c r="AD448" s="23"/>
      <c r="AE448" s="22"/>
      <c r="AF448" s="22"/>
      <c r="AG448" s="23"/>
      <c r="AH448" s="22"/>
      <c r="AI448" s="22"/>
      <c r="AJ448" s="23"/>
      <c r="AK448" s="22"/>
      <c r="AL448" s="22"/>
      <c r="AM448" s="23"/>
      <c r="AN448" s="138">
        <f t="shared" si="1315"/>
        <v>6000</v>
      </c>
      <c r="AO448" s="138">
        <f t="shared" si="1316"/>
        <v>5550</v>
      </c>
      <c r="AP448" s="103"/>
    </row>
    <row r="449" spans="1:42" ht="16.5" thickTop="1" thickBot="1">
      <c r="A449" s="150"/>
      <c r="B449" s="144"/>
      <c r="C449" s="84" t="s">
        <v>65</v>
      </c>
      <c r="D449" s="22">
        <v>10000</v>
      </c>
      <c r="E449" s="22">
        <v>700</v>
      </c>
      <c r="F449" s="67">
        <f t="shared" si="1303"/>
        <v>7.0000000000000007E-2</v>
      </c>
      <c r="G449" s="22">
        <f>G438*400</f>
        <v>7200</v>
      </c>
      <c r="H449" s="22"/>
      <c r="I449" s="23"/>
      <c r="J449" s="22"/>
      <c r="K449" s="22"/>
      <c r="L449" s="23"/>
      <c r="M449" s="22"/>
      <c r="N449" s="22"/>
      <c r="O449" s="23"/>
      <c r="P449" s="22"/>
      <c r="Q449" s="22"/>
      <c r="R449" s="23"/>
      <c r="S449" s="22"/>
      <c r="T449" s="22"/>
      <c r="U449" s="23"/>
      <c r="V449" s="22"/>
      <c r="W449" s="22"/>
      <c r="X449" s="23"/>
      <c r="Y449" s="22"/>
      <c r="Z449" s="22"/>
      <c r="AA449" s="23"/>
      <c r="AB449" s="22"/>
      <c r="AC449" s="22"/>
      <c r="AD449" s="23"/>
      <c r="AE449" s="22"/>
      <c r="AF449" s="22"/>
      <c r="AG449" s="23"/>
      <c r="AH449" s="22"/>
      <c r="AI449" s="22"/>
      <c r="AJ449" s="23"/>
      <c r="AK449" s="22"/>
      <c r="AL449" s="22"/>
      <c r="AM449" s="23"/>
      <c r="AN449" s="138">
        <f t="shared" si="1315"/>
        <v>17200</v>
      </c>
      <c r="AO449" s="138">
        <f t="shared" si="1316"/>
        <v>700</v>
      </c>
      <c r="AP449" s="103"/>
    </row>
    <row r="450" spans="1:42" ht="16.5" thickTop="1" thickBot="1">
      <c r="A450" s="150"/>
      <c r="B450" s="144"/>
      <c r="C450" s="84" t="s">
        <v>66</v>
      </c>
      <c r="D450" s="22">
        <v>9966</v>
      </c>
      <c r="E450" s="22">
        <v>8154</v>
      </c>
      <c r="F450" s="67">
        <f t="shared" si="1303"/>
        <v>0.81818181818181823</v>
      </c>
      <c r="G450" s="22">
        <v>3966</v>
      </c>
      <c r="H450" s="22"/>
      <c r="I450" s="23"/>
      <c r="J450" s="22"/>
      <c r="K450" s="22"/>
      <c r="L450" s="23"/>
      <c r="M450" s="22"/>
      <c r="N450" s="22"/>
      <c r="O450" s="23"/>
      <c r="P450" s="22"/>
      <c r="Q450" s="22"/>
      <c r="R450" s="23"/>
      <c r="S450" s="22"/>
      <c r="T450" s="22"/>
      <c r="U450" s="23"/>
      <c r="V450" s="22"/>
      <c r="W450" s="22"/>
      <c r="X450" s="23"/>
      <c r="Y450" s="22"/>
      <c r="Z450" s="22"/>
      <c r="AA450" s="23"/>
      <c r="AB450" s="22"/>
      <c r="AC450" s="22"/>
      <c r="AD450" s="23"/>
      <c r="AE450" s="22"/>
      <c r="AF450" s="22"/>
      <c r="AG450" s="23"/>
      <c r="AH450" s="22"/>
      <c r="AI450" s="22"/>
      <c r="AJ450" s="23"/>
      <c r="AK450" s="22"/>
      <c r="AL450" s="22"/>
      <c r="AM450" s="23"/>
      <c r="AN450" s="138">
        <f t="shared" si="1315"/>
        <v>13932</v>
      </c>
      <c r="AO450" s="138">
        <f t="shared" si="1316"/>
        <v>8154</v>
      </c>
      <c r="AP450" s="103"/>
    </row>
    <row r="451" spans="1:42" ht="16.5" thickTop="1" thickBot="1">
      <c r="A451" s="150"/>
      <c r="B451" s="144"/>
      <c r="C451" s="84" t="s">
        <v>67</v>
      </c>
      <c r="D451" s="22">
        <v>0</v>
      </c>
      <c r="E451" s="22">
        <v>0</v>
      </c>
      <c r="F451" s="67" t="e">
        <f t="shared" si="1303"/>
        <v>#DIV/0!</v>
      </c>
      <c r="G451" s="22">
        <v>0</v>
      </c>
      <c r="H451" s="22"/>
      <c r="I451" s="23"/>
      <c r="J451" s="22"/>
      <c r="K451" s="22"/>
      <c r="L451" s="23"/>
      <c r="M451" s="22"/>
      <c r="N451" s="22"/>
      <c r="O451" s="23"/>
      <c r="P451" s="22"/>
      <c r="Q451" s="22"/>
      <c r="R451" s="23"/>
      <c r="S451" s="22"/>
      <c r="T451" s="22"/>
      <c r="U451" s="23"/>
      <c r="V451" s="22"/>
      <c r="W451" s="22"/>
      <c r="X451" s="23"/>
      <c r="Y451" s="22"/>
      <c r="Z451" s="22"/>
      <c r="AA451" s="23"/>
      <c r="AB451" s="22"/>
      <c r="AC451" s="22"/>
      <c r="AD451" s="23"/>
      <c r="AE451" s="22"/>
      <c r="AF451" s="22"/>
      <c r="AG451" s="23"/>
      <c r="AH451" s="22"/>
      <c r="AI451" s="22"/>
      <c r="AJ451" s="23"/>
      <c r="AK451" s="22"/>
      <c r="AL451" s="22"/>
      <c r="AM451" s="23"/>
      <c r="AN451" s="138">
        <f t="shared" si="1315"/>
        <v>0</v>
      </c>
      <c r="AO451" s="138">
        <f t="shared" si="1316"/>
        <v>0</v>
      </c>
      <c r="AP451" s="103"/>
    </row>
    <row r="452" spans="1:42" ht="16.5" thickTop="1" thickBot="1">
      <c r="A452" s="150"/>
      <c r="B452" s="144"/>
      <c r="C452" s="85" t="s">
        <v>57</v>
      </c>
      <c r="D452" s="27">
        <v>66000</v>
      </c>
      <c r="E452" s="27">
        <v>66000</v>
      </c>
      <c r="F452" s="67">
        <f t="shared" si="1303"/>
        <v>1</v>
      </c>
      <c r="G452" s="27">
        <v>66000</v>
      </c>
      <c r="H452" s="27"/>
      <c r="I452" s="21">
        <f t="shared" ref="I452" si="1318">H452/G452</f>
        <v>0</v>
      </c>
      <c r="J452" s="27"/>
      <c r="K452" s="27"/>
      <c r="L452" s="21" t="e">
        <f t="shared" ref="L452" si="1319">K452/J452</f>
        <v>#DIV/0!</v>
      </c>
      <c r="M452" s="27"/>
      <c r="N452" s="27"/>
      <c r="O452" s="21" t="e">
        <f t="shared" ref="O452" si="1320">N452/M452</f>
        <v>#DIV/0!</v>
      </c>
      <c r="P452" s="27"/>
      <c r="Q452" s="27"/>
      <c r="R452" s="21" t="e">
        <f t="shared" ref="R452" si="1321">Q452/P452</f>
        <v>#DIV/0!</v>
      </c>
      <c r="S452" s="27"/>
      <c r="T452" s="27"/>
      <c r="U452" s="21" t="e">
        <f t="shared" ref="U452" si="1322">T452/S452</f>
        <v>#DIV/0!</v>
      </c>
      <c r="V452" s="27"/>
      <c r="W452" s="27"/>
      <c r="X452" s="21" t="e">
        <f t="shared" ref="X452" si="1323">W452/V452</f>
        <v>#DIV/0!</v>
      </c>
      <c r="Y452" s="27"/>
      <c r="Z452" s="27"/>
      <c r="AA452" s="21" t="e">
        <f t="shared" ref="AA452" si="1324">Z452/Y452</f>
        <v>#DIV/0!</v>
      </c>
      <c r="AB452" s="27"/>
      <c r="AC452" s="27"/>
      <c r="AD452" s="21" t="e">
        <f t="shared" ref="AD452" si="1325">AC452/AB452</f>
        <v>#DIV/0!</v>
      </c>
      <c r="AE452" s="27"/>
      <c r="AF452" s="27"/>
      <c r="AG452" s="21" t="e">
        <f t="shared" ref="AG452" si="1326">AF452/AE452</f>
        <v>#DIV/0!</v>
      </c>
      <c r="AH452" s="27"/>
      <c r="AI452" s="27"/>
      <c r="AJ452" s="21" t="e">
        <f t="shared" ref="AJ452" si="1327">AI452/AH452</f>
        <v>#DIV/0!</v>
      </c>
      <c r="AK452" s="27"/>
      <c r="AL452" s="27"/>
      <c r="AM452" s="21" t="e">
        <f t="shared" ref="AM452" si="1328">AL452/AK452</f>
        <v>#DIV/0!</v>
      </c>
      <c r="AN452" s="27">
        <f>D452+G452+J452+M452+P452+S452+V452+Y452+AB452+AE452+AH452+AK452</f>
        <v>132000</v>
      </c>
      <c r="AO452" s="27">
        <f>E452+H452+K452+N452+Q452+T452+W452+Z452+AC452+AF452+AI452+AL452</f>
        <v>66000</v>
      </c>
      <c r="AP452" s="96">
        <f t="shared" ref="AP452" si="1329">AO452/AN452</f>
        <v>0.5</v>
      </c>
    </row>
    <row r="453" spans="1:42" ht="16.5" thickTop="1" thickBot="1">
      <c r="A453" s="150"/>
      <c r="B453" s="144"/>
      <c r="C453" s="85" t="s">
        <v>58</v>
      </c>
      <c r="D453" s="27">
        <f>D452-D446</f>
        <v>40034</v>
      </c>
      <c r="E453" s="27">
        <f>E452-E446</f>
        <v>51596</v>
      </c>
      <c r="F453" s="67">
        <f t="shared" si="1303"/>
        <v>1.2888045161612629</v>
      </c>
      <c r="G453" s="27">
        <f>G452-G446</f>
        <v>54834</v>
      </c>
      <c r="H453" s="27"/>
      <c r="I453" s="21"/>
      <c r="J453" s="27"/>
      <c r="K453" s="27"/>
      <c r="L453" s="21"/>
      <c r="M453" s="27"/>
      <c r="N453" s="27"/>
      <c r="O453" s="21"/>
      <c r="P453" s="27"/>
      <c r="Q453" s="27"/>
      <c r="R453" s="21"/>
      <c r="S453" s="27"/>
      <c r="T453" s="27"/>
      <c r="U453" s="21"/>
      <c r="V453" s="27"/>
      <c r="W453" s="27"/>
      <c r="X453" s="21"/>
      <c r="Y453" s="27"/>
      <c r="Z453" s="27"/>
      <c r="AA453" s="21"/>
      <c r="AB453" s="27"/>
      <c r="AC453" s="27"/>
      <c r="AD453" s="21"/>
      <c r="AE453" s="27"/>
      <c r="AF453" s="27"/>
      <c r="AG453" s="21"/>
      <c r="AH453" s="27"/>
      <c r="AI453" s="27"/>
      <c r="AJ453" s="21"/>
      <c r="AK453" s="27"/>
      <c r="AL453" s="27"/>
      <c r="AM453" s="21"/>
      <c r="AN453" s="27">
        <f t="shared" ref="AN453" si="1330">D453+G453+J453+M453+P453+S453+V453+Y453+AB453+AE453+AH453+AK453</f>
        <v>94868</v>
      </c>
      <c r="AO453" s="27">
        <f t="shared" ref="AO453:AO454" si="1331">E453+H453+K453+N453+Q453+T453+W453+Z453+AC453+AF453+AI453+AL453</f>
        <v>51596</v>
      </c>
      <c r="AP453" s="96"/>
    </row>
    <row r="454" spans="1:42" ht="16.5" thickTop="1" thickBot="1">
      <c r="A454" s="150"/>
      <c r="B454" s="144"/>
      <c r="C454" s="86" t="s">
        <v>63</v>
      </c>
      <c r="D454" s="11">
        <v>52390</v>
      </c>
      <c r="E454" s="11">
        <v>52390</v>
      </c>
      <c r="F454" s="67">
        <f t="shared" si="1303"/>
        <v>1</v>
      </c>
      <c r="G454" s="11">
        <v>62000</v>
      </c>
      <c r="H454" s="11"/>
      <c r="I454" s="3"/>
      <c r="J454" s="11"/>
      <c r="K454" s="11"/>
      <c r="L454" s="3"/>
      <c r="M454" s="11"/>
      <c r="N454" s="11"/>
      <c r="O454" s="3"/>
      <c r="P454" s="11"/>
      <c r="Q454" s="11"/>
      <c r="R454" s="3"/>
      <c r="S454" s="11"/>
      <c r="T454" s="11"/>
      <c r="U454" s="3"/>
      <c r="V454" s="11"/>
      <c r="W454" s="11"/>
      <c r="X454" s="3"/>
      <c r="Y454" s="11"/>
      <c r="Z454" s="11"/>
      <c r="AA454" s="3"/>
      <c r="AB454" s="11"/>
      <c r="AC454" s="11"/>
      <c r="AD454" s="3"/>
      <c r="AE454" s="11"/>
      <c r="AF454" s="11"/>
      <c r="AG454" s="3"/>
      <c r="AH454" s="11"/>
      <c r="AI454" s="11"/>
      <c r="AJ454" s="3"/>
      <c r="AK454" s="11"/>
      <c r="AL454" s="11"/>
      <c r="AM454" s="3"/>
      <c r="AN454" s="27">
        <f>D454+G454+J454+M454+P454+S454+V454+Y454+AB454+AE454+AH454+AK454</f>
        <v>114390</v>
      </c>
      <c r="AO454" s="27">
        <f t="shared" si="1331"/>
        <v>52390</v>
      </c>
      <c r="AP454" s="94"/>
    </row>
    <row r="455" spans="1:42" ht="16.5" thickTop="1" thickBot="1">
      <c r="A455" s="150"/>
      <c r="B455" s="144"/>
      <c r="C455" s="86" t="s">
        <v>64</v>
      </c>
      <c r="D455" s="11">
        <f>D454/D435</f>
        <v>1027.2549019607843</v>
      </c>
      <c r="E455" s="11">
        <f>E454/E435</f>
        <v>1007.5</v>
      </c>
      <c r="F455" s="67">
        <f t="shared" si="1303"/>
        <v>0.98076923076923073</v>
      </c>
      <c r="G455" s="11">
        <f>G454/G435</f>
        <v>1127.2727272727273</v>
      </c>
      <c r="H455" s="11"/>
      <c r="I455" s="3"/>
      <c r="J455" s="11" t="e">
        <f>J454/J435</f>
        <v>#DIV/0!</v>
      </c>
      <c r="K455" s="11"/>
      <c r="L455" s="3"/>
      <c r="M455" s="11" t="e">
        <f>M454/M435</f>
        <v>#DIV/0!</v>
      </c>
      <c r="N455" s="11"/>
      <c r="O455" s="3"/>
      <c r="P455" s="11" t="e">
        <f>P454/P435</f>
        <v>#DIV/0!</v>
      </c>
      <c r="Q455" s="11"/>
      <c r="R455" s="3"/>
      <c r="S455" s="11" t="e">
        <f>S454/S435</f>
        <v>#DIV/0!</v>
      </c>
      <c r="T455" s="11"/>
      <c r="U455" s="3"/>
      <c r="V455" s="11" t="e">
        <f>V454/V435</f>
        <v>#DIV/0!</v>
      </c>
      <c r="W455" s="11"/>
      <c r="X455" s="3"/>
      <c r="Y455" s="11" t="e">
        <f>Y454/Y435</f>
        <v>#DIV/0!</v>
      </c>
      <c r="Z455" s="11"/>
      <c r="AA455" s="3"/>
      <c r="AB455" s="11" t="e">
        <f>AB454/AB435</f>
        <v>#DIV/0!</v>
      </c>
      <c r="AC455" s="11"/>
      <c r="AD455" s="3"/>
      <c r="AE455" s="11" t="e">
        <f>AE454/AE435</f>
        <v>#DIV/0!</v>
      </c>
      <c r="AF455" s="11"/>
      <c r="AG455" s="3"/>
      <c r="AH455" s="11" t="e">
        <f>AH454/AH435</f>
        <v>#DIV/0!</v>
      </c>
      <c r="AI455" s="11"/>
      <c r="AJ455" s="3"/>
      <c r="AK455" s="11" t="e">
        <f>AK454/AK435</f>
        <v>#DIV/0!</v>
      </c>
      <c r="AL455" s="11"/>
      <c r="AM455" s="3"/>
      <c r="AN455" s="11">
        <f>AN454/AN435</f>
        <v>1079.1509433962265</v>
      </c>
      <c r="AO455" s="11">
        <f>AO454/AO435</f>
        <v>1007.5</v>
      </c>
      <c r="AP455" s="94"/>
    </row>
    <row r="456" spans="1:42" ht="15.75" thickTop="1">
      <c r="A456" s="150"/>
      <c r="B456" s="144"/>
      <c r="C456" s="87" t="s">
        <v>41</v>
      </c>
      <c r="D456" s="7">
        <f>D424+D413+D421+D402</f>
        <v>347000</v>
      </c>
      <c r="E456" s="7">
        <f>E425+E413+E402</f>
        <v>624357</v>
      </c>
      <c r="F456" s="3">
        <f t="shared" ref="F456" si="1332">E456/D456</f>
        <v>1.799299711815562</v>
      </c>
      <c r="G456" s="7">
        <f>G424+G413+G421+G402</f>
        <v>344766</v>
      </c>
      <c r="H456" s="7">
        <f>H425+H413+H402</f>
        <v>0</v>
      </c>
      <c r="I456" s="3">
        <f t="shared" ref="I456" si="1333">H456/G456</f>
        <v>0</v>
      </c>
      <c r="J456" s="7">
        <f>J424+J413+J421+J402</f>
        <v>0</v>
      </c>
      <c r="K456" s="7">
        <f>K425+K413+K402</f>
        <v>0</v>
      </c>
      <c r="L456" s="3" t="e">
        <f t="shared" ref="L456" si="1334">K456/J456</f>
        <v>#DIV/0!</v>
      </c>
      <c r="M456" s="7">
        <f>M424+M413+M421+M402</f>
        <v>0</v>
      </c>
      <c r="N456" s="7">
        <f>N425+N413+N402</f>
        <v>0</v>
      </c>
      <c r="O456" s="3" t="e">
        <f t="shared" ref="O456" si="1335">N456/M456</f>
        <v>#DIV/0!</v>
      </c>
      <c r="P456" s="7">
        <f>P424+P413+P421+P402</f>
        <v>0</v>
      </c>
      <c r="Q456" s="7">
        <f>Q425+Q413+Q402</f>
        <v>0</v>
      </c>
      <c r="R456" s="3" t="e">
        <f t="shared" ref="R456" si="1336">Q456/P456</f>
        <v>#DIV/0!</v>
      </c>
      <c r="S456" s="7">
        <f>S424+S413+S421+S402</f>
        <v>0</v>
      </c>
      <c r="T456" s="7">
        <f>T425+T413+T402</f>
        <v>0</v>
      </c>
      <c r="U456" s="3" t="e">
        <f t="shared" ref="U456" si="1337">T456/S456</f>
        <v>#DIV/0!</v>
      </c>
      <c r="V456" s="7">
        <f>V424+V413+V421+V402</f>
        <v>0</v>
      </c>
      <c r="W456" s="7">
        <f>W425+W413+W402</f>
        <v>0</v>
      </c>
      <c r="X456" s="3" t="e">
        <f t="shared" ref="X456" si="1338">W456/V456</f>
        <v>#DIV/0!</v>
      </c>
      <c r="Y456" s="7">
        <f>Y424+Y413+Y421+Y402</f>
        <v>0</v>
      </c>
      <c r="Z456" s="7">
        <f>Z425+Z413+Z402</f>
        <v>0</v>
      </c>
      <c r="AA456" s="3" t="e">
        <f t="shared" ref="AA456" si="1339">Z456/Y456</f>
        <v>#DIV/0!</v>
      </c>
      <c r="AB456" s="7">
        <f>AB424+AB413+AB421+AB402</f>
        <v>0</v>
      </c>
      <c r="AC456" s="7">
        <f>AC425+AC413+AC402</f>
        <v>0</v>
      </c>
      <c r="AD456" s="3" t="e">
        <f t="shared" ref="AD456" si="1340">AC456/AB456</f>
        <v>#DIV/0!</v>
      </c>
      <c r="AE456" s="7">
        <f>AE424+AE413+AE421+AE402</f>
        <v>0</v>
      </c>
      <c r="AF456" s="7">
        <f>AF425+AF413+AF402</f>
        <v>0</v>
      </c>
      <c r="AG456" s="3" t="e">
        <f t="shared" ref="AG456" si="1341">AF456/AE456</f>
        <v>#DIV/0!</v>
      </c>
      <c r="AH456" s="7">
        <f>AH424+AH413+AH421+AH402</f>
        <v>0</v>
      </c>
      <c r="AI456" s="7">
        <f>AI425+AI413+AI402</f>
        <v>0</v>
      </c>
      <c r="AJ456" s="3" t="e">
        <f t="shared" ref="AJ456" si="1342">AI456/AH456</f>
        <v>#DIV/0!</v>
      </c>
      <c r="AK456" s="7">
        <f>AK424+AK413+AK421+AK402</f>
        <v>0</v>
      </c>
      <c r="AL456" s="7">
        <f>AL425+AL413+AL402</f>
        <v>0</v>
      </c>
      <c r="AM456" s="3" t="e">
        <f t="shared" ref="AM456" si="1343">AL456/AK456</f>
        <v>#DIV/0!</v>
      </c>
      <c r="AN456" s="7">
        <f>D456+G456+J456+M456+P456+S456+V456+Y456+AB456+AE456+AH456+AK456</f>
        <v>691766</v>
      </c>
      <c r="AO456" s="7">
        <f t="shared" ref="AO456" si="1344">E456+H456+K456+N456+Q456+T456+W456+Z456+AC456+AF456+AI456+AL456</f>
        <v>624357</v>
      </c>
      <c r="AP456" s="94">
        <f t="shared" ref="AP456" si="1345">AO456/AN456</f>
        <v>0.90255519930149786</v>
      </c>
    </row>
    <row r="457" spans="1:42" ht="15.75">
      <c r="A457" s="150"/>
      <c r="B457" s="144"/>
      <c r="C457" s="88" t="s">
        <v>59</v>
      </c>
      <c r="D457" s="12"/>
      <c r="E457" s="13"/>
      <c r="F457" s="3"/>
      <c r="G457" s="12"/>
      <c r="H457" s="13"/>
      <c r="I457" s="3"/>
      <c r="J457" s="12"/>
      <c r="K457" s="13"/>
      <c r="L457" s="3"/>
      <c r="M457" s="12"/>
      <c r="N457" s="13"/>
      <c r="O457" s="3"/>
      <c r="P457" s="12"/>
      <c r="Q457" s="13"/>
      <c r="R457" s="3"/>
      <c r="S457" s="12"/>
      <c r="T457" s="13"/>
      <c r="U457" s="3"/>
      <c r="V457" s="12"/>
      <c r="W457" s="13"/>
      <c r="X457" s="3"/>
      <c r="Y457" s="12"/>
      <c r="Z457" s="13"/>
      <c r="AA457" s="3"/>
      <c r="AB457" s="12"/>
      <c r="AC457" s="13"/>
      <c r="AD457" s="3"/>
      <c r="AE457" s="12"/>
      <c r="AF457" s="13"/>
      <c r="AG457" s="3"/>
      <c r="AH457" s="12"/>
      <c r="AI457" s="13"/>
      <c r="AJ457" s="3"/>
      <c r="AK457" s="12"/>
      <c r="AL457" s="13"/>
      <c r="AM457" s="3"/>
      <c r="AN457" s="12"/>
      <c r="AO457" s="13">
        <f>E457+H457+K457+N457+Q457+T457+W457+Z457+AC457+AF457+AI457+AL457</f>
        <v>0</v>
      </c>
      <c r="AP457" s="94"/>
    </row>
    <row r="458" spans="1:42" ht="16.5" thickBot="1">
      <c r="A458" s="151"/>
      <c r="B458" s="145"/>
      <c r="C458" s="104" t="s">
        <v>42</v>
      </c>
      <c r="D458" s="105"/>
      <c r="E458" s="106">
        <f>E457/E456</f>
        <v>0</v>
      </c>
      <c r="F458" s="117"/>
      <c r="G458" s="105"/>
      <c r="H458" s="106" t="e">
        <f>H457/H456</f>
        <v>#DIV/0!</v>
      </c>
      <c r="I458" s="117"/>
      <c r="J458" s="105"/>
      <c r="K458" s="106" t="e">
        <f>K457/K456</f>
        <v>#DIV/0!</v>
      </c>
      <c r="L458" s="117"/>
      <c r="M458" s="105"/>
      <c r="N458" s="106" t="e">
        <f>N457/N456</f>
        <v>#DIV/0!</v>
      </c>
      <c r="O458" s="117"/>
      <c r="P458" s="105"/>
      <c r="Q458" s="106" t="e">
        <f>Q457/Q456</f>
        <v>#DIV/0!</v>
      </c>
      <c r="R458" s="117"/>
      <c r="S458" s="105"/>
      <c r="T458" s="106" t="e">
        <f>T457/T456</f>
        <v>#DIV/0!</v>
      </c>
      <c r="U458" s="117"/>
      <c r="V458" s="105"/>
      <c r="W458" s="106" t="e">
        <f>W457/W456</f>
        <v>#DIV/0!</v>
      </c>
      <c r="X458" s="117"/>
      <c r="Y458" s="105"/>
      <c r="Z458" s="106" t="e">
        <f>Z457/Z456</f>
        <v>#DIV/0!</v>
      </c>
      <c r="AA458" s="117"/>
      <c r="AB458" s="105"/>
      <c r="AC458" s="106" t="e">
        <f>AC457/AC456</f>
        <v>#DIV/0!</v>
      </c>
      <c r="AD458" s="117"/>
      <c r="AE458" s="105"/>
      <c r="AF458" s="106" t="e">
        <f>AF457/AF456</f>
        <v>#DIV/0!</v>
      </c>
      <c r="AG458" s="117"/>
      <c r="AH458" s="105"/>
      <c r="AI458" s="106" t="e">
        <f>AI457/AI456</f>
        <v>#DIV/0!</v>
      </c>
      <c r="AJ458" s="117"/>
      <c r="AK458" s="105"/>
      <c r="AL458" s="106" t="e">
        <f>AL457/AL456</f>
        <v>#DIV/0!</v>
      </c>
      <c r="AM458" s="117"/>
      <c r="AN458" s="105"/>
      <c r="AO458" s="106">
        <f>AO457/AO456</f>
        <v>0</v>
      </c>
      <c r="AP458" s="107"/>
    </row>
    <row r="459" spans="1:42" ht="15.75" thickTop="1">
      <c r="A459" s="140" t="s">
        <v>84</v>
      </c>
      <c r="B459" s="143">
        <v>9</v>
      </c>
      <c r="C459" s="91" t="s">
        <v>19</v>
      </c>
      <c r="D459" s="92">
        <f>D460+D466+D467</f>
        <v>628000</v>
      </c>
      <c r="E459" s="92">
        <f>E460+E466+E467</f>
        <v>234880</v>
      </c>
      <c r="F459" s="114">
        <f>E459/D459</f>
        <v>0.37401273885350317</v>
      </c>
      <c r="G459" s="92">
        <f>G460+G466+G467</f>
        <v>655000</v>
      </c>
      <c r="H459" s="92">
        <f>H460+H466+H467</f>
        <v>0</v>
      </c>
      <c r="I459" s="114">
        <f>H459/G459</f>
        <v>0</v>
      </c>
      <c r="J459" s="92">
        <f>J460+J466+J467</f>
        <v>0</v>
      </c>
      <c r="K459" s="92">
        <f>K460+K466+K467</f>
        <v>0</v>
      </c>
      <c r="L459" s="114" t="e">
        <f>K459/J459</f>
        <v>#DIV/0!</v>
      </c>
      <c r="M459" s="92">
        <f>M460+M466+M467</f>
        <v>0</v>
      </c>
      <c r="N459" s="92">
        <f>N460+N466+N467</f>
        <v>0</v>
      </c>
      <c r="O459" s="114" t="e">
        <f>N459/M459</f>
        <v>#DIV/0!</v>
      </c>
      <c r="P459" s="92">
        <f>P460+P466+P467</f>
        <v>0</v>
      </c>
      <c r="Q459" s="92">
        <f>Q460+Q466+Q467</f>
        <v>0</v>
      </c>
      <c r="R459" s="114" t="e">
        <f>Q459/P459</f>
        <v>#DIV/0!</v>
      </c>
      <c r="S459" s="92">
        <f>S460+S466+S467</f>
        <v>0</v>
      </c>
      <c r="T459" s="92">
        <f>T460+T466+T467</f>
        <v>0</v>
      </c>
      <c r="U459" s="114" t="e">
        <f>T459/S459</f>
        <v>#DIV/0!</v>
      </c>
      <c r="V459" s="92">
        <f>V460+V466+V467</f>
        <v>0</v>
      </c>
      <c r="W459" s="92">
        <f>W460+W466+W467</f>
        <v>0</v>
      </c>
      <c r="X459" s="114" t="e">
        <f>W459/V459</f>
        <v>#DIV/0!</v>
      </c>
      <c r="Y459" s="92">
        <f>Y460+Y466+Y467</f>
        <v>0</v>
      </c>
      <c r="Z459" s="92">
        <f>Z460+Z466+Z467</f>
        <v>0</v>
      </c>
      <c r="AA459" s="114" t="e">
        <f>Z459/Y459</f>
        <v>#DIV/0!</v>
      </c>
      <c r="AB459" s="92">
        <f>AB460+AB466+AB467</f>
        <v>0</v>
      </c>
      <c r="AC459" s="92">
        <f>AC460+AC466+AC467</f>
        <v>0</v>
      </c>
      <c r="AD459" s="114" t="e">
        <f>AC459/AB459</f>
        <v>#DIV/0!</v>
      </c>
      <c r="AE459" s="92">
        <f>AE460+AE466+AE467</f>
        <v>0</v>
      </c>
      <c r="AF459" s="92">
        <f>AF460+AF466+AF467</f>
        <v>0</v>
      </c>
      <c r="AG459" s="114" t="e">
        <f>AF459/AE459</f>
        <v>#DIV/0!</v>
      </c>
      <c r="AH459" s="92">
        <f>AH460+AH466+AH467</f>
        <v>0</v>
      </c>
      <c r="AI459" s="92">
        <f>AI460+AI466+AI467</f>
        <v>0</v>
      </c>
      <c r="AJ459" s="114" t="e">
        <f>AI459/AH459</f>
        <v>#DIV/0!</v>
      </c>
      <c r="AK459" s="92">
        <f>AK460+AK466+AK467</f>
        <v>0</v>
      </c>
      <c r="AL459" s="92">
        <f>AL460+AL466+AL467</f>
        <v>0</v>
      </c>
      <c r="AM459" s="114" t="e">
        <f>AL459/AK459</f>
        <v>#DIV/0!</v>
      </c>
      <c r="AN459" s="92">
        <f>D459+G459+J459+M459+P459+S459+V459+Y459+AB459+AE459+AH459+AK459</f>
        <v>1283000</v>
      </c>
      <c r="AO459" s="92">
        <f>E459+H459+K459+N459+Q459+T459+W459+Z459+AC459+AF459+AI459+AL459</f>
        <v>234880</v>
      </c>
      <c r="AP459" s="93">
        <f>AO459/AN459</f>
        <v>0.1830709275136399</v>
      </c>
    </row>
    <row r="460" spans="1:42">
      <c r="A460" s="141"/>
      <c r="B460" s="144"/>
      <c r="C460" s="74" t="s">
        <v>20</v>
      </c>
      <c r="D460" s="2">
        <v>603000</v>
      </c>
      <c r="E460" s="2">
        <v>223030</v>
      </c>
      <c r="F460" s="3">
        <f t="shared" ref="F460" si="1346">E460/D460</f>
        <v>0.36986733001658373</v>
      </c>
      <c r="G460" s="2">
        <v>630000</v>
      </c>
      <c r="H460" s="2"/>
      <c r="I460" s="3">
        <f t="shared" ref="I460" si="1347">H460/G460</f>
        <v>0</v>
      </c>
      <c r="J460" s="2"/>
      <c r="K460" s="2"/>
      <c r="L460" s="3" t="e">
        <f t="shared" ref="L460" si="1348">K460/J460</f>
        <v>#DIV/0!</v>
      </c>
      <c r="M460" s="2"/>
      <c r="N460" s="2"/>
      <c r="O460" s="3" t="e">
        <f t="shared" ref="O460" si="1349">N460/M460</f>
        <v>#DIV/0!</v>
      </c>
      <c r="P460" s="2"/>
      <c r="Q460" s="2"/>
      <c r="R460" s="3" t="e">
        <f t="shared" ref="R460" si="1350">Q460/P460</f>
        <v>#DIV/0!</v>
      </c>
      <c r="S460" s="2"/>
      <c r="T460" s="2"/>
      <c r="U460" s="3" t="e">
        <f t="shared" ref="U460" si="1351">T460/S460</f>
        <v>#DIV/0!</v>
      </c>
      <c r="V460" s="2"/>
      <c r="W460" s="2"/>
      <c r="X460" s="3" t="e">
        <f t="shared" ref="X460" si="1352">W460/V460</f>
        <v>#DIV/0!</v>
      </c>
      <c r="Y460" s="2"/>
      <c r="Z460" s="2"/>
      <c r="AA460" s="3" t="e">
        <f t="shared" ref="AA460" si="1353">Z460/Y460</f>
        <v>#DIV/0!</v>
      </c>
      <c r="AB460" s="2"/>
      <c r="AC460" s="2"/>
      <c r="AD460" s="3" t="e">
        <f t="shared" ref="AD460" si="1354">AC460/AB460</f>
        <v>#DIV/0!</v>
      </c>
      <c r="AE460" s="2"/>
      <c r="AF460" s="2"/>
      <c r="AG460" s="3" t="e">
        <f t="shared" ref="AG460" si="1355">AF460/AE460</f>
        <v>#DIV/0!</v>
      </c>
      <c r="AH460" s="2"/>
      <c r="AI460" s="2"/>
      <c r="AJ460" s="3" t="e">
        <f t="shared" ref="AJ460" si="1356">AI460/AH460</f>
        <v>#DIV/0!</v>
      </c>
      <c r="AK460" s="2"/>
      <c r="AL460" s="2"/>
      <c r="AM460" s="3" t="e">
        <f t="shared" ref="AM460" si="1357">AL460/AK460</f>
        <v>#DIV/0!</v>
      </c>
      <c r="AN460" s="2">
        <f>D460+G460+J460+M460+P460+S460+V460+Y460+AB460+AE460+AH460+AK460</f>
        <v>1233000</v>
      </c>
      <c r="AO460" s="2">
        <f t="shared" ref="AO460" si="1358">E460+H460+K460+N460+Q460+T460+W460+Z460+AC460+AF460+AI460+AL460</f>
        <v>223030</v>
      </c>
      <c r="AP460" s="94">
        <f t="shared" ref="AP460" si="1359">AO460/AN460</f>
        <v>0.18088402270884021</v>
      </c>
    </row>
    <row r="461" spans="1:42">
      <c r="A461" s="141"/>
      <c r="B461" s="144"/>
      <c r="C461" s="74" t="s">
        <v>47</v>
      </c>
      <c r="D461" s="2">
        <v>0</v>
      </c>
      <c r="E461" s="2">
        <v>0</v>
      </c>
      <c r="F461" s="3"/>
      <c r="G461" s="2">
        <v>0</v>
      </c>
      <c r="H461" s="2"/>
      <c r="I461" s="3"/>
      <c r="J461" s="2"/>
      <c r="K461" s="2"/>
      <c r="L461" s="3"/>
      <c r="M461" s="2"/>
      <c r="N461" s="2"/>
      <c r="O461" s="3"/>
      <c r="P461" s="2"/>
      <c r="Q461" s="2"/>
      <c r="R461" s="3"/>
      <c r="S461" s="2"/>
      <c r="T461" s="2"/>
      <c r="U461" s="3"/>
      <c r="V461" s="2"/>
      <c r="W461" s="2"/>
      <c r="X461" s="3"/>
      <c r="Y461" s="2"/>
      <c r="Z461" s="2"/>
      <c r="AA461" s="3"/>
      <c r="AB461" s="2"/>
      <c r="AC461" s="2"/>
      <c r="AD461" s="3"/>
      <c r="AE461" s="2"/>
      <c r="AF461" s="2"/>
      <c r="AG461" s="3"/>
      <c r="AH461" s="2"/>
      <c r="AI461" s="2"/>
      <c r="AJ461" s="3"/>
      <c r="AK461" s="2"/>
      <c r="AL461" s="2"/>
      <c r="AM461" s="3"/>
      <c r="AN461" s="2">
        <f>D461+G461+J461+M461+P461+S461+V461+Y461+AB461+AE461+AH461+AK461</f>
        <v>0</v>
      </c>
      <c r="AO461" s="2">
        <f>E461+H461+K461+N461+Q461+T461+W461+Z461+AC461+AF461+AI461+AL461</f>
        <v>0</v>
      </c>
      <c r="AP461" s="94"/>
    </row>
    <row r="462" spans="1:42">
      <c r="A462" s="141"/>
      <c r="B462" s="144"/>
      <c r="C462" s="74" t="s">
        <v>43</v>
      </c>
      <c r="D462" s="2">
        <v>0</v>
      </c>
      <c r="E462" s="2">
        <v>21980</v>
      </c>
      <c r="F462" s="3"/>
      <c r="G462" s="2">
        <v>0</v>
      </c>
      <c r="H462" s="2"/>
      <c r="I462" s="3"/>
      <c r="J462" s="2"/>
      <c r="K462" s="2"/>
      <c r="L462" s="3"/>
      <c r="M462" s="2"/>
      <c r="N462" s="2"/>
      <c r="O462" s="3"/>
      <c r="P462" s="2"/>
      <c r="Q462" s="2"/>
      <c r="R462" s="3"/>
      <c r="S462" s="2"/>
      <c r="T462" s="2"/>
      <c r="U462" s="3"/>
      <c r="V462" s="2"/>
      <c r="W462" s="2"/>
      <c r="X462" s="3"/>
      <c r="Y462" s="2"/>
      <c r="Z462" s="2"/>
      <c r="AA462" s="3"/>
      <c r="AB462" s="2"/>
      <c r="AC462" s="2"/>
      <c r="AD462" s="3"/>
      <c r="AE462" s="2"/>
      <c r="AF462" s="2"/>
      <c r="AG462" s="3"/>
      <c r="AH462" s="2"/>
      <c r="AI462" s="2"/>
      <c r="AJ462" s="3"/>
      <c r="AK462" s="2"/>
      <c r="AL462" s="2"/>
      <c r="AM462" s="3"/>
      <c r="AN462" s="2">
        <f t="shared" ref="AN462:AN465" si="1360">D462+G462+J462+M462+P462+S462+V462+Y462+AB462+AE462+AH462+AK462</f>
        <v>0</v>
      </c>
      <c r="AO462" s="2">
        <f t="shared" ref="AO462:AO475" si="1361">E462+H462+K462+N462+Q462+T462+W462+Z462+AC462+AF462+AI462+AL462</f>
        <v>21980</v>
      </c>
      <c r="AP462" s="94"/>
    </row>
    <row r="463" spans="1:42">
      <c r="A463" s="141"/>
      <c r="B463" s="144"/>
      <c r="C463" s="74" t="s">
        <v>44</v>
      </c>
      <c r="D463" s="2">
        <v>0</v>
      </c>
      <c r="E463" s="2">
        <v>31480</v>
      </c>
      <c r="F463" s="3"/>
      <c r="G463" s="2">
        <v>0</v>
      </c>
      <c r="H463" s="2"/>
      <c r="I463" s="3"/>
      <c r="J463" s="2"/>
      <c r="K463" s="2"/>
      <c r="L463" s="3"/>
      <c r="M463" s="2"/>
      <c r="N463" s="2"/>
      <c r="O463" s="3"/>
      <c r="P463" s="2"/>
      <c r="Q463" s="2"/>
      <c r="R463" s="3"/>
      <c r="S463" s="2"/>
      <c r="T463" s="2"/>
      <c r="U463" s="3"/>
      <c r="V463" s="2"/>
      <c r="W463" s="2"/>
      <c r="X463" s="3"/>
      <c r="Y463" s="2"/>
      <c r="Z463" s="2"/>
      <c r="AA463" s="3"/>
      <c r="AB463" s="2"/>
      <c r="AC463" s="2"/>
      <c r="AD463" s="3"/>
      <c r="AE463" s="2"/>
      <c r="AF463" s="2"/>
      <c r="AG463" s="3"/>
      <c r="AH463" s="2"/>
      <c r="AI463" s="2"/>
      <c r="AJ463" s="3"/>
      <c r="AK463" s="2"/>
      <c r="AL463" s="2"/>
      <c r="AM463" s="3"/>
      <c r="AN463" s="2">
        <f t="shared" si="1360"/>
        <v>0</v>
      </c>
      <c r="AO463" s="2">
        <f t="shared" si="1361"/>
        <v>31480</v>
      </c>
      <c r="AP463" s="94"/>
    </row>
    <row r="464" spans="1:42">
      <c r="A464" s="141"/>
      <c r="B464" s="144"/>
      <c r="C464" s="74" t="s">
        <v>45</v>
      </c>
      <c r="D464" s="2">
        <v>0</v>
      </c>
      <c r="E464" s="2">
        <v>72220</v>
      </c>
      <c r="F464" s="3"/>
      <c r="G464" s="2">
        <v>0</v>
      </c>
      <c r="H464" s="2"/>
      <c r="I464" s="3"/>
      <c r="J464" s="2"/>
      <c r="K464" s="2"/>
      <c r="L464" s="3"/>
      <c r="M464" s="2"/>
      <c r="N464" s="2"/>
      <c r="O464" s="3"/>
      <c r="P464" s="2"/>
      <c r="Q464" s="2"/>
      <c r="R464" s="3"/>
      <c r="S464" s="2"/>
      <c r="T464" s="2"/>
      <c r="U464" s="3"/>
      <c r="V464" s="2"/>
      <c r="W464" s="2"/>
      <c r="X464" s="3"/>
      <c r="Y464" s="2"/>
      <c r="Z464" s="2"/>
      <c r="AA464" s="3"/>
      <c r="AB464" s="2"/>
      <c r="AC464" s="2"/>
      <c r="AD464" s="3"/>
      <c r="AE464" s="2"/>
      <c r="AF464" s="2"/>
      <c r="AG464" s="3"/>
      <c r="AH464" s="2"/>
      <c r="AI464" s="2"/>
      <c r="AJ464" s="3"/>
      <c r="AK464" s="2"/>
      <c r="AL464" s="2"/>
      <c r="AM464" s="3"/>
      <c r="AN464" s="2">
        <f t="shared" si="1360"/>
        <v>0</v>
      </c>
      <c r="AO464" s="2">
        <f t="shared" si="1361"/>
        <v>72220</v>
      </c>
      <c r="AP464" s="94"/>
    </row>
    <row r="465" spans="1:42">
      <c r="A465" s="141"/>
      <c r="B465" s="144"/>
      <c r="C465" s="74" t="s">
        <v>46</v>
      </c>
      <c r="D465" s="2">
        <v>0</v>
      </c>
      <c r="E465" s="2">
        <v>97350</v>
      </c>
      <c r="F465" s="3"/>
      <c r="G465" s="2">
        <v>0</v>
      </c>
      <c r="H465" s="2"/>
      <c r="I465" s="3"/>
      <c r="J465" s="2"/>
      <c r="K465" s="2"/>
      <c r="L465" s="3"/>
      <c r="M465" s="2"/>
      <c r="N465" s="2"/>
      <c r="O465" s="3"/>
      <c r="P465" s="2"/>
      <c r="Q465" s="2"/>
      <c r="R465" s="3"/>
      <c r="S465" s="2"/>
      <c r="T465" s="2"/>
      <c r="U465" s="3"/>
      <c r="V465" s="2"/>
      <c r="W465" s="2"/>
      <c r="X465" s="3"/>
      <c r="Y465" s="2"/>
      <c r="Z465" s="2"/>
      <c r="AA465" s="3"/>
      <c r="AB465" s="2"/>
      <c r="AC465" s="2"/>
      <c r="AD465" s="3"/>
      <c r="AE465" s="2"/>
      <c r="AF465" s="2"/>
      <c r="AG465" s="3"/>
      <c r="AH465" s="2"/>
      <c r="AI465" s="2"/>
      <c r="AJ465" s="3"/>
      <c r="AK465" s="2"/>
      <c r="AL465" s="2"/>
      <c r="AM465" s="3"/>
      <c r="AN465" s="2">
        <f t="shared" si="1360"/>
        <v>0</v>
      </c>
      <c r="AO465" s="2">
        <f t="shared" si="1361"/>
        <v>97350</v>
      </c>
      <c r="AP465" s="94"/>
    </row>
    <row r="466" spans="1:42">
      <c r="A466" s="141"/>
      <c r="B466" s="144"/>
      <c r="C466" s="75" t="s">
        <v>21</v>
      </c>
      <c r="D466" s="2">
        <v>25000</v>
      </c>
      <c r="E466" s="2">
        <v>11850</v>
      </c>
      <c r="F466" s="3">
        <f t="shared" ref="F466:F467" si="1362">E466/D466</f>
        <v>0.47399999999999998</v>
      </c>
      <c r="G466" s="2">
        <v>25000</v>
      </c>
      <c r="H466" s="2"/>
      <c r="I466" s="3">
        <f t="shared" ref="I466:I467" si="1363">H466/G466</f>
        <v>0</v>
      </c>
      <c r="J466" s="2"/>
      <c r="K466" s="2"/>
      <c r="L466" s="3" t="e">
        <f t="shared" ref="L466:L467" si="1364">K466/J466</f>
        <v>#DIV/0!</v>
      </c>
      <c r="M466" s="2"/>
      <c r="N466" s="2"/>
      <c r="O466" s="3" t="e">
        <f t="shared" ref="O466:O467" si="1365">N466/M466</f>
        <v>#DIV/0!</v>
      </c>
      <c r="P466" s="2"/>
      <c r="Q466" s="2"/>
      <c r="R466" s="3" t="e">
        <f t="shared" ref="R466:R467" si="1366">Q466/P466</f>
        <v>#DIV/0!</v>
      </c>
      <c r="S466" s="2"/>
      <c r="T466" s="2"/>
      <c r="U466" s="3" t="e">
        <f t="shared" ref="U466:U467" si="1367">T466/S466</f>
        <v>#DIV/0!</v>
      </c>
      <c r="V466" s="2"/>
      <c r="W466" s="2"/>
      <c r="X466" s="3" t="e">
        <f t="shared" ref="X466:X467" si="1368">W466/V466</f>
        <v>#DIV/0!</v>
      </c>
      <c r="Y466" s="2"/>
      <c r="Z466" s="2"/>
      <c r="AA466" s="3" t="e">
        <f t="shared" ref="AA466:AA467" si="1369">Z466/Y466</f>
        <v>#DIV/0!</v>
      </c>
      <c r="AB466" s="2"/>
      <c r="AC466" s="2"/>
      <c r="AD466" s="3" t="e">
        <f t="shared" ref="AD466:AD467" si="1370">AC466/AB466</f>
        <v>#DIV/0!</v>
      </c>
      <c r="AE466" s="2"/>
      <c r="AF466" s="2"/>
      <c r="AG466" s="3" t="e">
        <f t="shared" ref="AG466:AG467" si="1371">AF466/AE466</f>
        <v>#DIV/0!</v>
      </c>
      <c r="AH466" s="2"/>
      <c r="AI466" s="2"/>
      <c r="AJ466" s="3" t="e">
        <f t="shared" ref="AJ466:AJ467" si="1372">AI466/AH466</f>
        <v>#DIV/0!</v>
      </c>
      <c r="AK466" s="2"/>
      <c r="AL466" s="2"/>
      <c r="AM466" s="3" t="e">
        <f t="shared" ref="AM466:AM467" si="1373">AL466/AK466</f>
        <v>#DIV/0!</v>
      </c>
      <c r="AN466" s="2">
        <f>D466+G466+J466+M466+P466+S466+V466+Y466+AB466+AE466+AH466+AK466</f>
        <v>50000</v>
      </c>
      <c r="AO466" s="2">
        <f t="shared" si="1361"/>
        <v>11850</v>
      </c>
      <c r="AP466" s="94">
        <f t="shared" ref="AP466:AP488" si="1374">AO466/AN466</f>
        <v>0.23699999999999999</v>
      </c>
    </row>
    <row r="467" spans="1:42">
      <c r="A467" s="141"/>
      <c r="B467" s="144"/>
      <c r="C467" s="75" t="s">
        <v>22</v>
      </c>
      <c r="D467" s="2">
        <v>0</v>
      </c>
      <c r="E467" s="2">
        <v>0</v>
      </c>
      <c r="F467" s="3" t="e">
        <f t="shared" si="1362"/>
        <v>#DIV/0!</v>
      </c>
      <c r="G467" s="2">
        <v>0</v>
      </c>
      <c r="H467" s="2"/>
      <c r="I467" s="3" t="e">
        <f t="shared" si="1363"/>
        <v>#DIV/0!</v>
      </c>
      <c r="J467" s="2"/>
      <c r="K467" s="2"/>
      <c r="L467" s="3" t="e">
        <f t="shared" si="1364"/>
        <v>#DIV/0!</v>
      </c>
      <c r="M467" s="2"/>
      <c r="N467" s="2"/>
      <c r="O467" s="3" t="e">
        <f t="shared" si="1365"/>
        <v>#DIV/0!</v>
      </c>
      <c r="P467" s="2"/>
      <c r="Q467" s="2"/>
      <c r="R467" s="3" t="e">
        <f t="shared" si="1366"/>
        <v>#DIV/0!</v>
      </c>
      <c r="S467" s="2"/>
      <c r="T467" s="2"/>
      <c r="U467" s="3" t="e">
        <f t="shared" si="1367"/>
        <v>#DIV/0!</v>
      </c>
      <c r="V467" s="2"/>
      <c r="W467" s="2"/>
      <c r="X467" s="3" t="e">
        <f t="shared" si="1368"/>
        <v>#DIV/0!</v>
      </c>
      <c r="Y467" s="2"/>
      <c r="Z467" s="2"/>
      <c r="AA467" s="3" t="e">
        <f t="shared" si="1369"/>
        <v>#DIV/0!</v>
      </c>
      <c r="AB467" s="2"/>
      <c r="AC467" s="2"/>
      <c r="AD467" s="3" t="e">
        <f t="shared" si="1370"/>
        <v>#DIV/0!</v>
      </c>
      <c r="AE467" s="2"/>
      <c r="AF467" s="2"/>
      <c r="AG467" s="3" t="e">
        <f t="shared" si="1371"/>
        <v>#DIV/0!</v>
      </c>
      <c r="AH467" s="2"/>
      <c r="AI467" s="2"/>
      <c r="AJ467" s="3" t="e">
        <f t="shared" si="1372"/>
        <v>#DIV/0!</v>
      </c>
      <c r="AK467" s="2"/>
      <c r="AL467" s="2"/>
      <c r="AM467" s="3" t="e">
        <f t="shared" si="1373"/>
        <v>#DIV/0!</v>
      </c>
      <c r="AN467" s="2">
        <f t="shared" ref="AN467:AN469" si="1375">D467+G467+J467+M467+P467+S467+V467+Y467+AB467+AE467+AH467+AK467</f>
        <v>0</v>
      </c>
      <c r="AO467" s="2">
        <f t="shared" si="1361"/>
        <v>0</v>
      </c>
      <c r="AP467" s="94" t="e">
        <f t="shared" si="1374"/>
        <v>#DIV/0!</v>
      </c>
    </row>
    <row r="468" spans="1:42">
      <c r="A468" s="141"/>
      <c r="B468" s="144"/>
      <c r="C468" s="75" t="s">
        <v>23</v>
      </c>
      <c r="D468" s="5">
        <f>D460/D469</f>
        <v>54.81818181818182</v>
      </c>
      <c r="E468" s="5">
        <v>27</v>
      </c>
      <c r="F468" s="115">
        <f>E468/D468</f>
        <v>0.4925373134328358</v>
      </c>
      <c r="G468" s="5">
        <f>G460/G469</f>
        <v>57.272727272727273</v>
      </c>
      <c r="H468" s="5"/>
      <c r="I468" s="115">
        <f>H468/G468</f>
        <v>0</v>
      </c>
      <c r="J468" s="5"/>
      <c r="K468" s="5"/>
      <c r="L468" s="115" t="e">
        <f>K468/J468</f>
        <v>#DIV/0!</v>
      </c>
      <c r="M468" s="5"/>
      <c r="N468" s="5"/>
      <c r="O468" s="115" t="e">
        <f>N468/M468</f>
        <v>#DIV/0!</v>
      </c>
      <c r="P468" s="5"/>
      <c r="Q468" s="5"/>
      <c r="R468" s="115" t="e">
        <f>Q468/P468</f>
        <v>#DIV/0!</v>
      </c>
      <c r="S468" s="5"/>
      <c r="T468" s="5"/>
      <c r="U468" s="115" t="e">
        <f>T468/S468</f>
        <v>#DIV/0!</v>
      </c>
      <c r="V468" s="5"/>
      <c r="W468" s="5"/>
      <c r="X468" s="115" t="e">
        <f>W468/V468</f>
        <v>#DIV/0!</v>
      </c>
      <c r="Y468" s="5"/>
      <c r="Z468" s="5"/>
      <c r="AA468" s="115" t="e">
        <f>Z468/Y468</f>
        <v>#DIV/0!</v>
      </c>
      <c r="AB468" s="5"/>
      <c r="AC468" s="5"/>
      <c r="AD468" s="115" t="e">
        <f>AC468/AB468</f>
        <v>#DIV/0!</v>
      </c>
      <c r="AE468" s="5"/>
      <c r="AF468" s="5"/>
      <c r="AG468" s="115" t="e">
        <f>AF468/AE468</f>
        <v>#DIV/0!</v>
      </c>
      <c r="AH468" s="5"/>
      <c r="AI468" s="5"/>
      <c r="AJ468" s="115" t="e">
        <f>AI468/AH468</f>
        <v>#DIV/0!</v>
      </c>
      <c r="AK468" s="5"/>
      <c r="AL468" s="5"/>
      <c r="AM468" s="115" t="e">
        <f>AL468/AK468</f>
        <v>#DIV/0!</v>
      </c>
      <c r="AN468" s="5">
        <f t="shared" si="1375"/>
        <v>112.09090909090909</v>
      </c>
      <c r="AO468" s="5">
        <f t="shared" si="1361"/>
        <v>27</v>
      </c>
      <c r="AP468" s="95">
        <f t="shared" si="1374"/>
        <v>0.24087591240875911</v>
      </c>
    </row>
    <row r="469" spans="1:42">
      <c r="A469" s="141"/>
      <c r="B469" s="144"/>
      <c r="C469" s="75" t="s">
        <v>24</v>
      </c>
      <c r="D469" s="2">
        <v>11000</v>
      </c>
      <c r="E469" s="2">
        <f>E460/E468</f>
        <v>8260.3703703703704</v>
      </c>
      <c r="F469" s="3">
        <f t="shared" ref="F469:F480" si="1376">E469/D469</f>
        <v>0.75094276094276091</v>
      </c>
      <c r="G469" s="2">
        <v>11000</v>
      </c>
      <c r="H469" s="2" t="e">
        <f>H460/H468</f>
        <v>#DIV/0!</v>
      </c>
      <c r="I469" s="3" t="e">
        <f t="shared" ref="I469:I480" si="1377">H469/G469</f>
        <v>#DIV/0!</v>
      </c>
      <c r="J469" s="2" t="e">
        <f>J460/J468</f>
        <v>#DIV/0!</v>
      </c>
      <c r="K469" s="2" t="e">
        <f>K460/K468</f>
        <v>#DIV/0!</v>
      </c>
      <c r="L469" s="3" t="e">
        <f t="shared" ref="L469:L480" si="1378">K469/J469</f>
        <v>#DIV/0!</v>
      </c>
      <c r="M469" s="2" t="e">
        <f>M460/M468</f>
        <v>#DIV/0!</v>
      </c>
      <c r="N469" s="2" t="e">
        <f>N460/N468</f>
        <v>#DIV/0!</v>
      </c>
      <c r="O469" s="3" t="e">
        <f t="shared" ref="O469:O480" si="1379">N469/M469</f>
        <v>#DIV/0!</v>
      </c>
      <c r="P469" s="2" t="e">
        <f>P460/P468</f>
        <v>#DIV/0!</v>
      </c>
      <c r="Q469" s="2" t="e">
        <f>Q460/Q468</f>
        <v>#DIV/0!</v>
      </c>
      <c r="R469" s="3" t="e">
        <f t="shared" ref="R469:R480" si="1380">Q469/P469</f>
        <v>#DIV/0!</v>
      </c>
      <c r="S469" s="2" t="e">
        <f>S460/S468</f>
        <v>#DIV/0!</v>
      </c>
      <c r="T469" s="2" t="e">
        <f>T460/T468</f>
        <v>#DIV/0!</v>
      </c>
      <c r="U469" s="3" t="e">
        <f t="shared" ref="U469:U480" si="1381">T469/S469</f>
        <v>#DIV/0!</v>
      </c>
      <c r="V469" s="2" t="e">
        <f>V460/V468</f>
        <v>#DIV/0!</v>
      </c>
      <c r="W469" s="2" t="e">
        <f>W460/W468</f>
        <v>#DIV/0!</v>
      </c>
      <c r="X469" s="3" t="e">
        <f t="shared" ref="X469:X480" si="1382">W469/V469</f>
        <v>#DIV/0!</v>
      </c>
      <c r="Y469" s="2" t="e">
        <f>Y460/Y468</f>
        <v>#DIV/0!</v>
      </c>
      <c r="Z469" s="2" t="e">
        <f>Z460/Z468</f>
        <v>#DIV/0!</v>
      </c>
      <c r="AA469" s="3" t="e">
        <f t="shared" ref="AA469:AA480" si="1383">Z469/Y469</f>
        <v>#DIV/0!</v>
      </c>
      <c r="AB469" s="2" t="e">
        <f>AB460/AB468</f>
        <v>#DIV/0!</v>
      </c>
      <c r="AC469" s="2" t="e">
        <f>AC460/AC468</f>
        <v>#DIV/0!</v>
      </c>
      <c r="AD469" s="3" t="e">
        <f t="shared" ref="AD469:AD480" si="1384">AC469/AB469</f>
        <v>#DIV/0!</v>
      </c>
      <c r="AE469" s="2" t="e">
        <f>AE460/AE468</f>
        <v>#DIV/0!</v>
      </c>
      <c r="AF469" s="2" t="e">
        <f>AF460/AF468</f>
        <v>#DIV/0!</v>
      </c>
      <c r="AG469" s="3" t="e">
        <f t="shared" ref="AG469:AG480" si="1385">AF469/AE469</f>
        <v>#DIV/0!</v>
      </c>
      <c r="AH469" s="2" t="e">
        <f>AH460/AH468</f>
        <v>#DIV/0!</v>
      </c>
      <c r="AI469" s="2" t="e">
        <f>AI460/AI468</f>
        <v>#DIV/0!</v>
      </c>
      <c r="AJ469" s="3" t="e">
        <f t="shared" ref="AJ469:AJ480" si="1386">AI469/AH469</f>
        <v>#DIV/0!</v>
      </c>
      <c r="AK469" s="2" t="e">
        <f>AK460/AK468</f>
        <v>#DIV/0!</v>
      </c>
      <c r="AL469" s="2" t="e">
        <f>AL460/AL468</f>
        <v>#DIV/0!</v>
      </c>
      <c r="AM469" s="3" t="e">
        <f t="shared" ref="AM469:AM480" si="1387">AL469/AK469</f>
        <v>#DIV/0!</v>
      </c>
      <c r="AN469" s="2" t="e">
        <f t="shared" si="1375"/>
        <v>#DIV/0!</v>
      </c>
      <c r="AO469" s="2" t="e">
        <f t="shared" si="1361"/>
        <v>#DIV/0!</v>
      </c>
      <c r="AP469" s="94" t="e">
        <f t="shared" si="1374"/>
        <v>#DIV/0!</v>
      </c>
    </row>
    <row r="470" spans="1:42">
      <c r="A470" s="141"/>
      <c r="B470" s="144"/>
      <c r="C470" s="76" t="s">
        <v>25</v>
      </c>
      <c r="D470" s="20">
        <f>D471+D472</f>
        <v>114000</v>
      </c>
      <c r="E470" s="20">
        <f>E471+E472</f>
        <v>39141</v>
      </c>
      <c r="F470" s="21">
        <f t="shared" si="1376"/>
        <v>0.34334210526315789</v>
      </c>
      <c r="G470" s="20">
        <f>G471+G472</f>
        <v>81000</v>
      </c>
      <c r="H470" s="20">
        <f>H471+H472</f>
        <v>0</v>
      </c>
      <c r="I470" s="21">
        <f t="shared" si="1377"/>
        <v>0</v>
      </c>
      <c r="J470" s="20">
        <f>J471+J472</f>
        <v>0</v>
      </c>
      <c r="K470" s="20">
        <f>K471+K472</f>
        <v>0</v>
      </c>
      <c r="L470" s="21" t="e">
        <f t="shared" si="1378"/>
        <v>#DIV/0!</v>
      </c>
      <c r="M470" s="20">
        <f>M471+M472</f>
        <v>0</v>
      </c>
      <c r="N470" s="20">
        <f>N471+N472</f>
        <v>0</v>
      </c>
      <c r="O470" s="21" t="e">
        <f t="shared" si="1379"/>
        <v>#DIV/0!</v>
      </c>
      <c r="P470" s="20">
        <f>P471+P472</f>
        <v>0</v>
      </c>
      <c r="Q470" s="20">
        <f>Q471+Q472</f>
        <v>0</v>
      </c>
      <c r="R470" s="21" t="e">
        <f t="shared" si="1380"/>
        <v>#DIV/0!</v>
      </c>
      <c r="S470" s="20">
        <f>S471+S472</f>
        <v>0</v>
      </c>
      <c r="T470" s="20">
        <f>T471+T472</f>
        <v>0</v>
      </c>
      <c r="U470" s="21" t="e">
        <f t="shared" si="1381"/>
        <v>#DIV/0!</v>
      </c>
      <c r="V470" s="20">
        <f>V471+V472</f>
        <v>0</v>
      </c>
      <c r="W470" s="20">
        <f>W471+W472</f>
        <v>0</v>
      </c>
      <c r="X470" s="21" t="e">
        <f t="shared" si="1382"/>
        <v>#DIV/0!</v>
      </c>
      <c r="Y470" s="20">
        <f>Y471+Y472</f>
        <v>0</v>
      </c>
      <c r="Z470" s="20">
        <f>Z471+Z472</f>
        <v>0</v>
      </c>
      <c r="AA470" s="21" t="e">
        <f t="shared" si="1383"/>
        <v>#DIV/0!</v>
      </c>
      <c r="AB470" s="20">
        <f>AB471+AB472</f>
        <v>0</v>
      </c>
      <c r="AC470" s="20">
        <f>AC471+AC472</f>
        <v>0</v>
      </c>
      <c r="AD470" s="21" t="e">
        <f t="shared" si="1384"/>
        <v>#DIV/0!</v>
      </c>
      <c r="AE470" s="20">
        <f>AE471+AE472</f>
        <v>0</v>
      </c>
      <c r="AF470" s="20">
        <f>AF471+AF472</f>
        <v>0</v>
      </c>
      <c r="AG470" s="21" t="e">
        <f t="shared" si="1385"/>
        <v>#DIV/0!</v>
      </c>
      <c r="AH470" s="20">
        <f>AH471+AH472</f>
        <v>0</v>
      </c>
      <c r="AI470" s="20">
        <f>AI471+AI472</f>
        <v>0</v>
      </c>
      <c r="AJ470" s="21" t="e">
        <f t="shared" si="1386"/>
        <v>#DIV/0!</v>
      </c>
      <c r="AK470" s="20">
        <f>AK471+AK472</f>
        <v>0</v>
      </c>
      <c r="AL470" s="20">
        <f>AL471+AL472</f>
        <v>0</v>
      </c>
      <c r="AM470" s="21" t="e">
        <f t="shared" si="1387"/>
        <v>#DIV/0!</v>
      </c>
      <c r="AN470" s="20">
        <f>D470+G470+J470+M470+P470+S470+V470+Y470+AB470+AE470+AH470+AK470</f>
        <v>195000</v>
      </c>
      <c r="AO470" s="20">
        <f t="shared" si="1361"/>
        <v>39141</v>
      </c>
      <c r="AP470" s="96">
        <f t="shared" si="1374"/>
        <v>0.20072307692307692</v>
      </c>
    </row>
    <row r="471" spans="1:42">
      <c r="A471" s="141"/>
      <c r="B471" s="144"/>
      <c r="C471" s="74" t="s">
        <v>49</v>
      </c>
      <c r="D471" s="2">
        <v>60000</v>
      </c>
      <c r="E471" s="2">
        <v>21341</v>
      </c>
      <c r="F471" s="3">
        <f t="shared" si="1376"/>
        <v>0.35568333333333335</v>
      </c>
      <c r="G471" s="2">
        <v>50000</v>
      </c>
      <c r="H471" s="2"/>
      <c r="I471" s="3">
        <f t="shared" si="1377"/>
        <v>0</v>
      </c>
      <c r="J471" s="2"/>
      <c r="K471" s="2"/>
      <c r="L471" s="3" t="e">
        <f t="shared" si="1378"/>
        <v>#DIV/0!</v>
      </c>
      <c r="M471" s="2"/>
      <c r="N471" s="2"/>
      <c r="O471" s="3" t="e">
        <f t="shared" si="1379"/>
        <v>#DIV/0!</v>
      </c>
      <c r="P471" s="2"/>
      <c r="Q471" s="2"/>
      <c r="R471" s="3" t="e">
        <f t="shared" si="1380"/>
        <v>#DIV/0!</v>
      </c>
      <c r="S471" s="2"/>
      <c r="T471" s="2"/>
      <c r="U471" s="3" t="e">
        <f t="shared" si="1381"/>
        <v>#DIV/0!</v>
      </c>
      <c r="V471" s="2"/>
      <c r="W471" s="2"/>
      <c r="X471" s="3" t="e">
        <f t="shared" si="1382"/>
        <v>#DIV/0!</v>
      </c>
      <c r="Y471" s="2"/>
      <c r="Z471" s="2"/>
      <c r="AA471" s="3" t="e">
        <f t="shared" si="1383"/>
        <v>#DIV/0!</v>
      </c>
      <c r="AB471" s="2"/>
      <c r="AC471" s="2"/>
      <c r="AD471" s="3" t="e">
        <f t="shared" si="1384"/>
        <v>#DIV/0!</v>
      </c>
      <c r="AE471" s="2"/>
      <c r="AF471" s="2"/>
      <c r="AG471" s="3" t="e">
        <f t="shared" si="1385"/>
        <v>#DIV/0!</v>
      </c>
      <c r="AH471" s="2"/>
      <c r="AI471" s="2"/>
      <c r="AJ471" s="3" t="e">
        <f t="shared" si="1386"/>
        <v>#DIV/0!</v>
      </c>
      <c r="AK471" s="2"/>
      <c r="AL471" s="2"/>
      <c r="AM471" s="3" t="e">
        <f t="shared" si="1387"/>
        <v>#DIV/0!</v>
      </c>
      <c r="AN471" s="2">
        <f t="shared" ref="AN471" si="1388">D471+G471+J471+M471+P471+S471+V471+Y471+AB471+AE471+AH471+AK471</f>
        <v>110000</v>
      </c>
      <c r="AO471" s="2">
        <f t="shared" si="1361"/>
        <v>21341</v>
      </c>
      <c r="AP471" s="94">
        <f t="shared" si="1374"/>
        <v>0.19400909090909091</v>
      </c>
    </row>
    <row r="472" spans="1:42">
      <c r="A472" s="141"/>
      <c r="B472" s="144"/>
      <c r="C472" s="76" t="s">
        <v>52</v>
      </c>
      <c r="D472" s="20">
        <f>SUM(D473:D477)</f>
        <v>54000</v>
      </c>
      <c r="E472" s="20">
        <f>SUM(E473:E477)</f>
        <v>17800</v>
      </c>
      <c r="F472" s="21">
        <f t="shared" si="1376"/>
        <v>0.32962962962962961</v>
      </c>
      <c r="G472" s="20">
        <f>SUM(G473:G477)</f>
        <v>31000</v>
      </c>
      <c r="H472" s="20">
        <f>SUM(H473:H477)</f>
        <v>0</v>
      </c>
      <c r="I472" s="21">
        <f t="shared" si="1377"/>
        <v>0</v>
      </c>
      <c r="J472" s="20">
        <f>SUM(J473:J477)</f>
        <v>0</v>
      </c>
      <c r="K472" s="20">
        <f>SUM(K473:K477)</f>
        <v>0</v>
      </c>
      <c r="L472" s="21" t="e">
        <f t="shared" si="1378"/>
        <v>#DIV/0!</v>
      </c>
      <c r="M472" s="20">
        <f>SUM(M473:M477)</f>
        <v>0</v>
      </c>
      <c r="N472" s="20">
        <f>SUM(N473:N477)</f>
        <v>0</v>
      </c>
      <c r="O472" s="21" t="e">
        <f t="shared" si="1379"/>
        <v>#DIV/0!</v>
      </c>
      <c r="P472" s="20">
        <f>SUM(P473:P477)</f>
        <v>0</v>
      </c>
      <c r="Q472" s="20">
        <f>SUM(Q473:Q477)</f>
        <v>0</v>
      </c>
      <c r="R472" s="21" t="e">
        <f t="shared" si="1380"/>
        <v>#DIV/0!</v>
      </c>
      <c r="S472" s="20">
        <f>SUM(S473:S477)</f>
        <v>0</v>
      </c>
      <c r="T472" s="20">
        <f>SUM(T473:T477)</f>
        <v>0</v>
      </c>
      <c r="U472" s="21" t="e">
        <f t="shared" si="1381"/>
        <v>#DIV/0!</v>
      </c>
      <c r="V472" s="20">
        <f>SUM(V473:V477)</f>
        <v>0</v>
      </c>
      <c r="W472" s="20">
        <f>SUM(W473:W477)</f>
        <v>0</v>
      </c>
      <c r="X472" s="21" t="e">
        <f t="shared" si="1382"/>
        <v>#DIV/0!</v>
      </c>
      <c r="Y472" s="20">
        <f>SUM(Y473:Y477)</f>
        <v>0</v>
      </c>
      <c r="Z472" s="20">
        <f>SUM(Z473:Z477)</f>
        <v>0</v>
      </c>
      <c r="AA472" s="21" t="e">
        <f t="shared" si="1383"/>
        <v>#DIV/0!</v>
      </c>
      <c r="AB472" s="20">
        <f>SUM(AB473:AB477)</f>
        <v>0</v>
      </c>
      <c r="AC472" s="20">
        <f>SUM(AC473:AC477)</f>
        <v>0</v>
      </c>
      <c r="AD472" s="21" t="e">
        <f t="shared" si="1384"/>
        <v>#DIV/0!</v>
      </c>
      <c r="AE472" s="20">
        <f>SUM(AE473:AE477)</f>
        <v>0</v>
      </c>
      <c r="AF472" s="20">
        <f>SUM(AF473:AF477)</f>
        <v>0</v>
      </c>
      <c r="AG472" s="21" t="e">
        <f t="shared" si="1385"/>
        <v>#DIV/0!</v>
      </c>
      <c r="AH472" s="20">
        <f>SUM(AH473:AH477)</f>
        <v>0</v>
      </c>
      <c r="AI472" s="20">
        <f>SUM(AI473:AI477)</f>
        <v>0</v>
      </c>
      <c r="AJ472" s="21" t="e">
        <f t="shared" si="1386"/>
        <v>#DIV/0!</v>
      </c>
      <c r="AK472" s="20">
        <f>SUM(AK473:AK477)</f>
        <v>0</v>
      </c>
      <c r="AL472" s="20">
        <f>SUM(AL473:AL477)</f>
        <v>0</v>
      </c>
      <c r="AM472" s="21" t="e">
        <f t="shared" si="1387"/>
        <v>#DIV/0!</v>
      </c>
      <c r="AN472" s="20">
        <f>D472+G472+J472+M472+P472+S472+V472+Y472+AB472+AE472+AH472+AK472</f>
        <v>85000</v>
      </c>
      <c r="AO472" s="20">
        <f t="shared" si="1361"/>
        <v>17800</v>
      </c>
      <c r="AP472" s="96">
        <f t="shared" si="1374"/>
        <v>0.20941176470588235</v>
      </c>
    </row>
    <row r="473" spans="1:42">
      <c r="A473" s="141"/>
      <c r="B473" s="144"/>
      <c r="C473" s="75" t="s">
        <v>26</v>
      </c>
      <c r="D473" s="2">
        <v>6000</v>
      </c>
      <c r="E473" s="2">
        <v>0</v>
      </c>
      <c r="F473" s="3">
        <f t="shared" si="1376"/>
        <v>0</v>
      </c>
      <c r="G473" s="2">
        <v>5000</v>
      </c>
      <c r="H473" s="2"/>
      <c r="I473" s="3">
        <f t="shared" si="1377"/>
        <v>0</v>
      </c>
      <c r="J473" s="2"/>
      <c r="K473" s="2"/>
      <c r="L473" s="3" t="e">
        <f t="shared" si="1378"/>
        <v>#DIV/0!</v>
      </c>
      <c r="M473" s="2"/>
      <c r="N473" s="2"/>
      <c r="O473" s="3" t="e">
        <f t="shared" si="1379"/>
        <v>#DIV/0!</v>
      </c>
      <c r="P473" s="2"/>
      <c r="Q473" s="2"/>
      <c r="R473" s="3" t="e">
        <f t="shared" si="1380"/>
        <v>#DIV/0!</v>
      </c>
      <c r="S473" s="2"/>
      <c r="T473" s="2"/>
      <c r="U473" s="3" t="e">
        <f t="shared" si="1381"/>
        <v>#DIV/0!</v>
      </c>
      <c r="V473" s="2"/>
      <c r="W473" s="2"/>
      <c r="X473" s="3" t="e">
        <f t="shared" si="1382"/>
        <v>#DIV/0!</v>
      </c>
      <c r="Y473" s="2"/>
      <c r="Z473" s="2"/>
      <c r="AA473" s="3" t="e">
        <f t="shared" si="1383"/>
        <v>#DIV/0!</v>
      </c>
      <c r="AB473" s="2"/>
      <c r="AC473" s="2"/>
      <c r="AD473" s="3" t="e">
        <f t="shared" si="1384"/>
        <v>#DIV/0!</v>
      </c>
      <c r="AE473" s="2"/>
      <c r="AF473" s="2"/>
      <c r="AG473" s="3" t="e">
        <f t="shared" si="1385"/>
        <v>#DIV/0!</v>
      </c>
      <c r="AH473" s="2"/>
      <c r="AI473" s="2"/>
      <c r="AJ473" s="3" t="e">
        <f t="shared" si="1386"/>
        <v>#DIV/0!</v>
      </c>
      <c r="AK473" s="2"/>
      <c r="AL473" s="2"/>
      <c r="AM473" s="3" t="e">
        <f t="shared" si="1387"/>
        <v>#DIV/0!</v>
      </c>
      <c r="AN473" s="2">
        <f t="shared" ref="AN473:AN477" si="1389">D473+G473+J473+M473+P473+S473+V473+Y473+AB473+AE473+AH473+AK473</f>
        <v>11000</v>
      </c>
      <c r="AO473" s="2">
        <f t="shared" si="1361"/>
        <v>0</v>
      </c>
      <c r="AP473" s="94">
        <f t="shared" si="1374"/>
        <v>0</v>
      </c>
    </row>
    <row r="474" spans="1:42">
      <c r="A474" s="141"/>
      <c r="B474" s="144"/>
      <c r="C474" s="75" t="s">
        <v>27</v>
      </c>
      <c r="D474" s="2">
        <v>11000</v>
      </c>
      <c r="E474" s="2">
        <v>4440</v>
      </c>
      <c r="F474" s="3">
        <f t="shared" si="1376"/>
        <v>0.40363636363636363</v>
      </c>
      <c r="G474" s="2">
        <v>10000</v>
      </c>
      <c r="H474" s="2"/>
      <c r="I474" s="3">
        <f t="shared" si="1377"/>
        <v>0</v>
      </c>
      <c r="J474" s="2"/>
      <c r="K474" s="2"/>
      <c r="L474" s="3" t="e">
        <f t="shared" si="1378"/>
        <v>#DIV/0!</v>
      </c>
      <c r="M474" s="2"/>
      <c r="N474" s="2"/>
      <c r="O474" s="3" t="e">
        <f t="shared" si="1379"/>
        <v>#DIV/0!</v>
      </c>
      <c r="P474" s="2"/>
      <c r="Q474" s="2"/>
      <c r="R474" s="3" t="e">
        <f t="shared" si="1380"/>
        <v>#DIV/0!</v>
      </c>
      <c r="S474" s="2"/>
      <c r="T474" s="2"/>
      <c r="U474" s="3" t="e">
        <f t="shared" si="1381"/>
        <v>#DIV/0!</v>
      </c>
      <c r="V474" s="2"/>
      <c r="W474" s="2"/>
      <c r="X474" s="3" t="e">
        <f t="shared" si="1382"/>
        <v>#DIV/0!</v>
      </c>
      <c r="Y474" s="2"/>
      <c r="Z474" s="2"/>
      <c r="AA474" s="3" t="e">
        <f t="shared" si="1383"/>
        <v>#DIV/0!</v>
      </c>
      <c r="AB474" s="2"/>
      <c r="AC474" s="2"/>
      <c r="AD474" s="3" t="e">
        <f t="shared" si="1384"/>
        <v>#DIV/0!</v>
      </c>
      <c r="AE474" s="2"/>
      <c r="AF474" s="2"/>
      <c r="AG474" s="3" t="e">
        <f t="shared" si="1385"/>
        <v>#DIV/0!</v>
      </c>
      <c r="AH474" s="2"/>
      <c r="AI474" s="2"/>
      <c r="AJ474" s="3" t="e">
        <f t="shared" si="1386"/>
        <v>#DIV/0!</v>
      </c>
      <c r="AK474" s="2"/>
      <c r="AL474" s="2"/>
      <c r="AM474" s="3" t="e">
        <f t="shared" si="1387"/>
        <v>#DIV/0!</v>
      </c>
      <c r="AN474" s="2">
        <f t="shared" si="1389"/>
        <v>21000</v>
      </c>
      <c r="AO474" s="2">
        <f t="shared" si="1361"/>
        <v>4440</v>
      </c>
      <c r="AP474" s="94">
        <f t="shared" si="1374"/>
        <v>0.21142857142857144</v>
      </c>
    </row>
    <row r="475" spans="1:42">
      <c r="A475" s="141"/>
      <c r="B475" s="144"/>
      <c r="C475" s="75" t="s">
        <v>28</v>
      </c>
      <c r="D475" s="2">
        <v>25000</v>
      </c>
      <c r="E475" s="2">
        <v>13360</v>
      </c>
      <c r="F475" s="3">
        <f t="shared" si="1376"/>
        <v>0.53439999999999999</v>
      </c>
      <c r="G475" s="2">
        <v>10000</v>
      </c>
      <c r="H475" s="2"/>
      <c r="I475" s="3">
        <f t="shared" si="1377"/>
        <v>0</v>
      </c>
      <c r="J475" s="2"/>
      <c r="K475" s="2"/>
      <c r="L475" s="3" t="e">
        <f t="shared" si="1378"/>
        <v>#DIV/0!</v>
      </c>
      <c r="M475" s="2"/>
      <c r="N475" s="2"/>
      <c r="O475" s="3" t="e">
        <f t="shared" si="1379"/>
        <v>#DIV/0!</v>
      </c>
      <c r="P475" s="2"/>
      <c r="Q475" s="2"/>
      <c r="R475" s="3" t="e">
        <f t="shared" si="1380"/>
        <v>#DIV/0!</v>
      </c>
      <c r="S475" s="2"/>
      <c r="T475" s="2"/>
      <c r="U475" s="3" t="e">
        <f t="shared" si="1381"/>
        <v>#DIV/0!</v>
      </c>
      <c r="V475" s="2"/>
      <c r="W475" s="2"/>
      <c r="X475" s="3" t="e">
        <f t="shared" si="1382"/>
        <v>#DIV/0!</v>
      </c>
      <c r="Y475" s="2"/>
      <c r="Z475" s="2"/>
      <c r="AA475" s="3" t="e">
        <f t="shared" si="1383"/>
        <v>#DIV/0!</v>
      </c>
      <c r="AB475" s="2"/>
      <c r="AC475" s="2"/>
      <c r="AD475" s="3" t="e">
        <f t="shared" si="1384"/>
        <v>#DIV/0!</v>
      </c>
      <c r="AE475" s="2"/>
      <c r="AF475" s="2"/>
      <c r="AG475" s="3" t="e">
        <f t="shared" si="1385"/>
        <v>#DIV/0!</v>
      </c>
      <c r="AH475" s="2"/>
      <c r="AI475" s="2"/>
      <c r="AJ475" s="3" t="e">
        <f t="shared" si="1386"/>
        <v>#DIV/0!</v>
      </c>
      <c r="AK475" s="2"/>
      <c r="AL475" s="2"/>
      <c r="AM475" s="3" t="e">
        <f t="shared" si="1387"/>
        <v>#DIV/0!</v>
      </c>
      <c r="AN475" s="2">
        <f t="shared" si="1389"/>
        <v>35000</v>
      </c>
      <c r="AO475" s="2">
        <f t="shared" si="1361"/>
        <v>13360</v>
      </c>
      <c r="AP475" s="94">
        <f t="shared" si="1374"/>
        <v>0.38171428571428573</v>
      </c>
    </row>
    <row r="476" spans="1:42">
      <c r="A476" s="141"/>
      <c r="B476" s="144"/>
      <c r="C476" s="75" t="s">
        <v>29</v>
      </c>
      <c r="D476" s="2">
        <v>12000</v>
      </c>
      <c r="E476" s="2">
        <v>0</v>
      </c>
      <c r="F476" s="3">
        <f t="shared" si="1376"/>
        <v>0</v>
      </c>
      <c r="G476" s="2">
        <v>2300</v>
      </c>
      <c r="H476" s="2"/>
      <c r="I476" s="3">
        <f t="shared" si="1377"/>
        <v>0</v>
      </c>
      <c r="J476" s="2"/>
      <c r="K476" s="2"/>
      <c r="L476" s="3" t="e">
        <f t="shared" si="1378"/>
        <v>#DIV/0!</v>
      </c>
      <c r="M476" s="2"/>
      <c r="N476" s="2"/>
      <c r="O476" s="3" t="e">
        <f t="shared" si="1379"/>
        <v>#DIV/0!</v>
      </c>
      <c r="P476" s="2"/>
      <c r="Q476" s="2"/>
      <c r="R476" s="3" t="e">
        <f t="shared" si="1380"/>
        <v>#DIV/0!</v>
      </c>
      <c r="S476" s="2"/>
      <c r="T476" s="2"/>
      <c r="U476" s="3" t="e">
        <f t="shared" si="1381"/>
        <v>#DIV/0!</v>
      </c>
      <c r="V476" s="2"/>
      <c r="W476" s="2"/>
      <c r="X476" s="3" t="e">
        <f t="shared" si="1382"/>
        <v>#DIV/0!</v>
      </c>
      <c r="Y476" s="2"/>
      <c r="Z476" s="2"/>
      <c r="AA476" s="3" t="e">
        <f t="shared" si="1383"/>
        <v>#DIV/0!</v>
      </c>
      <c r="AB476" s="2"/>
      <c r="AC476" s="2"/>
      <c r="AD476" s="3" t="e">
        <f t="shared" si="1384"/>
        <v>#DIV/0!</v>
      </c>
      <c r="AE476" s="2"/>
      <c r="AF476" s="2"/>
      <c r="AG476" s="3" t="e">
        <f t="shared" si="1385"/>
        <v>#DIV/0!</v>
      </c>
      <c r="AH476" s="2"/>
      <c r="AI476" s="2"/>
      <c r="AJ476" s="3" t="e">
        <f t="shared" si="1386"/>
        <v>#DIV/0!</v>
      </c>
      <c r="AK476" s="2"/>
      <c r="AL476" s="2"/>
      <c r="AM476" s="3" t="e">
        <f t="shared" si="1387"/>
        <v>#DIV/0!</v>
      </c>
      <c r="AN476" s="2">
        <f t="shared" si="1389"/>
        <v>14300</v>
      </c>
      <c r="AO476" s="2">
        <f>E476+H476+K476+N476+Q476+T476+W476+Z476+AC476+AF476+AI476+AL476</f>
        <v>0</v>
      </c>
      <c r="AP476" s="94">
        <f t="shared" si="1374"/>
        <v>0</v>
      </c>
    </row>
    <row r="477" spans="1:42">
      <c r="A477" s="141"/>
      <c r="B477" s="144"/>
      <c r="C477" s="75" t="s">
        <v>48</v>
      </c>
      <c r="D477" s="2">
        <v>0</v>
      </c>
      <c r="E477" s="2">
        <v>0</v>
      </c>
      <c r="F477" s="3" t="e">
        <f t="shared" si="1376"/>
        <v>#DIV/0!</v>
      </c>
      <c r="G477" s="2">
        <v>3700</v>
      </c>
      <c r="H477" s="2"/>
      <c r="I477" s="3">
        <f t="shared" si="1377"/>
        <v>0</v>
      </c>
      <c r="J477" s="2"/>
      <c r="K477" s="2"/>
      <c r="L477" s="3" t="e">
        <f t="shared" si="1378"/>
        <v>#DIV/0!</v>
      </c>
      <c r="M477" s="2"/>
      <c r="N477" s="2"/>
      <c r="O477" s="3" t="e">
        <f t="shared" si="1379"/>
        <v>#DIV/0!</v>
      </c>
      <c r="P477" s="2"/>
      <c r="Q477" s="2"/>
      <c r="R477" s="3" t="e">
        <f t="shared" si="1380"/>
        <v>#DIV/0!</v>
      </c>
      <c r="S477" s="2"/>
      <c r="T477" s="2"/>
      <c r="U477" s="3" t="e">
        <f t="shared" si="1381"/>
        <v>#DIV/0!</v>
      </c>
      <c r="V477" s="2"/>
      <c r="W477" s="2"/>
      <c r="X477" s="3" t="e">
        <f t="shared" si="1382"/>
        <v>#DIV/0!</v>
      </c>
      <c r="Y477" s="2"/>
      <c r="Z477" s="2"/>
      <c r="AA477" s="3" t="e">
        <f t="shared" si="1383"/>
        <v>#DIV/0!</v>
      </c>
      <c r="AB477" s="2"/>
      <c r="AC477" s="2"/>
      <c r="AD477" s="3" t="e">
        <f t="shared" si="1384"/>
        <v>#DIV/0!</v>
      </c>
      <c r="AE477" s="2"/>
      <c r="AF477" s="2"/>
      <c r="AG477" s="3" t="e">
        <f t="shared" si="1385"/>
        <v>#DIV/0!</v>
      </c>
      <c r="AH477" s="2"/>
      <c r="AI477" s="2"/>
      <c r="AJ477" s="3" t="e">
        <f t="shared" si="1386"/>
        <v>#DIV/0!</v>
      </c>
      <c r="AK477" s="2"/>
      <c r="AL477" s="2"/>
      <c r="AM477" s="3" t="e">
        <f t="shared" si="1387"/>
        <v>#DIV/0!</v>
      </c>
      <c r="AN477" s="2">
        <f t="shared" si="1389"/>
        <v>3700</v>
      </c>
      <c r="AO477" s="2">
        <f>E477+H477+K477+N477+Q477+T477+W477+Z477+AC477+AF477+AI477+AL477</f>
        <v>0</v>
      </c>
      <c r="AP477" s="94">
        <f t="shared" si="1374"/>
        <v>0</v>
      </c>
    </row>
    <row r="478" spans="1:42">
      <c r="A478" s="141"/>
      <c r="B478" s="144"/>
      <c r="C478" s="76" t="s">
        <v>53</v>
      </c>
      <c r="D478" s="20">
        <f>SUM(D479:D480)</f>
        <v>0</v>
      </c>
      <c r="E478" s="20">
        <f>SUM(E479:E480)</f>
        <v>0</v>
      </c>
      <c r="F478" s="21" t="e">
        <f t="shared" si="1376"/>
        <v>#DIV/0!</v>
      </c>
      <c r="G478" s="20">
        <f>SUM(G479:G480)</f>
        <v>0</v>
      </c>
      <c r="H478" s="20">
        <f>SUM(H479:H480)</f>
        <v>0</v>
      </c>
      <c r="I478" s="21" t="e">
        <f t="shared" si="1377"/>
        <v>#DIV/0!</v>
      </c>
      <c r="J478" s="20">
        <f>SUM(J479:J480)</f>
        <v>0</v>
      </c>
      <c r="K478" s="20">
        <f>SUM(K479:K480)</f>
        <v>0</v>
      </c>
      <c r="L478" s="21" t="e">
        <f t="shared" si="1378"/>
        <v>#DIV/0!</v>
      </c>
      <c r="M478" s="20">
        <f>SUM(M479:M480)</f>
        <v>0</v>
      </c>
      <c r="N478" s="20">
        <f>SUM(N479:N480)</f>
        <v>0</v>
      </c>
      <c r="O478" s="21" t="e">
        <f t="shared" si="1379"/>
        <v>#DIV/0!</v>
      </c>
      <c r="P478" s="20">
        <f>SUM(P479:P480)</f>
        <v>0</v>
      </c>
      <c r="Q478" s="20">
        <f>SUM(Q479:Q480)</f>
        <v>0</v>
      </c>
      <c r="R478" s="21" t="e">
        <f t="shared" si="1380"/>
        <v>#DIV/0!</v>
      </c>
      <c r="S478" s="20">
        <f>SUM(S479:S480)</f>
        <v>0</v>
      </c>
      <c r="T478" s="20">
        <f>SUM(T479:T480)</f>
        <v>0</v>
      </c>
      <c r="U478" s="21" t="e">
        <f t="shared" si="1381"/>
        <v>#DIV/0!</v>
      </c>
      <c r="V478" s="20">
        <f>SUM(V479:V480)</f>
        <v>0</v>
      </c>
      <c r="W478" s="20">
        <f>SUM(W479:W480)</f>
        <v>0</v>
      </c>
      <c r="X478" s="21" t="e">
        <f t="shared" si="1382"/>
        <v>#DIV/0!</v>
      </c>
      <c r="Y478" s="20">
        <f>SUM(Y479:Y480)</f>
        <v>0</v>
      </c>
      <c r="Z478" s="20">
        <f>SUM(Z479:Z480)</f>
        <v>0</v>
      </c>
      <c r="AA478" s="21" t="e">
        <f t="shared" si="1383"/>
        <v>#DIV/0!</v>
      </c>
      <c r="AB478" s="20">
        <f>SUM(AB479:AB480)</f>
        <v>0</v>
      </c>
      <c r="AC478" s="20">
        <f>SUM(AC479:AC480)</f>
        <v>0</v>
      </c>
      <c r="AD478" s="21" t="e">
        <f t="shared" si="1384"/>
        <v>#DIV/0!</v>
      </c>
      <c r="AE478" s="20">
        <f>SUM(AE479:AE480)</f>
        <v>0</v>
      </c>
      <c r="AF478" s="20">
        <f>SUM(AF479:AF480)</f>
        <v>0</v>
      </c>
      <c r="AG478" s="21" t="e">
        <f t="shared" si="1385"/>
        <v>#DIV/0!</v>
      </c>
      <c r="AH478" s="20">
        <f>SUM(AH479:AH480)</f>
        <v>0</v>
      </c>
      <c r="AI478" s="20">
        <f>SUM(AI479:AI480)</f>
        <v>0</v>
      </c>
      <c r="AJ478" s="21" t="e">
        <f t="shared" si="1386"/>
        <v>#DIV/0!</v>
      </c>
      <c r="AK478" s="20">
        <f>SUM(AK479:AK480)</f>
        <v>0</v>
      </c>
      <c r="AL478" s="20">
        <f>SUM(AL479:AL480)</f>
        <v>0</v>
      </c>
      <c r="AM478" s="21" t="e">
        <f t="shared" si="1387"/>
        <v>#DIV/0!</v>
      </c>
      <c r="AN478" s="20">
        <f>D478+G478+J478+M478+P478+S478+V478+Y478+AB478+AE478+AH478+AK478</f>
        <v>0</v>
      </c>
      <c r="AO478" s="20">
        <f t="shared" ref="AO478" si="1390">E478+H478+K478+N478+Q478+T478+W478+Z478+AC478+AF478+AI478+AL478</f>
        <v>0</v>
      </c>
      <c r="AP478" s="96" t="e">
        <f t="shared" si="1374"/>
        <v>#DIV/0!</v>
      </c>
    </row>
    <row r="479" spans="1:42">
      <c r="A479" s="141"/>
      <c r="B479" s="144"/>
      <c r="C479" s="75" t="s">
        <v>30</v>
      </c>
      <c r="D479" s="2">
        <v>0</v>
      </c>
      <c r="E479" s="2">
        <v>0</v>
      </c>
      <c r="F479" s="3" t="e">
        <f t="shared" si="1376"/>
        <v>#DIV/0!</v>
      </c>
      <c r="G479" s="2">
        <v>0</v>
      </c>
      <c r="H479" s="2"/>
      <c r="I479" s="3" t="e">
        <f t="shared" si="1377"/>
        <v>#DIV/0!</v>
      </c>
      <c r="J479" s="2"/>
      <c r="K479" s="2"/>
      <c r="L479" s="3" t="e">
        <f t="shared" si="1378"/>
        <v>#DIV/0!</v>
      </c>
      <c r="M479" s="2"/>
      <c r="N479" s="2"/>
      <c r="O479" s="3" t="e">
        <f t="shared" si="1379"/>
        <v>#DIV/0!</v>
      </c>
      <c r="P479" s="2"/>
      <c r="Q479" s="2"/>
      <c r="R479" s="3" t="e">
        <f t="shared" si="1380"/>
        <v>#DIV/0!</v>
      </c>
      <c r="S479" s="2"/>
      <c r="T479" s="2"/>
      <c r="U479" s="3" t="e">
        <f t="shared" si="1381"/>
        <v>#DIV/0!</v>
      </c>
      <c r="V479" s="2"/>
      <c r="W479" s="2"/>
      <c r="X479" s="3" t="e">
        <f t="shared" si="1382"/>
        <v>#DIV/0!</v>
      </c>
      <c r="Y479" s="2"/>
      <c r="Z479" s="2"/>
      <c r="AA479" s="3" t="e">
        <f t="shared" si="1383"/>
        <v>#DIV/0!</v>
      </c>
      <c r="AB479" s="2"/>
      <c r="AC479" s="2"/>
      <c r="AD479" s="3" t="e">
        <f t="shared" si="1384"/>
        <v>#DIV/0!</v>
      </c>
      <c r="AE479" s="2"/>
      <c r="AF479" s="2"/>
      <c r="AG479" s="3" t="e">
        <f t="shared" si="1385"/>
        <v>#DIV/0!</v>
      </c>
      <c r="AH479" s="2"/>
      <c r="AI479" s="2"/>
      <c r="AJ479" s="3" t="e">
        <f t="shared" si="1386"/>
        <v>#DIV/0!</v>
      </c>
      <c r="AK479" s="2"/>
      <c r="AL479" s="2"/>
      <c r="AM479" s="3" t="e">
        <f t="shared" si="1387"/>
        <v>#DIV/0!</v>
      </c>
      <c r="AN479" s="2">
        <f t="shared" ref="AN479:AN480" si="1391">D479+G479+J479+M479+P479+S479+V479+Y479+AB479+AE479+AH479+AK479</f>
        <v>0</v>
      </c>
      <c r="AO479" s="2">
        <f>E479+H479+K479+N479+Q479+T479+W479+Z479+AC479+AF479+AI479+AL479</f>
        <v>0</v>
      </c>
      <c r="AP479" s="94" t="e">
        <f t="shared" si="1374"/>
        <v>#DIV/0!</v>
      </c>
    </row>
    <row r="480" spans="1:42">
      <c r="A480" s="141"/>
      <c r="B480" s="144"/>
      <c r="C480" s="75" t="s">
        <v>60</v>
      </c>
      <c r="D480" s="2">
        <v>0</v>
      </c>
      <c r="E480" s="2">
        <v>0</v>
      </c>
      <c r="F480" s="3" t="e">
        <f t="shared" si="1376"/>
        <v>#DIV/0!</v>
      </c>
      <c r="G480" s="2">
        <v>0</v>
      </c>
      <c r="H480" s="2"/>
      <c r="I480" s="3" t="e">
        <f t="shared" si="1377"/>
        <v>#DIV/0!</v>
      </c>
      <c r="J480" s="2"/>
      <c r="K480" s="2"/>
      <c r="L480" s="3" t="e">
        <f t="shared" si="1378"/>
        <v>#DIV/0!</v>
      </c>
      <c r="M480" s="2"/>
      <c r="N480" s="2"/>
      <c r="O480" s="3" t="e">
        <f t="shared" si="1379"/>
        <v>#DIV/0!</v>
      </c>
      <c r="P480" s="2"/>
      <c r="Q480" s="2"/>
      <c r="R480" s="3" t="e">
        <f t="shared" si="1380"/>
        <v>#DIV/0!</v>
      </c>
      <c r="S480" s="2"/>
      <c r="T480" s="2"/>
      <c r="U480" s="3" t="e">
        <f t="shared" si="1381"/>
        <v>#DIV/0!</v>
      </c>
      <c r="V480" s="2"/>
      <c r="W480" s="2"/>
      <c r="X480" s="3" t="e">
        <f t="shared" si="1382"/>
        <v>#DIV/0!</v>
      </c>
      <c r="Y480" s="2"/>
      <c r="Z480" s="2"/>
      <c r="AA480" s="3" t="e">
        <f t="shared" si="1383"/>
        <v>#DIV/0!</v>
      </c>
      <c r="AB480" s="2"/>
      <c r="AC480" s="2"/>
      <c r="AD480" s="3" t="e">
        <f t="shared" si="1384"/>
        <v>#DIV/0!</v>
      </c>
      <c r="AE480" s="2"/>
      <c r="AF480" s="2"/>
      <c r="AG480" s="3" t="e">
        <f t="shared" si="1385"/>
        <v>#DIV/0!</v>
      </c>
      <c r="AH480" s="2"/>
      <c r="AI480" s="2"/>
      <c r="AJ480" s="3" t="e">
        <f t="shared" si="1386"/>
        <v>#DIV/0!</v>
      </c>
      <c r="AK480" s="2"/>
      <c r="AL480" s="2"/>
      <c r="AM480" s="3" t="e">
        <f t="shared" si="1387"/>
        <v>#DIV/0!</v>
      </c>
      <c r="AN480" s="2">
        <f t="shared" si="1391"/>
        <v>0</v>
      </c>
      <c r="AO480" s="2">
        <f>E480+H480+K480+N480+Q480+T480+W480+Z480+AC480+AF480+AI480+AL480</f>
        <v>0</v>
      </c>
      <c r="AP480" s="94" t="e">
        <f t="shared" si="1374"/>
        <v>#DIV/0!</v>
      </c>
    </row>
    <row r="481" spans="1:42">
      <c r="A481" s="141"/>
      <c r="B481" s="144"/>
      <c r="C481" s="76" t="s">
        <v>54</v>
      </c>
      <c r="D481" s="20">
        <f>+D482+D483+D484</f>
        <v>40000</v>
      </c>
      <c r="E481" s="20">
        <f>+E482+E483+E484</f>
        <v>9391</v>
      </c>
      <c r="F481" s="21"/>
      <c r="G481" s="20">
        <f>+G482+G483+G484</f>
        <v>49450</v>
      </c>
      <c r="H481" s="20">
        <f>+H482+H483+H484</f>
        <v>0</v>
      </c>
      <c r="I481" s="21"/>
      <c r="J481" s="20">
        <f>+J482+J483+J484</f>
        <v>0</v>
      </c>
      <c r="K481" s="20">
        <f>+K482+K483+K484</f>
        <v>0</v>
      </c>
      <c r="L481" s="21"/>
      <c r="M481" s="20">
        <f>+M482+M483+M484</f>
        <v>0</v>
      </c>
      <c r="N481" s="20">
        <f>+N482+N483+N484</f>
        <v>0</v>
      </c>
      <c r="O481" s="21"/>
      <c r="P481" s="20">
        <f>+P482+P483+P484</f>
        <v>0</v>
      </c>
      <c r="Q481" s="20">
        <f>+Q482+Q483+Q484</f>
        <v>0</v>
      </c>
      <c r="R481" s="21"/>
      <c r="S481" s="20">
        <f>+S482+S483+S484</f>
        <v>0</v>
      </c>
      <c r="T481" s="20">
        <f>+T482+T483+T484</f>
        <v>0</v>
      </c>
      <c r="U481" s="21"/>
      <c r="V481" s="20">
        <f>+V482+V483+V484</f>
        <v>0</v>
      </c>
      <c r="W481" s="20">
        <f>+W482+W483+W484</f>
        <v>0</v>
      </c>
      <c r="X481" s="21"/>
      <c r="Y481" s="20">
        <f>+Y482+Y483+Y484</f>
        <v>0</v>
      </c>
      <c r="Z481" s="20">
        <f>+Z482+Z483+Z484</f>
        <v>0</v>
      </c>
      <c r="AA481" s="21"/>
      <c r="AB481" s="20">
        <f>+AB482+AB483+AB484</f>
        <v>0</v>
      </c>
      <c r="AC481" s="20">
        <f>+AC482+AC483+AC484</f>
        <v>0</v>
      </c>
      <c r="AD481" s="21"/>
      <c r="AE481" s="20">
        <f>+AE482+AE483+AE484</f>
        <v>0</v>
      </c>
      <c r="AF481" s="20">
        <f>+AF482+AF483+AF484</f>
        <v>0</v>
      </c>
      <c r="AG481" s="21"/>
      <c r="AH481" s="20">
        <f>+AH482+AH483+AH484</f>
        <v>0</v>
      </c>
      <c r="AI481" s="20">
        <f>+AI482+AI483+AI484</f>
        <v>0</v>
      </c>
      <c r="AJ481" s="21"/>
      <c r="AK481" s="20">
        <f>+AK482+AK483+AK484</f>
        <v>0</v>
      </c>
      <c r="AL481" s="20">
        <f>+AL482+AL483+AL484</f>
        <v>0</v>
      </c>
      <c r="AM481" s="21"/>
      <c r="AN481" s="20">
        <f>D481+G481+J481+M481+P481+S481+V481+Y481+AB481+AE481+AH481+AK481</f>
        <v>89450</v>
      </c>
      <c r="AO481" s="20">
        <f t="shared" ref="AO481" si="1392">E481+H481+K481+N481+Q481+T481+W481+Z481+AC481+AF481+AI481+AL481</f>
        <v>9391</v>
      </c>
      <c r="AP481" s="97">
        <f t="shared" si="1374"/>
        <v>0.10498602571268865</v>
      </c>
    </row>
    <row r="482" spans="1:42">
      <c r="A482" s="141"/>
      <c r="B482" s="144"/>
      <c r="C482" s="74" t="s">
        <v>31</v>
      </c>
      <c r="D482" s="2">
        <v>25000</v>
      </c>
      <c r="E482" s="2">
        <v>8392</v>
      </c>
      <c r="F482" s="8">
        <f t="shared" ref="F482:F485" si="1393">E482/D482</f>
        <v>0.33567999999999998</v>
      </c>
      <c r="G482" s="2">
        <v>27089.999999999996</v>
      </c>
      <c r="H482" s="2"/>
      <c r="I482" s="8">
        <f t="shared" ref="I482:I485" si="1394">H482/G482</f>
        <v>0</v>
      </c>
      <c r="J482" s="2"/>
      <c r="K482" s="2"/>
      <c r="L482" s="8" t="e">
        <f t="shared" ref="L482:L485" si="1395">K482/J482</f>
        <v>#DIV/0!</v>
      </c>
      <c r="M482" s="2"/>
      <c r="N482" s="2"/>
      <c r="O482" s="8" t="e">
        <f t="shared" ref="O482:O485" si="1396">N482/M482</f>
        <v>#DIV/0!</v>
      </c>
      <c r="P482" s="2"/>
      <c r="Q482" s="2"/>
      <c r="R482" s="8" t="e">
        <f t="shared" ref="R482:R485" si="1397">Q482/P482</f>
        <v>#DIV/0!</v>
      </c>
      <c r="S482" s="2"/>
      <c r="T482" s="2"/>
      <c r="U482" s="8" t="e">
        <f t="shared" ref="U482:U485" si="1398">T482/S482</f>
        <v>#DIV/0!</v>
      </c>
      <c r="V482" s="2"/>
      <c r="W482" s="2"/>
      <c r="X482" s="8" t="e">
        <f t="shared" ref="X482:X485" si="1399">W482/V482</f>
        <v>#DIV/0!</v>
      </c>
      <c r="Y482" s="2"/>
      <c r="Z482" s="2"/>
      <c r="AA482" s="8" t="e">
        <f t="shared" ref="AA482:AA485" si="1400">Z482/Y482</f>
        <v>#DIV/0!</v>
      </c>
      <c r="AB482" s="2"/>
      <c r="AC482" s="2"/>
      <c r="AD482" s="8" t="e">
        <f t="shared" ref="AD482:AD485" si="1401">AC482/AB482</f>
        <v>#DIV/0!</v>
      </c>
      <c r="AE482" s="2"/>
      <c r="AF482" s="2"/>
      <c r="AG482" s="8" t="e">
        <f t="shared" ref="AG482:AG485" si="1402">AF482/AE482</f>
        <v>#DIV/0!</v>
      </c>
      <c r="AH482" s="2"/>
      <c r="AI482" s="2"/>
      <c r="AJ482" s="8" t="e">
        <f t="shared" ref="AJ482:AJ485" si="1403">AI482/AH482</f>
        <v>#DIV/0!</v>
      </c>
      <c r="AK482" s="2"/>
      <c r="AL482" s="2"/>
      <c r="AM482" s="8" t="e">
        <f t="shared" ref="AM482:AM485" si="1404">AL482/AK482</f>
        <v>#DIV/0!</v>
      </c>
      <c r="AN482" s="2">
        <f>D482+G482+J482+M482+P482+S482+V482+Y482+AB482+AE482+AH482+AK482</f>
        <v>52090</v>
      </c>
      <c r="AO482" s="2">
        <f>E482+H482+K482+N482+Q482+T482+W482+Z482+AC482+AF482+AI482+AL482</f>
        <v>8392</v>
      </c>
      <c r="AP482" s="97">
        <f t="shared" si="1374"/>
        <v>0.16110577846035706</v>
      </c>
    </row>
    <row r="483" spans="1:42">
      <c r="A483" s="141"/>
      <c r="B483" s="144"/>
      <c r="C483" s="75" t="s">
        <v>32</v>
      </c>
      <c r="D483" s="2">
        <v>5000</v>
      </c>
      <c r="E483" s="2">
        <v>999</v>
      </c>
      <c r="F483" s="3">
        <f t="shared" si="1393"/>
        <v>0.19980000000000001</v>
      </c>
      <c r="G483" s="2">
        <v>13860</v>
      </c>
      <c r="H483" s="2"/>
      <c r="I483" s="3">
        <f t="shared" si="1394"/>
        <v>0</v>
      </c>
      <c r="J483" s="2"/>
      <c r="K483" s="2"/>
      <c r="L483" s="3" t="e">
        <f t="shared" si="1395"/>
        <v>#DIV/0!</v>
      </c>
      <c r="M483" s="2"/>
      <c r="N483" s="2"/>
      <c r="O483" s="3" t="e">
        <f t="shared" si="1396"/>
        <v>#DIV/0!</v>
      </c>
      <c r="P483" s="2"/>
      <c r="Q483" s="2"/>
      <c r="R483" s="3" t="e">
        <f t="shared" si="1397"/>
        <v>#DIV/0!</v>
      </c>
      <c r="S483" s="2"/>
      <c r="T483" s="2"/>
      <c r="U483" s="3" t="e">
        <f t="shared" si="1398"/>
        <v>#DIV/0!</v>
      </c>
      <c r="V483" s="2"/>
      <c r="W483" s="2"/>
      <c r="X483" s="3" t="e">
        <f t="shared" si="1399"/>
        <v>#DIV/0!</v>
      </c>
      <c r="Y483" s="2"/>
      <c r="Z483" s="2"/>
      <c r="AA483" s="3" t="e">
        <f t="shared" si="1400"/>
        <v>#DIV/0!</v>
      </c>
      <c r="AB483" s="2"/>
      <c r="AC483" s="2"/>
      <c r="AD483" s="3" t="e">
        <f t="shared" si="1401"/>
        <v>#DIV/0!</v>
      </c>
      <c r="AE483" s="2"/>
      <c r="AF483" s="2"/>
      <c r="AG483" s="3" t="e">
        <f t="shared" si="1402"/>
        <v>#DIV/0!</v>
      </c>
      <c r="AH483" s="2"/>
      <c r="AI483" s="2"/>
      <c r="AJ483" s="3" t="e">
        <f t="shared" si="1403"/>
        <v>#DIV/0!</v>
      </c>
      <c r="AK483" s="2"/>
      <c r="AL483" s="2"/>
      <c r="AM483" s="3" t="e">
        <f t="shared" si="1404"/>
        <v>#DIV/0!</v>
      </c>
      <c r="AN483" s="2">
        <f>D483+G483+J483+M483+P483+S483+V483+Y483+AB483+AE483+AH483+AK483</f>
        <v>18860</v>
      </c>
      <c r="AO483" s="2">
        <f t="shared" ref="AO483:AO484" si="1405">E483+H483+K483+N483+Q483+T483+W483+Z483+AC483+AF483+AI483+AL483</f>
        <v>999</v>
      </c>
      <c r="AP483" s="94">
        <f t="shared" si="1374"/>
        <v>5.2969247083775185E-2</v>
      </c>
    </row>
    <row r="484" spans="1:42">
      <c r="A484" s="141"/>
      <c r="B484" s="144"/>
      <c r="C484" s="75" t="s">
        <v>33</v>
      </c>
      <c r="D484" s="2">
        <v>10000</v>
      </c>
      <c r="E484" s="2">
        <v>0</v>
      </c>
      <c r="F484" s="3">
        <f t="shared" si="1393"/>
        <v>0</v>
      </c>
      <c r="G484" s="2">
        <v>8500</v>
      </c>
      <c r="H484" s="2"/>
      <c r="I484" s="3">
        <f t="shared" si="1394"/>
        <v>0</v>
      </c>
      <c r="J484" s="2"/>
      <c r="K484" s="2"/>
      <c r="L484" s="3" t="e">
        <f t="shared" si="1395"/>
        <v>#DIV/0!</v>
      </c>
      <c r="M484" s="2"/>
      <c r="N484" s="2"/>
      <c r="O484" s="3" t="e">
        <f t="shared" si="1396"/>
        <v>#DIV/0!</v>
      </c>
      <c r="P484" s="2"/>
      <c r="Q484" s="2"/>
      <c r="R484" s="3" t="e">
        <f t="shared" si="1397"/>
        <v>#DIV/0!</v>
      </c>
      <c r="S484" s="2"/>
      <c r="T484" s="2"/>
      <c r="U484" s="3" t="e">
        <f t="shared" si="1398"/>
        <v>#DIV/0!</v>
      </c>
      <c r="V484" s="2"/>
      <c r="W484" s="2"/>
      <c r="X484" s="3" t="e">
        <f t="shared" si="1399"/>
        <v>#DIV/0!</v>
      </c>
      <c r="Y484" s="2"/>
      <c r="Z484" s="2"/>
      <c r="AA484" s="3" t="e">
        <f t="shared" si="1400"/>
        <v>#DIV/0!</v>
      </c>
      <c r="AB484" s="2"/>
      <c r="AC484" s="2"/>
      <c r="AD484" s="3" t="e">
        <f t="shared" si="1401"/>
        <v>#DIV/0!</v>
      </c>
      <c r="AE484" s="2"/>
      <c r="AF484" s="2"/>
      <c r="AG484" s="3" t="e">
        <f t="shared" si="1402"/>
        <v>#DIV/0!</v>
      </c>
      <c r="AH484" s="2"/>
      <c r="AI484" s="2"/>
      <c r="AJ484" s="3" t="e">
        <f t="shared" si="1403"/>
        <v>#DIV/0!</v>
      </c>
      <c r="AK484" s="2"/>
      <c r="AL484" s="2"/>
      <c r="AM484" s="3" t="e">
        <f t="shared" si="1404"/>
        <v>#DIV/0!</v>
      </c>
      <c r="AN484" s="2">
        <f>D484+G484+J484+M484+P484+S484+V484+Y484+AB484+AE484+AH484+AK484</f>
        <v>18500</v>
      </c>
      <c r="AO484" s="2">
        <f t="shared" si="1405"/>
        <v>0</v>
      </c>
      <c r="AP484" s="94">
        <f t="shared" si="1374"/>
        <v>0</v>
      </c>
    </row>
    <row r="485" spans="1:42">
      <c r="A485" s="141"/>
      <c r="B485" s="144"/>
      <c r="C485" s="75" t="s">
        <v>74</v>
      </c>
      <c r="D485" s="69">
        <f>D486/D460</f>
        <v>0.13266998341625208</v>
      </c>
      <c r="E485" s="69">
        <f>E486/E460</f>
        <v>0</v>
      </c>
      <c r="F485" s="3">
        <f t="shared" si="1393"/>
        <v>0</v>
      </c>
      <c r="G485" s="69">
        <f t="shared" ref="G485" si="1406">G486/G460</f>
        <v>0.12698412698412698</v>
      </c>
      <c r="H485" s="69" t="e">
        <f t="shared" ref="H485" si="1407">H486/H460</f>
        <v>#DIV/0!</v>
      </c>
      <c r="I485" s="3" t="e">
        <f t="shared" si="1394"/>
        <v>#DIV/0!</v>
      </c>
      <c r="J485" s="69" t="e">
        <f t="shared" ref="J485" si="1408">J486/J460</f>
        <v>#DIV/0!</v>
      </c>
      <c r="K485" s="69" t="e">
        <f t="shared" ref="K485" si="1409">K486/K460</f>
        <v>#DIV/0!</v>
      </c>
      <c r="L485" s="3" t="e">
        <f t="shared" si="1395"/>
        <v>#DIV/0!</v>
      </c>
      <c r="M485" s="69" t="e">
        <f t="shared" ref="M485" si="1410">M486/M460</f>
        <v>#DIV/0!</v>
      </c>
      <c r="N485" s="69" t="e">
        <f t="shared" ref="N485" si="1411">N486/N460</f>
        <v>#DIV/0!</v>
      </c>
      <c r="O485" s="3" t="e">
        <f t="shared" si="1396"/>
        <v>#DIV/0!</v>
      </c>
      <c r="P485" s="69" t="e">
        <f t="shared" ref="P485" si="1412">P486/P460</f>
        <v>#DIV/0!</v>
      </c>
      <c r="Q485" s="69" t="e">
        <f t="shared" ref="Q485" si="1413">Q486/Q460</f>
        <v>#DIV/0!</v>
      </c>
      <c r="R485" s="3" t="e">
        <f t="shared" si="1397"/>
        <v>#DIV/0!</v>
      </c>
      <c r="S485" s="69" t="e">
        <f t="shared" ref="S485" si="1414">S486/S460</f>
        <v>#DIV/0!</v>
      </c>
      <c r="T485" s="69" t="e">
        <f t="shared" ref="T485" si="1415">T486/T460</f>
        <v>#DIV/0!</v>
      </c>
      <c r="U485" s="3" t="e">
        <f t="shared" si="1398"/>
        <v>#DIV/0!</v>
      </c>
      <c r="V485" s="69" t="e">
        <f t="shared" ref="V485" si="1416">V486/V460</f>
        <v>#DIV/0!</v>
      </c>
      <c r="W485" s="69" t="e">
        <f t="shared" ref="W485" si="1417">W486/W460</f>
        <v>#DIV/0!</v>
      </c>
      <c r="X485" s="3" t="e">
        <f t="shared" si="1399"/>
        <v>#DIV/0!</v>
      </c>
      <c r="Y485" s="69" t="e">
        <f t="shared" ref="Y485" si="1418">Y486/Y460</f>
        <v>#DIV/0!</v>
      </c>
      <c r="Z485" s="69" t="e">
        <f t="shared" ref="Z485" si="1419">Z486/Z460</f>
        <v>#DIV/0!</v>
      </c>
      <c r="AA485" s="3" t="e">
        <f t="shared" si="1400"/>
        <v>#DIV/0!</v>
      </c>
      <c r="AB485" s="69" t="e">
        <f t="shared" ref="AB485" si="1420">AB486/AB460</f>
        <v>#DIV/0!</v>
      </c>
      <c r="AC485" s="69" t="e">
        <f t="shared" ref="AC485" si="1421">AC486/AC460</f>
        <v>#DIV/0!</v>
      </c>
      <c r="AD485" s="3" t="e">
        <f t="shared" si="1401"/>
        <v>#DIV/0!</v>
      </c>
      <c r="AE485" s="69" t="e">
        <f t="shared" ref="AE485" si="1422">AE486/AE460</f>
        <v>#DIV/0!</v>
      </c>
      <c r="AF485" s="69" t="e">
        <f t="shared" ref="AF485" si="1423">AF486/AF460</f>
        <v>#DIV/0!</v>
      </c>
      <c r="AG485" s="3" t="e">
        <f t="shared" si="1402"/>
        <v>#DIV/0!</v>
      </c>
      <c r="AH485" s="69" t="e">
        <f t="shared" ref="AH485" si="1424">AH486/AH460</f>
        <v>#DIV/0!</v>
      </c>
      <c r="AI485" s="69" t="e">
        <f t="shared" ref="AI485" si="1425">AI486/AI460</f>
        <v>#DIV/0!</v>
      </c>
      <c r="AJ485" s="3" t="e">
        <f t="shared" si="1403"/>
        <v>#DIV/0!</v>
      </c>
      <c r="AK485" s="69" t="e">
        <f t="shared" ref="AK485" si="1426">AK486/AK460</f>
        <v>#DIV/0!</v>
      </c>
      <c r="AL485" s="69" t="e">
        <f t="shared" ref="AL485" si="1427">AL486/AL460</f>
        <v>#DIV/0!</v>
      </c>
      <c r="AM485" s="3" t="e">
        <f t="shared" si="1404"/>
        <v>#DIV/0!</v>
      </c>
      <c r="AN485" s="69">
        <f t="shared" ref="AN485:AO485" si="1428">AN486/AN460</f>
        <v>0.129764801297648</v>
      </c>
      <c r="AO485" s="69">
        <f t="shared" si="1428"/>
        <v>0</v>
      </c>
      <c r="AP485" s="94">
        <f t="shared" si="1374"/>
        <v>0</v>
      </c>
    </row>
    <row r="486" spans="1:42">
      <c r="A486" s="141"/>
      <c r="B486" s="144"/>
      <c r="C486" s="75" t="s">
        <v>34</v>
      </c>
      <c r="D486" s="2">
        <v>80000</v>
      </c>
      <c r="E486" s="2">
        <v>0</v>
      </c>
      <c r="F486" s="3">
        <f t="shared" ref="F486:F490" si="1429">E486/D486</f>
        <v>0</v>
      </c>
      <c r="G486" s="2">
        <v>80000</v>
      </c>
      <c r="H486" s="2"/>
      <c r="I486" s="3">
        <f t="shared" ref="I486" si="1430">H486/G486</f>
        <v>0</v>
      </c>
      <c r="J486" s="2"/>
      <c r="K486" s="2"/>
      <c r="L486" s="3" t="e">
        <f t="shared" ref="L486" si="1431">K486/J486</f>
        <v>#DIV/0!</v>
      </c>
      <c r="M486" s="2"/>
      <c r="N486" s="2"/>
      <c r="O486" s="3" t="e">
        <f t="shared" ref="O486" si="1432">N486/M486</f>
        <v>#DIV/0!</v>
      </c>
      <c r="P486" s="2"/>
      <c r="Q486" s="2"/>
      <c r="R486" s="3" t="e">
        <f t="shared" ref="R486" si="1433">Q486/P486</f>
        <v>#DIV/0!</v>
      </c>
      <c r="S486" s="2"/>
      <c r="T486" s="2"/>
      <c r="U486" s="3" t="e">
        <f t="shared" ref="U486" si="1434">T486/S486</f>
        <v>#DIV/0!</v>
      </c>
      <c r="V486" s="2"/>
      <c r="W486" s="2"/>
      <c r="X486" s="3" t="e">
        <f t="shared" ref="X486" si="1435">W486/V486</f>
        <v>#DIV/0!</v>
      </c>
      <c r="Y486" s="2"/>
      <c r="Z486" s="2"/>
      <c r="AA486" s="3" t="e">
        <f t="shared" ref="AA486" si="1436">Z486/Y486</f>
        <v>#DIV/0!</v>
      </c>
      <c r="AB486" s="2"/>
      <c r="AC486" s="2"/>
      <c r="AD486" s="3" t="e">
        <f t="shared" ref="AD486" si="1437">AC486/AB486</f>
        <v>#DIV/0!</v>
      </c>
      <c r="AE486" s="2"/>
      <c r="AF486" s="2"/>
      <c r="AG486" s="3" t="e">
        <f t="shared" ref="AG486" si="1438">AF486/AE486</f>
        <v>#DIV/0!</v>
      </c>
      <c r="AH486" s="2"/>
      <c r="AI486" s="2"/>
      <c r="AJ486" s="3" t="e">
        <f t="shared" ref="AJ486" si="1439">AI486/AH486</f>
        <v>#DIV/0!</v>
      </c>
      <c r="AK486" s="2"/>
      <c r="AL486" s="2"/>
      <c r="AM486" s="3" t="e">
        <f t="shared" ref="AM486" si="1440">AL486/AK486</f>
        <v>#DIV/0!</v>
      </c>
      <c r="AN486" s="2">
        <f t="shared" ref="AN486" si="1441">D486+G486+J486+M486+P486+S486+V486+Y486+AB486+AE486+AH486+AK486</f>
        <v>160000</v>
      </c>
      <c r="AO486" s="2">
        <f t="shared" ref="AO486" si="1442">E486+H486+K486+N486+Q486+T486+W486+Z486+AC486+AF486+AI486+AL486</f>
        <v>0</v>
      </c>
      <c r="AP486" s="94">
        <f t="shared" si="1374"/>
        <v>0</v>
      </c>
    </row>
    <row r="487" spans="1:42">
      <c r="A487" s="141"/>
      <c r="B487" s="144"/>
      <c r="C487" s="77" t="s">
        <v>68</v>
      </c>
      <c r="D487" s="28">
        <v>103</v>
      </c>
      <c r="E487" s="28">
        <f>D487</f>
        <v>103</v>
      </c>
      <c r="F487" s="3">
        <f t="shared" si="1429"/>
        <v>1</v>
      </c>
      <c r="G487" s="28">
        <v>104</v>
      </c>
      <c r="H487" s="28"/>
      <c r="I487" s="29"/>
      <c r="J487" s="28"/>
      <c r="K487" s="28"/>
      <c r="L487" s="29"/>
      <c r="M487" s="28"/>
      <c r="N487" s="28"/>
      <c r="O487" s="29"/>
      <c r="P487" s="28"/>
      <c r="Q487" s="28"/>
      <c r="R487" s="29"/>
      <c r="S487" s="28"/>
      <c r="T487" s="28"/>
      <c r="U487" s="29"/>
      <c r="V487" s="28"/>
      <c r="W487" s="28"/>
      <c r="X487" s="29"/>
      <c r="Y487" s="28"/>
      <c r="Z487" s="28"/>
      <c r="AA487" s="29"/>
      <c r="AB487" s="28"/>
      <c r="AC487" s="28"/>
      <c r="AD487" s="29"/>
      <c r="AE487" s="28"/>
      <c r="AF487" s="28"/>
      <c r="AG487" s="29"/>
      <c r="AH487" s="28"/>
      <c r="AI487" s="28"/>
      <c r="AJ487" s="29"/>
      <c r="AK487" s="28"/>
      <c r="AL487" s="28"/>
      <c r="AM487" s="29"/>
      <c r="AN487" s="28">
        <f>D487+G487+J487+M487+P487+S487+V487+Y487+AB487+AE487+AH487+AK487</f>
        <v>207</v>
      </c>
      <c r="AO487" s="28">
        <f>E487+H487+K487+N487+Q487+T487+W487+Z487+AC487+AF487+AI487+AL487</f>
        <v>103</v>
      </c>
      <c r="AP487" s="94">
        <f t="shared" si="1374"/>
        <v>0.49758454106280192</v>
      </c>
    </row>
    <row r="488" spans="1:42">
      <c r="A488" s="150" t="s">
        <v>85</v>
      </c>
      <c r="B488" s="144"/>
      <c r="C488" s="77" t="s">
        <v>69</v>
      </c>
      <c r="D488" s="28">
        <f>D490+D504</f>
        <v>66</v>
      </c>
      <c r="E488" s="28">
        <f>E490+E504</f>
        <v>85</v>
      </c>
      <c r="F488" s="3">
        <f t="shared" si="1429"/>
        <v>1.2878787878787878</v>
      </c>
      <c r="G488" s="28">
        <f>G490+G504</f>
        <v>45</v>
      </c>
      <c r="H488" s="28"/>
      <c r="I488" s="29"/>
      <c r="J488" s="28"/>
      <c r="K488" s="28"/>
      <c r="L488" s="29"/>
      <c r="M488" s="28"/>
      <c r="N488" s="28"/>
      <c r="O488" s="29"/>
      <c r="P488" s="28"/>
      <c r="Q488" s="28"/>
      <c r="R488" s="29"/>
      <c r="S488" s="28"/>
      <c r="T488" s="28"/>
      <c r="U488" s="29"/>
      <c r="V488" s="28"/>
      <c r="W488" s="28"/>
      <c r="X488" s="29"/>
      <c r="Y488" s="28"/>
      <c r="Z488" s="28"/>
      <c r="AA488" s="29"/>
      <c r="AB488" s="28"/>
      <c r="AC488" s="28"/>
      <c r="AD488" s="29"/>
      <c r="AE488" s="28"/>
      <c r="AF488" s="28"/>
      <c r="AG488" s="29"/>
      <c r="AH488" s="28"/>
      <c r="AI488" s="28"/>
      <c r="AJ488" s="29"/>
      <c r="AK488" s="28"/>
      <c r="AL488" s="28"/>
      <c r="AM488" s="29"/>
      <c r="AN488" s="28">
        <f t="shared" ref="AN488" si="1443">D488+G488+J488+M488+P488+S488+V488+Y488+AB488+AE488+AH488+AK488</f>
        <v>111</v>
      </c>
      <c r="AO488" s="28">
        <f t="shared" ref="AO488" si="1444">E488+H488+K488+N488+Q488+T488+W488+Z488+AC488+AF488+AI488+AL488</f>
        <v>85</v>
      </c>
      <c r="AP488" s="94">
        <f t="shared" si="1374"/>
        <v>0.76576576576576572</v>
      </c>
    </row>
    <row r="489" spans="1:42" ht="15.75" thickBot="1">
      <c r="A489" s="150"/>
      <c r="B489" s="144"/>
      <c r="C489" s="77" t="s">
        <v>70</v>
      </c>
      <c r="D489" s="48">
        <f>D488/D487</f>
        <v>0.64077669902912626</v>
      </c>
      <c r="E489" s="48">
        <f>E488/E487</f>
        <v>0.82524271844660191</v>
      </c>
      <c r="F489" s="3">
        <f t="shared" si="1429"/>
        <v>1.2878787878787876</v>
      </c>
      <c r="G489" s="48">
        <f>G488/G487</f>
        <v>0.43269230769230771</v>
      </c>
      <c r="H489" s="48" t="e">
        <f>H488/H487</f>
        <v>#DIV/0!</v>
      </c>
      <c r="I489" s="29"/>
      <c r="J489" s="48" t="e">
        <f>J488/J487</f>
        <v>#DIV/0!</v>
      </c>
      <c r="K489" s="48" t="e">
        <f>K488/K487</f>
        <v>#DIV/0!</v>
      </c>
      <c r="L489" s="29"/>
      <c r="M489" s="48" t="e">
        <f>M488/M487</f>
        <v>#DIV/0!</v>
      </c>
      <c r="N489" s="48" t="e">
        <f>N488/N487</f>
        <v>#DIV/0!</v>
      </c>
      <c r="O489" s="29"/>
      <c r="P489" s="48" t="e">
        <f>P488/P487</f>
        <v>#DIV/0!</v>
      </c>
      <c r="Q489" s="48" t="e">
        <f>Q488/Q487</f>
        <v>#DIV/0!</v>
      </c>
      <c r="R489" s="29"/>
      <c r="S489" s="48" t="e">
        <f>S488/S487</f>
        <v>#DIV/0!</v>
      </c>
      <c r="T489" s="48" t="e">
        <f>T488/T487</f>
        <v>#DIV/0!</v>
      </c>
      <c r="U489" s="29"/>
      <c r="V489" s="48" t="e">
        <f>V488/V487</f>
        <v>#DIV/0!</v>
      </c>
      <c r="W489" s="48" t="e">
        <f>W488/W487</f>
        <v>#DIV/0!</v>
      </c>
      <c r="X489" s="29"/>
      <c r="Y489" s="48" t="e">
        <f>Y488/Y487</f>
        <v>#DIV/0!</v>
      </c>
      <c r="Z489" s="48" t="e">
        <f>Z488/Z487</f>
        <v>#DIV/0!</v>
      </c>
      <c r="AA489" s="29"/>
      <c r="AB489" s="48" t="e">
        <f>AB488/AB487</f>
        <v>#DIV/0!</v>
      </c>
      <c r="AC489" s="48" t="e">
        <f>AC488/AC487</f>
        <v>#DIV/0!</v>
      </c>
      <c r="AD489" s="29"/>
      <c r="AE489" s="48" t="e">
        <f>AE488/AE487</f>
        <v>#DIV/0!</v>
      </c>
      <c r="AF489" s="48" t="e">
        <f>AF488/AF487</f>
        <v>#DIV/0!</v>
      </c>
      <c r="AG489" s="29"/>
      <c r="AH489" s="48" t="e">
        <f>AH488/AH487</f>
        <v>#DIV/0!</v>
      </c>
      <c r="AI489" s="48" t="e">
        <f>AI488/AI487</f>
        <v>#DIV/0!</v>
      </c>
      <c r="AJ489" s="29"/>
      <c r="AK489" s="48" t="e">
        <f>AK488/AK487</f>
        <v>#DIV/0!</v>
      </c>
      <c r="AL489" s="48" t="e">
        <f>AL488/AL487</f>
        <v>#DIV/0!</v>
      </c>
      <c r="AM489" s="29"/>
      <c r="AN489" s="48">
        <f>AN488/AN487</f>
        <v>0.53623188405797106</v>
      </c>
      <c r="AO489" s="48">
        <f>AO488/AO487</f>
        <v>0.82524271844660191</v>
      </c>
      <c r="AP489" s="98"/>
    </row>
    <row r="490" spans="1:42" ht="16.5" thickTop="1" thickBot="1">
      <c r="A490" s="150"/>
      <c r="B490" s="144"/>
      <c r="C490" s="78" t="s">
        <v>35</v>
      </c>
      <c r="D490" s="31">
        <f>D492+D496</f>
        <v>41</v>
      </c>
      <c r="E490" s="31">
        <f>E492+E496</f>
        <v>44</v>
      </c>
      <c r="F490" s="116">
        <f t="shared" si="1429"/>
        <v>1.0731707317073171</v>
      </c>
      <c r="G490" s="31">
        <f>G492+G496</f>
        <v>45</v>
      </c>
      <c r="H490" s="31">
        <f>H492+H496</f>
        <v>0</v>
      </c>
      <c r="I490" s="116">
        <f t="shared" ref="I490" si="1445">H490/G490</f>
        <v>0</v>
      </c>
      <c r="J490" s="31">
        <f>J492+J496</f>
        <v>0</v>
      </c>
      <c r="K490" s="31">
        <f>K492+K496</f>
        <v>0</v>
      </c>
      <c r="L490" s="116" t="e">
        <f t="shared" ref="L490" si="1446">K490/J490</f>
        <v>#DIV/0!</v>
      </c>
      <c r="M490" s="31">
        <f>M492+M496</f>
        <v>0</v>
      </c>
      <c r="N490" s="31">
        <f>N492+N496</f>
        <v>0</v>
      </c>
      <c r="O490" s="116" t="e">
        <f t="shared" ref="O490" si="1447">N490/M490</f>
        <v>#DIV/0!</v>
      </c>
      <c r="P490" s="31">
        <f>P492+P496</f>
        <v>0</v>
      </c>
      <c r="Q490" s="31">
        <f>Q492+Q496</f>
        <v>0</v>
      </c>
      <c r="R490" s="116" t="e">
        <f t="shared" ref="R490" si="1448">Q490/P490</f>
        <v>#DIV/0!</v>
      </c>
      <c r="S490" s="31">
        <f>S492+S496</f>
        <v>0</v>
      </c>
      <c r="T490" s="31">
        <f>T492+T496</f>
        <v>0</v>
      </c>
      <c r="U490" s="116" t="e">
        <f t="shared" ref="U490" si="1449">T490/S490</f>
        <v>#DIV/0!</v>
      </c>
      <c r="V490" s="31">
        <f>V492+V496</f>
        <v>0</v>
      </c>
      <c r="W490" s="31">
        <f>W492+W496</f>
        <v>0</v>
      </c>
      <c r="X490" s="116" t="e">
        <f t="shared" ref="X490" si="1450">W490/V490</f>
        <v>#DIV/0!</v>
      </c>
      <c r="Y490" s="31">
        <f>Y492+Y496</f>
        <v>0</v>
      </c>
      <c r="Z490" s="31">
        <f>Z492+Z496</f>
        <v>0</v>
      </c>
      <c r="AA490" s="116" t="e">
        <f t="shared" ref="AA490" si="1451">Z490/Y490</f>
        <v>#DIV/0!</v>
      </c>
      <c r="AB490" s="31">
        <f>AB492+AB496</f>
        <v>0</v>
      </c>
      <c r="AC490" s="31">
        <f>AC492+AC496</f>
        <v>0</v>
      </c>
      <c r="AD490" s="116" t="e">
        <f t="shared" ref="AD490" si="1452">AC490/AB490</f>
        <v>#DIV/0!</v>
      </c>
      <c r="AE490" s="31">
        <f>AE492+AE496</f>
        <v>0</v>
      </c>
      <c r="AF490" s="31">
        <f>AF492+AF496</f>
        <v>0</v>
      </c>
      <c r="AG490" s="116" t="e">
        <f t="shared" ref="AG490" si="1453">AF490/AE490</f>
        <v>#DIV/0!</v>
      </c>
      <c r="AH490" s="31">
        <f>AH492+AH496</f>
        <v>0</v>
      </c>
      <c r="AI490" s="31">
        <f>AI492+AI496</f>
        <v>0</v>
      </c>
      <c r="AJ490" s="116" t="e">
        <f t="shared" ref="AJ490" si="1454">AI490/AH490</f>
        <v>#DIV/0!</v>
      </c>
      <c r="AK490" s="31">
        <f>AK492+AK496</f>
        <v>0</v>
      </c>
      <c r="AL490" s="31">
        <f>AL492+AL496</f>
        <v>0</v>
      </c>
      <c r="AM490" s="116" t="e">
        <f t="shared" ref="AM490" si="1455">AL490/AK490</f>
        <v>#DIV/0!</v>
      </c>
      <c r="AN490" s="31">
        <f>AN492+AN496</f>
        <v>86</v>
      </c>
      <c r="AO490" s="31">
        <f>AO492+AO496</f>
        <v>44</v>
      </c>
      <c r="AP490" s="99">
        <f t="shared" ref="AP490" si="1456">AO490/AN490</f>
        <v>0.51162790697674421</v>
      </c>
    </row>
    <row r="491" spans="1:42" ht="15.75" thickTop="1">
      <c r="A491" s="150"/>
      <c r="B491" s="144"/>
      <c r="C491" s="76" t="s">
        <v>72</v>
      </c>
      <c r="D491" s="33"/>
      <c r="E491" s="33"/>
      <c r="F491" s="21"/>
      <c r="G491" s="33"/>
      <c r="H491" s="33"/>
      <c r="I491" s="21"/>
      <c r="J491" s="33"/>
      <c r="K491" s="33"/>
      <c r="L491" s="21"/>
      <c r="M491" s="33"/>
      <c r="N491" s="33"/>
      <c r="O491" s="21"/>
      <c r="P491" s="33"/>
      <c r="Q491" s="33"/>
      <c r="R491" s="21"/>
      <c r="S491" s="33"/>
      <c r="T491" s="33"/>
      <c r="U491" s="21"/>
      <c r="V491" s="33"/>
      <c r="W491" s="33"/>
      <c r="X491" s="21"/>
      <c r="Y491" s="33"/>
      <c r="Z491" s="33"/>
      <c r="AA491" s="21"/>
      <c r="AB491" s="33"/>
      <c r="AC491" s="33"/>
      <c r="AD491" s="21"/>
      <c r="AE491" s="33"/>
      <c r="AF491" s="33"/>
      <c r="AG491" s="21"/>
      <c r="AH491" s="33"/>
      <c r="AI491" s="33"/>
      <c r="AJ491" s="21"/>
      <c r="AK491" s="33"/>
      <c r="AL491" s="33"/>
      <c r="AM491" s="21"/>
      <c r="AN491" s="33"/>
      <c r="AO491" s="33"/>
      <c r="AP491" s="96"/>
    </row>
    <row r="492" spans="1:42">
      <c r="A492" s="150"/>
      <c r="B492" s="144"/>
      <c r="C492" s="79" t="s">
        <v>36</v>
      </c>
      <c r="D492" s="9">
        <f>D495+D494</f>
        <v>30</v>
      </c>
      <c r="E492" s="9">
        <f>E495+E494</f>
        <v>30</v>
      </c>
      <c r="F492" s="10">
        <f t="shared" ref="F492:F501" si="1457">E492/D492</f>
        <v>1</v>
      </c>
      <c r="G492" s="9">
        <f>G495+G494</f>
        <v>30</v>
      </c>
      <c r="H492" s="9">
        <f>H495+H494</f>
        <v>0</v>
      </c>
      <c r="I492" s="10">
        <f t="shared" ref="I492:I501" si="1458">H492/G492</f>
        <v>0</v>
      </c>
      <c r="J492" s="9">
        <f>J495+J494</f>
        <v>0</v>
      </c>
      <c r="K492" s="9">
        <f>K495+K494</f>
        <v>0</v>
      </c>
      <c r="L492" s="10" t="e">
        <f t="shared" ref="L492:L501" si="1459">K492/J492</f>
        <v>#DIV/0!</v>
      </c>
      <c r="M492" s="9">
        <f>M495+M494</f>
        <v>0</v>
      </c>
      <c r="N492" s="9">
        <f>N495+N494</f>
        <v>0</v>
      </c>
      <c r="O492" s="10" t="e">
        <f t="shared" ref="O492:O501" si="1460">N492/M492</f>
        <v>#DIV/0!</v>
      </c>
      <c r="P492" s="9">
        <f>P495+P494</f>
        <v>0</v>
      </c>
      <c r="Q492" s="9">
        <f>Q495+Q494</f>
        <v>0</v>
      </c>
      <c r="R492" s="10" t="e">
        <f t="shared" ref="R492:R501" si="1461">Q492/P492</f>
        <v>#DIV/0!</v>
      </c>
      <c r="S492" s="9">
        <f>S495+S494</f>
        <v>0</v>
      </c>
      <c r="T492" s="9">
        <f>T495+T494</f>
        <v>0</v>
      </c>
      <c r="U492" s="10" t="e">
        <f t="shared" ref="U492:U501" si="1462">T492/S492</f>
        <v>#DIV/0!</v>
      </c>
      <c r="V492" s="9">
        <f>V495+V494</f>
        <v>0</v>
      </c>
      <c r="W492" s="9">
        <f>W495+W494</f>
        <v>0</v>
      </c>
      <c r="X492" s="10" t="e">
        <f t="shared" ref="X492:X501" si="1463">W492/V492</f>
        <v>#DIV/0!</v>
      </c>
      <c r="Y492" s="9">
        <f>Y495+Y494</f>
        <v>0</v>
      </c>
      <c r="Z492" s="9">
        <f>Z495+Z494</f>
        <v>0</v>
      </c>
      <c r="AA492" s="10" t="e">
        <f t="shared" ref="AA492:AA501" si="1464">Z492/Y492</f>
        <v>#DIV/0!</v>
      </c>
      <c r="AB492" s="9">
        <f>AB495+AB494</f>
        <v>0</v>
      </c>
      <c r="AC492" s="9">
        <f>AC495+AC494</f>
        <v>0</v>
      </c>
      <c r="AD492" s="10" t="e">
        <f t="shared" ref="AD492:AD501" si="1465">AC492/AB492</f>
        <v>#DIV/0!</v>
      </c>
      <c r="AE492" s="9">
        <f>AE495+AE494</f>
        <v>0</v>
      </c>
      <c r="AF492" s="9">
        <f>AF495+AF494</f>
        <v>0</v>
      </c>
      <c r="AG492" s="10" t="e">
        <f t="shared" ref="AG492:AG501" si="1466">AF492/AE492</f>
        <v>#DIV/0!</v>
      </c>
      <c r="AH492" s="9">
        <f>AH495+AH494</f>
        <v>0</v>
      </c>
      <c r="AI492" s="9">
        <f>AI495+AI494</f>
        <v>0</v>
      </c>
      <c r="AJ492" s="10" t="e">
        <f t="shared" ref="AJ492:AJ501" si="1467">AI492/AH492</f>
        <v>#DIV/0!</v>
      </c>
      <c r="AK492" s="9">
        <f>AK495+AK494</f>
        <v>0</v>
      </c>
      <c r="AL492" s="9">
        <f>AL495+AL494</f>
        <v>0</v>
      </c>
      <c r="AM492" s="10" t="e">
        <f t="shared" ref="AM492:AM501" si="1468">AL492/AK492</f>
        <v>#DIV/0!</v>
      </c>
      <c r="AN492" s="9">
        <f>D492+G492+J492+M492+P492+S492+V492+Y492+AB492+AE492+AH492+AK492</f>
        <v>60</v>
      </c>
      <c r="AO492" s="9">
        <f t="shared" ref="AO492" si="1469">E492+H492+K492+N492+Q492+T492+W492+Z492+AC492+AF492+AI492+AL492</f>
        <v>30</v>
      </c>
      <c r="AP492" s="94">
        <f t="shared" ref="AP492:AP501" si="1470">AO492/AN492</f>
        <v>0.5</v>
      </c>
    </row>
    <row r="493" spans="1:42">
      <c r="A493" s="150"/>
      <c r="B493" s="144"/>
      <c r="C493" s="79" t="s">
        <v>95</v>
      </c>
      <c r="D493" s="9">
        <f>D494+D496</f>
        <v>41</v>
      </c>
      <c r="E493" s="9">
        <f>E494+E496</f>
        <v>19</v>
      </c>
      <c r="F493" s="10">
        <f t="shared" si="1457"/>
        <v>0.46341463414634149</v>
      </c>
      <c r="G493" s="9">
        <f>G494+G496</f>
        <v>34</v>
      </c>
      <c r="H493" s="9">
        <f>H494+H496</f>
        <v>0</v>
      </c>
      <c r="I493" s="10">
        <f t="shared" si="1458"/>
        <v>0</v>
      </c>
      <c r="J493" s="9">
        <f>J494+J496</f>
        <v>0</v>
      </c>
      <c r="K493" s="9">
        <f>K494+K496</f>
        <v>0</v>
      </c>
      <c r="L493" s="10" t="e">
        <f t="shared" si="1459"/>
        <v>#DIV/0!</v>
      </c>
      <c r="M493" s="9">
        <f>M494+M496</f>
        <v>0</v>
      </c>
      <c r="N493" s="9">
        <f>N494+N496</f>
        <v>0</v>
      </c>
      <c r="O493" s="10" t="e">
        <f t="shared" si="1460"/>
        <v>#DIV/0!</v>
      </c>
      <c r="P493" s="9">
        <f>P494+P496</f>
        <v>0</v>
      </c>
      <c r="Q493" s="9">
        <f>Q494+Q496</f>
        <v>0</v>
      </c>
      <c r="R493" s="10" t="e">
        <f t="shared" si="1461"/>
        <v>#DIV/0!</v>
      </c>
      <c r="S493" s="9">
        <f>S494+S496</f>
        <v>0</v>
      </c>
      <c r="T493" s="9">
        <f>T494+T496</f>
        <v>0</v>
      </c>
      <c r="U493" s="10" t="e">
        <f t="shared" si="1462"/>
        <v>#DIV/0!</v>
      </c>
      <c r="V493" s="9">
        <f>V494+V496</f>
        <v>0</v>
      </c>
      <c r="W493" s="9">
        <f>W494+W496</f>
        <v>0</v>
      </c>
      <c r="X493" s="10" t="e">
        <f t="shared" si="1463"/>
        <v>#DIV/0!</v>
      </c>
      <c r="Y493" s="9">
        <f>Y494+Y496</f>
        <v>0</v>
      </c>
      <c r="Z493" s="9">
        <f>Z494+Z496</f>
        <v>0</v>
      </c>
      <c r="AA493" s="10" t="e">
        <f t="shared" si="1464"/>
        <v>#DIV/0!</v>
      </c>
      <c r="AB493" s="9">
        <f>AB494+AB496</f>
        <v>0</v>
      </c>
      <c r="AC493" s="9">
        <f>AC494+AC496</f>
        <v>0</v>
      </c>
      <c r="AD493" s="10" t="e">
        <f t="shared" si="1465"/>
        <v>#DIV/0!</v>
      </c>
      <c r="AE493" s="9">
        <f>AE494+AE496</f>
        <v>0</v>
      </c>
      <c r="AF493" s="9">
        <f>AF494+AF496</f>
        <v>0</v>
      </c>
      <c r="AG493" s="10" t="e">
        <f t="shared" si="1466"/>
        <v>#DIV/0!</v>
      </c>
      <c r="AH493" s="9">
        <f>AH494+AH496</f>
        <v>0</v>
      </c>
      <c r="AI493" s="9">
        <f>AI494+AI496</f>
        <v>0</v>
      </c>
      <c r="AJ493" s="10" t="e">
        <f t="shared" si="1467"/>
        <v>#DIV/0!</v>
      </c>
      <c r="AK493" s="9">
        <f>AK494+AK496</f>
        <v>0</v>
      </c>
      <c r="AL493" s="9">
        <f>AL494+AL496</f>
        <v>0</v>
      </c>
      <c r="AM493" s="10" t="e">
        <f t="shared" si="1468"/>
        <v>#DIV/0!</v>
      </c>
      <c r="AN493" s="9">
        <f>AN494+AN496</f>
        <v>75</v>
      </c>
      <c r="AO493" s="9">
        <f>AO494+AO496</f>
        <v>19</v>
      </c>
      <c r="AP493" s="94">
        <f t="shared" si="1470"/>
        <v>0.25333333333333335</v>
      </c>
    </row>
    <row r="494" spans="1:42">
      <c r="A494" s="150"/>
      <c r="B494" s="144"/>
      <c r="C494" s="75" t="s">
        <v>50</v>
      </c>
      <c r="D494" s="5">
        <v>30</v>
      </c>
      <c r="E494" s="5">
        <v>5</v>
      </c>
      <c r="F494" s="10">
        <f t="shared" si="1457"/>
        <v>0.16666666666666666</v>
      </c>
      <c r="G494" s="5">
        <v>19</v>
      </c>
      <c r="H494" s="5"/>
      <c r="I494" s="10">
        <f t="shared" si="1458"/>
        <v>0</v>
      </c>
      <c r="J494" s="5"/>
      <c r="K494" s="5"/>
      <c r="L494" s="10" t="e">
        <f t="shared" si="1459"/>
        <v>#DIV/0!</v>
      </c>
      <c r="M494" s="5"/>
      <c r="N494" s="5"/>
      <c r="O494" s="10" t="e">
        <f t="shared" si="1460"/>
        <v>#DIV/0!</v>
      </c>
      <c r="P494" s="5"/>
      <c r="Q494" s="5"/>
      <c r="R494" s="10" t="e">
        <f t="shared" si="1461"/>
        <v>#DIV/0!</v>
      </c>
      <c r="S494" s="5"/>
      <c r="T494" s="5"/>
      <c r="U494" s="10" t="e">
        <f t="shared" si="1462"/>
        <v>#DIV/0!</v>
      </c>
      <c r="V494" s="5"/>
      <c r="W494" s="5"/>
      <c r="X494" s="10" t="e">
        <f t="shared" si="1463"/>
        <v>#DIV/0!</v>
      </c>
      <c r="Y494" s="5"/>
      <c r="Z494" s="5"/>
      <c r="AA494" s="10" t="e">
        <f t="shared" si="1464"/>
        <v>#DIV/0!</v>
      </c>
      <c r="AB494" s="5"/>
      <c r="AC494" s="5"/>
      <c r="AD494" s="10" t="e">
        <f t="shared" si="1465"/>
        <v>#DIV/0!</v>
      </c>
      <c r="AE494" s="5"/>
      <c r="AF494" s="5"/>
      <c r="AG494" s="10" t="e">
        <f t="shared" si="1466"/>
        <v>#DIV/0!</v>
      </c>
      <c r="AH494" s="5"/>
      <c r="AI494" s="5"/>
      <c r="AJ494" s="10" t="e">
        <f t="shared" si="1467"/>
        <v>#DIV/0!</v>
      </c>
      <c r="AK494" s="5"/>
      <c r="AL494" s="5"/>
      <c r="AM494" s="10" t="e">
        <f t="shared" si="1468"/>
        <v>#DIV/0!</v>
      </c>
      <c r="AN494" s="5">
        <f>D494+G494+J494+M494+P494+S494+V494+Y494+AB494+AE494+AH494+AK494</f>
        <v>49</v>
      </c>
      <c r="AO494" s="5">
        <f t="shared" ref="AO494:AO501" si="1471">E494+H494+K494+N494+Q494+T494+W494+Z494+AC494+AF494+AI494+AL494</f>
        <v>5</v>
      </c>
      <c r="AP494" s="94">
        <f t="shared" si="1470"/>
        <v>0.10204081632653061</v>
      </c>
    </row>
    <row r="495" spans="1:42">
      <c r="A495" s="150"/>
      <c r="B495" s="144"/>
      <c r="C495" s="75" t="s">
        <v>51</v>
      </c>
      <c r="D495" s="5">
        <v>0</v>
      </c>
      <c r="E495" s="5">
        <v>25</v>
      </c>
      <c r="F495" s="10" t="e">
        <f t="shared" si="1457"/>
        <v>#DIV/0!</v>
      </c>
      <c r="G495" s="5">
        <v>11</v>
      </c>
      <c r="H495" s="5"/>
      <c r="I495" s="10">
        <f t="shared" si="1458"/>
        <v>0</v>
      </c>
      <c r="J495" s="5"/>
      <c r="K495" s="5"/>
      <c r="L495" s="10" t="e">
        <f t="shared" si="1459"/>
        <v>#DIV/0!</v>
      </c>
      <c r="M495" s="5"/>
      <c r="N495" s="5"/>
      <c r="O495" s="10" t="e">
        <f t="shared" si="1460"/>
        <v>#DIV/0!</v>
      </c>
      <c r="P495" s="5"/>
      <c r="Q495" s="5"/>
      <c r="R495" s="10" t="e">
        <f t="shared" si="1461"/>
        <v>#DIV/0!</v>
      </c>
      <c r="S495" s="5"/>
      <c r="T495" s="5"/>
      <c r="U495" s="10" t="e">
        <f t="shared" si="1462"/>
        <v>#DIV/0!</v>
      </c>
      <c r="V495" s="5"/>
      <c r="W495" s="5"/>
      <c r="X495" s="10" t="e">
        <f t="shared" si="1463"/>
        <v>#DIV/0!</v>
      </c>
      <c r="Y495" s="5"/>
      <c r="Z495" s="5"/>
      <c r="AA495" s="10" t="e">
        <f t="shared" si="1464"/>
        <v>#DIV/0!</v>
      </c>
      <c r="AB495" s="5"/>
      <c r="AC495" s="5"/>
      <c r="AD495" s="10" t="e">
        <f t="shared" si="1465"/>
        <v>#DIV/0!</v>
      </c>
      <c r="AE495" s="5"/>
      <c r="AF495" s="5"/>
      <c r="AG495" s="10" t="e">
        <f t="shared" si="1466"/>
        <v>#DIV/0!</v>
      </c>
      <c r="AH495" s="5"/>
      <c r="AI495" s="5"/>
      <c r="AJ495" s="10" t="e">
        <f t="shared" si="1467"/>
        <v>#DIV/0!</v>
      </c>
      <c r="AK495" s="5"/>
      <c r="AL495" s="5"/>
      <c r="AM495" s="10" t="e">
        <f t="shared" si="1468"/>
        <v>#DIV/0!</v>
      </c>
      <c r="AN495" s="5">
        <f>D495+G495+J495+M495+P495+S495+V495+Y495+AB495+AE495+AH495+AK495</f>
        <v>11</v>
      </c>
      <c r="AO495" s="5">
        <f t="shared" si="1471"/>
        <v>25</v>
      </c>
      <c r="AP495" s="94">
        <f t="shared" si="1470"/>
        <v>2.2727272727272729</v>
      </c>
    </row>
    <row r="496" spans="1:42">
      <c r="A496" s="150"/>
      <c r="B496" s="144"/>
      <c r="C496" s="79" t="s">
        <v>37</v>
      </c>
      <c r="D496" s="9">
        <v>11</v>
      </c>
      <c r="E496" s="9">
        <v>14</v>
      </c>
      <c r="F496" s="10">
        <f t="shared" si="1457"/>
        <v>1.2727272727272727</v>
      </c>
      <c r="G496" s="9">
        <f>G497+G498</f>
        <v>15</v>
      </c>
      <c r="H496" s="9">
        <f>H497+H498</f>
        <v>0</v>
      </c>
      <c r="I496" s="10">
        <f t="shared" si="1458"/>
        <v>0</v>
      </c>
      <c r="J496" s="9">
        <f>J497+J498</f>
        <v>0</v>
      </c>
      <c r="K496" s="9">
        <f>K497+K498</f>
        <v>0</v>
      </c>
      <c r="L496" s="10" t="e">
        <f t="shared" si="1459"/>
        <v>#DIV/0!</v>
      </c>
      <c r="M496" s="9">
        <f>M497+M498</f>
        <v>0</v>
      </c>
      <c r="N496" s="9">
        <f>N497+N498</f>
        <v>0</v>
      </c>
      <c r="O496" s="10" t="e">
        <f t="shared" si="1460"/>
        <v>#DIV/0!</v>
      </c>
      <c r="P496" s="9">
        <f>P497+P498</f>
        <v>0</v>
      </c>
      <c r="Q496" s="9">
        <f>Q497+Q498</f>
        <v>0</v>
      </c>
      <c r="R496" s="10" t="e">
        <f t="shared" si="1461"/>
        <v>#DIV/0!</v>
      </c>
      <c r="S496" s="9">
        <f>S497+S498</f>
        <v>0</v>
      </c>
      <c r="T496" s="9">
        <f>T497+T498</f>
        <v>0</v>
      </c>
      <c r="U496" s="10" t="e">
        <f t="shared" si="1462"/>
        <v>#DIV/0!</v>
      </c>
      <c r="V496" s="9">
        <f>V497+V498</f>
        <v>0</v>
      </c>
      <c r="W496" s="9">
        <f>W497+W498</f>
        <v>0</v>
      </c>
      <c r="X496" s="10" t="e">
        <f t="shared" si="1463"/>
        <v>#DIV/0!</v>
      </c>
      <c r="Y496" s="9">
        <f>Y497+Y498</f>
        <v>0</v>
      </c>
      <c r="Z496" s="9">
        <f>Z497+Z498</f>
        <v>0</v>
      </c>
      <c r="AA496" s="10" t="e">
        <f t="shared" si="1464"/>
        <v>#DIV/0!</v>
      </c>
      <c r="AB496" s="9">
        <f>AB497+AB498</f>
        <v>0</v>
      </c>
      <c r="AC496" s="9">
        <f>AC497+AC498</f>
        <v>0</v>
      </c>
      <c r="AD496" s="10" t="e">
        <f t="shared" si="1465"/>
        <v>#DIV/0!</v>
      </c>
      <c r="AE496" s="9">
        <f>AE497+AE498</f>
        <v>0</v>
      </c>
      <c r="AF496" s="9">
        <f>AF497+AF498</f>
        <v>0</v>
      </c>
      <c r="AG496" s="10" t="e">
        <f t="shared" si="1466"/>
        <v>#DIV/0!</v>
      </c>
      <c r="AH496" s="9">
        <f>AH497+AH498</f>
        <v>0</v>
      </c>
      <c r="AI496" s="9">
        <f>AI497+AI498</f>
        <v>0</v>
      </c>
      <c r="AJ496" s="10" t="e">
        <f t="shared" si="1467"/>
        <v>#DIV/0!</v>
      </c>
      <c r="AK496" s="9">
        <f>AK497+AK498</f>
        <v>0</v>
      </c>
      <c r="AL496" s="9">
        <f>AL497+AL498</f>
        <v>0</v>
      </c>
      <c r="AM496" s="10" t="e">
        <f t="shared" si="1468"/>
        <v>#DIV/0!</v>
      </c>
      <c r="AN496" s="9">
        <f t="shared" ref="AN496" si="1472">D496+G496+J496+M496+P496+S496+V496+Y496+AB496+AE496+AH496+AK496</f>
        <v>26</v>
      </c>
      <c r="AO496" s="9">
        <f t="shared" si="1471"/>
        <v>14</v>
      </c>
      <c r="AP496" s="94">
        <f t="shared" si="1470"/>
        <v>0.53846153846153844</v>
      </c>
    </row>
    <row r="497" spans="1:42">
      <c r="A497" s="150"/>
      <c r="B497" s="144"/>
      <c r="C497" s="75" t="s">
        <v>56</v>
      </c>
      <c r="D497" s="5">
        <v>0</v>
      </c>
      <c r="E497" s="5">
        <v>0</v>
      </c>
      <c r="F497" s="10" t="e">
        <f t="shared" si="1457"/>
        <v>#DIV/0!</v>
      </c>
      <c r="G497" s="5">
        <v>5</v>
      </c>
      <c r="H497" s="5"/>
      <c r="I497" s="10">
        <f t="shared" si="1458"/>
        <v>0</v>
      </c>
      <c r="J497" s="5"/>
      <c r="K497" s="5"/>
      <c r="L497" s="10" t="e">
        <f t="shared" si="1459"/>
        <v>#DIV/0!</v>
      </c>
      <c r="M497" s="5"/>
      <c r="N497" s="5"/>
      <c r="O497" s="10" t="e">
        <f t="shared" si="1460"/>
        <v>#DIV/0!</v>
      </c>
      <c r="P497" s="5"/>
      <c r="Q497" s="5"/>
      <c r="R497" s="10" t="e">
        <f t="shared" si="1461"/>
        <v>#DIV/0!</v>
      </c>
      <c r="S497" s="5"/>
      <c r="T497" s="5"/>
      <c r="U497" s="10" t="e">
        <f t="shared" si="1462"/>
        <v>#DIV/0!</v>
      </c>
      <c r="V497" s="5"/>
      <c r="W497" s="5"/>
      <c r="X497" s="10" t="e">
        <f t="shared" si="1463"/>
        <v>#DIV/0!</v>
      </c>
      <c r="Y497" s="5"/>
      <c r="Z497" s="5"/>
      <c r="AA497" s="10" t="e">
        <f t="shared" si="1464"/>
        <v>#DIV/0!</v>
      </c>
      <c r="AB497" s="5"/>
      <c r="AC497" s="5"/>
      <c r="AD497" s="10" t="e">
        <f t="shared" si="1465"/>
        <v>#DIV/0!</v>
      </c>
      <c r="AE497" s="5"/>
      <c r="AF497" s="5"/>
      <c r="AG497" s="10" t="e">
        <f t="shared" si="1466"/>
        <v>#DIV/0!</v>
      </c>
      <c r="AH497" s="5"/>
      <c r="AI497" s="5"/>
      <c r="AJ497" s="10" t="e">
        <f t="shared" si="1467"/>
        <v>#DIV/0!</v>
      </c>
      <c r="AK497" s="5"/>
      <c r="AL497" s="5"/>
      <c r="AM497" s="10" t="e">
        <f t="shared" si="1468"/>
        <v>#DIV/0!</v>
      </c>
      <c r="AN497" s="5">
        <f>D497+G497+J497+M497+P497+S497+V497+Y497+AB497+AE497+AH497+AK497</f>
        <v>5</v>
      </c>
      <c r="AO497" s="5">
        <f t="shared" si="1471"/>
        <v>0</v>
      </c>
      <c r="AP497" s="94">
        <f t="shared" si="1470"/>
        <v>0</v>
      </c>
    </row>
    <row r="498" spans="1:42">
      <c r="A498" s="150"/>
      <c r="B498" s="144"/>
      <c r="C498" s="75" t="s">
        <v>55</v>
      </c>
      <c r="D498" s="5">
        <v>0</v>
      </c>
      <c r="E498" s="5">
        <v>0</v>
      </c>
      <c r="F498" s="10" t="e">
        <f t="shared" si="1457"/>
        <v>#DIV/0!</v>
      </c>
      <c r="G498" s="5">
        <v>10</v>
      </c>
      <c r="H498" s="5"/>
      <c r="I498" s="10">
        <f t="shared" si="1458"/>
        <v>0</v>
      </c>
      <c r="J498" s="5"/>
      <c r="K498" s="5"/>
      <c r="L498" s="10" t="e">
        <f t="shared" si="1459"/>
        <v>#DIV/0!</v>
      </c>
      <c r="M498" s="5"/>
      <c r="N498" s="5"/>
      <c r="O498" s="10" t="e">
        <f t="shared" si="1460"/>
        <v>#DIV/0!</v>
      </c>
      <c r="P498" s="5"/>
      <c r="Q498" s="5"/>
      <c r="R498" s="10" t="e">
        <f t="shared" si="1461"/>
        <v>#DIV/0!</v>
      </c>
      <c r="S498" s="5"/>
      <c r="T498" s="5"/>
      <c r="U498" s="10" t="e">
        <f t="shared" si="1462"/>
        <v>#DIV/0!</v>
      </c>
      <c r="V498" s="5"/>
      <c r="W498" s="5"/>
      <c r="X498" s="10" t="e">
        <f t="shared" si="1463"/>
        <v>#DIV/0!</v>
      </c>
      <c r="Y498" s="5"/>
      <c r="Z498" s="5"/>
      <c r="AA498" s="10" t="e">
        <f t="shared" si="1464"/>
        <v>#DIV/0!</v>
      </c>
      <c r="AB498" s="5"/>
      <c r="AC498" s="5"/>
      <c r="AD498" s="10" t="e">
        <f t="shared" si="1465"/>
        <v>#DIV/0!</v>
      </c>
      <c r="AE498" s="5"/>
      <c r="AF498" s="5"/>
      <c r="AG498" s="10" t="e">
        <f t="shared" si="1466"/>
        <v>#DIV/0!</v>
      </c>
      <c r="AH498" s="5"/>
      <c r="AI498" s="5"/>
      <c r="AJ498" s="10" t="e">
        <f t="shared" si="1467"/>
        <v>#DIV/0!</v>
      </c>
      <c r="AK498" s="5"/>
      <c r="AL498" s="5"/>
      <c r="AM498" s="10" t="e">
        <f t="shared" si="1468"/>
        <v>#DIV/0!</v>
      </c>
      <c r="AN498" s="5">
        <f>D498+G498+J498+M498+P498+S498+V498+Y498+AB498+AE498+AH498+AK498</f>
        <v>10</v>
      </c>
      <c r="AO498" s="5">
        <f t="shared" si="1471"/>
        <v>0</v>
      </c>
      <c r="AP498" s="94">
        <f t="shared" si="1470"/>
        <v>0</v>
      </c>
    </row>
    <row r="499" spans="1:42">
      <c r="A499" s="150"/>
      <c r="B499" s="144"/>
      <c r="C499" s="79" t="s">
        <v>38</v>
      </c>
      <c r="D499" s="9">
        <v>7</v>
      </c>
      <c r="E499" s="9">
        <v>3</v>
      </c>
      <c r="F499" s="10">
        <f t="shared" si="1457"/>
        <v>0.42857142857142855</v>
      </c>
      <c r="G499" s="9">
        <v>5</v>
      </c>
      <c r="H499" s="9"/>
      <c r="I499" s="10">
        <f t="shared" si="1458"/>
        <v>0</v>
      </c>
      <c r="J499" s="9"/>
      <c r="K499" s="9"/>
      <c r="L499" s="10" t="e">
        <f t="shared" si="1459"/>
        <v>#DIV/0!</v>
      </c>
      <c r="M499" s="9"/>
      <c r="N499" s="9"/>
      <c r="O499" s="10" t="e">
        <f t="shared" si="1460"/>
        <v>#DIV/0!</v>
      </c>
      <c r="P499" s="9"/>
      <c r="Q499" s="9"/>
      <c r="R499" s="10" t="e">
        <f t="shared" si="1461"/>
        <v>#DIV/0!</v>
      </c>
      <c r="S499" s="9"/>
      <c r="T499" s="9"/>
      <c r="U499" s="10" t="e">
        <f t="shared" si="1462"/>
        <v>#DIV/0!</v>
      </c>
      <c r="V499" s="9"/>
      <c r="W499" s="9"/>
      <c r="X499" s="10" t="e">
        <f t="shared" si="1463"/>
        <v>#DIV/0!</v>
      </c>
      <c r="Y499" s="9"/>
      <c r="Z499" s="9"/>
      <c r="AA499" s="10" t="e">
        <f t="shared" si="1464"/>
        <v>#DIV/0!</v>
      </c>
      <c r="AB499" s="9"/>
      <c r="AC499" s="9"/>
      <c r="AD499" s="10" t="e">
        <f t="shared" si="1465"/>
        <v>#DIV/0!</v>
      </c>
      <c r="AE499" s="9"/>
      <c r="AF499" s="9"/>
      <c r="AG499" s="10" t="e">
        <f t="shared" si="1466"/>
        <v>#DIV/0!</v>
      </c>
      <c r="AH499" s="9"/>
      <c r="AI499" s="9"/>
      <c r="AJ499" s="10" t="e">
        <f t="shared" si="1467"/>
        <v>#DIV/0!</v>
      </c>
      <c r="AK499" s="9"/>
      <c r="AL499" s="9"/>
      <c r="AM499" s="10" t="e">
        <f t="shared" si="1468"/>
        <v>#DIV/0!</v>
      </c>
      <c r="AN499" s="9">
        <f t="shared" ref="AN499:AN501" si="1473">D499+G499+J499+M499+P499+S499+V499+Y499+AB499+AE499+AH499+AK499</f>
        <v>12</v>
      </c>
      <c r="AO499" s="9">
        <f t="shared" si="1471"/>
        <v>3</v>
      </c>
      <c r="AP499" s="100">
        <f t="shared" si="1470"/>
        <v>0.25</v>
      </c>
    </row>
    <row r="500" spans="1:42">
      <c r="A500" s="150"/>
      <c r="B500" s="144"/>
      <c r="C500" s="80" t="s">
        <v>39</v>
      </c>
      <c r="D500" s="5">
        <v>3</v>
      </c>
      <c r="E500" s="5">
        <v>1</v>
      </c>
      <c r="F500" s="3">
        <f t="shared" si="1457"/>
        <v>0.33333333333333331</v>
      </c>
      <c r="G500" s="5">
        <v>4</v>
      </c>
      <c r="H500" s="5"/>
      <c r="I500" s="3">
        <f t="shared" si="1458"/>
        <v>0</v>
      </c>
      <c r="J500" s="5"/>
      <c r="K500" s="5"/>
      <c r="L500" s="3" t="e">
        <f t="shared" si="1459"/>
        <v>#DIV/0!</v>
      </c>
      <c r="M500" s="5"/>
      <c r="N500" s="5"/>
      <c r="O500" s="3" t="e">
        <f t="shared" si="1460"/>
        <v>#DIV/0!</v>
      </c>
      <c r="P500" s="5"/>
      <c r="Q500" s="5"/>
      <c r="R500" s="3" t="e">
        <f t="shared" si="1461"/>
        <v>#DIV/0!</v>
      </c>
      <c r="S500" s="5"/>
      <c r="T500" s="5"/>
      <c r="U500" s="3" t="e">
        <f t="shared" si="1462"/>
        <v>#DIV/0!</v>
      </c>
      <c r="V500" s="5"/>
      <c r="W500" s="5"/>
      <c r="X500" s="3" t="e">
        <f t="shared" si="1463"/>
        <v>#DIV/0!</v>
      </c>
      <c r="Y500" s="5"/>
      <c r="Z500" s="5"/>
      <c r="AA500" s="3" t="e">
        <f t="shared" si="1464"/>
        <v>#DIV/0!</v>
      </c>
      <c r="AB500" s="5"/>
      <c r="AC500" s="5"/>
      <c r="AD500" s="3" t="e">
        <f t="shared" si="1465"/>
        <v>#DIV/0!</v>
      </c>
      <c r="AE500" s="5"/>
      <c r="AF500" s="5"/>
      <c r="AG500" s="3" t="e">
        <f t="shared" si="1466"/>
        <v>#DIV/0!</v>
      </c>
      <c r="AH500" s="5"/>
      <c r="AI500" s="5"/>
      <c r="AJ500" s="3" t="e">
        <f t="shared" si="1467"/>
        <v>#DIV/0!</v>
      </c>
      <c r="AK500" s="5"/>
      <c r="AL500" s="5"/>
      <c r="AM500" s="3" t="e">
        <f t="shared" si="1468"/>
        <v>#DIV/0!</v>
      </c>
      <c r="AN500" s="5">
        <f t="shared" si="1473"/>
        <v>7</v>
      </c>
      <c r="AO500" s="5">
        <f t="shared" si="1471"/>
        <v>1</v>
      </c>
      <c r="AP500" s="94">
        <f t="shared" si="1470"/>
        <v>0.14285714285714285</v>
      </c>
    </row>
    <row r="501" spans="1:42">
      <c r="A501" s="150"/>
      <c r="B501" s="144"/>
      <c r="C501" s="81" t="s">
        <v>40</v>
      </c>
      <c r="D501" s="5">
        <v>5</v>
      </c>
      <c r="E501" s="5">
        <v>0</v>
      </c>
      <c r="F501" s="3">
        <f t="shared" si="1457"/>
        <v>0</v>
      </c>
      <c r="G501" s="5">
        <v>4</v>
      </c>
      <c r="H501" s="5"/>
      <c r="I501" s="3">
        <f t="shared" si="1458"/>
        <v>0</v>
      </c>
      <c r="J501" s="5"/>
      <c r="K501" s="5"/>
      <c r="L501" s="3" t="e">
        <f t="shared" si="1459"/>
        <v>#DIV/0!</v>
      </c>
      <c r="M501" s="5"/>
      <c r="N501" s="5"/>
      <c r="O501" s="3" t="e">
        <f t="shared" si="1460"/>
        <v>#DIV/0!</v>
      </c>
      <c r="P501" s="5"/>
      <c r="Q501" s="5"/>
      <c r="R501" s="3" t="e">
        <f t="shared" si="1461"/>
        <v>#DIV/0!</v>
      </c>
      <c r="S501" s="5"/>
      <c r="T501" s="5"/>
      <c r="U501" s="3" t="e">
        <f t="shared" si="1462"/>
        <v>#DIV/0!</v>
      </c>
      <c r="V501" s="5"/>
      <c r="W501" s="5"/>
      <c r="X501" s="3" t="e">
        <f t="shared" si="1463"/>
        <v>#DIV/0!</v>
      </c>
      <c r="Y501" s="5"/>
      <c r="Z501" s="5"/>
      <c r="AA501" s="3" t="e">
        <f t="shared" si="1464"/>
        <v>#DIV/0!</v>
      </c>
      <c r="AB501" s="5"/>
      <c r="AC501" s="5"/>
      <c r="AD501" s="3" t="e">
        <f t="shared" si="1465"/>
        <v>#DIV/0!</v>
      </c>
      <c r="AE501" s="5"/>
      <c r="AF501" s="5"/>
      <c r="AG501" s="3" t="e">
        <f t="shared" si="1466"/>
        <v>#DIV/0!</v>
      </c>
      <c r="AH501" s="5"/>
      <c r="AI501" s="5"/>
      <c r="AJ501" s="3" t="e">
        <f t="shared" si="1467"/>
        <v>#DIV/0!</v>
      </c>
      <c r="AK501" s="5"/>
      <c r="AL501" s="5"/>
      <c r="AM501" s="3" t="e">
        <f t="shared" si="1468"/>
        <v>#DIV/0!</v>
      </c>
      <c r="AN501" s="5">
        <f t="shared" si="1473"/>
        <v>9</v>
      </c>
      <c r="AO501" s="5">
        <f t="shared" si="1471"/>
        <v>0</v>
      </c>
      <c r="AP501" s="94">
        <f t="shared" si="1470"/>
        <v>0</v>
      </c>
    </row>
    <row r="502" spans="1:42">
      <c r="A502" s="150"/>
      <c r="B502" s="144"/>
      <c r="C502" s="76" t="s">
        <v>73</v>
      </c>
      <c r="D502" s="33"/>
      <c r="E502" s="33"/>
      <c r="F502" s="21"/>
      <c r="G502" s="33"/>
      <c r="H502" s="33"/>
      <c r="I502" s="21"/>
      <c r="J502" s="33"/>
      <c r="K502" s="33"/>
      <c r="L502" s="21"/>
      <c r="M502" s="33"/>
      <c r="N502" s="33"/>
      <c r="O502" s="21"/>
      <c r="P502" s="33"/>
      <c r="Q502" s="33"/>
      <c r="R502" s="21"/>
      <c r="S502" s="33"/>
      <c r="T502" s="33"/>
      <c r="U502" s="21"/>
      <c r="V502" s="33"/>
      <c r="W502" s="33"/>
      <c r="X502" s="21"/>
      <c r="Y502" s="33"/>
      <c r="Z502" s="33"/>
      <c r="AA502" s="21"/>
      <c r="AB502" s="33"/>
      <c r="AC502" s="33"/>
      <c r="AD502" s="21"/>
      <c r="AE502" s="33"/>
      <c r="AF502" s="33"/>
      <c r="AG502" s="21"/>
      <c r="AH502" s="33"/>
      <c r="AI502" s="33"/>
      <c r="AJ502" s="21"/>
      <c r="AK502" s="33"/>
      <c r="AL502" s="33"/>
      <c r="AM502" s="21"/>
      <c r="AN502" s="33"/>
      <c r="AO502" s="33"/>
      <c r="AP502" s="96"/>
    </row>
    <row r="503" spans="1:42" ht="15.75" thickBot="1">
      <c r="A503" s="150"/>
      <c r="B503" s="144"/>
      <c r="C503" s="82" t="s">
        <v>71</v>
      </c>
      <c r="D503" s="24">
        <f>D505+D506+D507+D508</f>
        <v>33966</v>
      </c>
      <c r="E503" s="24">
        <f>E505+E506+E507+E508</f>
        <v>35212</v>
      </c>
      <c r="F503" s="25">
        <f t="shared" ref="F503:F508" si="1474">E503/D503</f>
        <v>1.0366837425660955</v>
      </c>
      <c r="G503" s="24">
        <f>G505+G506+G507+G508</f>
        <v>4400</v>
      </c>
      <c r="H503" s="24">
        <f>H505+H506+H507+H508</f>
        <v>0</v>
      </c>
      <c r="I503" s="25">
        <f t="shared" ref="I503:I504" si="1475">H503/G503</f>
        <v>0</v>
      </c>
      <c r="J503" s="24">
        <f>J505+J506+J507+J508</f>
        <v>0</v>
      </c>
      <c r="K503" s="24">
        <f>K505+K506+K507+K508</f>
        <v>0</v>
      </c>
      <c r="L503" s="25" t="e">
        <f t="shared" ref="L503:L504" si="1476">K503/J503</f>
        <v>#DIV/0!</v>
      </c>
      <c r="M503" s="24">
        <f>M505+M506+M507+M508</f>
        <v>0</v>
      </c>
      <c r="N503" s="24">
        <f>N505+N506+N507+N508</f>
        <v>0</v>
      </c>
      <c r="O503" s="25" t="e">
        <f t="shared" ref="O503:O504" si="1477">N503/M503</f>
        <v>#DIV/0!</v>
      </c>
      <c r="P503" s="24">
        <f>P505+P506+P507+P508</f>
        <v>0</v>
      </c>
      <c r="Q503" s="24">
        <f>Q505+Q506+Q507+Q508</f>
        <v>0</v>
      </c>
      <c r="R503" s="25" t="e">
        <f t="shared" ref="R503:R504" si="1478">Q503/P503</f>
        <v>#DIV/0!</v>
      </c>
      <c r="S503" s="24">
        <f>S505+S506+S507+S508</f>
        <v>0</v>
      </c>
      <c r="T503" s="24">
        <f>T505+T506+T507+T508</f>
        <v>0</v>
      </c>
      <c r="U503" s="25" t="e">
        <f t="shared" ref="U503:U504" si="1479">T503/S503</f>
        <v>#DIV/0!</v>
      </c>
      <c r="V503" s="24">
        <f>V505+V506+V507+V508</f>
        <v>0</v>
      </c>
      <c r="W503" s="24">
        <f>W505+W506+W507+W508</f>
        <v>0</v>
      </c>
      <c r="X503" s="25" t="e">
        <f t="shared" ref="X503:X504" si="1480">W503/V503</f>
        <v>#DIV/0!</v>
      </c>
      <c r="Y503" s="24">
        <f>Y505+Y506+Y507+Y508</f>
        <v>0</v>
      </c>
      <c r="Z503" s="24">
        <f>Z505+Z506+Z507+Z508</f>
        <v>0</v>
      </c>
      <c r="AA503" s="25" t="e">
        <f t="shared" ref="AA503:AA504" si="1481">Z503/Y503</f>
        <v>#DIV/0!</v>
      </c>
      <c r="AB503" s="24">
        <f>AB505+AB506+AB507+AB508</f>
        <v>0</v>
      </c>
      <c r="AC503" s="24">
        <f>AC505+AC506+AC507+AC508</f>
        <v>0</v>
      </c>
      <c r="AD503" s="25" t="e">
        <f t="shared" ref="AD503:AD504" si="1482">AC503/AB503</f>
        <v>#DIV/0!</v>
      </c>
      <c r="AE503" s="24">
        <f>AE505+AE506+AE507+AE508</f>
        <v>0</v>
      </c>
      <c r="AF503" s="24">
        <f>AF505+AF506+AF507+AF508</f>
        <v>0</v>
      </c>
      <c r="AG503" s="25" t="e">
        <f t="shared" ref="AG503:AG504" si="1483">AF503/AE503</f>
        <v>#DIV/0!</v>
      </c>
      <c r="AH503" s="24">
        <f>AH505+AH506+AH507+AH508</f>
        <v>0</v>
      </c>
      <c r="AI503" s="24">
        <f>AI505+AI506+AI507+AI508</f>
        <v>0</v>
      </c>
      <c r="AJ503" s="25" t="e">
        <f t="shared" ref="AJ503:AJ504" si="1484">AI503/AH503</f>
        <v>#DIV/0!</v>
      </c>
      <c r="AK503" s="24">
        <f>AK505+AK506+AK507+AK508</f>
        <v>0</v>
      </c>
      <c r="AL503" s="24">
        <f>AL505+AL506+AL507+AL508</f>
        <v>0</v>
      </c>
      <c r="AM503" s="25" t="e">
        <f t="shared" ref="AM503:AM504" si="1485">AL503/AK503</f>
        <v>#DIV/0!</v>
      </c>
      <c r="AN503" s="24">
        <f t="shared" ref="AN503:AN508" si="1486">D503+G503+J503+M503+P503+S503+V503+Y503+AB503+AE503+AH503+AK503</f>
        <v>38366</v>
      </c>
      <c r="AO503" s="24">
        <f t="shared" ref="AO503:AO508" si="1487">E503+H503+K503+N503+Q503+T503+W503+Z503+AC503+AF503+AI503+AL503</f>
        <v>35212</v>
      </c>
      <c r="AP503" s="101">
        <f t="shared" ref="AP503" si="1488">AO503/AN503</f>
        <v>0.91779179481832873</v>
      </c>
    </row>
    <row r="504" spans="1:42" ht="16.5" thickTop="1" thickBot="1">
      <c r="A504" s="150"/>
      <c r="B504" s="144"/>
      <c r="C504" s="83" t="s">
        <v>61</v>
      </c>
      <c r="D504" s="65">
        <v>25</v>
      </c>
      <c r="E504" s="65">
        <v>41</v>
      </c>
      <c r="F504" s="67">
        <f t="shared" si="1474"/>
        <v>1.64</v>
      </c>
      <c r="G504" s="65">
        <v>0</v>
      </c>
      <c r="H504" s="65"/>
      <c r="I504" s="67" t="e">
        <f t="shared" si="1475"/>
        <v>#DIV/0!</v>
      </c>
      <c r="J504" s="65"/>
      <c r="K504" s="65"/>
      <c r="L504" s="67" t="e">
        <f t="shared" si="1476"/>
        <v>#DIV/0!</v>
      </c>
      <c r="M504" s="65"/>
      <c r="N504" s="65"/>
      <c r="O504" s="67" t="e">
        <f t="shared" si="1477"/>
        <v>#DIV/0!</v>
      </c>
      <c r="P504" s="65"/>
      <c r="Q504" s="65"/>
      <c r="R504" s="67" t="e">
        <f t="shared" si="1478"/>
        <v>#DIV/0!</v>
      </c>
      <c r="S504" s="65"/>
      <c r="T504" s="65"/>
      <c r="U504" s="67" t="e">
        <f t="shared" si="1479"/>
        <v>#DIV/0!</v>
      </c>
      <c r="V504" s="65"/>
      <c r="W504" s="65"/>
      <c r="X504" s="67" t="e">
        <f t="shared" si="1480"/>
        <v>#DIV/0!</v>
      </c>
      <c r="Y504" s="65"/>
      <c r="Z504" s="65"/>
      <c r="AA504" s="67" t="e">
        <f t="shared" si="1481"/>
        <v>#DIV/0!</v>
      </c>
      <c r="AB504" s="65"/>
      <c r="AC504" s="65"/>
      <c r="AD504" s="67" t="e">
        <f t="shared" si="1482"/>
        <v>#DIV/0!</v>
      </c>
      <c r="AE504" s="65"/>
      <c r="AF504" s="65"/>
      <c r="AG504" s="67" t="e">
        <f t="shared" si="1483"/>
        <v>#DIV/0!</v>
      </c>
      <c r="AH504" s="65"/>
      <c r="AI504" s="65"/>
      <c r="AJ504" s="67" t="e">
        <f t="shared" si="1484"/>
        <v>#DIV/0!</v>
      </c>
      <c r="AK504" s="65"/>
      <c r="AL504" s="65"/>
      <c r="AM504" s="67" t="e">
        <f t="shared" si="1485"/>
        <v>#DIV/0!</v>
      </c>
      <c r="AN504" s="65">
        <f t="shared" si="1486"/>
        <v>25</v>
      </c>
      <c r="AO504" s="65">
        <f t="shared" si="1487"/>
        <v>41</v>
      </c>
      <c r="AP504" s="96">
        <f t="shared" ref="AP504:AP508" si="1489">AO504/AN504</f>
        <v>1.64</v>
      </c>
    </row>
    <row r="505" spans="1:42" ht="16.5" thickTop="1" thickBot="1">
      <c r="A505" s="150"/>
      <c r="B505" s="144"/>
      <c r="C505" s="84" t="s">
        <v>62</v>
      </c>
      <c r="D505" s="22">
        <v>10000</v>
      </c>
      <c r="E505" s="22">
        <v>10950</v>
      </c>
      <c r="F505" s="67">
        <f t="shared" si="1474"/>
        <v>1.095</v>
      </c>
      <c r="G505" s="22">
        <v>0</v>
      </c>
      <c r="H505" s="22"/>
      <c r="I505" s="23"/>
      <c r="J505" s="22"/>
      <c r="K505" s="22"/>
      <c r="L505" s="23"/>
      <c r="M505" s="22"/>
      <c r="N505" s="22"/>
      <c r="O505" s="23"/>
      <c r="P505" s="22"/>
      <c r="Q505" s="22"/>
      <c r="R505" s="23"/>
      <c r="S505" s="22"/>
      <c r="T505" s="22"/>
      <c r="U505" s="23"/>
      <c r="V505" s="22"/>
      <c r="W505" s="22"/>
      <c r="X505" s="23"/>
      <c r="Y505" s="22"/>
      <c r="Z505" s="22"/>
      <c r="AA505" s="23"/>
      <c r="AB505" s="22"/>
      <c r="AC505" s="22"/>
      <c r="AD505" s="23"/>
      <c r="AE505" s="22"/>
      <c r="AF505" s="22"/>
      <c r="AG505" s="23"/>
      <c r="AH505" s="22"/>
      <c r="AI505" s="22"/>
      <c r="AJ505" s="23"/>
      <c r="AK505" s="22"/>
      <c r="AL505" s="22"/>
      <c r="AM505" s="23"/>
      <c r="AN505" s="138">
        <f t="shared" si="1486"/>
        <v>10000</v>
      </c>
      <c r="AO505" s="138">
        <f t="shared" si="1487"/>
        <v>10950</v>
      </c>
      <c r="AP505" s="96">
        <f t="shared" si="1489"/>
        <v>1.095</v>
      </c>
    </row>
    <row r="506" spans="1:42" ht="16.5" thickTop="1" thickBot="1">
      <c r="A506" s="150"/>
      <c r="B506" s="144"/>
      <c r="C506" s="84" t="s">
        <v>65</v>
      </c>
      <c r="D506" s="22">
        <v>10000</v>
      </c>
      <c r="E506" s="22">
        <v>5500</v>
      </c>
      <c r="F506" s="67">
        <f t="shared" si="1474"/>
        <v>0.55000000000000004</v>
      </c>
      <c r="G506" s="22">
        <f>G495*400</f>
        <v>4400</v>
      </c>
      <c r="H506" s="22"/>
      <c r="I506" s="23"/>
      <c r="J506" s="22"/>
      <c r="K506" s="22"/>
      <c r="L506" s="23"/>
      <c r="M506" s="22"/>
      <c r="N506" s="22"/>
      <c r="O506" s="23"/>
      <c r="P506" s="22"/>
      <c r="Q506" s="22"/>
      <c r="R506" s="23"/>
      <c r="S506" s="22"/>
      <c r="T506" s="22"/>
      <c r="U506" s="23"/>
      <c r="V506" s="22"/>
      <c r="W506" s="22"/>
      <c r="X506" s="23"/>
      <c r="Y506" s="22"/>
      <c r="Z506" s="22"/>
      <c r="AA506" s="23"/>
      <c r="AB506" s="22"/>
      <c r="AC506" s="22"/>
      <c r="AD506" s="23"/>
      <c r="AE506" s="22"/>
      <c r="AF506" s="22"/>
      <c r="AG506" s="23"/>
      <c r="AH506" s="22"/>
      <c r="AI506" s="22"/>
      <c r="AJ506" s="23"/>
      <c r="AK506" s="22"/>
      <c r="AL506" s="22"/>
      <c r="AM506" s="23"/>
      <c r="AN506" s="138">
        <f t="shared" si="1486"/>
        <v>14400</v>
      </c>
      <c r="AO506" s="138">
        <f t="shared" si="1487"/>
        <v>5500</v>
      </c>
      <c r="AP506" s="96">
        <f t="shared" si="1489"/>
        <v>0.38194444444444442</v>
      </c>
    </row>
    <row r="507" spans="1:42" ht="16.5" thickTop="1" thickBot="1">
      <c r="A507" s="150"/>
      <c r="B507" s="144"/>
      <c r="C507" s="84" t="s">
        <v>66</v>
      </c>
      <c r="D507" s="22">
        <v>13966</v>
      </c>
      <c r="E507" s="22">
        <v>18762</v>
      </c>
      <c r="F507" s="67">
        <f t="shared" si="1474"/>
        <v>1.3434054131462123</v>
      </c>
      <c r="G507" s="22">
        <v>0</v>
      </c>
      <c r="H507" s="22"/>
      <c r="I507" s="23"/>
      <c r="J507" s="22"/>
      <c r="K507" s="22"/>
      <c r="L507" s="23"/>
      <c r="M507" s="22"/>
      <c r="N507" s="22"/>
      <c r="O507" s="23"/>
      <c r="P507" s="22"/>
      <c r="Q507" s="22"/>
      <c r="R507" s="23"/>
      <c r="S507" s="22"/>
      <c r="T507" s="22"/>
      <c r="U507" s="23"/>
      <c r="V507" s="22"/>
      <c r="W507" s="22"/>
      <c r="X507" s="23"/>
      <c r="Y507" s="22"/>
      <c r="Z507" s="22"/>
      <c r="AA507" s="23"/>
      <c r="AB507" s="22"/>
      <c r="AC507" s="22"/>
      <c r="AD507" s="23"/>
      <c r="AE507" s="22"/>
      <c r="AF507" s="22"/>
      <c r="AG507" s="23"/>
      <c r="AH507" s="22"/>
      <c r="AI507" s="22"/>
      <c r="AJ507" s="23"/>
      <c r="AK507" s="22"/>
      <c r="AL507" s="22"/>
      <c r="AM507" s="23"/>
      <c r="AN507" s="138">
        <f t="shared" si="1486"/>
        <v>13966</v>
      </c>
      <c r="AO507" s="138">
        <f t="shared" si="1487"/>
        <v>18762</v>
      </c>
      <c r="AP507" s="96">
        <f t="shared" si="1489"/>
        <v>1.3434054131462123</v>
      </c>
    </row>
    <row r="508" spans="1:42" ht="16.5" thickTop="1" thickBot="1">
      <c r="A508" s="150"/>
      <c r="B508" s="144"/>
      <c r="C508" s="84" t="s">
        <v>67</v>
      </c>
      <c r="D508" s="22">
        <v>0</v>
      </c>
      <c r="E508" s="22">
        <v>0</v>
      </c>
      <c r="F508" s="67" t="e">
        <f t="shared" si="1474"/>
        <v>#DIV/0!</v>
      </c>
      <c r="G508" s="22">
        <v>0</v>
      </c>
      <c r="H508" s="22"/>
      <c r="I508" s="23"/>
      <c r="J508" s="22"/>
      <c r="K508" s="22"/>
      <c r="L508" s="23"/>
      <c r="M508" s="22"/>
      <c r="N508" s="22"/>
      <c r="O508" s="23"/>
      <c r="P508" s="22"/>
      <c r="Q508" s="22"/>
      <c r="R508" s="23"/>
      <c r="S508" s="22"/>
      <c r="T508" s="22"/>
      <c r="U508" s="23"/>
      <c r="V508" s="22"/>
      <c r="W508" s="22"/>
      <c r="X508" s="23"/>
      <c r="Y508" s="22"/>
      <c r="Z508" s="22"/>
      <c r="AA508" s="23"/>
      <c r="AB508" s="22"/>
      <c r="AC508" s="22"/>
      <c r="AD508" s="23"/>
      <c r="AE508" s="22"/>
      <c r="AF508" s="22"/>
      <c r="AG508" s="23"/>
      <c r="AH508" s="22"/>
      <c r="AI508" s="22"/>
      <c r="AJ508" s="23"/>
      <c r="AK508" s="22"/>
      <c r="AL508" s="22"/>
      <c r="AM508" s="23"/>
      <c r="AN508" s="138">
        <f t="shared" si="1486"/>
        <v>0</v>
      </c>
      <c r="AO508" s="138">
        <f t="shared" si="1487"/>
        <v>0</v>
      </c>
      <c r="AP508" s="96" t="e">
        <f t="shared" si="1489"/>
        <v>#DIV/0!</v>
      </c>
    </row>
    <row r="509" spans="1:42" ht="15.75" thickTop="1">
      <c r="A509" s="150"/>
      <c r="B509" s="144"/>
      <c r="C509" s="85" t="s">
        <v>57</v>
      </c>
      <c r="D509" s="27">
        <v>84000</v>
      </c>
      <c r="E509" s="27">
        <v>84000</v>
      </c>
      <c r="F509" s="21">
        <f t="shared" ref="F509:F519" si="1490">E509/D509</f>
        <v>1</v>
      </c>
      <c r="G509" s="27">
        <v>84000</v>
      </c>
      <c r="H509" s="27"/>
      <c r="I509" s="21">
        <f t="shared" ref="I509" si="1491">H509/G509</f>
        <v>0</v>
      </c>
      <c r="J509" s="27"/>
      <c r="K509" s="27"/>
      <c r="L509" s="21" t="e">
        <f t="shared" ref="L509" si="1492">K509/J509</f>
        <v>#DIV/0!</v>
      </c>
      <c r="M509" s="27"/>
      <c r="N509" s="27"/>
      <c r="O509" s="21" t="e">
        <f t="shared" ref="O509" si="1493">N509/M509</f>
        <v>#DIV/0!</v>
      </c>
      <c r="P509" s="27"/>
      <c r="Q509" s="27"/>
      <c r="R509" s="21" t="e">
        <f t="shared" ref="R509" si="1494">Q509/P509</f>
        <v>#DIV/0!</v>
      </c>
      <c r="S509" s="27"/>
      <c r="T509" s="27"/>
      <c r="U509" s="21" t="e">
        <f t="shared" ref="U509" si="1495">T509/S509</f>
        <v>#DIV/0!</v>
      </c>
      <c r="V509" s="27"/>
      <c r="W509" s="27"/>
      <c r="X509" s="21" t="e">
        <f t="shared" ref="X509" si="1496">W509/V509</f>
        <v>#DIV/0!</v>
      </c>
      <c r="Y509" s="27"/>
      <c r="Z509" s="27"/>
      <c r="AA509" s="21" t="e">
        <f t="shared" ref="AA509" si="1497">Z509/Y509</f>
        <v>#DIV/0!</v>
      </c>
      <c r="AB509" s="27"/>
      <c r="AC509" s="27"/>
      <c r="AD509" s="21" t="e">
        <f t="shared" ref="AD509" si="1498">AC509/AB509</f>
        <v>#DIV/0!</v>
      </c>
      <c r="AE509" s="27"/>
      <c r="AF509" s="27"/>
      <c r="AG509" s="21" t="e">
        <f t="shared" ref="AG509" si="1499">AF509/AE509</f>
        <v>#DIV/0!</v>
      </c>
      <c r="AH509" s="27"/>
      <c r="AI509" s="27"/>
      <c r="AJ509" s="21" t="e">
        <f t="shared" ref="AJ509" si="1500">AI509/AH509</f>
        <v>#DIV/0!</v>
      </c>
      <c r="AK509" s="27"/>
      <c r="AL509" s="27"/>
      <c r="AM509" s="21" t="e">
        <f t="shared" ref="AM509" si="1501">AL509/AK509</f>
        <v>#DIV/0!</v>
      </c>
      <c r="AN509" s="27">
        <f>D509+G509+J509+M509+P509+S509+V509+Y509+AB509+AE509+AH509+AK509</f>
        <v>168000</v>
      </c>
      <c r="AO509" s="27">
        <f>E509+H509+K509+N509+Q509+T509+W509+Z509+AC509+AF509+AI509+AL509</f>
        <v>84000</v>
      </c>
      <c r="AP509" s="96">
        <f t="shared" ref="AP509:AP519" si="1502">AO509/AN509</f>
        <v>0.5</v>
      </c>
    </row>
    <row r="510" spans="1:42">
      <c r="A510" s="150"/>
      <c r="B510" s="144"/>
      <c r="C510" s="85" t="s">
        <v>58</v>
      </c>
      <c r="D510" s="27">
        <f>D509-D503</f>
        <v>50034</v>
      </c>
      <c r="E510" s="27">
        <f>E509-E503</f>
        <v>48788</v>
      </c>
      <c r="F510" s="21">
        <f t="shared" si="1490"/>
        <v>0.97509693408482234</v>
      </c>
      <c r="G510" s="27">
        <f>G509-G503</f>
        <v>79600</v>
      </c>
      <c r="H510" s="27"/>
      <c r="I510" s="21"/>
      <c r="J510" s="27"/>
      <c r="K510" s="27"/>
      <c r="L510" s="21"/>
      <c r="M510" s="27"/>
      <c r="N510" s="27"/>
      <c r="O510" s="21"/>
      <c r="P510" s="27"/>
      <c r="Q510" s="27"/>
      <c r="R510" s="21"/>
      <c r="S510" s="27"/>
      <c r="T510" s="27"/>
      <c r="U510" s="21"/>
      <c r="V510" s="27"/>
      <c r="W510" s="27"/>
      <c r="X510" s="21"/>
      <c r="Y510" s="27"/>
      <c r="Z510" s="27"/>
      <c r="AA510" s="21"/>
      <c r="AB510" s="27"/>
      <c r="AC510" s="27"/>
      <c r="AD510" s="21"/>
      <c r="AE510" s="27"/>
      <c r="AF510" s="27"/>
      <c r="AG510" s="21"/>
      <c r="AH510" s="27"/>
      <c r="AI510" s="27"/>
      <c r="AJ510" s="21"/>
      <c r="AK510" s="27"/>
      <c r="AL510" s="27"/>
      <c r="AM510" s="21"/>
      <c r="AN510" s="27">
        <f t="shared" ref="AN510" si="1503">D510+G510+J510+M510+P510+S510+V510+Y510+AB510+AE510+AH510+AK510</f>
        <v>129634</v>
      </c>
      <c r="AO510" s="27">
        <f t="shared" ref="AO510:AO511" si="1504">E510+H510+K510+N510+Q510+T510+W510+Z510+AC510+AF510+AI510+AL510</f>
        <v>48788</v>
      </c>
      <c r="AP510" s="96">
        <f t="shared" si="1502"/>
        <v>0.37635188299365907</v>
      </c>
    </row>
    <row r="511" spans="1:42">
      <c r="A511" s="150"/>
      <c r="B511" s="144"/>
      <c r="C511" s="86" t="s">
        <v>63</v>
      </c>
      <c r="D511" s="11">
        <v>54555</v>
      </c>
      <c r="E511" s="11">
        <v>54555</v>
      </c>
      <c r="F511" s="21">
        <f t="shared" si="1490"/>
        <v>1</v>
      </c>
      <c r="G511" s="11">
        <v>56000</v>
      </c>
      <c r="H511" s="11"/>
      <c r="I511" s="3"/>
      <c r="J511" s="11"/>
      <c r="K511" s="11"/>
      <c r="L511" s="3"/>
      <c r="M511" s="11"/>
      <c r="N511" s="11"/>
      <c r="O511" s="3"/>
      <c r="P511" s="11"/>
      <c r="Q511" s="11"/>
      <c r="R511" s="3"/>
      <c r="S511" s="11"/>
      <c r="T511" s="11"/>
      <c r="U511" s="3"/>
      <c r="V511" s="11"/>
      <c r="W511" s="11"/>
      <c r="X511" s="3"/>
      <c r="Y511" s="11"/>
      <c r="Z511" s="11"/>
      <c r="AA511" s="3"/>
      <c r="AB511" s="11"/>
      <c r="AC511" s="11"/>
      <c r="AD511" s="3"/>
      <c r="AE511" s="11"/>
      <c r="AF511" s="11"/>
      <c r="AG511" s="3"/>
      <c r="AH511" s="11"/>
      <c r="AI511" s="11"/>
      <c r="AJ511" s="3"/>
      <c r="AK511" s="11"/>
      <c r="AL511" s="11"/>
      <c r="AM511" s="3"/>
      <c r="AN511" s="27">
        <f>D511+G511+J511+M511+P511+S511+V511+Y511+AB511+AE511+AH511+AK511</f>
        <v>110555</v>
      </c>
      <c r="AO511" s="27">
        <f t="shared" si="1504"/>
        <v>54555</v>
      </c>
      <c r="AP511" s="96">
        <f t="shared" si="1502"/>
        <v>0.49346479128035819</v>
      </c>
    </row>
    <row r="512" spans="1:42">
      <c r="A512" s="150"/>
      <c r="B512" s="144"/>
      <c r="C512" s="86" t="s">
        <v>64</v>
      </c>
      <c r="D512" s="11">
        <f>D511/D492</f>
        <v>1818.5</v>
      </c>
      <c r="E512" s="11">
        <f>E511/E492</f>
        <v>1818.5</v>
      </c>
      <c r="F512" s="21">
        <f t="shared" si="1490"/>
        <v>1</v>
      </c>
      <c r="G512" s="11">
        <f>G511/G492</f>
        <v>1866.6666666666667</v>
      </c>
      <c r="H512" s="11"/>
      <c r="I512" s="3"/>
      <c r="J512" s="11" t="e">
        <f>J511/J492</f>
        <v>#DIV/0!</v>
      </c>
      <c r="K512" s="11"/>
      <c r="L512" s="3"/>
      <c r="M512" s="11" t="e">
        <f>M511/M492</f>
        <v>#DIV/0!</v>
      </c>
      <c r="N512" s="11"/>
      <c r="O512" s="3"/>
      <c r="P512" s="11" t="e">
        <f>P511/P492</f>
        <v>#DIV/0!</v>
      </c>
      <c r="Q512" s="11"/>
      <c r="R512" s="3"/>
      <c r="S512" s="11" t="e">
        <f>S511/S492</f>
        <v>#DIV/0!</v>
      </c>
      <c r="T512" s="11"/>
      <c r="U512" s="3"/>
      <c r="V512" s="11" t="e">
        <f>V511/V492</f>
        <v>#DIV/0!</v>
      </c>
      <c r="W512" s="11"/>
      <c r="X512" s="3"/>
      <c r="Y512" s="11" t="e">
        <f>Y511/Y492</f>
        <v>#DIV/0!</v>
      </c>
      <c r="Z512" s="11"/>
      <c r="AA512" s="3"/>
      <c r="AB512" s="11" t="e">
        <f>AB511/AB492</f>
        <v>#DIV/0!</v>
      </c>
      <c r="AC512" s="11"/>
      <c r="AD512" s="3"/>
      <c r="AE512" s="11" t="e">
        <f>AE511/AE492</f>
        <v>#DIV/0!</v>
      </c>
      <c r="AF512" s="11"/>
      <c r="AG512" s="3"/>
      <c r="AH512" s="11" t="e">
        <f>AH511/AH492</f>
        <v>#DIV/0!</v>
      </c>
      <c r="AI512" s="11"/>
      <c r="AJ512" s="3"/>
      <c r="AK512" s="11" t="e">
        <f>AK511/AK492</f>
        <v>#DIV/0!</v>
      </c>
      <c r="AL512" s="11"/>
      <c r="AM512" s="3"/>
      <c r="AN512" s="11">
        <f>AN511/AN492</f>
        <v>1842.5833333333333</v>
      </c>
      <c r="AO512" s="11">
        <f>AO511/AO492</f>
        <v>1818.5</v>
      </c>
      <c r="AP512" s="96">
        <f t="shared" si="1502"/>
        <v>0.98692958256071639</v>
      </c>
    </row>
    <row r="513" spans="1:42">
      <c r="A513" s="150"/>
      <c r="B513" s="144"/>
      <c r="C513" s="108" t="s">
        <v>96</v>
      </c>
      <c r="D513" s="109">
        <v>90</v>
      </c>
      <c r="E513" s="109">
        <v>90</v>
      </c>
      <c r="F513" s="21">
        <f t="shared" si="1490"/>
        <v>1</v>
      </c>
      <c r="G513" s="109">
        <v>60</v>
      </c>
      <c r="H513" s="109"/>
      <c r="I513" s="3"/>
      <c r="J513" s="109"/>
      <c r="K513" s="109"/>
      <c r="L513" s="3"/>
      <c r="M513" s="109"/>
      <c r="N513" s="109"/>
      <c r="O513" s="3"/>
      <c r="P513" s="109"/>
      <c r="Q513" s="109"/>
      <c r="R513" s="3"/>
      <c r="S513" s="109"/>
      <c r="T513" s="109"/>
      <c r="U513" s="3"/>
      <c r="V513" s="109"/>
      <c r="W513" s="109"/>
      <c r="X513" s="3"/>
      <c r="Y513" s="109"/>
      <c r="Z513" s="109"/>
      <c r="AA513" s="3"/>
      <c r="AB513" s="109"/>
      <c r="AC513" s="109"/>
      <c r="AD513" s="3"/>
      <c r="AE513" s="109"/>
      <c r="AF513" s="109"/>
      <c r="AG513" s="3"/>
      <c r="AH513" s="109"/>
      <c r="AI513" s="109"/>
      <c r="AJ513" s="3"/>
      <c r="AK513" s="109"/>
      <c r="AL513" s="109"/>
      <c r="AM513" s="3"/>
      <c r="AN513" s="109">
        <f>D513+G513+J513+M513+P513+S513+V513+Y513+AB513+AE513+AH513+AK513</f>
        <v>150</v>
      </c>
      <c r="AO513" s="109">
        <f>E513+H513+K513+N513+Q513+T513+W513+Z513+AC513+AF513+AI513+AL513</f>
        <v>90</v>
      </c>
      <c r="AP513" s="96">
        <f t="shared" si="1502"/>
        <v>0.6</v>
      </c>
    </row>
    <row r="514" spans="1:42">
      <c r="A514" s="150"/>
      <c r="B514" s="144"/>
      <c r="C514" s="108" t="s">
        <v>50</v>
      </c>
      <c r="D514" s="109">
        <v>50</v>
      </c>
      <c r="E514" s="109">
        <v>43</v>
      </c>
      <c r="F514" s="21">
        <f t="shared" si="1490"/>
        <v>0.86</v>
      </c>
      <c r="G514" s="109"/>
      <c r="H514" s="109"/>
      <c r="I514" s="3"/>
      <c r="J514" s="109"/>
      <c r="K514" s="109"/>
      <c r="L514" s="3"/>
      <c r="M514" s="109"/>
      <c r="N514" s="109"/>
      <c r="O514" s="3"/>
      <c r="P514" s="109"/>
      <c r="Q514" s="109"/>
      <c r="R514" s="3"/>
      <c r="S514" s="109"/>
      <c r="T514" s="109"/>
      <c r="U514" s="3"/>
      <c r="V514" s="109"/>
      <c r="W514" s="109"/>
      <c r="X514" s="3"/>
      <c r="Y514" s="109"/>
      <c r="Z514" s="109"/>
      <c r="AA514" s="3"/>
      <c r="AB514" s="109"/>
      <c r="AC514" s="109"/>
      <c r="AD514" s="3"/>
      <c r="AE514" s="109"/>
      <c r="AF514" s="109"/>
      <c r="AG514" s="3"/>
      <c r="AH514" s="109"/>
      <c r="AI514" s="109"/>
      <c r="AJ514" s="3"/>
      <c r="AK514" s="109"/>
      <c r="AL514" s="109"/>
      <c r="AM514" s="3"/>
      <c r="AN514" s="109">
        <f t="shared" ref="AN514:AN519" si="1505">D514+G514+J514+M514+P514+S514+V514+Y514+AB514+AE514+AH514+AK514</f>
        <v>50</v>
      </c>
      <c r="AO514" s="109">
        <f t="shared" ref="AO514:AO519" si="1506">E514+H514+K514+N514+Q514+T514+W514+Z514+AC514+AF514+AI514+AL514</f>
        <v>43</v>
      </c>
      <c r="AP514" s="96">
        <f t="shared" si="1502"/>
        <v>0.86</v>
      </c>
    </row>
    <row r="515" spans="1:42">
      <c r="A515" s="150"/>
      <c r="B515" s="144"/>
      <c r="C515" s="108" t="s">
        <v>98</v>
      </c>
      <c r="D515" s="109">
        <v>40</v>
      </c>
      <c r="E515" s="109">
        <v>57</v>
      </c>
      <c r="F515" s="21">
        <f t="shared" si="1490"/>
        <v>1.425</v>
      </c>
      <c r="G515" s="109"/>
      <c r="H515" s="109"/>
      <c r="I515" s="3"/>
      <c r="J515" s="109"/>
      <c r="K515" s="109"/>
      <c r="L515" s="3"/>
      <c r="M515" s="109"/>
      <c r="N515" s="109"/>
      <c r="O515" s="3"/>
      <c r="P515" s="109"/>
      <c r="Q515" s="109"/>
      <c r="R515" s="3"/>
      <c r="S515" s="109"/>
      <c r="T515" s="109"/>
      <c r="U515" s="3"/>
      <c r="V515" s="109"/>
      <c r="W515" s="109"/>
      <c r="X515" s="3"/>
      <c r="Y515" s="109"/>
      <c r="Z515" s="109"/>
      <c r="AA515" s="3"/>
      <c r="AB515" s="109"/>
      <c r="AC515" s="109"/>
      <c r="AD515" s="3"/>
      <c r="AE515" s="109"/>
      <c r="AF515" s="109"/>
      <c r="AG515" s="3"/>
      <c r="AH515" s="109"/>
      <c r="AI515" s="109"/>
      <c r="AJ515" s="3"/>
      <c r="AK515" s="109"/>
      <c r="AL515" s="109"/>
      <c r="AM515" s="3"/>
      <c r="AN515" s="109">
        <f t="shared" si="1505"/>
        <v>40</v>
      </c>
      <c r="AO515" s="109">
        <f t="shared" si="1506"/>
        <v>57</v>
      </c>
      <c r="AP515" s="96">
        <f t="shared" si="1502"/>
        <v>1.425</v>
      </c>
    </row>
    <row r="516" spans="1:42">
      <c r="A516" s="150"/>
      <c r="B516" s="144"/>
      <c r="C516" s="108" t="s">
        <v>97</v>
      </c>
      <c r="D516" s="109">
        <v>12000</v>
      </c>
      <c r="E516" s="109">
        <v>17100</v>
      </c>
      <c r="F516" s="21">
        <f t="shared" si="1490"/>
        <v>1.425</v>
      </c>
      <c r="G516" s="109"/>
      <c r="H516" s="109"/>
      <c r="I516" s="3"/>
      <c r="J516" s="109"/>
      <c r="K516" s="109"/>
      <c r="L516" s="3"/>
      <c r="M516" s="109"/>
      <c r="N516" s="109"/>
      <c r="O516" s="3"/>
      <c r="P516" s="109"/>
      <c r="Q516" s="109"/>
      <c r="R516" s="3"/>
      <c r="S516" s="109"/>
      <c r="T516" s="109"/>
      <c r="U516" s="3"/>
      <c r="V516" s="109"/>
      <c r="W516" s="109"/>
      <c r="X516" s="3"/>
      <c r="Y516" s="109"/>
      <c r="Z516" s="109"/>
      <c r="AA516" s="3"/>
      <c r="AB516" s="109"/>
      <c r="AC516" s="109"/>
      <c r="AD516" s="3"/>
      <c r="AE516" s="109"/>
      <c r="AF516" s="109"/>
      <c r="AG516" s="3"/>
      <c r="AH516" s="109"/>
      <c r="AI516" s="109"/>
      <c r="AJ516" s="3"/>
      <c r="AK516" s="109"/>
      <c r="AL516" s="109"/>
      <c r="AM516" s="3"/>
      <c r="AN516" s="109">
        <f t="shared" si="1505"/>
        <v>12000</v>
      </c>
      <c r="AO516" s="109">
        <f t="shared" si="1506"/>
        <v>17100</v>
      </c>
      <c r="AP516" s="96">
        <f t="shared" si="1502"/>
        <v>1.425</v>
      </c>
    </row>
    <row r="517" spans="1:42">
      <c r="A517" s="150"/>
      <c r="B517" s="144"/>
      <c r="C517" s="108" t="s">
        <v>99</v>
      </c>
      <c r="D517" s="109">
        <v>0</v>
      </c>
      <c r="E517" s="109">
        <v>0</v>
      </c>
      <c r="F517" s="21" t="e">
        <f t="shared" si="1490"/>
        <v>#DIV/0!</v>
      </c>
      <c r="G517" s="109"/>
      <c r="H517" s="109"/>
      <c r="I517" s="3"/>
      <c r="J517" s="109"/>
      <c r="K517" s="109"/>
      <c r="L517" s="3"/>
      <c r="M517" s="109"/>
      <c r="N517" s="109"/>
      <c r="O517" s="3"/>
      <c r="P517" s="109"/>
      <c r="Q517" s="109"/>
      <c r="R517" s="3"/>
      <c r="S517" s="109"/>
      <c r="T517" s="109"/>
      <c r="U517" s="3"/>
      <c r="V517" s="109"/>
      <c r="W517" s="109"/>
      <c r="X517" s="3"/>
      <c r="Y517" s="109"/>
      <c r="Z517" s="109"/>
      <c r="AA517" s="3"/>
      <c r="AB517" s="109"/>
      <c r="AC517" s="109"/>
      <c r="AD517" s="3"/>
      <c r="AE517" s="109"/>
      <c r="AF517" s="109"/>
      <c r="AG517" s="3"/>
      <c r="AH517" s="109"/>
      <c r="AI517" s="109"/>
      <c r="AJ517" s="3"/>
      <c r="AK517" s="109"/>
      <c r="AL517" s="109"/>
      <c r="AM517" s="3"/>
      <c r="AN517" s="109">
        <f t="shared" si="1505"/>
        <v>0</v>
      </c>
      <c r="AO517" s="109">
        <f t="shared" si="1506"/>
        <v>0</v>
      </c>
      <c r="AP517" s="96" t="e">
        <f t="shared" si="1502"/>
        <v>#DIV/0!</v>
      </c>
    </row>
    <row r="518" spans="1:42">
      <c r="A518" s="150"/>
      <c r="B518" s="144"/>
      <c r="C518" s="108" t="s">
        <v>63</v>
      </c>
      <c r="D518" s="109"/>
      <c r="E518" s="109"/>
      <c r="F518" s="21" t="e">
        <f t="shared" si="1490"/>
        <v>#DIV/0!</v>
      </c>
      <c r="G518" s="109"/>
      <c r="H518" s="109"/>
      <c r="I518" s="3"/>
      <c r="J518" s="109"/>
      <c r="K518" s="109"/>
      <c r="L518" s="3"/>
      <c r="M518" s="109"/>
      <c r="N518" s="109"/>
      <c r="O518" s="3"/>
      <c r="P518" s="109"/>
      <c r="Q518" s="109"/>
      <c r="R518" s="3"/>
      <c r="S518" s="109"/>
      <c r="T518" s="109"/>
      <c r="U518" s="3"/>
      <c r="V518" s="109"/>
      <c r="W518" s="109"/>
      <c r="X518" s="3"/>
      <c r="Y518" s="109"/>
      <c r="Z518" s="109"/>
      <c r="AA518" s="3"/>
      <c r="AB518" s="109"/>
      <c r="AC518" s="109"/>
      <c r="AD518" s="3"/>
      <c r="AE518" s="109"/>
      <c r="AF518" s="109"/>
      <c r="AG518" s="3"/>
      <c r="AH518" s="109"/>
      <c r="AI518" s="109"/>
      <c r="AJ518" s="3"/>
      <c r="AK518" s="109"/>
      <c r="AL518" s="109"/>
      <c r="AM518" s="3"/>
      <c r="AN518" s="109">
        <f t="shared" si="1505"/>
        <v>0</v>
      </c>
      <c r="AO518" s="109">
        <f t="shared" si="1506"/>
        <v>0</v>
      </c>
      <c r="AP518" s="96" t="e">
        <f t="shared" si="1502"/>
        <v>#DIV/0!</v>
      </c>
    </row>
    <row r="519" spans="1:42">
      <c r="A519" s="150"/>
      <c r="B519" s="144"/>
      <c r="C519" s="108" t="s">
        <v>64</v>
      </c>
      <c r="D519" s="109"/>
      <c r="E519" s="109"/>
      <c r="F519" s="21" t="e">
        <f t="shared" si="1490"/>
        <v>#DIV/0!</v>
      </c>
      <c r="G519" s="109"/>
      <c r="H519" s="109"/>
      <c r="I519" s="3"/>
      <c r="J519" s="109"/>
      <c r="K519" s="109"/>
      <c r="L519" s="3"/>
      <c r="M519" s="109"/>
      <c r="N519" s="109"/>
      <c r="O519" s="3"/>
      <c r="P519" s="109"/>
      <c r="Q519" s="109"/>
      <c r="R519" s="3"/>
      <c r="S519" s="109"/>
      <c r="T519" s="109"/>
      <c r="U519" s="3"/>
      <c r="V519" s="109"/>
      <c r="W519" s="109"/>
      <c r="X519" s="3"/>
      <c r="Y519" s="109"/>
      <c r="Z519" s="109"/>
      <c r="AA519" s="3"/>
      <c r="AB519" s="109"/>
      <c r="AC519" s="109"/>
      <c r="AD519" s="3"/>
      <c r="AE519" s="109"/>
      <c r="AF519" s="109"/>
      <c r="AG519" s="3"/>
      <c r="AH519" s="109"/>
      <c r="AI519" s="109"/>
      <c r="AJ519" s="3"/>
      <c r="AK519" s="109"/>
      <c r="AL519" s="109"/>
      <c r="AM519" s="3"/>
      <c r="AN519" s="109">
        <f t="shared" si="1505"/>
        <v>0</v>
      </c>
      <c r="AO519" s="109">
        <f t="shared" si="1506"/>
        <v>0</v>
      </c>
      <c r="AP519" s="96" t="e">
        <f t="shared" si="1502"/>
        <v>#DIV/0!</v>
      </c>
    </row>
    <row r="520" spans="1:42">
      <c r="A520" s="150"/>
      <c r="B520" s="144"/>
      <c r="C520" s="87" t="s">
        <v>41</v>
      </c>
      <c r="D520" s="7">
        <f>D481+D470+D478+D459</f>
        <v>782000</v>
      </c>
      <c r="E520" s="7">
        <f>E482+E470+E459</f>
        <v>282413</v>
      </c>
      <c r="F520" s="3">
        <f t="shared" ref="F520" si="1507">E520/D520</f>
        <v>0.36114194373401537</v>
      </c>
      <c r="G520" s="7">
        <f>G481+G470+G478+G459</f>
        <v>785450</v>
      </c>
      <c r="H520" s="7">
        <f>H482+H470+H459</f>
        <v>0</v>
      </c>
      <c r="I520" s="3">
        <f t="shared" ref="I520" si="1508">H520/G520</f>
        <v>0</v>
      </c>
      <c r="J520" s="7">
        <f>J481+J470+J478+J459</f>
        <v>0</v>
      </c>
      <c r="K520" s="7">
        <f>K482+K470+K459</f>
        <v>0</v>
      </c>
      <c r="L520" s="3" t="e">
        <f t="shared" ref="L520" si="1509">K520/J520</f>
        <v>#DIV/0!</v>
      </c>
      <c r="M520" s="7">
        <f>M481+M470+M478+M459</f>
        <v>0</v>
      </c>
      <c r="N520" s="7">
        <f>N482+N470+N459</f>
        <v>0</v>
      </c>
      <c r="O520" s="3" t="e">
        <f t="shared" ref="O520" si="1510">N520/M520</f>
        <v>#DIV/0!</v>
      </c>
      <c r="P520" s="7">
        <f>P481+P470+P478+P459</f>
        <v>0</v>
      </c>
      <c r="Q520" s="7">
        <f>Q482+Q470+Q459</f>
        <v>0</v>
      </c>
      <c r="R520" s="3" t="e">
        <f t="shared" ref="R520" si="1511">Q520/P520</f>
        <v>#DIV/0!</v>
      </c>
      <c r="S520" s="7">
        <f>S481+S470+S478+S459</f>
        <v>0</v>
      </c>
      <c r="T520" s="7">
        <f>T482+T470+T459</f>
        <v>0</v>
      </c>
      <c r="U520" s="3" t="e">
        <f t="shared" ref="U520" si="1512">T520/S520</f>
        <v>#DIV/0!</v>
      </c>
      <c r="V520" s="7">
        <f>V481+V470+V478+V459</f>
        <v>0</v>
      </c>
      <c r="W520" s="7">
        <f>W482+W470+W459</f>
        <v>0</v>
      </c>
      <c r="X520" s="3" t="e">
        <f t="shared" ref="X520" si="1513">W520/V520</f>
        <v>#DIV/0!</v>
      </c>
      <c r="Y520" s="7">
        <f>Y481+Y470+Y478+Y459</f>
        <v>0</v>
      </c>
      <c r="Z520" s="7">
        <f>Z482+Z470+Z459</f>
        <v>0</v>
      </c>
      <c r="AA520" s="3" t="e">
        <f t="shared" ref="AA520" si="1514">Z520/Y520</f>
        <v>#DIV/0!</v>
      </c>
      <c r="AB520" s="7">
        <f>AB481+AB470+AB478+AB459</f>
        <v>0</v>
      </c>
      <c r="AC520" s="7">
        <f>AC482+AC470+AC459</f>
        <v>0</v>
      </c>
      <c r="AD520" s="3" t="e">
        <f t="shared" ref="AD520" si="1515">AC520/AB520</f>
        <v>#DIV/0!</v>
      </c>
      <c r="AE520" s="7">
        <f>AE481+AE470+AE478+AE459</f>
        <v>0</v>
      </c>
      <c r="AF520" s="7">
        <f>AF482+AF470+AF459</f>
        <v>0</v>
      </c>
      <c r="AG520" s="3" t="e">
        <f t="shared" ref="AG520" si="1516">AF520/AE520</f>
        <v>#DIV/0!</v>
      </c>
      <c r="AH520" s="7">
        <f>AH481+AH470+AH478+AH459</f>
        <v>0</v>
      </c>
      <c r="AI520" s="7">
        <f>AI482+AI470+AI459</f>
        <v>0</v>
      </c>
      <c r="AJ520" s="3" t="e">
        <f t="shared" ref="AJ520" si="1517">AI520/AH520</f>
        <v>#DIV/0!</v>
      </c>
      <c r="AK520" s="7">
        <f>AK481+AK470+AK478+AK459</f>
        <v>0</v>
      </c>
      <c r="AL520" s="7">
        <f>AL482+AL470+AL459</f>
        <v>0</v>
      </c>
      <c r="AM520" s="3" t="e">
        <f t="shared" ref="AM520" si="1518">AL520/AK520</f>
        <v>#DIV/0!</v>
      </c>
      <c r="AN520" s="7">
        <f>D520+G520+J520+M520+P520+S520+V520+Y520+AB520+AE520+AH520+AK520</f>
        <v>1567450</v>
      </c>
      <c r="AO520" s="7">
        <f t="shared" ref="AO520" si="1519">E520+H520+K520+N520+Q520+T520+W520+Z520+AC520+AF520+AI520+AL520</f>
        <v>282413</v>
      </c>
      <c r="AP520" s="94">
        <f t="shared" ref="AP520" si="1520">AO520/AN520</f>
        <v>0.18017353025614852</v>
      </c>
    </row>
    <row r="521" spans="1:42" ht="15.75">
      <c r="A521" s="150"/>
      <c r="B521" s="144"/>
      <c r="C521" s="88" t="s">
        <v>59</v>
      </c>
      <c r="D521" s="12"/>
      <c r="E521" s="13"/>
      <c r="F521" s="3"/>
      <c r="G521" s="12"/>
      <c r="H521" s="13"/>
      <c r="I521" s="3"/>
      <c r="J521" s="12"/>
      <c r="K521" s="13"/>
      <c r="L521" s="3"/>
      <c r="M521" s="12"/>
      <c r="N521" s="13"/>
      <c r="O521" s="3"/>
      <c r="P521" s="12"/>
      <c r="Q521" s="13"/>
      <c r="R521" s="3"/>
      <c r="S521" s="12"/>
      <c r="T521" s="13"/>
      <c r="U521" s="3"/>
      <c r="V521" s="12"/>
      <c r="W521" s="13"/>
      <c r="X521" s="3"/>
      <c r="Y521" s="12"/>
      <c r="Z521" s="13"/>
      <c r="AA521" s="3"/>
      <c r="AB521" s="12"/>
      <c r="AC521" s="13"/>
      <c r="AD521" s="3"/>
      <c r="AE521" s="12"/>
      <c r="AF521" s="13"/>
      <c r="AG521" s="3"/>
      <c r="AH521" s="12"/>
      <c r="AI521" s="13"/>
      <c r="AJ521" s="3"/>
      <c r="AK521" s="12"/>
      <c r="AL521" s="13"/>
      <c r="AM521" s="3"/>
      <c r="AN521" s="12"/>
      <c r="AO521" s="13">
        <f>E521+H521+K521+N521+Q521+T521+W521+Z521+AC521+AF521+AI521+AL521</f>
        <v>0</v>
      </c>
      <c r="AP521" s="94"/>
    </row>
    <row r="522" spans="1:42" ht="16.5" thickBot="1">
      <c r="A522" s="151"/>
      <c r="B522" s="145"/>
      <c r="C522" s="104" t="s">
        <v>42</v>
      </c>
      <c r="D522" s="105"/>
      <c r="E522" s="106">
        <f>E521/E520</f>
        <v>0</v>
      </c>
      <c r="F522" s="117"/>
      <c r="G522" s="105"/>
      <c r="H522" s="106" t="e">
        <f>H521/H520</f>
        <v>#DIV/0!</v>
      </c>
      <c r="I522" s="117"/>
      <c r="J522" s="105"/>
      <c r="K522" s="106" t="e">
        <f>K521/K520</f>
        <v>#DIV/0!</v>
      </c>
      <c r="L522" s="117"/>
      <c r="M522" s="105"/>
      <c r="N522" s="106" t="e">
        <f>N521/N520</f>
        <v>#DIV/0!</v>
      </c>
      <c r="O522" s="117"/>
      <c r="P522" s="105"/>
      <c r="Q522" s="106" t="e">
        <f>Q521/Q520</f>
        <v>#DIV/0!</v>
      </c>
      <c r="R522" s="117"/>
      <c r="S522" s="105"/>
      <c r="T522" s="106" t="e">
        <f>T521/T520</f>
        <v>#DIV/0!</v>
      </c>
      <c r="U522" s="117"/>
      <c r="V522" s="105"/>
      <c r="W522" s="106" t="e">
        <f>W521/W520</f>
        <v>#DIV/0!</v>
      </c>
      <c r="X522" s="117"/>
      <c r="Y522" s="105"/>
      <c r="Z522" s="106" t="e">
        <f>Z521/Z520</f>
        <v>#DIV/0!</v>
      </c>
      <c r="AA522" s="117"/>
      <c r="AB522" s="105"/>
      <c r="AC522" s="106" t="e">
        <f>AC521/AC520</f>
        <v>#DIV/0!</v>
      </c>
      <c r="AD522" s="117"/>
      <c r="AE522" s="105"/>
      <c r="AF522" s="106" t="e">
        <f>AF521/AF520</f>
        <v>#DIV/0!</v>
      </c>
      <c r="AG522" s="117"/>
      <c r="AH522" s="105"/>
      <c r="AI522" s="106" t="e">
        <f>AI521/AI520</f>
        <v>#DIV/0!</v>
      </c>
      <c r="AJ522" s="117"/>
      <c r="AK522" s="105"/>
      <c r="AL522" s="106" t="e">
        <f>AL521/AL520</f>
        <v>#DIV/0!</v>
      </c>
      <c r="AM522" s="117"/>
      <c r="AN522" s="105"/>
      <c r="AO522" s="106">
        <f>AO521/AO520</f>
        <v>0</v>
      </c>
      <c r="AP522" s="107"/>
    </row>
    <row r="523" spans="1:42" ht="15.75" thickTop="1">
      <c r="A523" s="149" t="s">
        <v>86</v>
      </c>
      <c r="B523" s="143">
        <v>10</v>
      </c>
      <c r="C523" s="91" t="s">
        <v>19</v>
      </c>
      <c r="D523" s="92">
        <f>D524+D530+D531</f>
        <v>160000</v>
      </c>
      <c r="E523" s="92">
        <f>E524+E530+E531</f>
        <v>173840</v>
      </c>
      <c r="F523" s="114">
        <f>E523/D523</f>
        <v>1.0865</v>
      </c>
      <c r="G523" s="92">
        <f>G524+G530+G531</f>
        <v>177000</v>
      </c>
      <c r="H523" s="92">
        <f>H524+H530+H531</f>
        <v>0</v>
      </c>
      <c r="I523" s="114">
        <f>H523/G523</f>
        <v>0</v>
      </c>
      <c r="J523" s="92">
        <f>J524+J530+J531</f>
        <v>0</v>
      </c>
      <c r="K523" s="92">
        <f>K524+K530+K531</f>
        <v>0</v>
      </c>
      <c r="L523" s="114" t="e">
        <f>K523/J523</f>
        <v>#DIV/0!</v>
      </c>
      <c r="M523" s="92">
        <f>M524+M530+M531</f>
        <v>0</v>
      </c>
      <c r="N523" s="92">
        <f>N524+N530+N531</f>
        <v>0</v>
      </c>
      <c r="O523" s="114" t="e">
        <f>N523/M523</f>
        <v>#DIV/0!</v>
      </c>
      <c r="P523" s="92">
        <f>P524+P530+P531</f>
        <v>0</v>
      </c>
      <c r="Q523" s="92">
        <f>Q524+Q530+Q531</f>
        <v>0</v>
      </c>
      <c r="R523" s="114" t="e">
        <f>Q523/P523</f>
        <v>#DIV/0!</v>
      </c>
      <c r="S523" s="92">
        <f>S524+S530+S531</f>
        <v>0</v>
      </c>
      <c r="T523" s="92">
        <f>T524+T530+T531</f>
        <v>0</v>
      </c>
      <c r="U523" s="114" t="e">
        <f>T523/S523</f>
        <v>#DIV/0!</v>
      </c>
      <c r="V523" s="92">
        <f>V524+V530+V531</f>
        <v>0</v>
      </c>
      <c r="W523" s="92">
        <f>W524+W530+W531</f>
        <v>0</v>
      </c>
      <c r="X523" s="114" t="e">
        <f>W523/V523</f>
        <v>#DIV/0!</v>
      </c>
      <c r="Y523" s="92">
        <f>Y524+Y530+Y531</f>
        <v>0</v>
      </c>
      <c r="Z523" s="92">
        <f>Z524+Z530+Z531</f>
        <v>0</v>
      </c>
      <c r="AA523" s="114" t="e">
        <f>Z523/Y523</f>
        <v>#DIV/0!</v>
      </c>
      <c r="AB523" s="92">
        <f>AB524+AB530+AB531</f>
        <v>0</v>
      </c>
      <c r="AC523" s="92">
        <f>AC524+AC530+AC531</f>
        <v>0</v>
      </c>
      <c r="AD523" s="114" t="e">
        <f>AC523/AB523</f>
        <v>#DIV/0!</v>
      </c>
      <c r="AE523" s="92">
        <f>AE524+AE530+AE531</f>
        <v>0</v>
      </c>
      <c r="AF523" s="92">
        <f>AF524+AF530+AF531</f>
        <v>0</v>
      </c>
      <c r="AG523" s="114" t="e">
        <f>AF523/AE523</f>
        <v>#DIV/0!</v>
      </c>
      <c r="AH523" s="92">
        <f>AH524+AH530+AH531</f>
        <v>0</v>
      </c>
      <c r="AI523" s="92">
        <f>AI524+AI530+AI531</f>
        <v>0</v>
      </c>
      <c r="AJ523" s="114" t="e">
        <f>AI523/AH523</f>
        <v>#DIV/0!</v>
      </c>
      <c r="AK523" s="92">
        <f>AK524+AK530+AK531</f>
        <v>0</v>
      </c>
      <c r="AL523" s="92">
        <f>AL524+AL530+AL531</f>
        <v>0</v>
      </c>
      <c r="AM523" s="114" t="e">
        <f>AL523/AK523</f>
        <v>#DIV/0!</v>
      </c>
      <c r="AN523" s="92">
        <f>D523+G523+J523+M523+P523+S523+V523+Y523+AB523+AE523+AH523+AK523</f>
        <v>337000</v>
      </c>
      <c r="AO523" s="92">
        <f>E523+H523+K523+N523+Q523+T523+W523+Z523+AC523+AF523+AI523+AL523</f>
        <v>173840</v>
      </c>
      <c r="AP523" s="93">
        <f>AO523/AN523</f>
        <v>0.51584569732937691</v>
      </c>
    </row>
    <row r="524" spans="1:42">
      <c r="A524" s="150"/>
      <c r="B524" s="144"/>
      <c r="C524" s="74" t="s">
        <v>20</v>
      </c>
      <c r="D524" s="2">
        <v>153000</v>
      </c>
      <c r="E524" s="2">
        <v>71910</v>
      </c>
      <c r="F524" s="3">
        <f t="shared" ref="F524" si="1521">E524/D524</f>
        <v>0.47</v>
      </c>
      <c r="G524" s="2">
        <v>170000</v>
      </c>
      <c r="H524" s="2"/>
      <c r="I524" s="3">
        <f t="shared" ref="I524" si="1522">H524/G524</f>
        <v>0</v>
      </c>
      <c r="J524" s="2"/>
      <c r="K524" s="2"/>
      <c r="L524" s="3" t="e">
        <f t="shared" ref="L524" si="1523">K524/J524</f>
        <v>#DIV/0!</v>
      </c>
      <c r="M524" s="2"/>
      <c r="N524" s="2"/>
      <c r="O524" s="3" t="e">
        <f t="shared" ref="O524" si="1524">N524/M524</f>
        <v>#DIV/0!</v>
      </c>
      <c r="P524" s="2"/>
      <c r="Q524" s="2"/>
      <c r="R524" s="3" t="e">
        <f t="shared" ref="R524" si="1525">Q524/P524</f>
        <v>#DIV/0!</v>
      </c>
      <c r="S524" s="2"/>
      <c r="T524" s="2"/>
      <c r="U524" s="3" t="e">
        <f t="shared" ref="U524" si="1526">T524/S524</f>
        <v>#DIV/0!</v>
      </c>
      <c r="V524" s="2"/>
      <c r="W524" s="2"/>
      <c r="X524" s="3" t="e">
        <f t="shared" ref="X524" si="1527">W524/V524</f>
        <v>#DIV/0!</v>
      </c>
      <c r="Y524" s="2"/>
      <c r="Z524" s="2"/>
      <c r="AA524" s="3" t="e">
        <f t="shared" ref="AA524" si="1528">Z524/Y524</f>
        <v>#DIV/0!</v>
      </c>
      <c r="AB524" s="2"/>
      <c r="AC524" s="2"/>
      <c r="AD524" s="3" t="e">
        <f t="shared" ref="AD524" si="1529">AC524/AB524</f>
        <v>#DIV/0!</v>
      </c>
      <c r="AE524" s="2"/>
      <c r="AF524" s="2"/>
      <c r="AG524" s="3" t="e">
        <f t="shared" ref="AG524" si="1530">AF524/AE524</f>
        <v>#DIV/0!</v>
      </c>
      <c r="AH524" s="2"/>
      <c r="AI524" s="2"/>
      <c r="AJ524" s="3" t="e">
        <f t="shared" ref="AJ524" si="1531">AI524/AH524</f>
        <v>#DIV/0!</v>
      </c>
      <c r="AK524" s="2"/>
      <c r="AL524" s="2"/>
      <c r="AM524" s="3" t="e">
        <f t="shared" ref="AM524" si="1532">AL524/AK524</f>
        <v>#DIV/0!</v>
      </c>
      <c r="AN524" s="2">
        <f>D524+G524+J524+M524+P524+S524+V524+Y524+AB524+AE524+AH524+AK524</f>
        <v>323000</v>
      </c>
      <c r="AO524" s="2">
        <f t="shared" ref="AO524:AO525" si="1533">E524+H524+K524+N524+Q524+T524+W524+Z524+AC524+AF524+AI524+AL524</f>
        <v>71910</v>
      </c>
      <c r="AP524" s="94">
        <f t="shared" ref="AP524" si="1534">AO524/AN524</f>
        <v>0.22263157894736843</v>
      </c>
    </row>
    <row r="525" spans="1:42">
      <c r="A525" s="150"/>
      <c r="B525" s="144"/>
      <c r="C525" s="74" t="s">
        <v>47</v>
      </c>
      <c r="D525" s="2">
        <v>0</v>
      </c>
      <c r="E525" s="2">
        <v>0</v>
      </c>
      <c r="F525" s="3"/>
      <c r="G525" s="2">
        <v>0</v>
      </c>
      <c r="H525" s="2"/>
      <c r="I525" s="3"/>
      <c r="J525" s="2"/>
      <c r="K525" s="2"/>
      <c r="L525" s="3"/>
      <c r="M525" s="2"/>
      <c r="N525" s="2"/>
      <c r="O525" s="3"/>
      <c r="P525" s="2"/>
      <c r="Q525" s="2"/>
      <c r="R525" s="3"/>
      <c r="S525" s="2"/>
      <c r="T525" s="2"/>
      <c r="U525" s="3"/>
      <c r="V525" s="2"/>
      <c r="W525" s="2"/>
      <c r="X525" s="3"/>
      <c r="Y525" s="2"/>
      <c r="Z525" s="2"/>
      <c r="AA525" s="3"/>
      <c r="AB525" s="2"/>
      <c r="AC525" s="2"/>
      <c r="AD525" s="3"/>
      <c r="AE525" s="2"/>
      <c r="AF525" s="2"/>
      <c r="AG525" s="3"/>
      <c r="AH525" s="2"/>
      <c r="AI525" s="2"/>
      <c r="AJ525" s="3"/>
      <c r="AK525" s="2"/>
      <c r="AL525" s="2"/>
      <c r="AM525" s="3"/>
      <c r="AN525" s="2">
        <f t="shared" ref="AN525:AN529" si="1535">D525+G525+J525+M525+P525+S525+V525+Y525+AB525+AE525+AH525+AK525</f>
        <v>0</v>
      </c>
      <c r="AO525" s="2">
        <f t="shared" si="1533"/>
        <v>0</v>
      </c>
      <c r="AP525" s="94"/>
    </row>
    <row r="526" spans="1:42">
      <c r="A526" s="150"/>
      <c r="B526" s="144"/>
      <c r="C526" s="74" t="s">
        <v>43</v>
      </c>
      <c r="D526" s="2">
        <v>0</v>
      </c>
      <c r="E526" s="2">
        <v>0</v>
      </c>
      <c r="F526" s="3"/>
      <c r="G526" s="2">
        <v>0</v>
      </c>
      <c r="H526" s="2"/>
      <c r="I526" s="3"/>
      <c r="J526" s="2"/>
      <c r="K526" s="2"/>
      <c r="L526" s="3"/>
      <c r="M526" s="2"/>
      <c r="N526" s="2"/>
      <c r="O526" s="3"/>
      <c r="P526" s="2"/>
      <c r="Q526" s="2"/>
      <c r="R526" s="3"/>
      <c r="S526" s="2"/>
      <c r="T526" s="2"/>
      <c r="U526" s="3"/>
      <c r="V526" s="2"/>
      <c r="W526" s="2"/>
      <c r="X526" s="3"/>
      <c r="Y526" s="2"/>
      <c r="Z526" s="2"/>
      <c r="AA526" s="3"/>
      <c r="AB526" s="2"/>
      <c r="AC526" s="2"/>
      <c r="AD526" s="3"/>
      <c r="AE526" s="2"/>
      <c r="AF526" s="2"/>
      <c r="AG526" s="3"/>
      <c r="AH526" s="2"/>
      <c r="AI526" s="2"/>
      <c r="AJ526" s="3"/>
      <c r="AK526" s="2"/>
      <c r="AL526" s="2"/>
      <c r="AM526" s="3"/>
      <c r="AN526" s="2">
        <f t="shared" si="1535"/>
        <v>0</v>
      </c>
      <c r="AO526" s="2">
        <f>E526+H526+K526+N526+Q526+T526+W526+Z526+AC526+AF526+AI526+AL526</f>
        <v>0</v>
      </c>
      <c r="AP526" s="94"/>
    </row>
    <row r="527" spans="1:42">
      <c r="A527" s="150"/>
      <c r="B527" s="144"/>
      <c r="C527" s="74" t="s">
        <v>44</v>
      </c>
      <c r="D527" s="2">
        <v>0</v>
      </c>
      <c r="E527" s="2">
        <v>0</v>
      </c>
      <c r="F527" s="3"/>
      <c r="G527" s="2">
        <v>0</v>
      </c>
      <c r="H527" s="2"/>
      <c r="I527" s="3"/>
      <c r="J527" s="2"/>
      <c r="K527" s="2"/>
      <c r="L527" s="3"/>
      <c r="M527" s="2"/>
      <c r="N527" s="2"/>
      <c r="O527" s="3"/>
      <c r="P527" s="2"/>
      <c r="Q527" s="2"/>
      <c r="R527" s="3"/>
      <c r="S527" s="2"/>
      <c r="T527" s="2"/>
      <c r="U527" s="3"/>
      <c r="V527" s="2"/>
      <c r="W527" s="2"/>
      <c r="X527" s="3"/>
      <c r="Y527" s="2"/>
      <c r="Z527" s="2"/>
      <c r="AA527" s="3"/>
      <c r="AB527" s="2"/>
      <c r="AC527" s="2"/>
      <c r="AD527" s="3"/>
      <c r="AE527" s="2"/>
      <c r="AF527" s="2"/>
      <c r="AG527" s="3"/>
      <c r="AH527" s="2"/>
      <c r="AI527" s="2"/>
      <c r="AJ527" s="3"/>
      <c r="AK527" s="2"/>
      <c r="AL527" s="2"/>
      <c r="AM527" s="3"/>
      <c r="AN527" s="2">
        <f t="shared" si="1535"/>
        <v>0</v>
      </c>
      <c r="AO527" s="2">
        <f t="shared" ref="AO527:AO539" si="1536">E527+H527+K527+N527+Q527+T527+W527+Z527+AC527+AF527+AI527+AL527</f>
        <v>0</v>
      </c>
      <c r="AP527" s="94"/>
    </row>
    <row r="528" spans="1:42">
      <c r="A528" s="150"/>
      <c r="B528" s="144"/>
      <c r="C528" s="74" t="s">
        <v>45</v>
      </c>
      <c r="D528" s="2">
        <v>0</v>
      </c>
      <c r="E528" s="2">
        <v>31470</v>
      </c>
      <c r="F528" s="3"/>
      <c r="G528" s="2">
        <v>0</v>
      </c>
      <c r="H528" s="2"/>
      <c r="I528" s="3"/>
      <c r="J528" s="2"/>
      <c r="K528" s="2"/>
      <c r="L528" s="3"/>
      <c r="M528" s="2"/>
      <c r="N528" s="2"/>
      <c r="O528" s="3"/>
      <c r="P528" s="2"/>
      <c r="Q528" s="2"/>
      <c r="R528" s="3"/>
      <c r="S528" s="2"/>
      <c r="T528" s="2"/>
      <c r="U528" s="3"/>
      <c r="V528" s="2"/>
      <c r="W528" s="2"/>
      <c r="X528" s="3"/>
      <c r="Y528" s="2"/>
      <c r="Z528" s="2"/>
      <c r="AA528" s="3"/>
      <c r="AB528" s="2"/>
      <c r="AC528" s="2"/>
      <c r="AD528" s="3"/>
      <c r="AE528" s="2"/>
      <c r="AF528" s="2"/>
      <c r="AG528" s="3"/>
      <c r="AH528" s="2"/>
      <c r="AI528" s="2"/>
      <c r="AJ528" s="3"/>
      <c r="AK528" s="2"/>
      <c r="AL528" s="2"/>
      <c r="AM528" s="3"/>
      <c r="AN528" s="2">
        <f t="shared" si="1535"/>
        <v>0</v>
      </c>
      <c r="AO528" s="2">
        <f t="shared" si="1536"/>
        <v>31470</v>
      </c>
      <c r="AP528" s="94"/>
    </row>
    <row r="529" spans="1:42">
      <c r="A529" s="150"/>
      <c r="B529" s="144"/>
      <c r="C529" s="74" t="s">
        <v>46</v>
      </c>
      <c r="D529" s="2">
        <v>0</v>
      </c>
      <c r="E529" s="2">
        <v>40440</v>
      </c>
      <c r="F529" s="3"/>
      <c r="G529" s="2">
        <v>0</v>
      </c>
      <c r="H529" s="2"/>
      <c r="I529" s="3"/>
      <c r="J529" s="2"/>
      <c r="K529" s="2"/>
      <c r="L529" s="3"/>
      <c r="M529" s="2"/>
      <c r="N529" s="2"/>
      <c r="O529" s="3"/>
      <c r="P529" s="2"/>
      <c r="Q529" s="2"/>
      <c r="R529" s="3"/>
      <c r="S529" s="2"/>
      <c r="T529" s="2"/>
      <c r="U529" s="3"/>
      <c r="V529" s="2"/>
      <c r="W529" s="2"/>
      <c r="X529" s="3"/>
      <c r="Y529" s="2"/>
      <c r="Z529" s="2"/>
      <c r="AA529" s="3"/>
      <c r="AB529" s="2"/>
      <c r="AC529" s="2"/>
      <c r="AD529" s="3"/>
      <c r="AE529" s="2"/>
      <c r="AF529" s="2"/>
      <c r="AG529" s="3"/>
      <c r="AH529" s="2"/>
      <c r="AI529" s="2"/>
      <c r="AJ529" s="3"/>
      <c r="AK529" s="2"/>
      <c r="AL529" s="2"/>
      <c r="AM529" s="3"/>
      <c r="AN529" s="2">
        <f t="shared" si="1535"/>
        <v>0</v>
      </c>
      <c r="AO529" s="2">
        <f t="shared" si="1536"/>
        <v>40440</v>
      </c>
      <c r="AP529" s="94"/>
    </row>
    <row r="530" spans="1:42">
      <c r="A530" s="150"/>
      <c r="B530" s="144"/>
      <c r="C530" s="75" t="s">
        <v>21</v>
      </c>
      <c r="D530" s="2">
        <v>7000</v>
      </c>
      <c r="E530" s="2">
        <v>6850</v>
      </c>
      <c r="F530" s="3">
        <f t="shared" ref="F530:F531" si="1537">E530/D530</f>
        <v>0.97857142857142854</v>
      </c>
      <c r="G530" s="2">
        <v>7000</v>
      </c>
      <c r="H530" s="2"/>
      <c r="I530" s="3">
        <f t="shared" ref="I530:I531" si="1538">H530/G530</f>
        <v>0</v>
      </c>
      <c r="J530" s="2"/>
      <c r="K530" s="2"/>
      <c r="L530" s="3" t="e">
        <f t="shared" ref="L530:L531" si="1539">K530/J530</f>
        <v>#DIV/0!</v>
      </c>
      <c r="M530" s="2"/>
      <c r="N530" s="2"/>
      <c r="O530" s="3" t="e">
        <f t="shared" ref="O530:O531" si="1540">N530/M530</f>
        <v>#DIV/0!</v>
      </c>
      <c r="P530" s="2"/>
      <c r="Q530" s="2"/>
      <c r="R530" s="3" t="e">
        <f t="shared" ref="R530:R531" si="1541">Q530/P530</f>
        <v>#DIV/0!</v>
      </c>
      <c r="S530" s="2"/>
      <c r="T530" s="2"/>
      <c r="U530" s="3" t="e">
        <f t="shared" ref="U530:U531" si="1542">T530/S530</f>
        <v>#DIV/0!</v>
      </c>
      <c r="V530" s="2"/>
      <c r="W530" s="2"/>
      <c r="X530" s="3" t="e">
        <f t="shared" ref="X530:X531" si="1543">W530/V530</f>
        <v>#DIV/0!</v>
      </c>
      <c r="Y530" s="2"/>
      <c r="Z530" s="2"/>
      <c r="AA530" s="3" t="e">
        <f t="shared" ref="AA530:AA531" si="1544">Z530/Y530</f>
        <v>#DIV/0!</v>
      </c>
      <c r="AB530" s="2"/>
      <c r="AC530" s="2"/>
      <c r="AD530" s="3" t="e">
        <f t="shared" ref="AD530:AD531" si="1545">AC530/AB530</f>
        <v>#DIV/0!</v>
      </c>
      <c r="AE530" s="2"/>
      <c r="AF530" s="2"/>
      <c r="AG530" s="3" t="e">
        <f t="shared" ref="AG530:AG531" si="1546">AF530/AE530</f>
        <v>#DIV/0!</v>
      </c>
      <c r="AH530" s="2"/>
      <c r="AI530" s="2"/>
      <c r="AJ530" s="3" t="e">
        <f t="shared" ref="AJ530:AJ531" si="1547">AI530/AH530</f>
        <v>#DIV/0!</v>
      </c>
      <c r="AK530" s="2"/>
      <c r="AL530" s="2"/>
      <c r="AM530" s="3" t="e">
        <f t="shared" ref="AM530:AM531" si="1548">AL530/AK530</f>
        <v>#DIV/0!</v>
      </c>
      <c r="AN530" s="2">
        <f>D530+G530+J530+M530+P530+S530+V530+Y530+AB530+AE530+AH530+AK530</f>
        <v>14000</v>
      </c>
      <c r="AO530" s="2">
        <f t="shared" si="1536"/>
        <v>6850</v>
      </c>
      <c r="AP530" s="94">
        <f t="shared" ref="AP530:AP540" si="1549">AO530/AN530</f>
        <v>0.48928571428571427</v>
      </c>
    </row>
    <row r="531" spans="1:42">
      <c r="A531" s="150"/>
      <c r="B531" s="144"/>
      <c r="C531" s="75" t="s">
        <v>22</v>
      </c>
      <c r="D531" s="2">
        <v>0</v>
      </c>
      <c r="E531" s="2">
        <v>95080</v>
      </c>
      <c r="F531" s="3" t="e">
        <f t="shared" si="1537"/>
        <v>#DIV/0!</v>
      </c>
      <c r="G531" s="2">
        <v>0</v>
      </c>
      <c r="H531" s="2"/>
      <c r="I531" s="3" t="e">
        <f t="shared" si="1538"/>
        <v>#DIV/0!</v>
      </c>
      <c r="J531" s="2"/>
      <c r="K531" s="2"/>
      <c r="L531" s="3" t="e">
        <f t="shared" si="1539"/>
        <v>#DIV/0!</v>
      </c>
      <c r="M531" s="2"/>
      <c r="N531" s="2"/>
      <c r="O531" s="3" t="e">
        <f t="shared" si="1540"/>
        <v>#DIV/0!</v>
      </c>
      <c r="P531" s="2"/>
      <c r="Q531" s="2"/>
      <c r="R531" s="3" t="e">
        <f t="shared" si="1541"/>
        <v>#DIV/0!</v>
      </c>
      <c r="S531" s="2"/>
      <c r="T531" s="2"/>
      <c r="U531" s="3" t="e">
        <f t="shared" si="1542"/>
        <v>#DIV/0!</v>
      </c>
      <c r="V531" s="2"/>
      <c r="W531" s="2"/>
      <c r="X531" s="3" t="e">
        <f t="shared" si="1543"/>
        <v>#DIV/0!</v>
      </c>
      <c r="Y531" s="2"/>
      <c r="Z531" s="2"/>
      <c r="AA531" s="3" t="e">
        <f t="shared" si="1544"/>
        <v>#DIV/0!</v>
      </c>
      <c r="AB531" s="2"/>
      <c r="AC531" s="2"/>
      <c r="AD531" s="3" t="e">
        <f t="shared" si="1545"/>
        <v>#DIV/0!</v>
      </c>
      <c r="AE531" s="2"/>
      <c r="AF531" s="2"/>
      <c r="AG531" s="3" t="e">
        <f t="shared" si="1546"/>
        <v>#DIV/0!</v>
      </c>
      <c r="AH531" s="2"/>
      <c r="AI531" s="2"/>
      <c r="AJ531" s="3" t="e">
        <f t="shared" si="1547"/>
        <v>#DIV/0!</v>
      </c>
      <c r="AK531" s="2"/>
      <c r="AL531" s="2"/>
      <c r="AM531" s="3" t="e">
        <f t="shared" si="1548"/>
        <v>#DIV/0!</v>
      </c>
      <c r="AN531" s="2">
        <f t="shared" ref="AN531:AN533" si="1550">D531+G531+J531+M531+P531+S531+V531+Y531+AB531+AE531+AH531+AK531</f>
        <v>0</v>
      </c>
      <c r="AO531" s="2">
        <f t="shared" si="1536"/>
        <v>95080</v>
      </c>
      <c r="AP531" s="94" t="e">
        <f t="shared" si="1549"/>
        <v>#DIV/0!</v>
      </c>
    </row>
    <row r="532" spans="1:42">
      <c r="A532" s="150"/>
      <c r="B532" s="144"/>
      <c r="C532" s="75" t="s">
        <v>23</v>
      </c>
      <c r="D532" s="5">
        <f>D524/D533</f>
        <v>13.909090909090908</v>
      </c>
      <c r="E532" s="5">
        <v>9</v>
      </c>
      <c r="F532" s="115">
        <f>E532/D532</f>
        <v>0.6470588235294118</v>
      </c>
      <c r="G532" s="5">
        <f>G524/G533</f>
        <v>15.454545454545455</v>
      </c>
      <c r="H532" s="5"/>
      <c r="I532" s="115">
        <f>H532/G532</f>
        <v>0</v>
      </c>
      <c r="J532" s="5"/>
      <c r="K532" s="5"/>
      <c r="L532" s="115" t="e">
        <f>K532/J532</f>
        <v>#DIV/0!</v>
      </c>
      <c r="M532" s="5"/>
      <c r="N532" s="5"/>
      <c r="O532" s="115" t="e">
        <f>N532/M532</f>
        <v>#DIV/0!</v>
      </c>
      <c r="P532" s="5"/>
      <c r="Q532" s="5"/>
      <c r="R532" s="115" t="e">
        <f>Q532/P532</f>
        <v>#DIV/0!</v>
      </c>
      <c r="S532" s="5"/>
      <c r="T532" s="5"/>
      <c r="U532" s="115" t="e">
        <f>T532/S532</f>
        <v>#DIV/0!</v>
      </c>
      <c r="V532" s="5"/>
      <c r="W532" s="5"/>
      <c r="X532" s="115" t="e">
        <f>W532/V532</f>
        <v>#DIV/0!</v>
      </c>
      <c r="Y532" s="5"/>
      <c r="Z532" s="5"/>
      <c r="AA532" s="115" t="e">
        <f>Z532/Y532</f>
        <v>#DIV/0!</v>
      </c>
      <c r="AB532" s="5"/>
      <c r="AC532" s="5"/>
      <c r="AD532" s="115" t="e">
        <f>AC532/AB532</f>
        <v>#DIV/0!</v>
      </c>
      <c r="AE532" s="5"/>
      <c r="AF532" s="5"/>
      <c r="AG532" s="115" t="e">
        <f>AF532/AE532</f>
        <v>#DIV/0!</v>
      </c>
      <c r="AH532" s="5"/>
      <c r="AI532" s="5"/>
      <c r="AJ532" s="115" t="e">
        <f>AI532/AH532</f>
        <v>#DIV/0!</v>
      </c>
      <c r="AK532" s="5"/>
      <c r="AL532" s="5"/>
      <c r="AM532" s="115" t="e">
        <f>AL532/AK532</f>
        <v>#DIV/0!</v>
      </c>
      <c r="AN532" s="5">
        <f t="shared" si="1550"/>
        <v>29.363636363636363</v>
      </c>
      <c r="AO532" s="5">
        <f t="shared" si="1536"/>
        <v>9</v>
      </c>
      <c r="AP532" s="95">
        <f t="shared" si="1549"/>
        <v>0.30650154798761609</v>
      </c>
    </row>
    <row r="533" spans="1:42">
      <c r="A533" s="150"/>
      <c r="B533" s="144"/>
      <c r="C533" s="75" t="s">
        <v>24</v>
      </c>
      <c r="D533" s="2">
        <v>11000</v>
      </c>
      <c r="E533" s="2">
        <f>E524/E532</f>
        <v>7990</v>
      </c>
      <c r="F533" s="3">
        <f t="shared" ref="F533:F544" si="1551">E533/D533</f>
        <v>0.72636363636363632</v>
      </c>
      <c r="G533" s="2">
        <v>11000</v>
      </c>
      <c r="H533" s="2" t="e">
        <f>H524/H532</f>
        <v>#DIV/0!</v>
      </c>
      <c r="I533" s="3" t="e">
        <f t="shared" ref="I533:I544" si="1552">H533/G533</f>
        <v>#DIV/0!</v>
      </c>
      <c r="J533" s="2" t="e">
        <f>J524/J532</f>
        <v>#DIV/0!</v>
      </c>
      <c r="K533" s="2" t="e">
        <f>K524/K532</f>
        <v>#DIV/0!</v>
      </c>
      <c r="L533" s="3" t="e">
        <f t="shared" ref="L533:L544" si="1553">K533/J533</f>
        <v>#DIV/0!</v>
      </c>
      <c r="M533" s="2" t="e">
        <f>M524/M532</f>
        <v>#DIV/0!</v>
      </c>
      <c r="N533" s="2" t="e">
        <f>N524/N532</f>
        <v>#DIV/0!</v>
      </c>
      <c r="O533" s="3" t="e">
        <f t="shared" ref="O533:O544" si="1554">N533/M533</f>
        <v>#DIV/0!</v>
      </c>
      <c r="P533" s="2" t="e">
        <f>P524/P532</f>
        <v>#DIV/0!</v>
      </c>
      <c r="Q533" s="2" t="e">
        <f>Q524/Q532</f>
        <v>#DIV/0!</v>
      </c>
      <c r="R533" s="3" t="e">
        <f t="shared" ref="R533:R544" si="1555">Q533/P533</f>
        <v>#DIV/0!</v>
      </c>
      <c r="S533" s="2" t="e">
        <f>S524/S532</f>
        <v>#DIV/0!</v>
      </c>
      <c r="T533" s="2" t="e">
        <f>T524/T532</f>
        <v>#DIV/0!</v>
      </c>
      <c r="U533" s="3" t="e">
        <f t="shared" ref="U533:U544" si="1556">T533/S533</f>
        <v>#DIV/0!</v>
      </c>
      <c r="V533" s="2" t="e">
        <f>V524/V532</f>
        <v>#DIV/0!</v>
      </c>
      <c r="W533" s="2" t="e">
        <f>W524/W532</f>
        <v>#DIV/0!</v>
      </c>
      <c r="X533" s="3" t="e">
        <f t="shared" ref="X533:X544" si="1557">W533/V533</f>
        <v>#DIV/0!</v>
      </c>
      <c r="Y533" s="2" t="e">
        <f>Y524/Y532</f>
        <v>#DIV/0!</v>
      </c>
      <c r="Z533" s="2" t="e">
        <f>Z524/Z532</f>
        <v>#DIV/0!</v>
      </c>
      <c r="AA533" s="3" t="e">
        <f t="shared" ref="AA533:AA544" si="1558">Z533/Y533</f>
        <v>#DIV/0!</v>
      </c>
      <c r="AB533" s="2" t="e">
        <f>AB524/AB532</f>
        <v>#DIV/0!</v>
      </c>
      <c r="AC533" s="2" t="e">
        <f>AC524/AC532</f>
        <v>#DIV/0!</v>
      </c>
      <c r="AD533" s="3" t="e">
        <f t="shared" ref="AD533:AD544" si="1559">AC533/AB533</f>
        <v>#DIV/0!</v>
      </c>
      <c r="AE533" s="2" t="e">
        <f>AE524/AE532</f>
        <v>#DIV/0!</v>
      </c>
      <c r="AF533" s="2" t="e">
        <f>AF524/AF532</f>
        <v>#DIV/0!</v>
      </c>
      <c r="AG533" s="3" t="e">
        <f t="shared" ref="AG533:AG544" si="1560">AF533/AE533</f>
        <v>#DIV/0!</v>
      </c>
      <c r="AH533" s="2" t="e">
        <f>AH524/AH532</f>
        <v>#DIV/0!</v>
      </c>
      <c r="AI533" s="2" t="e">
        <f>AI524/AI532</f>
        <v>#DIV/0!</v>
      </c>
      <c r="AJ533" s="3" t="e">
        <f t="shared" ref="AJ533:AJ544" si="1561">AI533/AH533</f>
        <v>#DIV/0!</v>
      </c>
      <c r="AK533" s="2" t="e">
        <f>AK524/AK532</f>
        <v>#DIV/0!</v>
      </c>
      <c r="AL533" s="2" t="e">
        <f>AL524/AL532</f>
        <v>#DIV/0!</v>
      </c>
      <c r="AM533" s="3" t="e">
        <f t="shared" ref="AM533:AM544" si="1562">AL533/AK533</f>
        <v>#DIV/0!</v>
      </c>
      <c r="AN533" s="2" t="e">
        <f t="shared" si="1550"/>
        <v>#DIV/0!</v>
      </c>
      <c r="AO533" s="2" t="e">
        <f t="shared" si="1536"/>
        <v>#DIV/0!</v>
      </c>
      <c r="AP533" s="94" t="e">
        <f t="shared" si="1549"/>
        <v>#DIV/0!</v>
      </c>
    </row>
    <row r="534" spans="1:42">
      <c r="A534" s="150"/>
      <c r="B534" s="144"/>
      <c r="C534" s="76" t="s">
        <v>25</v>
      </c>
      <c r="D534" s="20">
        <f>D535+D536</f>
        <v>82000</v>
      </c>
      <c r="E534" s="20">
        <f>E535+E536</f>
        <v>58259</v>
      </c>
      <c r="F534" s="21">
        <f t="shared" si="1551"/>
        <v>0.71047560975609758</v>
      </c>
      <c r="G534" s="20">
        <f>G535+G536</f>
        <v>74500</v>
      </c>
      <c r="H534" s="20">
        <f>H535+H536</f>
        <v>0</v>
      </c>
      <c r="I534" s="21">
        <f t="shared" si="1552"/>
        <v>0</v>
      </c>
      <c r="J534" s="20">
        <f>J535+J536</f>
        <v>0</v>
      </c>
      <c r="K534" s="20">
        <f>K535+K536</f>
        <v>0</v>
      </c>
      <c r="L534" s="21" t="e">
        <f t="shared" si="1553"/>
        <v>#DIV/0!</v>
      </c>
      <c r="M534" s="20">
        <f>M535+M536</f>
        <v>0</v>
      </c>
      <c r="N534" s="20">
        <f>N535+N536</f>
        <v>0</v>
      </c>
      <c r="O534" s="21" t="e">
        <f t="shared" si="1554"/>
        <v>#DIV/0!</v>
      </c>
      <c r="P534" s="20">
        <f>P535+P536</f>
        <v>0</v>
      </c>
      <c r="Q534" s="20">
        <f>Q535+Q536</f>
        <v>0</v>
      </c>
      <c r="R534" s="21" t="e">
        <f t="shared" si="1555"/>
        <v>#DIV/0!</v>
      </c>
      <c r="S534" s="20">
        <f>S535+S536</f>
        <v>0</v>
      </c>
      <c r="T534" s="20">
        <f>T535+T536</f>
        <v>0</v>
      </c>
      <c r="U534" s="21" t="e">
        <f t="shared" si="1556"/>
        <v>#DIV/0!</v>
      </c>
      <c r="V534" s="20">
        <f>V535+V536</f>
        <v>0</v>
      </c>
      <c r="W534" s="20">
        <f>W535+W536</f>
        <v>0</v>
      </c>
      <c r="X534" s="21" t="e">
        <f t="shared" si="1557"/>
        <v>#DIV/0!</v>
      </c>
      <c r="Y534" s="20">
        <f>Y535+Y536</f>
        <v>0</v>
      </c>
      <c r="Z534" s="20">
        <f>Z535+Z536</f>
        <v>0</v>
      </c>
      <c r="AA534" s="21" t="e">
        <f t="shared" si="1558"/>
        <v>#DIV/0!</v>
      </c>
      <c r="AB534" s="20">
        <f>AB535+AB536</f>
        <v>0</v>
      </c>
      <c r="AC534" s="20">
        <f>AC535+AC536</f>
        <v>0</v>
      </c>
      <c r="AD534" s="21" t="e">
        <f t="shared" si="1559"/>
        <v>#DIV/0!</v>
      </c>
      <c r="AE534" s="20">
        <f>AE535+AE536</f>
        <v>0</v>
      </c>
      <c r="AF534" s="20">
        <f>AF535+AF536</f>
        <v>0</v>
      </c>
      <c r="AG534" s="21" t="e">
        <f t="shared" si="1560"/>
        <v>#DIV/0!</v>
      </c>
      <c r="AH534" s="20">
        <f>AH535+AH536</f>
        <v>0</v>
      </c>
      <c r="AI534" s="20">
        <f>AI535+AI536</f>
        <v>0</v>
      </c>
      <c r="AJ534" s="21" t="e">
        <f t="shared" si="1561"/>
        <v>#DIV/0!</v>
      </c>
      <c r="AK534" s="20">
        <f>AK535+AK536</f>
        <v>0</v>
      </c>
      <c r="AL534" s="20">
        <f>AL535+AL536</f>
        <v>0</v>
      </c>
      <c r="AM534" s="21" t="e">
        <f t="shared" si="1562"/>
        <v>#DIV/0!</v>
      </c>
      <c r="AN534" s="20">
        <f>D534+G534+J534+M534+P534+S534+V534+Y534+AB534+AE534+AH534+AK534</f>
        <v>156500</v>
      </c>
      <c r="AO534" s="20">
        <f t="shared" si="1536"/>
        <v>58259</v>
      </c>
      <c r="AP534" s="96">
        <f t="shared" si="1549"/>
        <v>0.37226198083067091</v>
      </c>
    </row>
    <row r="535" spans="1:42">
      <c r="A535" s="150"/>
      <c r="B535" s="144"/>
      <c r="C535" s="74" t="s">
        <v>49</v>
      </c>
      <c r="D535" s="2">
        <v>60000</v>
      </c>
      <c r="E535" s="2">
        <v>40030</v>
      </c>
      <c r="F535" s="3">
        <f t="shared" si="1551"/>
        <v>0.66716666666666669</v>
      </c>
      <c r="G535" s="2">
        <v>50000</v>
      </c>
      <c r="H535" s="2"/>
      <c r="I535" s="3">
        <f t="shared" si="1552"/>
        <v>0</v>
      </c>
      <c r="J535" s="2"/>
      <c r="K535" s="2"/>
      <c r="L535" s="3" t="e">
        <f t="shared" si="1553"/>
        <v>#DIV/0!</v>
      </c>
      <c r="M535" s="2"/>
      <c r="N535" s="2"/>
      <c r="O535" s="3" t="e">
        <f t="shared" si="1554"/>
        <v>#DIV/0!</v>
      </c>
      <c r="P535" s="2"/>
      <c r="Q535" s="2"/>
      <c r="R535" s="3" t="e">
        <f t="shared" si="1555"/>
        <v>#DIV/0!</v>
      </c>
      <c r="S535" s="2"/>
      <c r="T535" s="2"/>
      <c r="U535" s="3" t="e">
        <f t="shared" si="1556"/>
        <v>#DIV/0!</v>
      </c>
      <c r="V535" s="2"/>
      <c r="W535" s="2"/>
      <c r="X535" s="3" t="e">
        <f t="shared" si="1557"/>
        <v>#DIV/0!</v>
      </c>
      <c r="Y535" s="2"/>
      <c r="Z535" s="2"/>
      <c r="AA535" s="3" t="e">
        <f t="shared" si="1558"/>
        <v>#DIV/0!</v>
      </c>
      <c r="AB535" s="2"/>
      <c r="AC535" s="2"/>
      <c r="AD535" s="3" t="e">
        <f t="shared" si="1559"/>
        <v>#DIV/0!</v>
      </c>
      <c r="AE535" s="2"/>
      <c r="AF535" s="2"/>
      <c r="AG535" s="3" t="e">
        <f t="shared" si="1560"/>
        <v>#DIV/0!</v>
      </c>
      <c r="AH535" s="2"/>
      <c r="AI535" s="2"/>
      <c r="AJ535" s="3" t="e">
        <f t="shared" si="1561"/>
        <v>#DIV/0!</v>
      </c>
      <c r="AK535" s="2"/>
      <c r="AL535" s="2"/>
      <c r="AM535" s="3" t="e">
        <f t="shared" si="1562"/>
        <v>#DIV/0!</v>
      </c>
      <c r="AN535" s="2">
        <f t="shared" ref="AN535" si="1563">D535+G535+J535+M535+P535+S535+V535+Y535+AB535+AE535+AH535+AK535</f>
        <v>110000</v>
      </c>
      <c r="AO535" s="2">
        <f t="shared" si="1536"/>
        <v>40030</v>
      </c>
      <c r="AP535" s="94">
        <f t="shared" si="1549"/>
        <v>0.3639090909090909</v>
      </c>
    </row>
    <row r="536" spans="1:42">
      <c r="A536" s="150"/>
      <c r="B536" s="144"/>
      <c r="C536" s="76" t="s">
        <v>52</v>
      </c>
      <c r="D536" s="20">
        <f>SUM(D537:D541)</f>
        <v>22000</v>
      </c>
      <c r="E536" s="20">
        <f>SUM(E537:E541)</f>
        <v>18229</v>
      </c>
      <c r="F536" s="21">
        <f t="shared" si="1551"/>
        <v>0.82859090909090904</v>
      </c>
      <c r="G536" s="20">
        <f>SUM(G537:G541)</f>
        <v>24500</v>
      </c>
      <c r="H536" s="20">
        <f>SUM(H537:H541)</f>
        <v>0</v>
      </c>
      <c r="I536" s="21">
        <f t="shared" si="1552"/>
        <v>0</v>
      </c>
      <c r="J536" s="20">
        <f>SUM(J537:J541)</f>
        <v>0</v>
      </c>
      <c r="K536" s="20">
        <f>SUM(K537:K541)</f>
        <v>0</v>
      </c>
      <c r="L536" s="21" t="e">
        <f t="shared" si="1553"/>
        <v>#DIV/0!</v>
      </c>
      <c r="M536" s="20">
        <f>SUM(M537:M541)</f>
        <v>0</v>
      </c>
      <c r="N536" s="20">
        <f>SUM(N537:N541)</f>
        <v>0</v>
      </c>
      <c r="O536" s="21" t="e">
        <f t="shared" si="1554"/>
        <v>#DIV/0!</v>
      </c>
      <c r="P536" s="20">
        <f>SUM(P537:P541)</f>
        <v>0</v>
      </c>
      <c r="Q536" s="20">
        <f>SUM(Q537:Q541)</f>
        <v>0</v>
      </c>
      <c r="R536" s="21" t="e">
        <f t="shared" si="1555"/>
        <v>#DIV/0!</v>
      </c>
      <c r="S536" s="20">
        <f>SUM(S537:S541)</f>
        <v>0</v>
      </c>
      <c r="T536" s="20">
        <f>SUM(T537:T541)</f>
        <v>0</v>
      </c>
      <c r="U536" s="21" t="e">
        <f t="shared" si="1556"/>
        <v>#DIV/0!</v>
      </c>
      <c r="V536" s="20">
        <f>SUM(V537:V541)</f>
        <v>0</v>
      </c>
      <c r="W536" s="20">
        <f>SUM(W537:W541)</f>
        <v>0</v>
      </c>
      <c r="X536" s="21" t="e">
        <f t="shared" si="1557"/>
        <v>#DIV/0!</v>
      </c>
      <c r="Y536" s="20">
        <f>SUM(Y537:Y541)</f>
        <v>0</v>
      </c>
      <c r="Z536" s="20">
        <f>SUM(Z537:Z541)</f>
        <v>0</v>
      </c>
      <c r="AA536" s="21" t="e">
        <f t="shared" si="1558"/>
        <v>#DIV/0!</v>
      </c>
      <c r="AB536" s="20">
        <f>SUM(AB537:AB541)</f>
        <v>0</v>
      </c>
      <c r="AC536" s="20">
        <f>SUM(AC537:AC541)</f>
        <v>0</v>
      </c>
      <c r="AD536" s="21" t="e">
        <f t="shared" si="1559"/>
        <v>#DIV/0!</v>
      </c>
      <c r="AE536" s="20">
        <f>SUM(AE537:AE541)</f>
        <v>0</v>
      </c>
      <c r="AF536" s="20">
        <f>SUM(AF537:AF541)</f>
        <v>0</v>
      </c>
      <c r="AG536" s="21" t="e">
        <f t="shared" si="1560"/>
        <v>#DIV/0!</v>
      </c>
      <c r="AH536" s="20">
        <f>SUM(AH537:AH541)</f>
        <v>0</v>
      </c>
      <c r="AI536" s="20">
        <f>SUM(AI537:AI541)</f>
        <v>0</v>
      </c>
      <c r="AJ536" s="21" t="e">
        <f t="shared" si="1561"/>
        <v>#DIV/0!</v>
      </c>
      <c r="AK536" s="20">
        <f>SUM(AK537:AK541)</f>
        <v>0</v>
      </c>
      <c r="AL536" s="20">
        <f>SUM(AL537:AL541)</f>
        <v>0</v>
      </c>
      <c r="AM536" s="21" t="e">
        <f t="shared" si="1562"/>
        <v>#DIV/0!</v>
      </c>
      <c r="AN536" s="20">
        <f>D536+G536+J536+M536+P536+S536+V536+Y536+AB536+AE536+AH536+AK536</f>
        <v>46500</v>
      </c>
      <c r="AO536" s="20">
        <f t="shared" si="1536"/>
        <v>18229</v>
      </c>
      <c r="AP536" s="96">
        <f t="shared" si="1549"/>
        <v>0.39202150537634406</v>
      </c>
    </row>
    <row r="537" spans="1:42">
      <c r="A537" s="150"/>
      <c r="B537" s="144"/>
      <c r="C537" s="75" t="s">
        <v>26</v>
      </c>
      <c r="D537" s="2">
        <v>3000</v>
      </c>
      <c r="E537" s="2">
        <v>5480</v>
      </c>
      <c r="F537" s="3">
        <f t="shared" si="1551"/>
        <v>1.8266666666666667</v>
      </c>
      <c r="G537" s="2">
        <v>5000</v>
      </c>
      <c r="H537" s="2"/>
      <c r="I537" s="3">
        <f t="shared" si="1552"/>
        <v>0</v>
      </c>
      <c r="J537" s="2"/>
      <c r="K537" s="2"/>
      <c r="L537" s="3" t="e">
        <f t="shared" si="1553"/>
        <v>#DIV/0!</v>
      </c>
      <c r="M537" s="2"/>
      <c r="N537" s="2"/>
      <c r="O537" s="3" t="e">
        <f t="shared" si="1554"/>
        <v>#DIV/0!</v>
      </c>
      <c r="P537" s="2"/>
      <c r="Q537" s="2"/>
      <c r="R537" s="3" t="e">
        <f t="shared" si="1555"/>
        <v>#DIV/0!</v>
      </c>
      <c r="S537" s="2"/>
      <c r="T537" s="2"/>
      <c r="U537" s="3" t="e">
        <f t="shared" si="1556"/>
        <v>#DIV/0!</v>
      </c>
      <c r="V537" s="2"/>
      <c r="W537" s="2"/>
      <c r="X537" s="3" t="e">
        <f t="shared" si="1557"/>
        <v>#DIV/0!</v>
      </c>
      <c r="Y537" s="2"/>
      <c r="Z537" s="2"/>
      <c r="AA537" s="3" t="e">
        <f t="shared" si="1558"/>
        <v>#DIV/0!</v>
      </c>
      <c r="AB537" s="2"/>
      <c r="AC537" s="2"/>
      <c r="AD537" s="3" t="e">
        <f t="shared" si="1559"/>
        <v>#DIV/0!</v>
      </c>
      <c r="AE537" s="2"/>
      <c r="AF537" s="2"/>
      <c r="AG537" s="3" t="e">
        <f t="shared" si="1560"/>
        <v>#DIV/0!</v>
      </c>
      <c r="AH537" s="2"/>
      <c r="AI537" s="2"/>
      <c r="AJ537" s="3" t="e">
        <f t="shared" si="1561"/>
        <v>#DIV/0!</v>
      </c>
      <c r="AK537" s="2"/>
      <c r="AL537" s="2"/>
      <c r="AM537" s="3" t="e">
        <f t="shared" si="1562"/>
        <v>#DIV/0!</v>
      </c>
      <c r="AN537" s="2">
        <f t="shared" ref="AN537:AN540" si="1564">D537+G537+J537+M537+P537+S537+V537+Y537+AB537+AE537+AH537+AK537</f>
        <v>8000</v>
      </c>
      <c r="AO537" s="2">
        <f t="shared" si="1536"/>
        <v>5480</v>
      </c>
      <c r="AP537" s="94">
        <f t="shared" si="1549"/>
        <v>0.68500000000000005</v>
      </c>
    </row>
    <row r="538" spans="1:42">
      <c r="A538" s="150"/>
      <c r="B538" s="144"/>
      <c r="C538" s="75" t="s">
        <v>27</v>
      </c>
      <c r="D538" s="2">
        <v>5000</v>
      </c>
      <c r="E538" s="2">
        <v>3980</v>
      </c>
      <c r="F538" s="3">
        <f t="shared" si="1551"/>
        <v>0.79600000000000004</v>
      </c>
      <c r="G538" s="2">
        <v>3500</v>
      </c>
      <c r="H538" s="2"/>
      <c r="I538" s="3">
        <f t="shared" si="1552"/>
        <v>0</v>
      </c>
      <c r="J538" s="2"/>
      <c r="K538" s="2"/>
      <c r="L538" s="3" t="e">
        <f t="shared" si="1553"/>
        <v>#DIV/0!</v>
      </c>
      <c r="M538" s="2"/>
      <c r="N538" s="2"/>
      <c r="O538" s="3" t="e">
        <f t="shared" si="1554"/>
        <v>#DIV/0!</v>
      </c>
      <c r="P538" s="2"/>
      <c r="Q538" s="2"/>
      <c r="R538" s="3" t="e">
        <f t="shared" si="1555"/>
        <v>#DIV/0!</v>
      </c>
      <c r="S538" s="2"/>
      <c r="T538" s="2"/>
      <c r="U538" s="3" t="e">
        <f t="shared" si="1556"/>
        <v>#DIV/0!</v>
      </c>
      <c r="V538" s="2"/>
      <c r="W538" s="2"/>
      <c r="X538" s="3" t="e">
        <f t="shared" si="1557"/>
        <v>#DIV/0!</v>
      </c>
      <c r="Y538" s="2"/>
      <c r="Z538" s="2"/>
      <c r="AA538" s="3" t="e">
        <f t="shared" si="1558"/>
        <v>#DIV/0!</v>
      </c>
      <c r="AB538" s="2"/>
      <c r="AC538" s="2"/>
      <c r="AD538" s="3" t="e">
        <f t="shared" si="1559"/>
        <v>#DIV/0!</v>
      </c>
      <c r="AE538" s="2"/>
      <c r="AF538" s="2"/>
      <c r="AG538" s="3" t="e">
        <f t="shared" si="1560"/>
        <v>#DIV/0!</v>
      </c>
      <c r="AH538" s="2"/>
      <c r="AI538" s="2"/>
      <c r="AJ538" s="3" t="e">
        <f t="shared" si="1561"/>
        <v>#DIV/0!</v>
      </c>
      <c r="AK538" s="2"/>
      <c r="AL538" s="2"/>
      <c r="AM538" s="3" t="e">
        <f t="shared" si="1562"/>
        <v>#DIV/0!</v>
      </c>
      <c r="AN538" s="2">
        <f t="shared" si="1564"/>
        <v>8500</v>
      </c>
      <c r="AO538" s="2">
        <f t="shared" si="1536"/>
        <v>3980</v>
      </c>
      <c r="AP538" s="94">
        <f t="shared" si="1549"/>
        <v>0.46823529411764708</v>
      </c>
    </row>
    <row r="539" spans="1:42">
      <c r="A539" s="150"/>
      <c r="B539" s="144"/>
      <c r="C539" s="75" t="s">
        <v>28</v>
      </c>
      <c r="D539" s="2">
        <v>8000</v>
      </c>
      <c r="E539" s="2">
        <v>8769</v>
      </c>
      <c r="F539" s="3">
        <f t="shared" si="1551"/>
        <v>1.096125</v>
      </c>
      <c r="G539" s="2">
        <v>10000</v>
      </c>
      <c r="H539" s="2"/>
      <c r="I539" s="3">
        <f t="shared" si="1552"/>
        <v>0</v>
      </c>
      <c r="J539" s="2"/>
      <c r="K539" s="2"/>
      <c r="L539" s="3" t="e">
        <f t="shared" si="1553"/>
        <v>#DIV/0!</v>
      </c>
      <c r="M539" s="2"/>
      <c r="N539" s="2"/>
      <c r="O539" s="3" t="e">
        <f t="shared" si="1554"/>
        <v>#DIV/0!</v>
      </c>
      <c r="P539" s="2"/>
      <c r="Q539" s="2"/>
      <c r="R539" s="3" t="e">
        <f t="shared" si="1555"/>
        <v>#DIV/0!</v>
      </c>
      <c r="S539" s="2"/>
      <c r="T539" s="2"/>
      <c r="U539" s="3" t="e">
        <f t="shared" si="1556"/>
        <v>#DIV/0!</v>
      </c>
      <c r="V539" s="2"/>
      <c r="W539" s="2"/>
      <c r="X539" s="3" t="e">
        <f t="shared" si="1557"/>
        <v>#DIV/0!</v>
      </c>
      <c r="Y539" s="2"/>
      <c r="Z539" s="2"/>
      <c r="AA539" s="3" t="e">
        <f t="shared" si="1558"/>
        <v>#DIV/0!</v>
      </c>
      <c r="AB539" s="2"/>
      <c r="AC539" s="2"/>
      <c r="AD539" s="3" t="e">
        <f t="shared" si="1559"/>
        <v>#DIV/0!</v>
      </c>
      <c r="AE539" s="2"/>
      <c r="AF539" s="2"/>
      <c r="AG539" s="3" t="e">
        <f t="shared" si="1560"/>
        <v>#DIV/0!</v>
      </c>
      <c r="AH539" s="2"/>
      <c r="AI539" s="2"/>
      <c r="AJ539" s="3" t="e">
        <f t="shared" si="1561"/>
        <v>#DIV/0!</v>
      </c>
      <c r="AK539" s="2"/>
      <c r="AL539" s="2"/>
      <c r="AM539" s="3" t="e">
        <f t="shared" si="1562"/>
        <v>#DIV/0!</v>
      </c>
      <c r="AN539" s="2">
        <f t="shared" si="1564"/>
        <v>18000</v>
      </c>
      <c r="AO539" s="2">
        <f t="shared" si="1536"/>
        <v>8769</v>
      </c>
      <c r="AP539" s="94">
        <f t="shared" si="1549"/>
        <v>0.48716666666666669</v>
      </c>
    </row>
    <row r="540" spans="1:42">
      <c r="A540" s="150"/>
      <c r="B540" s="144"/>
      <c r="C540" s="75" t="s">
        <v>29</v>
      </c>
      <c r="D540" s="2">
        <v>6000</v>
      </c>
      <c r="E540" s="2">
        <v>0</v>
      </c>
      <c r="F540" s="3">
        <f t="shared" si="1551"/>
        <v>0</v>
      </c>
      <c r="G540" s="2">
        <v>2300</v>
      </c>
      <c r="H540" s="2"/>
      <c r="I540" s="3">
        <f t="shared" si="1552"/>
        <v>0</v>
      </c>
      <c r="J540" s="2"/>
      <c r="K540" s="2"/>
      <c r="L540" s="3" t="e">
        <f t="shared" si="1553"/>
        <v>#DIV/0!</v>
      </c>
      <c r="M540" s="2"/>
      <c r="N540" s="2"/>
      <c r="O540" s="3" t="e">
        <f t="shared" si="1554"/>
        <v>#DIV/0!</v>
      </c>
      <c r="P540" s="2"/>
      <c r="Q540" s="2"/>
      <c r="R540" s="3" t="e">
        <f t="shared" si="1555"/>
        <v>#DIV/0!</v>
      </c>
      <c r="S540" s="2"/>
      <c r="T540" s="2"/>
      <c r="U540" s="3" t="e">
        <f t="shared" si="1556"/>
        <v>#DIV/0!</v>
      </c>
      <c r="V540" s="2"/>
      <c r="W540" s="2"/>
      <c r="X540" s="3" t="e">
        <f t="shared" si="1557"/>
        <v>#DIV/0!</v>
      </c>
      <c r="Y540" s="2"/>
      <c r="Z540" s="2"/>
      <c r="AA540" s="3" t="e">
        <f t="shared" si="1558"/>
        <v>#DIV/0!</v>
      </c>
      <c r="AB540" s="2"/>
      <c r="AC540" s="2"/>
      <c r="AD540" s="3" t="e">
        <f t="shared" si="1559"/>
        <v>#DIV/0!</v>
      </c>
      <c r="AE540" s="2"/>
      <c r="AF540" s="2"/>
      <c r="AG540" s="3" t="e">
        <f t="shared" si="1560"/>
        <v>#DIV/0!</v>
      </c>
      <c r="AH540" s="2"/>
      <c r="AI540" s="2"/>
      <c r="AJ540" s="3" t="e">
        <f t="shared" si="1561"/>
        <v>#DIV/0!</v>
      </c>
      <c r="AK540" s="2"/>
      <c r="AL540" s="2"/>
      <c r="AM540" s="3" t="e">
        <f t="shared" si="1562"/>
        <v>#DIV/0!</v>
      </c>
      <c r="AN540" s="2">
        <f t="shared" si="1564"/>
        <v>8300</v>
      </c>
      <c r="AO540" s="2">
        <f>E540+H540+K540+N540+Q540+T540+W540+Z540+AC540+AF540+AI540+AL540</f>
        <v>0</v>
      </c>
      <c r="AP540" s="94">
        <f t="shared" si="1549"/>
        <v>0</v>
      </c>
    </row>
    <row r="541" spans="1:42">
      <c r="A541" s="150"/>
      <c r="B541" s="144"/>
      <c r="C541" s="75" t="s">
        <v>48</v>
      </c>
      <c r="D541" s="2">
        <v>0</v>
      </c>
      <c r="E541" s="2">
        <v>0</v>
      </c>
      <c r="F541" s="3" t="e">
        <f t="shared" si="1551"/>
        <v>#DIV/0!</v>
      </c>
      <c r="G541" s="2">
        <v>3700</v>
      </c>
      <c r="H541" s="2"/>
      <c r="I541" s="3">
        <f t="shared" si="1552"/>
        <v>0</v>
      </c>
      <c r="J541" s="2"/>
      <c r="K541" s="2"/>
      <c r="L541" s="3" t="e">
        <f t="shared" si="1553"/>
        <v>#DIV/0!</v>
      </c>
      <c r="M541" s="2"/>
      <c r="N541" s="2"/>
      <c r="O541" s="3" t="e">
        <f t="shared" si="1554"/>
        <v>#DIV/0!</v>
      </c>
      <c r="P541" s="2"/>
      <c r="Q541" s="2"/>
      <c r="R541" s="3" t="e">
        <f t="shared" si="1555"/>
        <v>#DIV/0!</v>
      </c>
      <c r="S541" s="2"/>
      <c r="T541" s="2"/>
      <c r="U541" s="3" t="e">
        <f t="shared" si="1556"/>
        <v>#DIV/0!</v>
      </c>
      <c r="V541" s="2"/>
      <c r="W541" s="2"/>
      <c r="X541" s="3" t="e">
        <f t="shared" si="1557"/>
        <v>#DIV/0!</v>
      </c>
      <c r="Y541" s="2"/>
      <c r="Z541" s="2"/>
      <c r="AA541" s="3" t="e">
        <f t="shared" si="1558"/>
        <v>#DIV/0!</v>
      </c>
      <c r="AB541" s="2"/>
      <c r="AC541" s="2"/>
      <c r="AD541" s="3" t="e">
        <f t="shared" si="1559"/>
        <v>#DIV/0!</v>
      </c>
      <c r="AE541" s="2"/>
      <c r="AF541" s="2"/>
      <c r="AG541" s="3" t="e">
        <f t="shared" si="1560"/>
        <v>#DIV/0!</v>
      </c>
      <c r="AH541" s="2"/>
      <c r="AI541" s="2"/>
      <c r="AJ541" s="3" t="e">
        <f t="shared" si="1561"/>
        <v>#DIV/0!</v>
      </c>
      <c r="AK541" s="2"/>
      <c r="AL541" s="2"/>
      <c r="AM541" s="3" t="e">
        <f t="shared" si="1562"/>
        <v>#DIV/0!</v>
      </c>
      <c r="AN541" s="2"/>
      <c r="AO541" s="2">
        <f>E541+H541+K541+N541+Q541+T541+W541+Z541+AC541+AF541+AI541+AL541</f>
        <v>0</v>
      </c>
      <c r="AP541" s="94"/>
    </row>
    <row r="542" spans="1:42">
      <c r="A542" s="150"/>
      <c r="B542" s="144"/>
      <c r="C542" s="76" t="s">
        <v>53</v>
      </c>
      <c r="D542" s="20">
        <f>SUM(D543:D544)</f>
        <v>0</v>
      </c>
      <c r="E542" s="20">
        <f>SUM(E543:E544)</f>
        <v>0</v>
      </c>
      <c r="F542" s="21" t="e">
        <f t="shared" si="1551"/>
        <v>#DIV/0!</v>
      </c>
      <c r="G542" s="20">
        <f>SUM(G543:G544)</f>
        <v>0</v>
      </c>
      <c r="H542" s="20">
        <f>SUM(H543:H544)</f>
        <v>0</v>
      </c>
      <c r="I542" s="21" t="e">
        <f t="shared" si="1552"/>
        <v>#DIV/0!</v>
      </c>
      <c r="J542" s="20">
        <f>SUM(J543:J544)</f>
        <v>0</v>
      </c>
      <c r="K542" s="20">
        <f>SUM(K543:K544)</f>
        <v>0</v>
      </c>
      <c r="L542" s="21" t="e">
        <f t="shared" si="1553"/>
        <v>#DIV/0!</v>
      </c>
      <c r="M542" s="20">
        <f>SUM(M543:M544)</f>
        <v>0</v>
      </c>
      <c r="N542" s="20">
        <f>SUM(N543:N544)</f>
        <v>0</v>
      </c>
      <c r="O542" s="21" t="e">
        <f t="shared" si="1554"/>
        <v>#DIV/0!</v>
      </c>
      <c r="P542" s="20">
        <f>SUM(P543:P544)</f>
        <v>0</v>
      </c>
      <c r="Q542" s="20">
        <f>SUM(Q543:Q544)</f>
        <v>0</v>
      </c>
      <c r="R542" s="21" t="e">
        <f t="shared" si="1555"/>
        <v>#DIV/0!</v>
      </c>
      <c r="S542" s="20">
        <f>SUM(S543:S544)</f>
        <v>0</v>
      </c>
      <c r="T542" s="20">
        <f>SUM(T543:T544)</f>
        <v>0</v>
      </c>
      <c r="U542" s="21" t="e">
        <f t="shared" si="1556"/>
        <v>#DIV/0!</v>
      </c>
      <c r="V542" s="20">
        <f>SUM(V543:V544)</f>
        <v>0</v>
      </c>
      <c r="W542" s="20">
        <f>SUM(W543:W544)</f>
        <v>0</v>
      </c>
      <c r="X542" s="21" t="e">
        <f t="shared" si="1557"/>
        <v>#DIV/0!</v>
      </c>
      <c r="Y542" s="20">
        <f>SUM(Y543:Y544)</f>
        <v>0</v>
      </c>
      <c r="Z542" s="20">
        <f>SUM(Z543:Z544)</f>
        <v>0</v>
      </c>
      <c r="AA542" s="21" t="e">
        <f t="shared" si="1558"/>
        <v>#DIV/0!</v>
      </c>
      <c r="AB542" s="20">
        <f>SUM(AB543:AB544)</f>
        <v>0</v>
      </c>
      <c r="AC542" s="20">
        <f>SUM(AC543:AC544)</f>
        <v>0</v>
      </c>
      <c r="AD542" s="21" t="e">
        <f t="shared" si="1559"/>
        <v>#DIV/0!</v>
      </c>
      <c r="AE542" s="20">
        <f>SUM(AE543:AE544)</f>
        <v>0</v>
      </c>
      <c r="AF542" s="20">
        <f>SUM(AF543:AF544)</f>
        <v>0</v>
      </c>
      <c r="AG542" s="21" t="e">
        <f t="shared" si="1560"/>
        <v>#DIV/0!</v>
      </c>
      <c r="AH542" s="20">
        <f>SUM(AH543:AH544)</f>
        <v>0</v>
      </c>
      <c r="AI542" s="20">
        <f>SUM(AI543:AI544)</f>
        <v>0</v>
      </c>
      <c r="AJ542" s="21" t="e">
        <f t="shared" si="1561"/>
        <v>#DIV/0!</v>
      </c>
      <c r="AK542" s="20">
        <f>SUM(AK543:AK544)</f>
        <v>0</v>
      </c>
      <c r="AL542" s="20">
        <f>SUM(AL543:AL544)</f>
        <v>0</v>
      </c>
      <c r="AM542" s="21" t="e">
        <f t="shared" si="1562"/>
        <v>#DIV/0!</v>
      </c>
      <c r="AN542" s="20">
        <f>D542+G542+J542+M542+P542+S542+V542+Y542+AB542+AE542+AH542+AK542</f>
        <v>0</v>
      </c>
      <c r="AO542" s="20">
        <f t="shared" ref="AO542" si="1565">E542+H542+K542+N542+Q542+T542+W542+Z542+AC542+AF542+AI542+AL542</f>
        <v>0</v>
      </c>
      <c r="AP542" s="96" t="e">
        <f t="shared" ref="AP542:AP544" si="1566">AO542/AN542</f>
        <v>#DIV/0!</v>
      </c>
    </row>
    <row r="543" spans="1:42">
      <c r="A543" s="150"/>
      <c r="B543" s="144"/>
      <c r="C543" s="75" t="s">
        <v>30</v>
      </c>
      <c r="D543" s="2">
        <v>0</v>
      </c>
      <c r="E543" s="2">
        <v>0</v>
      </c>
      <c r="F543" s="3" t="e">
        <f t="shared" si="1551"/>
        <v>#DIV/0!</v>
      </c>
      <c r="G543" s="2">
        <v>0</v>
      </c>
      <c r="H543" s="2"/>
      <c r="I543" s="3" t="e">
        <f t="shared" si="1552"/>
        <v>#DIV/0!</v>
      </c>
      <c r="J543" s="2"/>
      <c r="K543" s="2"/>
      <c r="L543" s="3" t="e">
        <f t="shared" si="1553"/>
        <v>#DIV/0!</v>
      </c>
      <c r="M543" s="2"/>
      <c r="N543" s="2"/>
      <c r="O543" s="3" t="e">
        <f t="shared" si="1554"/>
        <v>#DIV/0!</v>
      </c>
      <c r="P543" s="2"/>
      <c r="Q543" s="2"/>
      <c r="R543" s="3" t="e">
        <f t="shared" si="1555"/>
        <v>#DIV/0!</v>
      </c>
      <c r="S543" s="2"/>
      <c r="T543" s="2"/>
      <c r="U543" s="3" t="e">
        <f t="shared" si="1556"/>
        <v>#DIV/0!</v>
      </c>
      <c r="V543" s="2"/>
      <c r="W543" s="2"/>
      <c r="X543" s="3" t="e">
        <f t="shared" si="1557"/>
        <v>#DIV/0!</v>
      </c>
      <c r="Y543" s="2"/>
      <c r="Z543" s="2"/>
      <c r="AA543" s="3" t="e">
        <f t="shared" si="1558"/>
        <v>#DIV/0!</v>
      </c>
      <c r="AB543" s="2"/>
      <c r="AC543" s="2"/>
      <c r="AD543" s="3" t="e">
        <f t="shared" si="1559"/>
        <v>#DIV/0!</v>
      </c>
      <c r="AE543" s="2"/>
      <c r="AF543" s="2"/>
      <c r="AG543" s="3" t="e">
        <f t="shared" si="1560"/>
        <v>#DIV/0!</v>
      </c>
      <c r="AH543" s="2"/>
      <c r="AI543" s="2"/>
      <c r="AJ543" s="3" t="e">
        <f t="shared" si="1561"/>
        <v>#DIV/0!</v>
      </c>
      <c r="AK543" s="2"/>
      <c r="AL543" s="2"/>
      <c r="AM543" s="3" t="e">
        <f t="shared" si="1562"/>
        <v>#DIV/0!</v>
      </c>
      <c r="AN543" s="2">
        <f t="shared" ref="AN543:AN544" si="1567">D543+G543+J543+M543+P543+S543+V543+Y543+AB543+AE543+AH543+AK543</f>
        <v>0</v>
      </c>
      <c r="AO543" s="2">
        <f>E543+H543+K543+N543+Q543+T543+W543+Z543+AC543+AF543+AI543+AL543</f>
        <v>0</v>
      </c>
      <c r="AP543" s="94" t="e">
        <f t="shared" si="1566"/>
        <v>#DIV/0!</v>
      </c>
    </row>
    <row r="544" spans="1:42">
      <c r="A544" s="150"/>
      <c r="B544" s="144"/>
      <c r="C544" s="75" t="s">
        <v>60</v>
      </c>
      <c r="D544" s="2">
        <v>0</v>
      </c>
      <c r="E544" s="2">
        <v>0</v>
      </c>
      <c r="F544" s="3" t="e">
        <f t="shared" si="1551"/>
        <v>#DIV/0!</v>
      </c>
      <c r="G544" s="2">
        <v>0</v>
      </c>
      <c r="H544" s="2"/>
      <c r="I544" s="3" t="e">
        <f t="shared" si="1552"/>
        <v>#DIV/0!</v>
      </c>
      <c r="J544" s="2"/>
      <c r="K544" s="2"/>
      <c r="L544" s="3" t="e">
        <f t="shared" si="1553"/>
        <v>#DIV/0!</v>
      </c>
      <c r="M544" s="2"/>
      <c r="N544" s="2"/>
      <c r="O544" s="3" t="e">
        <f t="shared" si="1554"/>
        <v>#DIV/0!</v>
      </c>
      <c r="P544" s="2"/>
      <c r="Q544" s="2"/>
      <c r="R544" s="3" t="e">
        <f t="shared" si="1555"/>
        <v>#DIV/0!</v>
      </c>
      <c r="S544" s="2"/>
      <c r="T544" s="2"/>
      <c r="U544" s="3" t="e">
        <f t="shared" si="1556"/>
        <v>#DIV/0!</v>
      </c>
      <c r="V544" s="2"/>
      <c r="W544" s="2"/>
      <c r="X544" s="3" t="e">
        <f t="shared" si="1557"/>
        <v>#DIV/0!</v>
      </c>
      <c r="Y544" s="2"/>
      <c r="Z544" s="2"/>
      <c r="AA544" s="3" t="e">
        <f t="shared" si="1558"/>
        <v>#DIV/0!</v>
      </c>
      <c r="AB544" s="2"/>
      <c r="AC544" s="2"/>
      <c r="AD544" s="3" t="e">
        <f t="shared" si="1559"/>
        <v>#DIV/0!</v>
      </c>
      <c r="AE544" s="2"/>
      <c r="AF544" s="2"/>
      <c r="AG544" s="3" t="e">
        <f t="shared" si="1560"/>
        <v>#DIV/0!</v>
      </c>
      <c r="AH544" s="2"/>
      <c r="AI544" s="2"/>
      <c r="AJ544" s="3" t="e">
        <f t="shared" si="1561"/>
        <v>#DIV/0!</v>
      </c>
      <c r="AK544" s="2"/>
      <c r="AL544" s="2"/>
      <c r="AM544" s="3" t="e">
        <f t="shared" si="1562"/>
        <v>#DIV/0!</v>
      </c>
      <c r="AN544" s="2">
        <f t="shared" si="1567"/>
        <v>0</v>
      </c>
      <c r="AO544" s="2">
        <f>E544+H544+K544+N544+Q544+T544+W544+Z544+AC544+AF544+AI544+AL544</f>
        <v>0</v>
      </c>
      <c r="AP544" s="94" t="e">
        <f t="shared" si="1566"/>
        <v>#DIV/0!</v>
      </c>
    </row>
    <row r="545" spans="1:42">
      <c r="A545" s="150"/>
      <c r="B545" s="144"/>
      <c r="C545" s="76" t="s">
        <v>54</v>
      </c>
      <c r="D545" s="20">
        <f>+D546+D547+D548</f>
        <v>12000</v>
      </c>
      <c r="E545" s="20">
        <f>+E546+E547+E548</f>
        <v>3307</v>
      </c>
      <c r="F545" s="21"/>
      <c r="G545" s="20">
        <f>+G546+G547+G548</f>
        <v>7820</v>
      </c>
      <c r="H545" s="20">
        <f>+H546+H547+H548</f>
        <v>0</v>
      </c>
      <c r="I545" s="21"/>
      <c r="J545" s="20">
        <f>+J546+J547+J548</f>
        <v>0</v>
      </c>
      <c r="K545" s="20">
        <f>+K546+K547+K548</f>
        <v>0</v>
      </c>
      <c r="L545" s="21"/>
      <c r="M545" s="20">
        <f>+M546+M547+M548</f>
        <v>0</v>
      </c>
      <c r="N545" s="20">
        <f>+N546+N547+N548</f>
        <v>0</v>
      </c>
      <c r="O545" s="21"/>
      <c r="P545" s="20">
        <f>+P546+P547+P548</f>
        <v>0</v>
      </c>
      <c r="Q545" s="20">
        <f>+Q546+Q547+Q548</f>
        <v>0</v>
      </c>
      <c r="R545" s="21"/>
      <c r="S545" s="20">
        <f>+S546+S547+S548</f>
        <v>0</v>
      </c>
      <c r="T545" s="20">
        <f>+T546+T547+T548</f>
        <v>0</v>
      </c>
      <c r="U545" s="21"/>
      <c r="V545" s="20">
        <f>+V546+V547+V548</f>
        <v>0</v>
      </c>
      <c r="W545" s="20">
        <f>+W546+W547+W548</f>
        <v>0</v>
      </c>
      <c r="X545" s="21"/>
      <c r="Y545" s="20">
        <f>+Y546+Y547+Y548</f>
        <v>0</v>
      </c>
      <c r="Z545" s="20">
        <f>+Z546+Z547+Z548</f>
        <v>0</v>
      </c>
      <c r="AA545" s="21"/>
      <c r="AB545" s="20">
        <f>+AB546+AB547+AB548</f>
        <v>0</v>
      </c>
      <c r="AC545" s="20">
        <f>+AC546+AC547+AC548</f>
        <v>0</v>
      </c>
      <c r="AD545" s="21"/>
      <c r="AE545" s="20">
        <f>+AE546+AE547+AE548</f>
        <v>0</v>
      </c>
      <c r="AF545" s="20">
        <f>+AF546+AF547+AF548</f>
        <v>0</v>
      </c>
      <c r="AG545" s="21"/>
      <c r="AH545" s="20">
        <f>+AH546+AH547+AH548</f>
        <v>0</v>
      </c>
      <c r="AI545" s="20">
        <f>+AI546+AI547+AI548</f>
        <v>0</v>
      </c>
      <c r="AJ545" s="21"/>
      <c r="AK545" s="20">
        <f>+AK546+AK547+AK548</f>
        <v>0</v>
      </c>
      <c r="AL545" s="20">
        <f>+AL546+AL547+AL548</f>
        <v>0</v>
      </c>
      <c r="AM545" s="21"/>
      <c r="AN545" s="20"/>
      <c r="AO545" s="20"/>
      <c r="AP545" s="96"/>
    </row>
    <row r="546" spans="1:42">
      <c r="A546" s="150"/>
      <c r="B546" s="144"/>
      <c r="C546" s="74" t="s">
        <v>31</v>
      </c>
      <c r="D546" s="2">
        <v>7000</v>
      </c>
      <c r="E546" s="2">
        <v>3307</v>
      </c>
      <c r="F546" s="8">
        <f t="shared" ref="F546:F549" si="1568">E546/D546</f>
        <v>0.47242857142857142</v>
      </c>
      <c r="G546" s="2">
        <v>7820</v>
      </c>
      <c r="H546" s="2"/>
      <c r="I546" s="8">
        <f t="shared" ref="I546:I549" si="1569">H546/G546</f>
        <v>0</v>
      </c>
      <c r="J546" s="2"/>
      <c r="K546" s="2"/>
      <c r="L546" s="8" t="e">
        <f t="shared" ref="L546:L549" si="1570">K546/J546</f>
        <v>#DIV/0!</v>
      </c>
      <c r="M546" s="2"/>
      <c r="N546" s="2"/>
      <c r="O546" s="8" t="e">
        <f t="shared" ref="O546:O549" si="1571">N546/M546</f>
        <v>#DIV/0!</v>
      </c>
      <c r="P546" s="2"/>
      <c r="Q546" s="2"/>
      <c r="R546" s="8" t="e">
        <f t="shared" ref="R546:R549" si="1572">Q546/P546</f>
        <v>#DIV/0!</v>
      </c>
      <c r="S546" s="2"/>
      <c r="T546" s="2"/>
      <c r="U546" s="8" t="e">
        <f t="shared" ref="U546:U549" si="1573">T546/S546</f>
        <v>#DIV/0!</v>
      </c>
      <c r="V546" s="2"/>
      <c r="W546" s="2"/>
      <c r="X546" s="8" t="e">
        <f t="shared" ref="X546:X549" si="1574">W546/V546</f>
        <v>#DIV/0!</v>
      </c>
      <c r="Y546" s="2"/>
      <c r="Z546" s="2"/>
      <c r="AA546" s="8" t="e">
        <f t="shared" ref="AA546:AA549" si="1575">Z546/Y546</f>
        <v>#DIV/0!</v>
      </c>
      <c r="AB546" s="2"/>
      <c r="AC546" s="2"/>
      <c r="AD546" s="8" t="e">
        <f t="shared" ref="AD546:AD549" si="1576">AC546/AB546</f>
        <v>#DIV/0!</v>
      </c>
      <c r="AE546" s="2"/>
      <c r="AF546" s="2"/>
      <c r="AG546" s="8" t="e">
        <f t="shared" ref="AG546:AG549" si="1577">AF546/AE546</f>
        <v>#DIV/0!</v>
      </c>
      <c r="AH546" s="2"/>
      <c r="AI546" s="2"/>
      <c r="AJ546" s="8" t="e">
        <f t="shared" ref="AJ546:AJ549" si="1578">AI546/AH546</f>
        <v>#DIV/0!</v>
      </c>
      <c r="AK546" s="2"/>
      <c r="AL546" s="2"/>
      <c r="AM546" s="8" t="e">
        <f t="shared" ref="AM546:AM549" si="1579">AL546/AK546</f>
        <v>#DIV/0!</v>
      </c>
      <c r="AN546" s="2">
        <f>D546+G546+J546+M546+P546+S546+V546+Y546+AB546+AE546+AH546+AK546</f>
        <v>14820</v>
      </c>
      <c r="AO546" s="2">
        <f>E546+H546+K546+N546+Q546+T546+W546+Z546+AC546+AF546+AI546+AL546</f>
        <v>3307</v>
      </c>
      <c r="AP546" s="97">
        <f t="shared" ref="AP546:AP549" si="1580">AO546/AN546</f>
        <v>0.22314439946018894</v>
      </c>
    </row>
    <row r="547" spans="1:42">
      <c r="A547" s="150"/>
      <c r="B547" s="144"/>
      <c r="C547" s="75" t="s">
        <v>32</v>
      </c>
      <c r="D547" s="2">
        <v>0</v>
      </c>
      <c r="E547" s="2">
        <v>0</v>
      </c>
      <c r="F547" s="3" t="e">
        <f t="shared" si="1568"/>
        <v>#DIV/0!</v>
      </c>
      <c r="G547" s="2">
        <v>0</v>
      </c>
      <c r="H547" s="2"/>
      <c r="I547" s="3" t="e">
        <f t="shared" si="1569"/>
        <v>#DIV/0!</v>
      </c>
      <c r="J547" s="2"/>
      <c r="K547" s="2"/>
      <c r="L547" s="3" t="e">
        <f t="shared" si="1570"/>
        <v>#DIV/0!</v>
      </c>
      <c r="M547" s="2"/>
      <c r="N547" s="2"/>
      <c r="O547" s="3" t="e">
        <f t="shared" si="1571"/>
        <v>#DIV/0!</v>
      </c>
      <c r="P547" s="2"/>
      <c r="Q547" s="2"/>
      <c r="R547" s="3" t="e">
        <f t="shared" si="1572"/>
        <v>#DIV/0!</v>
      </c>
      <c r="S547" s="2"/>
      <c r="T547" s="2"/>
      <c r="U547" s="3" t="e">
        <f t="shared" si="1573"/>
        <v>#DIV/0!</v>
      </c>
      <c r="V547" s="2"/>
      <c r="W547" s="2"/>
      <c r="X547" s="3" t="e">
        <f t="shared" si="1574"/>
        <v>#DIV/0!</v>
      </c>
      <c r="Y547" s="2"/>
      <c r="Z547" s="2"/>
      <c r="AA547" s="3" t="e">
        <f t="shared" si="1575"/>
        <v>#DIV/0!</v>
      </c>
      <c r="AB547" s="2"/>
      <c r="AC547" s="2"/>
      <c r="AD547" s="3" t="e">
        <f t="shared" si="1576"/>
        <v>#DIV/0!</v>
      </c>
      <c r="AE547" s="2"/>
      <c r="AF547" s="2"/>
      <c r="AG547" s="3" t="e">
        <f t="shared" si="1577"/>
        <v>#DIV/0!</v>
      </c>
      <c r="AH547" s="2"/>
      <c r="AI547" s="2"/>
      <c r="AJ547" s="3" t="e">
        <f t="shared" si="1578"/>
        <v>#DIV/0!</v>
      </c>
      <c r="AK547" s="2"/>
      <c r="AL547" s="2"/>
      <c r="AM547" s="3" t="e">
        <f t="shared" si="1579"/>
        <v>#DIV/0!</v>
      </c>
      <c r="AN547" s="2">
        <f>D547+G547+J547+M547+P547+S547+V547+Y547+AB547+AE547+AH547+AK547</f>
        <v>0</v>
      </c>
      <c r="AO547" s="2">
        <f t="shared" ref="AO547:AO548" si="1581">E547+H547+K547+N547+Q547+T547+W547+Z547+AC547+AF547+AI547+AL547</f>
        <v>0</v>
      </c>
      <c r="AP547" s="94" t="e">
        <f t="shared" si="1580"/>
        <v>#DIV/0!</v>
      </c>
    </row>
    <row r="548" spans="1:42">
      <c r="A548" s="150"/>
      <c r="B548" s="144"/>
      <c r="C548" s="75" t="s">
        <v>33</v>
      </c>
      <c r="D548" s="2">
        <v>5000</v>
      </c>
      <c r="E548" s="2">
        <v>0</v>
      </c>
      <c r="F548" s="3">
        <f t="shared" si="1568"/>
        <v>0</v>
      </c>
      <c r="G548" s="2">
        <v>0</v>
      </c>
      <c r="H548" s="2"/>
      <c r="I548" s="3" t="e">
        <f t="shared" si="1569"/>
        <v>#DIV/0!</v>
      </c>
      <c r="J548" s="2"/>
      <c r="K548" s="2"/>
      <c r="L548" s="3" t="e">
        <f t="shared" si="1570"/>
        <v>#DIV/0!</v>
      </c>
      <c r="M548" s="2"/>
      <c r="N548" s="2"/>
      <c r="O548" s="3" t="e">
        <f t="shared" si="1571"/>
        <v>#DIV/0!</v>
      </c>
      <c r="P548" s="2"/>
      <c r="Q548" s="2"/>
      <c r="R548" s="3" t="e">
        <f t="shared" si="1572"/>
        <v>#DIV/0!</v>
      </c>
      <c r="S548" s="2"/>
      <c r="T548" s="2"/>
      <c r="U548" s="3" t="e">
        <f t="shared" si="1573"/>
        <v>#DIV/0!</v>
      </c>
      <c r="V548" s="2"/>
      <c r="W548" s="2"/>
      <c r="X548" s="3" t="e">
        <f t="shared" si="1574"/>
        <v>#DIV/0!</v>
      </c>
      <c r="Y548" s="2"/>
      <c r="Z548" s="2"/>
      <c r="AA548" s="3" t="e">
        <f t="shared" si="1575"/>
        <v>#DIV/0!</v>
      </c>
      <c r="AB548" s="2"/>
      <c r="AC548" s="2"/>
      <c r="AD548" s="3" t="e">
        <f t="shared" si="1576"/>
        <v>#DIV/0!</v>
      </c>
      <c r="AE548" s="2"/>
      <c r="AF548" s="2"/>
      <c r="AG548" s="3" t="e">
        <f t="shared" si="1577"/>
        <v>#DIV/0!</v>
      </c>
      <c r="AH548" s="2"/>
      <c r="AI548" s="2"/>
      <c r="AJ548" s="3" t="e">
        <f t="shared" si="1578"/>
        <v>#DIV/0!</v>
      </c>
      <c r="AK548" s="2"/>
      <c r="AL548" s="2"/>
      <c r="AM548" s="3" t="e">
        <f t="shared" si="1579"/>
        <v>#DIV/0!</v>
      </c>
      <c r="AN548" s="2">
        <f>D548+G548+J548+M548+P548+S548+V548+Y548+AB548+AE548+AH548+AK548</f>
        <v>5000</v>
      </c>
      <c r="AO548" s="2">
        <f t="shared" si="1581"/>
        <v>0</v>
      </c>
      <c r="AP548" s="94">
        <f t="shared" si="1580"/>
        <v>0</v>
      </c>
    </row>
    <row r="549" spans="1:42">
      <c r="A549" s="150"/>
      <c r="B549" s="144"/>
      <c r="C549" s="75" t="s">
        <v>74</v>
      </c>
      <c r="D549" s="69">
        <f>D550/D524</f>
        <v>0.16339869281045752</v>
      </c>
      <c r="E549" s="69">
        <f>E550/E524</f>
        <v>0</v>
      </c>
      <c r="F549" s="3">
        <f t="shared" si="1568"/>
        <v>0</v>
      </c>
      <c r="G549" s="69">
        <f t="shared" ref="G549" si="1582">G550/G524</f>
        <v>0.14705882352941177</v>
      </c>
      <c r="H549" s="69" t="e">
        <f t="shared" ref="H549" si="1583">H550/H524</f>
        <v>#DIV/0!</v>
      </c>
      <c r="I549" s="3" t="e">
        <f t="shared" si="1569"/>
        <v>#DIV/0!</v>
      </c>
      <c r="J549" s="69" t="e">
        <f t="shared" ref="J549" si="1584">J550/J524</f>
        <v>#DIV/0!</v>
      </c>
      <c r="K549" s="69" t="e">
        <f t="shared" ref="K549" si="1585">K550/K524</f>
        <v>#DIV/0!</v>
      </c>
      <c r="L549" s="3" t="e">
        <f t="shared" si="1570"/>
        <v>#DIV/0!</v>
      </c>
      <c r="M549" s="69" t="e">
        <f t="shared" ref="M549" si="1586">M550/M524</f>
        <v>#DIV/0!</v>
      </c>
      <c r="N549" s="69" t="e">
        <f t="shared" ref="N549" si="1587">N550/N524</f>
        <v>#DIV/0!</v>
      </c>
      <c r="O549" s="3" t="e">
        <f t="shared" si="1571"/>
        <v>#DIV/0!</v>
      </c>
      <c r="P549" s="69" t="e">
        <f t="shared" ref="P549" si="1588">P550/P524</f>
        <v>#DIV/0!</v>
      </c>
      <c r="Q549" s="69" t="e">
        <f t="shared" ref="Q549" si="1589">Q550/Q524</f>
        <v>#DIV/0!</v>
      </c>
      <c r="R549" s="3" t="e">
        <f t="shared" si="1572"/>
        <v>#DIV/0!</v>
      </c>
      <c r="S549" s="69" t="e">
        <f t="shared" ref="S549" si="1590">S550/S524</f>
        <v>#DIV/0!</v>
      </c>
      <c r="T549" s="69" t="e">
        <f t="shared" ref="T549" si="1591">T550/T524</f>
        <v>#DIV/0!</v>
      </c>
      <c r="U549" s="3" t="e">
        <f t="shared" si="1573"/>
        <v>#DIV/0!</v>
      </c>
      <c r="V549" s="69" t="e">
        <f t="shared" ref="V549" si="1592">V550/V524</f>
        <v>#DIV/0!</v>
      </c>
      <c r="W549" s="69" t="e">
        <f t="shared" ref="W549" si="1593">W550/W524</f>
        <v>#DIV/0!</v>
      </c>
      <c r="X549" s="3" t="e">
        <f t="shared" si="1574"/>
        <v>#DIV/0!</v>
      </c>
      <c r="Y549" s="69" t="e">
        <f t="shared" ref="Y549" si="1594">Y550/Y524</f>
        <v>#DIV/0!</v>
      </c>
      <c r="Z549" s="69" t="e">
        <f t="shared" ref="Z549" si="1595">Z550/Z524</f>
        <v>#DIV/0!</v>
      </c>
      <c r="AA549" s="3" t="e">
        <f t="shared" si="1575"/>
        <v>#DIV/0!</v>
      </c>
      <c r="AB549" s="69" t="e">
        <f t="shared" ref="AB549" si="1596">AB550/AB524</f>
        <v>#DIV/0!</v>
      </c>
      <c r="AC549" s="69" t="e">
        <f t="shared" ref="AC549" si="1597">AC550/AC524</f>
        <v>#DIV/0!</v>
      </c>
      <c r="AD549" s="3" t="e">
        <f t="shared" si="1576"/>
        <v>#DIV/0!</v>
      </c>
      <c r="AE549" s="69" t="e">
        <f t="shared" ref="AE549" si="1598">AE550/AE524</f>
        <v>#DIV/0!</v>
      </c>
      <c r="AF549" s="69" t="e">
        <f t="shared" ref="AF549" si="1599">AF550/AF524</f>
        <v>#DIV/0!</v>
      </c>
      <c r="AG549" s="3" t="e">
        <f t="shared" si="1577"/>
        <v>#DIV/0!</v>
      </c>
      <c r="AH549" s="69" t="e">
        <f t="shared" ref="AH549" si="1600">AH550/AH524</f>
        <v>#DIV/0!</v>
      </c>
      <c r="AI549" s="69" t="e">
        <f t="shared" ref="AI549" si="1601">AI550/AI524</f>
        <v>#DIV/0!</v>
      </c>
      <c r="AJ549" s="3" t="e">
        <f t="shared" si="1578"/>
        <v>#DIV/0!</v>
      </c>
      <c r="AK549" s="69" t="e">
        <f t="shared" ref="AK549" si="1602">AK550/AK524</f>
        <v>#DIV/0!</v>
      </c>
      <c r="AL549" s="69" t="e">
        <f t="shared" ref="AL549" si="1603">AL550/AL524</f>
        <v>#DIV/0!</v>
      </c>
      <c r="AM549" s="3" t="e">
        <f t="shared" si="1579"/>
        <v>#DIV/0!</v>
      </c>
      <c r="AN549" s="69">
        <f t="shared" ref="AN549" si="1604">AN550/AN524</f>
        <v>0.15479876160990713</v>
      </c>
      <c r="AO549" s="69">
        <f t="shared" ref="AO549" si="1605">AO550/AO524</f>
        <v>0</v>
      </c>
      <c r="AP549" s="94">
        <f t="shared" si="1580"/>
        <v>0</v>
      </c>
    </row>
    <row r="550" spans="1:42">
      <c r="A550" s="150"/>
      <c r="B550" s="144"/>
      <c r="C550" s="75" t="s">
        <v>34</v>
      </c>
      <c r="D550" s="2">
        <v>25000</v>
      </c>
      <c r="E550" s="2">
        <v>0</v>
      </c>
      <c r="F550" s="3">
        <f t="shared" ref="F550" si="1606">E550/D550</f>
        <v>0</v>
      </c>
      <c r="G550" s="2">
        <v>25000</v>
      </c>
      <c r="H550" s="2"/>
      <c r="I550" s="3">
        <f t="shared" ref="I550" si="1607">H550/G550</f>
        <v>0</v>
      </c>
      <c r="J550" s="2"/>
      <c r="K550" s="2"/>
      <c r="L550" s="3" t="e">
        <f t="shared" ref="L550" si="1608">K550/J550</f>
        <v>#DIV/0!</v>
      </c>
      <c r="M550" s="2"/>
      <c r="N550" s="2"/>
      <c r="O550" s="3" t="e">
        <f t="shared" ref="O550" si="1609">N550/M550</f>
        <v>#DIV/0!</v>
      </c>
      <c r="P550" s="2"/>
      <c r="Q550" s="2"/>
      <c r="R550" s="3" t="e">
        <f t="shared" ref="R550" si="1610">Q550/P550</f>
        <v>#DIV/0!</v>
      </c>
      <c r="S550" s="2"/>
      <c r="T550" s="2"/>
      <c r="U550" s="3" t="e">
        <f t="shared" ref="U550" si="1611">T550/S550</f>
        <v>#DIV/0!</v>
      </c>
      <c r="V550" s="2"/>
      <c r="W550" s="2"/>
      <c r="X550" s="3" t="e">
        <f t="shared" ref="X550" si="1612">W550/V550</f>
        <v>#DIV/0!</v>
      </c>
      <c r="Y550" s="2"/>
      <c r="Z550" s="2"/>
      <c r="AA550" s="3" t="e">
        <f t="shared" ref="AA550" si="1613">Z550/Y550</f>
        <v>#DIV/0!</v>
      </c>
      <c r="AB550" s="2"/>
      <c r="AC550" s="2"/>
      <c r="AD550" s="3" t="e">
        <f t="shared" ref="AD550" si="1614">AC550/AB550</f>
        <v>#DIV/0!</v>
      </c>
      <c r="AE550" s="2"/>
      <c r="AF550" s="2"/>
      <c r="AG550" s="3" t="e">
        <f t="shared" ref="AG550" si="1615">AF550/AE550</f>
        <v>#DIV/0!</v>
      </c>
      <c r="AH550" s="2"/>
      <c r="AI550" s="2"/>
      <c r="AJ550" s="3" t="e">
        <f t="shared" ref="AJ550" si="1616">AI550/AH550</f>
        <v>#DIV/0!</v>
      </c>
      <c r="AK550" s="2"/>
      <c r="AL550" s="2"/>
      <c r="AM550" s="3" t="e">
        <f t="shared" ref="AM550" si="1617">AL550/AK550</f>
        <v>#DIV/0!</v>
      </c>
      <c r="AN550" s="2">
        <f t="shared" ref="AN550" si="1618">D550+G550+J550+M550+P550+S550+V550+Y550+AB550+AE550+AH550+AK550</f>
        <v>50000</v>
      </c>
      <c r="AO550" s="2">
        <f t="shared" ref="AO550" si="1619">E550+H550+K550+N550+Q550+T550+W550+Z550+AC550+AF550+AI550+AL550</f>
        <v>0</v>
      </c>
      <c r="AP550" s="94">
        <f t="shared" ref="AP550" si="1620">AO550/AN550</f>
        <v>0</v>
      </c>
    </row>
    <row r="551" spans="1:42">
      <c r="A551" s="150"/>
      <c r="B551" s="144"/>
      <c r="C551" s="77" t="s">
        <v>68</v>
      </c>
      <c r="D551" s="28">
        <v>94</v>
      </c>
      <c r="E551" s="28">
        <f>D551</f>
        <v>94</v>
      </c>
      <c r="F551" s="29"/>
      <c r="G551" s="28">
        <v>88</v>
      </c>
      <c r="H551" s="28"/>
      <c r="I551" s="29"/>
      <c r="J551" s="28"/>
      <c r="K551" s="28"/>
      <c r="L551" s="29"/>
      <c r="M551" s="28"/>
      <c r="N551" s="28"/>
      <c r="O551" s="29"/>
      <c r="P551" s="28"/>
      <c r="Q551" s="28"/>
      <c r="R551" s="29"/>
      <c r="S551" s="28"/>
      <c r="T551" s="28"/>
      <c r="U551" s="29"/>
      <c r="V551" s="28"/>
      <c r="W551" s="28"/>
      <c r="X551" s="29"/>
      <c r="Y551" s="28"/>
      <c r="Z551" s="28"/>
      <c r="AA551" s="29"/>
      <c r="AB551" s="28"/>
      <c r="AC551" s="28"/>
      <c r="AD551" s="29"/>
      <c r="AE551" s="28"/>
      <c r="AF551" s="28"/>
      <c r="AG551" s="29"/>
      <c r="AH551" s="28"/>
      <c r="AI551" s="28"/>
      <c r="AJ551" s="29"/>
      <c r="AK551" s="28"/>
      <c r="AL551" s="28"/>
      <c r="AM551" s="29"/>
      <c r="AN551" s="28"/>
      <c r="AO551" s="28"/>
      <c r="AP551" s="98"/>
    </row>
    <row r="552" spans="1:42">
      <c r="A552" s="150"/>
      <c r="B552" s="144"/>
      <c r="C552" s="77" t="s">
        <v>69</v>
      </c>
      <c r="D552" s="28">
        <f>D554+D568</f>
        <v>42</v>
      </c>
      <c r="E552" s="28">
        <f>E554+E568</f>
        <v>79</v>
      </c>
      <c r="F552" s="29"/>
      <c r="G552" s="28">
        <f>G554+G568</f>
        <v>45</v>
      </c>
      <c r="H552" s="28"/>
      <c r="I552" s="29"/>
      <c r="J552" s="28"/>
      <c r="K552" s="28"/>
      <c r="L552" s="29"/>
      <c r="M552" s="28"/>
      <c r="N552" s="28"/>
      <c r="O552" s="29"/>
      <c r="P552" s="28"/>
      <c r="Q552" s="28"/>
      <c r="R552" s="29"/>
      <c r="S552" s="28"/>
      <c r="T552" s="28"/>
      <c r="U552" s="29"/>
      <c r="V552" s="28"/>
      <c r="W552" s="28"/>
      <c r="X552" s="29"/>
      <c r="Y552" s="28"/>
      <c r="Z552" s="28"/>
      <c r="AA552" s="29"/>
      <c r="AB552" s="28"/>
      <c r="AC552" s="28"/>
      <c r="AD552" s="29"/>
      <c r="AE552" s="28"/>
      <c r="AF552" s="28"/>
      <c r="AG552" s="29"/>
      <c r="AH552" s="28"/>
      <c r="AI552" s="28"/>
      <c r="AJ552" s="29"/>
      <c r="AK552" s="28"/>
      <c r="AL552" s="28"/>
      <c r="AM552" s="29"/>
      <c r="AN552" s="28"/>
      <c r="AO552" s="28"/>
      <c r="AP552" s="98"/>
    </row>
    <row r="553" spans="1:42" ht="15.75" thickBot="1">
      <c r="A553" s="150"/>
      <c r="B553" s="144"/>
      <c r="C553" s="77" t="s">
        <v>70</v>
      </c>
      <c r="D553" s="48">
        <f>D552/D551</f>
        <v>0.44680851063829785</v>
      </c>
      <c r="E553" s="48">
        <f>E552/E551</f>
        <v>0.84042553191489366</v>
      </c>
      <c r="F553" s="29"/>
      <c r="G553" s="48">
        <f>G552/G551</f>
        <v>0.51136363636363635</v>
      </c>
      <c r="H553" s="48" t="e">
        <f>H552/H551</f>
        <v>#DIV/0!</v>
      </c>
      <c r="I553" s="29"/>
      <c r="J553" s="48" t="e">
        <f>J552/J551</f>
        <v>#DIV/0!</v>
      </c>
      <c r="K553" s="48" t="e">
        <f>K552/K551</f>
        <v>#DIV/0!</v>
      </c>
      <c r="L553" s="29"/>
      <c r="M553" s="48" t="e">
        <f>M552/M551</f>
        <v>#DIV/0!</v>
      </c>
      <c r="N553" s="48" t="e">
        <f>N552/N551</f>
        <v>#DIV/0!</v>
      </c>
      <c r="O553" s="29"/>
      <c r="P553" s="48" t="e">
        <f>P552/P551</f>
        <v>#DIV/0!</v>
      </c>
      <c r="Q553" s="48" t="e">
        <f>Q552/Q551</f>
        <v>#DIV/0!</v>
      </c>
      <c r="R553" s="29"/>
      <c r="S553" s="48" t="e">
        <f>S552/S551</f>
        <v>#DIV/0!</v>
      </c>
      <c r="T553" s="48" t="e">
        <f>T552/T551</f>
        <v>#DIV/0!</v>
      </c>
      <c r="U553" s="29"/>
      <c r="V553" s="48" t="e">
        <f>V552/V551</f>
        <v>#DIV/0!</v>
      </c>
      <c r="W553" s="48" t="e">
        <f>W552/W551</f>
        <v>#DIV/0!</v>
      </c>
      <c r="X553" s="29"/>
      <c r="Y553" s="48" t="e">
        <f>Y552/Y551</f>
        <v>#DIV/0!</v>
      </c>
      <c r="Z553" s="48" t="e">
        <f>Z552/Z551</f>
        <v>#DIV/0!</v>
      </c>
      <c r="AA553" s="29"/>
      <c r="AB553" s="48" t="e">
        <f>AB552/AB551</f>
        <v>#DIV/0!</v>
      </c>
      <c r="AC553" s="48" t="e">
        <f>AC552/AC551</f>
        <v>#DIV/0!</v>
      </c>
      <c r="AD553" s="29"/>
      <c r="AE553" s="48" t="e">
        <f>AE552/AE551</f>
        <v>#DIV/0!</v>
      </c>
      <c r="AF553" s="48" t="e">
        <f>AF552/AF551</f>
        <v>#DIV/0!</v>
      </c>
      <c r="AG553" s="29"/>
      <c r="AH553" s="48" t="e">
        <f>AH552/AH551</f>
        <v>#DIV/0!</v>
      </c>
      <c r="AI553" s="48" t="e">
        <f>AI552/AI551</f>
        <v>#DIV/0!</v>
      </c>
      <c r="AJ553" s="29"/>
      <c r="AK553" s="48" t="e">
        <f>AK552/AK551</f>
        <v>#DIV/0!</v>
      </c>
      <c r="AL553" s="48" t="e">
        <f>AL552/AL551</f>
        <v>#DIV/0!</v>
      </c>
      <c r="AM553" s="29"/>
      <c r="AN553" s="28"/>
      <c r="AO553" s="28"/>
      <c r="AP553" s="98"/>
    </row>
    <row r="554" spans="1:42" ht="16.5" thickTop="1" thickBot="1">
      <c r="A554" s="150"/>
      <c r="B554" s="144"/>
      <c r="C554" s="78" t="s">
        <v>35</v>
      </c>
      <c r="D554" s="31">
        <f>D556+D560</f>
        <v>17</v>
      </c>
      <c r="E554" s="31">
        <f>E556+E560</f>
        <v>15</v>
      </c>
      <c r="F554" s="116">
        <f t="shared" ref="F554" si="1621">E554/D554</f>
        <v>0.88235294117647056</v>
      </c>
      <c r="G554" s="31">
        <f>G556+G560</f>
        <v>45</v>
      </c>
      <c r="H554" s="31">
        <f>H556+H560</f>
        <v>0</v>
      </c>
      <c r="I554" s="116">
        <f t="shared" ref="I554" si="1622">H554/G554</f>
        <v>0</v>
      </c>
      <c r="J554" s="31">
        <f>J556+J560</f>
        <v>0</v>
      </c>
      <c r="K554" s="31">
        <f>K556+K560</f>
        <v>0</v>
      </c>
      <c r="L554" s="116" t="e">
        <f t="shared" ref="L554" si="1623">K554/J554</f>
        <v>#DIV/0!</v>
      </c>
      <c r="M554" s="31">
        <f>M556+M560</f>
        <v>0</v>
      </c>
      <c r="N554" s="31">
        <f>N556+N560</f>
        <v>0</v>
      </c>
      <c r="O554" s="116" t="e">
        <f t="shared" ref="O554" si="1624">N554/M554</f>
        <v>#DIV/0!</v>
      </c>
      <c r="P554" s="31">
        <f>P556+P560</f>
        <v>0</v>
      </c>
      <c r="Q554" s="31">
        <f>Q556+Q560</f>
        <v>0</v>
      </c>
      <c r="R554" s="116" t="e">
        <f t="shared" ref="R554" si="1625">Q554/P554</f>
        <v>#DIV/0!</v>
      </c>
      <c r="S554" s="31">
        <f>S556+S560</f>
        <v>0</v>
      </c>
      <c r="T554" s="31">
        <f>T556+T560</f>
        <v>0</v>
      </c>
      <c r="U554" s="116" t="e">
        <f t="shared" ref="U554" si="1626">T554/S554</f>
        <v>#DIV/0!</v>
      </c>
      <c r="V554" s="31">
        <f>V556+V560</f>
        <v>0</v>
      </c>
      <c r="W554" s="31">
        <f>W556+W560</f>
        <v>0</v>
      </c>
      <c r="X554" s="116" t="e">
        <f t="shared" ref="X554" si="1627">W554/V554</f>
        <v>#DIV/0!</v>
      </c>
      <c r="Y554" s="31">
        <f>Y556+Y560</f>
        <v>0</v>
      </c>
      <c r="Z554" s="31">
        <f>Z556+Z560</f>
        <v>0</v>
      </c>
      <c r="AA554" s="116" t="e">
        <f t="shared" ref="AA554" si="1628">Z554/Y554</f>
        <v>#DIV/0!</v>
      </c>
      <c r="AB554" s="31">
        <f>AB556+AB560</f>
        <v>0</v>
      </c>
      <c r="AC554" s="31">
        <f>AC556+AC560</f>
        <v>0</v>
      </c>
      <c r="AD554" s="116" t="e">
        <f t="shared" ref="AD554" si="1629">AC554/AB554</f>
        <v>#DIV/0!</v>
      </c>
      <c r="AE554" s="31">
        <f>AE556+AE560</f>
        <v>0</v>
      </c>
      <c r="AF554" s="31">
        <f>AF556+AF560</f>
        <v>0</v>
      </c>
      <c r="AG554" s="116" t="e">
        <f t="shared" ref="AG554" si="1630">AF554/AE554</f>
        <v>#DIV/0!</v>
      </c>
      <c r="AH554" s="31">
        <f>AH556+AH560</f>
        <v>0</v>
      </c>
      <c r="AI554" s="31">
        <f>AI556+AI560</f>
        <v>0</v>
      </c>
      <c r="AJ554" s="116" t="e">
        <f t="shared" ref="AJ554" si="1631">AI554/AH554</f>
        <v>#DIV/0!</v>
      </c>
      <c r="AK554" s="31">
        <f>AK556+AK560</f>
        <v>0</v>
      </c>
      <c r="AL554" s="31">
        <f>AL556+AL560</f>
        <v>0</v>
      </c>
      <c r="AM554" s="116" t="e">
        <f t="shared" ref="AM554" si="1632">AL554/AK554</f>
        <v>#DIV/0!</v>
      </c>
      <c r="AN554" s="31">
        <f>AN556+AN560</f>
        <v>62</v>
      </c>
      <c r="AO554" s="31">
        <f>AO556+AO560</f>
        <v>15</v>
      </c>
      <c r="AP554" s="99">
        <f t="shared" ref="AP554" si="1633">AO554/AN554</f>
        <v>0.24193548387096775</v>
      </c>
    </row>
    <row r="555" spans="1:42" ht="15.75" thickTop="1">
      <c r="A555" s="150"/>
      <c r="B555" s="144"/>
      <c r="C555" s="76" t="s">
        <v>72</v>
      </c>
      <c r="D555" s="33"/>
      <c r="E555" s="33"/>
      <c r="F555" s="21"/>
      <c r="G555" s="33"/>
      <c r="H555" s="33"/>
      <c r="I555" s="21"/>
      <c r="J555" s="33"/>
      <c r="K555" s="33"/>
      <c r="L555" s="21"/>
      <c r="M555" s="33"/>
      <c r="N555" s="33"/>
      <c r="O555" s="21"/>
      <c r="P555" s="33"/>
      <c r="Q555" s="33"/>
      <c r="R555" s="21"/>
      <c r="S555" s="33"/>
      <c r="T555" s="33"/>
      <c r="U555" s="21"/>
      <c r="V555" s="33"/>
      <c r="W555" s="33"/>
      <c r="X555" s="21"/>
      <c r="Y555" s="33"/>
      <c r="Z555" s="33"/>
      <c r="AA555" s="21"/>
      <c r="AB555" s="33"/>
      <c r="AC555" s="33"/>
      <c r="AD555" s="21"/>
      <c r="AE555" s="33"/>
      <c r="AF555" s="33"/>
      <c r="AG555" s="21"/>
      <c r="AH555" s="33"/>
      <c r="AI555" s="33"/>
      <c r="AJ555" s="21"/>
      <c r="AK555" s="33"/>
      <c r="AL555" s="33"/>
      <c r="AM555" s="21"/>
      <c r="AN555" s="33"/>
      <c r="AO555" s="33"/>
      <c r="AP555" s="96"/>
    </row>
    <row r="556" spans="1:42">
      <c r="A556" s="150"/>
      <c r="B556" s="144"/>
      <c r="C556" s="79" t="s">
        <v>36</v>
      </c>
      <c r="D556" s="9">
        <f>D559+D558</f>
        <v>12</v>
      </c>
      <c r="E556" s="9">
        <f>E559+E558</f>
        <v>12</v>
      </c>
      <c r="F556" s="10">
        <f t="shared" ref="F556:F565" si="1634">E556/D556</f>
        <v>1</v>
      </c>
      <c r="G556" s="9">
        <f>G559+G558</f>
        <v>40</v>
      </c>
      <c r="H556" s="9">
        <f>H559+H558</f>
        <v>0</v>
      </c>
      <c r="I556" s="10">
        <f t="shared" ref="I556:I565" si="1635">H556/G556</f>
        <v>0</v>
      </c>
      <c r="J556" s="9">
        <f>J559+J558</f>
        <v>0</v>
      </c>
      <c r="K556" s="9">
        <f>K559+K558</f>
        <v>0</v>
      </c>
      <c r="L556" s="10" t="e">
        <f t="shared" ref="L556:L565" si="1636">K556/J556</f>
        <v>#DIV/0!</v>
      </c>
      <c r="M556" s="9">
        <f>M559+M558</f>
        <v>0</v>
      </c>
      <c r="N556" s="9">
        <f>N559+N558</f>
        <v>0</v>
      </c>
      <c r="O556" s="10" t="e">
        <f t="shared" ref="O556:O565" si="1637">N556/M556</f>
        <v>#DIV/0!</v>
      </c>
      <c r="P556" s="9">
        <f>P559+P558</f>
        <v>0</v>
      </c>
      <c r="Q556" s="9">
        <f>Q559+Q558</f>
        <v>0</v>
      </c>
      <c r="R556" s="10" t="e">
        <f t="shared" ref="R556:R565" si="1638">Q556/P556</f>
        <v>#DIV/0!</v>
      </c>
      <c r="S556" s="9">
        <f>S559+S558</f>
        <v>0</v>
      </c>
      <c r="T556" s="9">
        <f>T559+T558</f>
        <v>0</v>
      </c>
      <c r="U556" s="10" t="e">
        <f t="shared" ref="U556:U565" si="1639">T556/S556</f>
        <v>#DIV/0!</v>
      </c>
      <c r="V556" s="9">
        <f>V559+V558</f>
        <v>0</v>
      </c>
      <c r="W556" s="9">
        <f>W559+W558</f>
        <v>0</v>
      </c>
      <c r="X556" s="10" t="e">
        <f t="shared" ref="X556:X565" si="1640">W556/V556</f>
        <v>#DIV/0!</v>
      </c>
      <c r="Y556" s="9">
        <f>Y559+Y558</f>
        <v>0</v>
      </c>
      <c r="Z556" s="9">
        <f>Z559+Z558</f>
        <v>0</v>
      </c>
      <c r="AA556" s="10" t="e">
        <f t="shared" ref="AA556:AA565" si="1641">Z556/Y556</f>
        <v>#DIV/0!</v>
      </c>
      <c r="AB556" s="9">
        <f>AB559+AB558</f>
        <v>0</v>
      </c>
      <c r="AC556" s="9">
        <f>AC559+AC558</f>
        <v>0</v>
      </c>
      <c r="AD556" s="10" t="e">
        <f t="shared" ref="AD556:AD565" si="1642">AC556/AB556</f>
        <v>#DIV/0!</v>
      </c>
      <c r="AE556" s="9">
        <f>AE559+AE558</f>
        <v>0</v>
      </c>
      <c r="AF556" s="9">
        <f>AF559+AF558</f>
        <v>0</v>
      </c>
      <c r="AG556" s="10" t="e">
        <f t="shared" ref="AG556:AG565" si="1643">AF556/AE556</f>
        <v>#DIV/0!</v>
      </c>
      <c r="AH556" s="9">
        <f>AH559+AH558</f>
        <v>0</v>
      </c>
      <c r="AI556" s="9">
        <f>AI559+AI558</f>
        <v>0</v>
      </c>
      <c r="AJ556" s="10" t="e">
        <f t="shared" ref="AJ556:AJ565" si="1644">AI556/AH556</f>
        <v>#DIV/0!</v>
      </c>
      <c r="AK556" s="9">
        <f>AK559+AK558</f>
        <v>0</v>
      </c>
      <c r="AL556" s="9">
        <f>AL559+AL558</f>
        <v>0</v>
      </c>
      <c r="AM556" s="10" t="e">
        <f t="shared" ref="AM556:AM565" si="1645">AL556/AK556</f>
        <v>#DIV/0!</v>
      </c>
      <c r="AN556" s="9">
        <f>D556+G556+J556+M556+P556+S556+V556+Y556+AB556+AE556+AH556+AK556</f>
        <v>52</v>
      </c>
      <c r="AO556" s="9">
        <f t="shared" ref="AO556" si="1646">E556+H556+K556+N556+Q556+T556+W556+Z556+AC556+AF556+AI556+AL556</f>
        <v>12</v>
      </c>
      <c r="AP556" s="94">
        <f t="shared" ref="AP556" si="1647">AO556/AN556</f>
        <v>0.23076923076923078</v>
      </c>
    </row>
    <row r="557" spans="1:42">
      <c r="A557" s="150"/>
      <c r="B557" s="144"/>
      <c r="C557" s="79" t="s">
        <v>95</v>
      </c>
      <c r="D557" s="9">
        <f>D558+D560</f>
        <v>17</v>
      </c>
      <c r="E557" s="9">
        <f>E558+E560</f>
        <v>15</v>
      </c>
      <c r="F557" s="10">
        <f t="shared" si="1634"/>
        <v>0.88235294117647056</v>
      </c>
      <c r="G557" s="9">
        <f>G558+G560</f>
        <v>34</v>
      </c>
      <c r="H557" s="9">
        <f>H558+H560</f>
        <v>0</v>
      </c>
      <c r="I557" s="10">
        <f t="shared" si="1635"/>
        <v>0</v>
      </c>
      <c r="J557" s="9">
        <f>J558+J560</f>
        <v>0</v>
      </c>
      <c r="K557" s="9">
        <f>K558+K560</f>
        <v>0</v>
      </c>
      <c r="L557" s="10" t="e">
        <f t="shared" si="1636"/>
        <v>#DIV/0!</v>
      </c>
      <c r="M557" s="9">
        <f>M558+M560</f>
        <v>0</v>
      </c>
      <c r="N557" s="9">
        <f>N558+N560</f>
        <v>0</v>
      </c>
      <c r="O557" s="10" t="e">
        <f t="shared" si="1637"/>
        <v>#DIV/0!</v>
      </c>
      <c r="P557" s="9">
        <f>P558+P560</f>
        <v>0</v>
      </c>
      <c r="Q557" s="9">
        <f>Q558+Q560</f>
        <v>0</v>
      </c>
      <c r="R557" s="10" t="e">
        <f t="shared" si="1638"/>
        <v>#DIV/0!</v>
      </c>
      <c r="S557" s="9">
        <f>S558+S560</f>
        <v>0</v>
      </c>
      <c r="T557" s="9">
        <f>T558+T560</f>
        <v>0</v>
      </c>
      <c r="U557" s="10" t="e">
        <f t="shared" si="1639"/>
        <v>#DIV/0!</v>
      </c>
      <c r="V557" s="9">
        <f>V558+V560</f>
        <v>0</v>
      </c>
      <c r="W557" s="9">
        <f>W558+W560</f>
        <v>0</v>
      </c>
      <c r="X557" s="10" t="e">
        <f t="shared" si="1640"/>
        <v>#DIV/0!</v>
      </c>
      <c r="Y557" s="9">
        <f>Y558+Y560</f>
        <v>0</v>
      </c>
      <c r="Z557" s="9">
        <f>Z558+Z560</f>
        <v>0</v>
      </c>
      <c r="AA557" s="10" t="e">
        <f t="shared" si="1641"/>
        <v>#DIV/0!</v>
      </c>
      <c r="AB557" s="9">
        <f>AB558+AB560</f>
        <v>0</v>
      </c>
      <c r="AC557" s="9">
        <f>AC558+AC560</f>
        <v>0</v>
      </c>
      <c r="AD557" s="10" t="e">
        <f t="shared" si="1642"/>
        <v>#DIV/0!</v>
      </c>
      <c r="AE557" s="9">
        <f>AE558+AE560</f>
        <v>0</v>
      </c>
      <c r="AF557" s="9">
        <f>AF558+AF560</f>
        <v>0</v>
      </c>
      <c r="AG557" s="10" t="e">
        <f t="shared" si="1643"/>
        <v>#DIV/0!</v>
      </c>
      <c r="AH557" s="9">
        <f>AH558+AH560</f>
        <v>0</v>
      </c>
      <c r="AI557" s="9">
        <f>AI558+AI560</f>
        <v>0</v>
      </c>
      <c r="AJ557" s="10" t="e">
        <f t="shared" si="1644"/>
        <v>#DIV/0!</v>
      </c>
      <c r="AK557" s="9">
        <f>AK558+AK560</f>
        <v>0</v>
      </c>
      <c r="AL557" s="9">
        <f>AL558+AL560</f>
        <v>0</v>
      </c>
      <c r="AM557" s="10" t="e">
        <f t="shared" si="1645"/>
        <v>#DIV/0!</v>
      </c>
      <c r="AN557" s="9">
        <f>AN558+AN560</f>
        <v>10</v>
      </c>
      <c r="AO557" s="9">
        <f>AO558+AO560</f>
        <v>3</v>
      </c>
      <c r="AP557" s="94"/>
    </row>
    <row r="558" spans="1:42">
      <c r="A558" s="150"/>
      <c r="B558" s="144"/>
      <c r="C558" s="75" t="s">
        <v>50</v>
      </c>
      <c r="D558" s="5">
        <v>12</v>
      </c>
      <c r="E558" s="5">
        <v>12</v>
      </c>
      <c r="F558" s="10">
        <f t="shared" si="1634"/>
        <v>1</v>
      </c>
      <c r="G558" s="5">
        <v>29</v>
      </c>
      <c r="H558" s="5"/>
      <c r="I558" s="10">
        <f t="shared" si="1635"/>
        <v>0</v>
      </c>
      <c r="J558" s="5"/>
      <c r="K558" s="5"/>
      <c r="L558" s="10" t="e">
        <f t="shared" si="1636"/>
        <v>#DIV/0!</v>
      </c>
      <c r="M558" s="5"/>
      <c r="N558" s="5"/>
      <c r="O558" s="10" t="e">
        <f t="shared" si="1637"/>
        <v>#DIV/0!</v>
      </c>
      <c r="P558" s="5"/>
      <c r="Q558" s="5"/>
      <c r="R558" s="10" t="e">
        <f t="shared" si="1638"/>
        <v>#DIV/0!</v>
      </c>
      <c r="S558" s="5"/>
      <c r="T558" s="5"/>
      <c r="U558" s="10" t="e">
        <f t="shared" si="1639"/>
        <v>#DIV/0!</v>
      </c>
      <c r="V558" s="5"/>
      <c r="W558" s="5"/>
      <c r="X558" s="10" t="e">
        <f t="shared" si="1640"/>
        <v>#DIV/0!</v>
      </c>
      <c r="Y558" s="5"/>
      <c r="Z558" s="5"/>
      <c r="AA558" s="10" t="e">
        <f t="shared" si="1641"/>
        <v>#DIV/0!</v>
      </c>
      <c r="AB558" s="5"/>
      <c r="AC558" s="5"/>
      <c r="AD558" s="10" t="e">
        <f t="shared" si="1642"/>
        <v>#DIV/0!</v>
      </c>
      <c r="AE558" s="5"/>
      <c r="AF558" s="5"/>
      <c r="AG558" s="10" t="e">
        <f t="shared" si="1643"/>
        <v>#DIV/0!</v>
      </c>
      <c r="AH558" s="5"/>
      <c r="AI558" s="5"/>
      <c r="AJ558" s="10" t="e">
        <f t="shared" si="1644"/>
        <v>#DIV/0!</v>
      </c>
      <c r="AK558" s="5"/>
      <c r="AL558" s="5"/>
      <c r="AM558" s="10" t="e">
        <f t="shared" si="1645"/>
        <v>#DIV/0!</v>
      </c>
      <c r="AN558" s="5"/>
      <c r="AO558" s="5"/>
      <c r="AP558" s="94"/>
    </row>
    <row r="559" spans="1:42">
      <c r="A559" s="150"/>
      <c r="B559" s="144"/>
      <c r="C559" s="75" t="s">
        <v>51</v>
      </c>
      <c r="D559" s="5">
        <v>0</v>
      </c>
      <c r="E559" s="5">
        <v>0</v>
      </c>
      <c r="F559" s="10" t="e">
        <f t="shared" si="1634"/>
        <v>#DIV/0!</v>
      </c>
      <c r="G559" s="5">
        <v>11</v>
      </c>
      <c r="H559" s="5"/>
      <c r="I559" s="10">
        <f t="shared" si="1635"/>
        <v>0</v>
      </c>
      <c r="J559" s="5"/>
      <c r="K559" s="5"/>
      <c r="L559" s="10" t="e">
        <f t="shared" si="1636"/>
        <v>#DIV/0!</v>
      </c>
      <c r="M559" s="5"/>
      <c r="N559" s="5"/>
      <c r="O559" s="10" t="e">
        <f t="shared" si="1637"/>
        <v>#DIV/0!</v>
      </c>
      <c r="P559" s="5"/>
      <c r="Q559" s="5"/>
      <c r="R559" s="10" t="e">
        <f t="shared" si="1638"/>
        <v>#DIV/0!</v>
      </c>
      <c r="S559" s="5"/>
      <c r="T559" s="5"/>
      <c r="U559" s="10" t="e">
        <f t="shared" si="1639"/>
        <v>#DIV/0!</v>
      </c>
      <c r="V559" s="5"/>
      <c r="W559" s="5"/>
      <c r="X559" s="10" t="e">
        <f t="shared" si="1640"/>
        <v>#DIV/0!</v>
      </c>
      <c r="Y559" s="5"/>
      <c r="Z559" s="5"/>
      <c r="AA559" s="10" t="e">
        <f t="shared" si="1641"/>
        <v>#DIV/0!</v>
      </c>
      <c r="AB559" s="5"/>
      <c r="AC559" s="5"/>
      <c r="AD559" s="10" t="e">
        <f t="shared" si="1642"/>
        <v>#DIV/0!</v>
      </c>
      <c r="AE559" s="5"/>
      <c r="AF559" s="5"/>
      <c r="AG559" s="10" t="e">
        <f t="shared" si="1643"/>
        <v>#DIV/0!</v>
      </c>
      <c r="AH559" s="5"/>
      <c r="AI559" s="5"/>
      <c r="AJ559" s="10" t="e">
        <f t="shared" si="1644"/>
        <v>#DIV/0!</v>
      </c>
      <c r="AK559" s="5"/>
      <c r="AL559" s="5"/>
      <c r="AM559" s="10" t="e">
        <f t="shared" si="1645"/>
        <v>#DIV/0!</v>
      </c>
      <c r="AN559" s="5"/>
      <c r="AO559" s="5"/>
      <c r="AP559" s="94"/>
    </row>
    <row r="560" spans="1:42">
      <c r="A560" s="150"/>
      <c r="B560" s="144"/>
      <c r="C560" s="79" t="s">
        <v>37</v>
      </c>
      <c r="D560" s="9">
        <v>5</v>
      </c>
      <c r="E560" s="9">
        <v>3</v>
      </c>
      <c r="F560" s="10">
        <f t="shared" si="1634"/>
        <v>0.6</v>
      </c>
      <c r="G560" s="9">
        <f>G561+G562</f>
        <v>5</v>
      </c>
      <c r="H560" s="9">
        <f>H561+H562</f>
        <v>0</v>
      </c>
      <c r="I560" s="10">
        <f t="shared" si="1635"/>
        <v>0</v>
      </c>
      <c r="J560" s="9">
        <f>J561+J562</f>
        <v>0</v>
      </c>
      <c r="K560" s="9">
        <f>K561+K562</f>
        <v>0</v>
      </c>
      <c r="L560" s="10" t="e">
        <f t="shared" si="1636"/>
        <v>#DIV/0!</v>
      </c>
      <c r="M560" s="9">
        <f>M561+M562</f>
        <v>0</v>
      </c>
      <c r="N560" s="9">
        <f>N561+N562</f>
        <v>0</v>
      </c>
      <c r="O560" s="10" t="e">
        <f t="shared" si="1637"/>
        <v>#DIV/0!</v>
      </c>
      <c r="P560" s="9">
        <f>P561+P562</f>
        <v>0</v>
      </c>
      <c r="Q560" s="9">
        <f>Q561+Q562</f>
        <v>0</v>
      </c>
      <c r="R560" s="10" t="e">
        <f t="shared" si="1638"/>
        <v>#DIV/0!</v>
      </c>
      <c r="S560" s="9">
        <f>S561+S562</f>
        <v>0</v>
      </c>
      <c r="T560" s="9">
        <f>T561+T562</f>
        <v>0</v>
      </c>
      <c r="U560" s="10" t="e">
        <f t="shared" si="1639"/>
        <v>#DIV/0!</v>
      </c>
      <c r="V560" s="9">
        <f>V561+V562</f>
        <v>0</v>
      </c>
      <c r="W560" s="9">
        <f>W561+W562</f>
        <v>0</v>
      </c>
      <c r="X560" s="10" t="e">
        <f t="shared" si="1640"/>
        <v>#DIV/0!</v>
      </c>
      <c r="Y560" s="9">
        <f>Y561+Y562</f>
        <v>0</v>
      </c>
      <c r="Z560" s="9">
        <f>Z561+Z562</f>
        <v>0</v>
      </c>
      <c r="AA560" s="10" t="e">
        <f t="shared" si="1641"/>
        <v>#DIV/0!</v>
      </c>
      <c r="AB560" s="9">
        <f>AB561+AB562</f>
        <v>0</v>
      </c>
      <c r="AC560" s="9">
        <f>AC561+AC562</f>
        <v>0</v>
      </c>
      <c r="AD560" s="10" t="e">
        <f t="shared" si="1642"/>
        <v>#DIV/0!</v>
      </c>
      <c r="AE560" s="9">
        <f>AE561+AE562</f>
        <v>0</v>
      </c>
      <c r="AF560" s="9">
        <f>AF561+AF562</f>
        <v>0</v>
      </c>
      <c r="AG560" s="10" t="e">
        <f t="shared" si="1643"/>
        <v>#DIV/0!</v>
      </c>
      <c r="AH560" s="9">
        <f>AH561+AH562</f>
        <v>0</v>
      </c>
      <c r="AI560" s="9">
        <f>AI561+AI562</f>
        <v>0</v>
      </c>
      <c r="AJ560" s="10" t="e">
        <f t="shared" si="1644"/>
        <v>#DIV/0!</v>
      </c>
      <c r="AK560" s="9">
        <f>AK561+AK562</f>
        <v>0</v>
      </c>
      <c r="AL560" s="9">
        <f>AL561+AL562</f>
        <v>0</v>
      </c>
      <c r="AM560" s="10" t="e">
        <f t="shared" si="1645"/>
        <v>#DIV/0!</v>
      </c>
      <c r="AN560" s="9">
        <f t="shared" ref="AN560" si="1648">D560+G560+J560+M560+P560+S560+V560+Y560+AB560+AE560+AH560+AK560</f>
        <v>10</v>
      </c>
      <c r="AO560" s="9">
        <f t="shared" ref="AO560" si="1649">E560+H560+K560+N560+Q560+T560+W560+Z560+AC560+AF560+AI560+AL560</f>
        <v>3</v>
      </c>
      <c r="AP560" s="94">
        <f t="shared" ref="AP560" si="1650">AO560/AN560</f>
        <v>0.3</v>
      </c>
    </row>
    <row r="561" spans="1:42">
      <c r="A561" s="150"/>
      <c r="B561" s="144"/>
      <c r="C561" s="75" t="s">
        <v>56</v>
      </c>
      <c r="D561" s="5"/>
      <c r="E561" s="5"/>
      <c r="F561" s="10" t="e">
        <f t="shared" si="1634"/>
        <v>#DIV/0!</v>
      </c>
      <c r="G561" s="5">
        <v>2</v>
      </c>
      <c r="H561" s="5"/>
      <c r="I561" s="10">
        <f t="shared" si="1635"/>
        <v>0</v>
      </c>
      <c r="J561" s="5"/>
      <c r="K561" s="5"/>
      <c r="L561" s="10" t="e">
        <f t="shared" si="1636"/>
        <v>#DIV/0!</v>
      </c>
      <c r="M561" s="5"/>
      <c r="N561" s="5"/>
      <c r="O561" s="10" t="e">
        <f t="shared" si="1637"/>
        <v>#DIV/0!</v>
      </c>
      <c r="P561" s="5"/>
      <c r="Q561" s="5"/>
      <c r="R561" s="10" t="e">
        <f t="shared" si="1638"/>
        <v>#DIV/0!</v>
      </c>
      <c r="S561" s="5"/>
      <c r="T561" s="5"/>
      <c r="U561" s="10" t="e">
        <f t="shared" si="1639"/>
        <v>#DIV/0!</v>
      </c>
      <c r="V561" s="5"/>
      <c r="W561" s="5"/>
      <c r="X561" s="10" t="e">
        <f t="shared" si="1640"/>
        <v>#DIV/0!</v>
      </c>
      <c r="Y561" s="5"/>
      <c r="Z561" s="5"/>
      <c r="AA561" s="10" t="e">
        <f t="shared" si="1641"/>
        <v>#DIV/0!</v>
      </c>
      <c r="AB561" s="5"/>
      <c r="AC561" s="5"/>
      <c r="AD561" s="10" t="e">
        <f t="shared" si="1642"/>
        <v>#DIV/0!</v>
      </c>
      <c r="AE561" s="5"/>
      <c r="AF561" s="5"/>
      <c r="AG561" s="10" t="e">
        <f t="shared" si="1643"/>
        <v>#DIV/0!</v>
      </c>
      <c r="AH561" s="5"/>
      <c r="AI561" s="5"/>
      <c r="AJ561" s="10" t="e">
        <f t="shared" si="1644"/>
        <v>#DIV/0!</v>
      </c>
      <c r="AK561" s="5"/>
      <c r="AL561" s="5"/>
      <c r="AM561" s="10" t="e">
        <f t="shared" si="1645"/>
        <v>#DIV/0!</v>
      </c>
      <c r="AN561" s="5"/>
      <c r="AO561" s="5"/>
      <c r="AP561" s="94"/>
    </row>
    <row r="562" spans="1:42">
      <c r="A562" s="150"/>
      <c r="B562" s="144"/>
      <c r="C562" s="75" t="s">
        <v>55</v>
      </c>
      <c r="D562" s="5"/>
      <c r="E562" s="5"/>
      <c r="F562" s="10" t="e">
        <f t="shared" si="1634"/>
        <v>#DIV/0!</v>
      </c>
      <c r="G562" s="5">
        <v>3</v>
      </c>
      <c r="H562" s="5"/>
      <c r="I562" s="10">
        <f t="shared" si="1635"/>
        <v>0</v>
      </c>
      <c r="J562" s="5"/>
      <c r="K562" s="5"/>
      <c r="L562" s="10" t="e">
        <f t="shared" si="1636"/>
        <v>#DIV/0!</v>
      </c>
      <c r="M562" s="5"/>
      <c r="N562" s="5"/>
      <c r="O562" s="10" t="e">
        <f t="shared" si="1637"/>
        <v>#DIV/0!</v>
      </c>
      <c r="P562" s="5"/>
      <c r="Q562" s="5"/>
      <c r="R562" s="10" t="e">
        <f t="shared" si="1638"/>
        <v>#DIV/0!</v>
      </c>
      <c r="S562" s="5"/>
      <c r="T562" s="5"/>
      <c r="U562" s="10" t="e">
        <f t="shared" si="1639"/>
        <v>#DIV/0!</v>
      </c>
      <c r="V562" s="5"/>
      <c r="W562" s="5"/>
      <c r="X562" s="10" t="e">
        <f t="shared" si="1640"/>
        <v>#DIV/0!</v>
      </c>
      <c r="Y562" s="5"/>
      <c r="Z562" s="5"/>
      <c r="AA562" s="10" t="e">
        <f t="shared" si="1641"/>
        <v>#DIV/0!</v>
      </c>
      <c r="AB562" s="5"/>
      <c r="AC562" s="5"/>
      <c r="AD562" s="10" t="e">
        <f t="shared" si="1642"/>
        <v>#DIV/0!</v>
      </c>
      <c r="AE562" s="5"/>
      <c r="AF562" s="5"/>
      <c r="AG562" s="10" t="e">
        <f t="shared" si="1643"/>
        <v>#DIV/0!</v>
      </c>
      <c r="AH562" s="5"/>
      <c r="AI562" s="5"/>
      <c r="AJ562" s="10" t="e">
        <f t="shared" si="1644"/>
        <v>#DIV/0!</v>
      </c>
      <c r="AK562" s="5"/>
      <c r="AL562" s="5"/>
      <c r="AM562" s="10" t="e">
        <f t="shared" si="1645"/>
        <v>#DIV/0!</v>
      </c>
      <c r="AN562" s="5"/>
      <c r="AO562" s="5"/>
      <c r="AP562" s="94"/>
    </row>
    <row r="563" spans="1:42">
      <c r="A563" s="150"/>
      <c r="B563" s="144"/>
      <c r="C563" s="79" t="s">
        <v>38</v>
      </c>
      <c r="D563" s="9">
        <v>5</v>
      </c>
      <c r="E563" s="9">
        <v>0</v>
      </c>
      <c r="F563" s="10">
        <f t="shared" si="1634"/>
        <v>0</v>
      </c>
      <c r="G563" s="9">
        <v>3</v>
      </c>
      <c r="H563" s="9"/>
      <c r="I563" s="10">
        <f t="shared" si="1635"/>
        <v>0</v>
      </c>
      <c r="J563" s="9"/>
      <c r="K563" s="9"/>
      <c r="L563" s="10" t="e">
        <f t="shared" si="1636"/>
        <v>#DIV/0!</v>
      </c>
      <c r="M563" s="9"/>
      <c r="N563" s="9"/>
      <c r="O563" s="10" t="e">
        <f t="shared" si="1637"/>
        <v>#DIV/0!</v>
      </c>
      <c r="P563" s="9"/>
      <c r="Q563" s="9"/>
      <c r="R563" s="10" t="e">
        <f t="shared" si="1638"/>
        <v>#DIV/0!</v>
      </c>
      <c r="S563" s="9"/>
      <c r="T563" s="9"/>
      <c r="U563" s="10" t="e">
        <f t="shared" si="1639"/>
        <v>#DIV/0!</v>
      </c>
      <c r="V563" s="9"/>
      <c r="W563" s="9"/>
      <c r="X563" s="10" t="e">
        <f t="shared" si="1640"/>
        <v>#DIV/0!</v>
      </c>
      <c r="Y563" s="9"/>
      <c r="Z563" s="9"/>
      <c r="AA563" s="10" t="e">
        <f t="shared" si="1641"/>
        <v>#DIV/0!</v>
      </c>
      <c r="AB563" s="9"/>
      <c r="AC563" s="9"/>
      <c r="AD563" s="10" t="e">
        <f t="shared" si="1642"/>
        <v>#DIV/0!</v>
      </c>
      <c r="AE563" s="9"/>
      <c r="AF563" s="9"/>
      <c r="AG563" s="10" t="e">
        <f t="shared" si="1643"/>
        <v>#DIV/0!</v>
      </c>
      <c r="AH563" s="9"/>
      <c r="AI563" s="9"/>
      <c r="AJ563" s="10" t="e">
        <f t="shared" si="1644"/>
        <v>#DIV/0!</v>
      </c>
      <c r="AK563" s="9"/>
      <c r="AL563" s="9"/>
      <c r="AM563" s="10" t="e">
        <f t="shared" si="1645"/>
        <v>#DIV/0!</v>
      </c>
      <c r="AN563" s="9">
        <f t="shared" ref="AN563:AN565" si="1651">D563+G563+J563+M563+P563+S563+V563+Y563+AB563+AE563+AH563+AK563</f>
        <v>8</v>
      </c>
      <c r="AO563" s="9">
        <f t="shared" ref="AO563:AO565" si="1652">E563+H563+K563+N563+Q563+T563+W563+Z563+AC563+AF563+AI563+AL563</f>
        <v>0</v>
      </c>
      <c r="AP563" s="100">
        <f t="shared" ref="AP563:AP565" si="1653">AO563/AN563</f>
        <v>0</v>
      </c>
    </row>
    <row r="564" spans="1:42">
      <c r="A564" s="150"/>
      <c r="B564" s="144"/>
      <c r="C564" s="80" t="s">
        <v>39</v>
      </c>
      <c r="D564" s="5">
        <v>3</v>
      </c>
      <c r="E564" s="5">
        <v>1</v>
      </c>
      <c r="F564" s="3">
        <f t="shared" si="1634"/>
        <v>0.33333333333333331</v>
      </c>
      <c r="G564" s="5">
        <v>4</v>
      </c>
      <c r="H564" s="5"/>
      <c r="I564" s="3">
        <f t="shared" si="1635"/>
        <v>0</v>
      </c>
      <c r="J564" s="5"/>
      <c r="K564" s="5"/>
      <c r="L564" s="3" t="e">
        <f t="shared" si="1636"/>
        <v>#DIV/0!</v>
      </c>
      <c r="M564" s="5"/>
      <c r="N564" s="5"/>
      <c r="O564" s="3" t="e">
        <f t="shared" si="1637"/>
        <v>#DIV/0!</v>
      </c>
      <c r="P564" s="5"/>
      <c r="Q564" s="5"/>
      <c r="R564" s="3" t="e">
        <f t="shared" si="1638"/>
        <v>#DIV/0!</v>
      </c>
      <c r="S564" s="5"/>
      <c r="T564" s="5"/>
      <c r="U564" s="3" t="e">
        <f t="shared" si="1639"/>
        <v>#DIV/0!</v>
      </c>
      <c r="V564" s="5"/>
      <c r="W564" s="5"/>
      <c r="X564" s="3" t="e">
        <f t="shared" si="1640"/>
        <v>#DIV/0!</v>
      </c>
      <c r="Y564" s="5"/>
      <c r="Z564" s="5"/>
      <c r="AA564" s="3" t="e">
        <f t="shared" si="1641"/>
        <v>#DIV/0!</v>
      </c>
      <c r="AB564" s="5"/>
      <c r="AC564" s="5"/>
      <c r="AD564" s="3" t="e">
        <f t="shared" si="1642"/>
        <v>#DIV/0!</v>
      </c>
      <c r="AE564" s="5"/>
      <c r="AF564" s="5"/>
      <c r="AG564" s="3" t="e">
        <f t="shared" si="1643"/>
        <v>#DIV/0!</v>
      </c>
      <c r="AH564" s="5"/>
      <c r="AI564" s="5"/>
      <c r="AJ564" s="3" t="e">
        <f t="shared" si="1644"/>
        <v>#DIV/0!</v>
      </c>
      <c r="AK564" s="5"/>
      <c r="AL564" s="5"/>
      <c r="AM564" s="3" t="e">
        <f t="shared" si="1645"/>
        <v>#DIV/0!</v>
      </c>
      <c r="AN564" s="5">
        <f t="shared" si="1651"/>
        <v>7</v>
      </c>
      <c r="AO564" s="5">
        <f t="shared" si="1652"/>
        <v>1</v>
      </c>
      <c r="AP564" s="94">
        <f t="shared" si="1653"/>
        <v>0.14285714285714285</v>
      </c>
    </row>
    <row r="565" spans="1:42">
      <c r="A565" s="150"/>
      <c r="B565" s="144"/>
      <c r="C565" s="81" t="s">
        <v>40</v>
      </c>
      <c r="D565" s="5">
        <v>4</v>
      </c>
      <c r="E565" s="5">
        <v>0</v>
      </c>
      <c r="F565" s="3">
        <f t="shared" si="1634"/>
        <v>0</v>
      </c>
      <c r="G565" s="5">
        <v>5</v>
      </c>
      <c r="H565" s="5"/>
      <c r="I565" s="3">
        <f t="shared" si="1635"/>
        <v>0</v>
      </c>
      <c r="J565" s="5"/>
      <c r="K565" s="5"/>
      <c r="L565" s="3" t="e">
        <f t="shared" si="1636"/>
        <v>#DIV/0!</v>
      </c>
      <c r="M565" s="5"/>
      <c r="N565" s="5"/>
      <c r="O565" s="3" t="e">
        <f t="shared" si="1637"/>
        <v>#DIV/0!</v>
      </c>
      <c r="P565" s="5"/>
      <c r="Q565" s="5"/>
      <c r="R565" s="3" t="e">
        <f t="shared" si="1638"/>
        <v>#DIV/0!</v>
      </c>
      <c r="S565" s="5"/>
      <c r="T565" s="5"/>
      <c r="U565" s="3" t="e">
        <f t="shared" si="1639"/>
        <v>#DIV/0!</v>
      </c>
      <c r="V565" s="5"/>
      <c r="W565" s="5"/>
      <c r="X565" s="3" t="e">
        <f t="shared" si="1640"/>
        <v>#DIV/0!</v>
      </c>
      <c r="Y565" s="5"/>
      <c r="Z565" s="5"/>
      <c r="AA565" s="3" t="e">
        <f t="shared" si="1641"/>
        <v>#DIV/0!</v>
      </c>
      <c r="AB565" s="5"/>
      <c r="AC565" s="5"/>
      <c r="AD565" s="3" t="e">
        <f t="shared" si="1642"/>
        <v>#DIV/0!</v>
      </c>
      <c r="AE565" s="5"/>
      <c r="AF565" s="5"/>
      <c r="AG565" s="3" t="e">
        <f t="shared" si="1643"/>
        <v>#DIV/0!</v>
      </c>
      <c r="AH565" s="5"/>
      <c r="AI565" s="5"/>
      <c r="AJ565" s="3" t="e">
        <f t="shared" si="1644"/>
        <v>#DIV/0!</v>
      </c>
      <c r="AK565" s="5"/>
      <c r="AL565" s="5"/>
      <c r="AM565" s="3" t="e">
        <f t="shared" si="1645"/>
        <v>#DIV/0!</v>
      </c>
      <c r="AN565" s="5">
        <f t="shared" si="1651"/>
        <v>9</v>
      </c>
      <c r="AO565" s="5">
        <f t="shared" si="1652"/>
        <v>0</v>
      </c>
      <c r="AP565" s="94">
        <f t="shared" si="1653"/>
        <v>0</v>
      </c>
    </row>
    <row r="566" spans="1:42">
      <c r="A566" s="150"/>
      <c r="B566" s="144"/>
      <c r="C566" s="76" t="s">
        <v>73</v>
      </c>
      <c r="D566" s="33"/>
      <c r="E566" s="33"/>
      <c r="F566" s="21"/>
      <c r="G566" s="33"/>
      <c r="H566" s="33"/>
      <c r="I566" s="21"/>
      <c r="J566" s="33"/>
      <c r="K566" s="33"/>
      <c r="L566" s="21"/>
      <c r="M566" s="33"/>
      <c r="N566" s="33"/>
      <c r="O566" s="21"/>
      <c r="P566" s="33"/>
      <c r="Q566" s="33"/>
      <c r="R566" s="21"/>
      <c r="S566" s="33"/>
      <c r="T566" s="33"/>
      <c r="U566" s="21"/>
      <c r="V566" s="33"/>
      <c r="W566" s="33"/>
      <c r="X566" s="21"/>
      <c r="Y566" s="33"/>
      <c r="Z566" s="33"/>
      <c r="AA566" s="21"/>
      <c r="AB566" s="33"/>
      <c r="AC566" s="33"/>
      <c r="AD566" s="21"/>
      <c r="AE566" s="33"/>
      <c r="AF566" s="33"/>
      <c r="AG566" s="21"/>
      <c r="AH566" s="33"/>
      <c r="AI566" s="33"/>
      <c r="AJ566" s="21"/>
      <c r="AK566" s="33"/>
      <c r="AL566" s="33"/>
      <c r="AM566" s="21"/>
      <c r="AN566" s="33"/>
      <c r="AO566" s="33"/>
      <c r="AP566" s="96"/>
    </row>
    <row r="567" spans="1:42" ht="15.75" thickBot="1">
      <c r="A567" s="150"/>
      <c r="B567" s="144"/>
      <c r="C567" s="82" t="s">
        <v>71</v>
      </c>
      <c r="D567" s="24">
        <f>D569+D570+D571+D572</f>
        <v>32644</v>
      </c>
      <c r="E567" s="24">
        <f>E569+E570+E571+E572</f>
        <v>33808</v>
      </c>
      <c r="F567" s="25">
        <f t="shared" ref="F567:F572" si="1654">E567/D567</f>
        <v>1.0356573949270922</v>
      </c>
      <c r="G567" s="24">
        <f>G569+G570+G571+G572</f>
        <v>8366</v>
      </c>
      <c r="H567" s="24">
        <f>H569+H570+H571+H572</f>
        <v>0</v>
      </c>
      <c r="I567" s="25">
        <f t="shared" ref="I567:I568" si="1655">H567/G567</f>
        <v>0</v>
      </c>
      <c r="J567" s="24">
        <f>J569+J570+J571+J572</f>
        <v>0</v>
      </c>
      <c r="K567" s="24">
        <f>K569+K570+K571+K572</f>
        <v>0</v>
      </c>
      <c r="L567" s="25" t="e">
        <f t="shared" ref="L567:L568" si="1656">K567/J567</f>
        <v>#DIV/0!</v>
      </c>
      <c r="M567" s="24">
        <f>M569+M570+M571+M572</f>
        <v>0</v>
      </c>
      <c r="N567" s="24">
        <f>N569+N570+N571+N572</f>
        <v>0</v>
      </c>
      <c r="O567" s="25" t="e">
        <f t="shared" ref="O567:O568" si="1657">N567/M567</f>
        <v>#DIV/0!</v>
      </c>
      <c r="P567" s="24">
        <f>P569+P570+P571+P572</f>
        <v>0</v>
      </c>
      <c r="Q567" s="24">
        <f>Q569+Q570+Q571+Q572</f>
        <v>0</v>
      </c>
      <c r="R567" s="25" t="e">
        <f t="shared" ref="R567:R568" si="1658">Q567/P567</f>
        <v>#DIV/0!</v>
      </c>
      <c r="S567" s="24">
        <f>S569+S570+S571+S572</f>
        <v>0</v>
      </c>
      <c r="T567" s="24">
        <f>T569+T570+T571+T572</f>
        <v>0</v>
      </c>
      <c r="U567" s="25" t="e">
        <f t="shared" ref="U567:U568" si="1659">T567/S567</f>
        <v>#DIV/0!</v>
      </c>
      <c r="V567" s="24">
        <f>V569+V570+V571+V572</f>
        <v>0</v>
      </c>
      <c r="W567" s="24">
        <f>W569+W570+W571+W572</f>
        <v>0</v>
      </c>
      <c r="X567" s="25" t="e">
        <f t="shared" ref="X567:X568" si="1660">W567/V567</f>
        <v>#DIV/0!</v>
      </c>
      <c r="Y567" s="24">
        <f>Y569+Y570+Y571+Y572</f>
        <v>0</v>
      </c>
      <c r="Z567" s="24">
        <f>Z569+Z570+Z571+Z572</f>
        <v>0</v>
      </c>
      <c r="AA567" s="25" t="e">
        <f t="shared" ref="AA567:AA568" si="1661">Z567/Y567</f>
        <v>#DIV/0!</v>
      </c>
      <c r="AB567" s="24">
        <f>AB569+AB570+AB571+AB572</f>
        <v>0</v>
      </c>
      <c r="AC567" s="24">
        <f>AC569+AC570+AC571+AC572</f>
        <v>0</v>
      </c>
      <c r="AD567" s="25" t="e">
        <f t="shared" ref="AD567:AD568" si="1662">AC567/AB567</f>
        <v>#DIV/0!</v>
      </c>
      <c r="AE567" s="24">
        <f>AE569+AE570+AE571+AE572</f>
        <v>0</v>
      </c>
      <c r="AF567" s="24">
        <f>AF569+AF570+AF571+AF572</f>
        <v>0</v>
      </c>
      <c r="AG567" s="25" t="e">
        <f t="shared" ref="AG567:AG568" si="1663">AF567/AE567</f>
        <v>#DIV/0!</v>
      </c>
      <c r="AH567" s="24">
        <f>AH569+AH570+AH571+AH572</f>
        <v>0</v>
      </c>
      <c r="AI567" s="24">
        <f>AI569+AI570+AI571+AI572</f>
        <v>0</v>
      </c>
      <c r="AJ567" s="25" t="e">
        <f t="shared" ref="AJ567:AJ568" si="1664">AI567/AH567</f>
        <v>#DIV/0!</v>
      </c>
      <c r="AK567" s="24">
        <f>AK569+AK570+AK571+AK572</f>
        <v>0</v>
      </c>
      <c r="AL567" s="24">
        <f>AL569+AL570+AL571+AL572</f>
        <v>0</v>
      </c>
      <c r="AM567" s="25" t="e">
        <f t="shared" ref="AM567:AM568" si="1665">AL567/AK567</f>
        <v>#DIV/0!</v>
      </c>
      <c r="AN567" s="24">
        <f t="shared" ref="AN567" si="1666">D567+G567+J567+M567+P567+S567+V567+Y567+AB567+AE567+AH567+AK567</f>
        <v>41010</v>
      </c>
      <c r="AO567" s="24">
        <f t="shared" ref="AO567" si="1667">E567+H567+K567+N567+Q567+T567+W567+Z567+AC567+AF567+AI567+AL567</f>
        <v>33808</v>
      </c>
      <c r="AP567" s="101">
        <f t="shared" ref="AP567" si="1668">AO567/AN567</f>
        <v>0.82438429651304557</v>
      </c>
    </row>
    <row r="568" spans="1:42" ht="16.5" thickTop="1" thickBot="1">
      <c r="A568" s="150"/>
      <c r="B568" s="144"/>
      <c r="C568" s="83" t="s">
        <v>61</v>
      </c>
      <c r="D568" s="65">
        <v>25</v>
      </c>
      <c r="E568" s="65">
        <v>64</v>
      </c>
      <c r="F568" s="67">
        <f t="shared" si="1654"/>
        <v>2.56</v>
      </c>
      <c r="G568" s="65">
        <v>0</v>
      </c>
      <c r="H568" s="65"/>
      <c r="I568" s="67" t="e">
        <f t="shared" si="1655"/>
        <v>#DIV/0!</v>
      </c>
      <c r="J568" s="65"/>
      <c r="K568" s="65"/>
      <c r="L568" s="67" t="e">
        <f t="shared" si="1656"/>
        <v>#DIV/0!</v>
      </c>
      <c r="M568" s="65"/>
      <c r="N568" s="65"/>
      <c r="O568" s="67" t="e">
        <f t="shared" si="1657"/>
        <v>#DIV/0!</v>
      </c>
      <c r="P568" s="65"/>
      <c r="Q568" s="65"/>
      <c r="R568" s="67" t="e">
        <f t="shared" si="1658"/>
        <v>#DIV/0!</v>
      </c>
      <c r="S568" s="65"/>
      <c r="T568" s="65"/>
      <c r="U568" s="67" t="e">
        <f t="shared" si="1659"/>
        <v>#DIV/0!</v>
      </c>
      <c r="V568" s="65"/>
      <c r="W568" s="65"/>
      <c r="X568" s="67" t="e">
        <f t="shared" si="1660"/>
        <v>#DIV/0!</v>
      </c>
      <c r="Y568" s="65"/>
      <c r="Z568" s="65"/>
      <c r="AA568" s="67" t="e">
        <f t="shared" si="1661"/>
        <v>#DIV/0!</v>
      </c>
      <c r="AB568" s="65"/>
      <c r="AC568" s="65"/>
      <c r="AD568" s="67" t="e">
        <f t="shared" si="1662"/>
        <v>#DIV/0!</v>
      </c>
      <c r="AE568" s="65"/>
      <c r="AF568" s="65"/>
      <c r="AG568" s="67" t="e">
        <f t="shared" si="1663"/>
        <v>#DIV/0!</v>
      </c>
      <c r="AH568" s="65"/>
      <c r="AI568" s="65"/>
      <c r="AJ568" s="67" t="e">
        <f t="shared" si="1664"/>
        <v>#DIV/0!</v>
      </c>
      <c r="AK568" s="65"/>
      <c r="AL568" s="65"/>
      <c r="AM568" s="67" t="e">
        <f t="shared" si="1665"/>
        <v>#DIV/0!</v>
      </c>
      <c r="AN568" s="65"/>
      <c r="AO568" s="65"/>
      <c r="AP568" s="102"/>
    </row>
    <row r="569" spans="1:42" ht="16.5" thickTop="1" thickBot="1">
      <c r="A569" s="150"/>
      <c r="B569" s="144"/>
      <c r="C569" s="84" t="s">
        <v>62</v>
      </c>
      <c r="D569" s="22">
        <v>10000</v>
      </c>
      <c r="E569" s="22">
        <v>14300</v>
      </c>
      <c r="F569" s="67">
        <f t="shared" si="1654"/>
        <v>1.43</v>
      </c>
      <c r="G569" s="22">
        <v>0</v>
      </c>
      <c r="H569" s="22"/>
      <c r="I569" s="23"/>
      <c r="J569" s="22"/>
      <c r="K569" s="22"/>
      <c r="L569" s="23"/>
      <c r="M569" s="22"/>
      <c r="N569" s="22"/>
      <c r="O569" s="23"/>
      <c r="P569" s="22"/>
      <c r="Q569" s="22"/>
      <c r="R569" s="23"/>
      <c r="S569" s="22"/>
      <c r="T569" s="22"/>
      <c r="U569" s="23"/>
      <c r="V569" s="22"/>
      <c r="W569" s="22"/>
      <c r="X569" s="23"/>
      <c r="Y569" s="22"/>
      <c r="Z569" s="22"/>
      <c r="AA569" s="23"/>
      <c r="AB569" s="22"/>
      <c r="AC569" s="22"/>
      <c r="AD569" s="23"/>
      <c r="AE569" s="22"/>
      <c r="AF569" s="22"/>
      <c r="AG569" s="23"/>
      <c r="AH569" s="22"/>
      <c r="AI569" s="22"/>
      <c r="AJ569" s="23"/>
      <c r="AK569" s="22"/>
      <c r="AL569" s="22"/>
      <c r="AM569" s="23"/>
      <c r="AN569" s="22"/>
      <c r="AO569" s="22"/>
      <c r="AP569" s="103"/>
    </row>
    <row r="570" spans="1:42" ht="16.5" thickTop="1" thickBot="1">
      <c r="A570" s="150"/>
      <c r="B570" s="144"/>
      <c r="C570" s="84" t="s">
        <v>65</v>
      </c>
      <c r="D570" s="22">
        <v>10000</v>
      </c>
      <c r="E570" s="22">
        <v>0</v>
      </c>
      <c r="F570" s="67">
        <f t="shared" si="1654"/>
        <v>0</v>
      </c>
      <c r="G570" s="22">
        <f>G559*400</f>
        <v>4400</v>
      </c>
      <c r="H570" s="22"/>
      <c r="I570" s="23"/>
      <c r="J570" s="22"/>
      <c r="K570" s="22"/>
      <c r="L570" s="23"/>
      <c r="M570" s="22"/>
      <c r="N570" s="22"/>
      <c r="O570" s="23"/>
      <c r="P570" s="22"/>
      <c r="Q570" s="22"/>
      <c r="R570" s="23"/>
      <c r="S570" s="22"/>
      <c r="T570" s="22"/>
      <c r="U570" s="23"/>
      <c r="V570" s="22"/>
      <c r="W570" s="22"/>
      <c r="X570" s="23"/>
      <c r="Y570" s="22"/>
      <c r="Z570" s="22"/>
      <c r="AA570" s="23"/>
      <c r="AB570" s="22"/>
      <c r="AC570" s="22"/>
      <c r="AD570" s="23"/>
      <c r="AE570" s="22"/>
      <c r="AF570" s="22"/>
      <c r="AG570" s="23"/>
      <c r="AH570" s="22"/>
      <c r="AI570" s="22"/>
      <c r="AJ570" s="23"/>
      <c r="AK570" s="22"/>
      <c r="AL570" s="22"/>
      <c r="AM570" s="23"/>
      <c r="AN570" s="22"/>
      <c r="AO570" s="22"/>
      <c r="AP570" s="103"/>
    </row>
    <row r="571" spans="1:42" ht="16.5" thickTop="1" thickBot="1">
      <c r="A571" s="150"/>
      <c r="B571" s="144"/>
      <c r="C571" s="84" t="s">
        <v>66</v>
      </c>
      <c r="D571" s="22">
        <v>12644</v>
      </c>
      <c r="E571" s="22">
        <v>19508</v>
      </c>
      <c r="F571" s="67">
        <f t="shared" si="1654"/>
        <v>1.5428661815881051</v>
      </c>
      <c r="G571" s="22">
        <v>3966</v>
      </c>
      <c r="H571" s="22"/>
      <c r="I571" s="23"/>
      <c r="J571" s="22"/>
      <c r="K571" s="22"/>
      <c r="L571" s="23"/>
      <c r="M571" s="22"/>
      <c r="N571" s="22"/>
      <c r="O571" s="23"/>
      <c r="P571" s="22"/>
      <c r="Q571" s="22"/>
      <c r="R571" s="23"/>
      <c r="S571" s="22"/>
      <c r="T571" s="22"/>
      <c r="U571" s="23"/>
      <c r="V571" s="22"/>
      <c r="W571" s="22"/>
      <c r="X571" s="23"/>
      <c r="Y571" s="22"/>
      <c r="Z571" s="22"/>
      <c r="AA571" s="23"/>
      <c r="AB571" s="22"/>
      <c r="AC571" s="22"/>
      <c r="AD571" s="23"/>
      <c r="AE571" s="22"/>
      <c r="AF571" s="22"/>
      <c r="AG571" s="23"/>
      <c r="AH571" s="22"/>
      <c r="AI571" s="22"/>
      <c r="AJ571" s="23"/>
      <c r="AK571" s="22"/>
      <c r="AL571" s="22"/>
      <c r="AM571" s="23"/>
      <c r="AN571" s="22"/>
      <c r="AO571" s="22"/>
      <c r="AP571" s="103"/>
    </row>
    <row r="572" spans="1:42" ht="16.5" thickTop="1" thickBot="1">
      <c r="A572" s="150"/>
      <c r="B572" s="144"/>
      <c r="C572" s="84" t="s">
        <v>67</v>
      </c>
      <c r="D572" s="22">
        <v>0</v>
      </c>
      <c r="E572" s="22">
        <v>0</v>
      </c>
      <c r="F572" s="67" t="e">
        <f t="shared" si="1654"/>
        <v>#DIV/0!</v>
      </c>
      <c r="G572" s="22">
        <v>0</v>
      </c>
      <c r="H572" s="22"/>
      <c r="I572" s="23"/>
      <c r="J572" s="22"/>
      <c r="K572" s="22"/>
      <c r="L572" s="23"/>
      <c r="M572" s="22"/>
      <c r="N572" s="22"/>
      <c r="O572" s="23"/>
      <c r="P572" s="22"/>
      <c r="Q572" s="22"/>
      <c r="R572" s="23"/>
      <c r="S572" s="22"/>
      <c r="T572" s="22"/>
      <c r="U572" s="23"/>
      <c r="V572" s="22"/>
      <c r="W572" s="22"/>
      <c r="X572" s="23"/>
      <c r="Y572" s="22"/>
      <c r="Z572" s="22"/>
      <c r="AA572" s="23"/>
      <c r="AB572" s="22"/>
      <c r="AC572" s="22"/>
      <c r="AD572" s="23"/>
      <c r="AE572" s="22"/>
      <c r="AF572" s="22"/>
      <c r="AG572" s="23"/>
      <c r="AH572" s="22"/>
      <c r="AI572" s="22"/>
      <c r="AJ572" s="23"/>
      <c r="AK572" s="22"/>
      <c r="AL572" s="22"/>
      <c r="AM572" s="23"/>
      <c r="AN572" s="22"/>
      <c r="AO572" s="22"/>
      <c r="AP572" s="103"/>
    </row>
    <row r="573" spans="1:42" ht="15.75" thickTop="1">
      <c r="A573" s="150"/>
      <c r="B573" s="144"/>
      <c r="C573" s="85" t="s">
        <v>57</v>
      </c>
      <c r="D573" s="27">
        <v>84000</v>
      </c>
      <c r="E573" s="27">
        <v>84000</v>
      </c>
      <c r="F573" s="21">
        <f t="shared" ref="F573:F576" si="1669">E573/D573</f>
        <v>1</v>
      </c>
      <c r="G573" s="27">
        <v>84000</v>
      </c>
      <c r="H573" s="27"/>
      <c r="I573" s="21">
        <f t="shared" ref="I573" si="1670">H573/G573</f>
        <v>0</v>
      </c>
      <c r="J573" s="27"/>
      <c r="K573" s="27"/>
      <c r="L573" s="21" t="e">
        <f t="shared" ref="L573" si="1671">K573/J573</f>
        <v>#DIV/0!</v>
      </c>
      <c r="M573" s="27"/>
      <c r="N573" s="27"/>
      <c r="O573" s="21" t="e">
        <f t="shared" ref="O573" si="1672">N573/M573</f>
        <v>#DIV/0!</v>
      </c>
      <c r="P573" s="27"/>
      <c r="Q573" s="27"/>
      <c r="R573" s="21" t="e">
        <f t="shared" ref="R573" si="1673">Q573/P573</f>
        <v>#DIV/0!</v>
      </c>
      <c r="S573" s="27"/>
      <c r="T573" s="27"/>
      <c r="U573" s="21" t="e">
        <f t="shared" ref="U573" si="1674">T573/S573</f>
        <v>#DIV/0!</v>
      </c>
      <c r="V573" s="27"/>
      <c r="W573" s="27"/>
      <c r="X573" s="21" t="e">
        <f t="shared" ref="X573" si="1675">W573/V573</f>
        <v>#DIV/0!</v>
      </c>
      <c r="Y573" s="27"/>
      <c r="Z573" s="27"/>
      <c r="AA573" s="21" t="e">
        <f t="shared" ref="AA573" si="1676">Z573/Y573</f>
        <v>#DIV/0!</v>
      </c>
      <c r="AB573" s="27"/>
      <c r="AC573" s="27"/>
      <c r="AD573" s="21" t="e">
        <f t="shared" ref="AD573" si="1677">AC573/AB573</f>
        <v>#DIV/0!</v>
      </c>
      <c r="AE573" s="27"/>
      <c r="AF573" s="27"/>
      <c r="AG573" s="21" t="e">
        <f t="shared" ref="AG573" si="1678">AF573/AE573</f>
        <v>#DIV/0!</v>
      </c>
      <c r="AH573" s="27"/>
      <c r="AI573" s="27"/>
      <c r="AJ573" s="21" t="e">
        <f t="shared" ref="AJ573" si="1679">AI573/AH573</f>
        <v>#DIV/0!</v>
      </c>
      <c r="AK573" s="27"/>
      <c r="AL573" s="27"/>
      <c r="AM573" s="21" t="e">
        <f t="shared" ref="AM573" si="1680">AL573/AK573</f>
        <v>#DIV/0!</v>
      </c>
      <c r="AN573" s="27">
        <f>D573+G573+J573+M573+P573+S573+V573+Y573+AB573+AE573+AH573+AK573</f>
        <v>168000</v>
      </c>
      <c r="AO573" s="27">
        <f>E573+H573+K573+N573+Q573+T573+W573+Z573+AC573+AF573+AI573+AL573</f>
        <v>84000</v>
      </c>
      <c r="AP573" s="96">
        <f t="shared" ref="AP573" si="1681">AO573/AN573</f>
        <v>0.5</v>
      </c>
    </row>
    <row r="574" spans="1:42">
      <c r="A574" s="150"/>
      <c r="B574" s="144"/>
      <c r="C574" s="85" t="s">
        <v>58</v>
      </c>
      <c r="D574" s="27">
        <f>D573-D567</f>
        <v>51356</v>
      </c>
      <c r="E574" s="27">
        <f>E573-E567</f>
        <v>50192</v>
      </c>
      <c r="F574" s="21">
        <f t="shared" si="1669"/>
        <v>0.9773346833865566</v>
      </c>
      <c r="G574" s="27">
        <f>G573-G567</f>
        <v>75634</v>
      </c>
      <c r="H574" s="27"/>
      <c r="I574" s="21"/>
      <c r="J574" s="27"/>
      <c r="K574" s="27"/>
      <c r="L574" s="21"/>
      <c r="M574" s="27"/>
      <c r="N574" s="27"/>
      <c r="O574" s="21"/>
      <c r="P574" s="27"/>
      <c r="Q574" s="27"/>
      <c r="R574" s="21"/>
      <c r="S574" s="27"/>
      <c r="T574" s="27"/>
      <c r="U574" s="21"/>
      <c r="V574" s="27"/>
      <c r="W574" s="27"/>
      <c r="X574" s="21"/>
      <c r="Y574" s="27"/>
      <c r="Z574" s="27"/>
      <c r="AA574" s="21"/>
      <c r="AB574" s="27"/>
      <c r="AC574" s="27"/>
      <c r="AD574" s="21"/>
      <c r="AE574" s="27"/>
      <c r="AF574" s="27"/>
      <c r="AG574" s="21"/>
      <c r="AH574" s="27"/>
      <c r="AI574" s="27"/>
      <c r="AJ574" s="21"/>
      <c r="AK574" s="27"/>
      <c r="AL574" s="27"/>
      <c r="AM574" s="21"/>
      <c r="AN574" s="27"/>
      <c r="AO574" s="27"/>
      <c r="AP574" s="96"/>
    </row>
    <row r="575" spans="1:42">
      <c r="A575" s="150"/>
      <c r="B575" s="144"/>
      <c r="C575" s="86" t="s">
        <v>63</v>
      </c>
      <c r="D575" s="11">
        <v>48748</v>
      </c>
      <c r="E575" s="11">
        <v>48748</v>
      </c>
      <c r="F575" s="21">
        <f t="shared" si="1669"/>
        <v>1</v>
      </c>
      <c r="G575" s="11">
        <v>52000</v>
      </c>
      <c r="H575" s="11"/>
      <c r="I575" s="3"/>
      <c r="J575" s="11"/>
      <c r="K575" s="11"/>
      <c r="L575" s="3"/>
      <c r="M575" s="11"/>
      <c r="N575" s="11"/>
      <c r="O575" s="3"/>
      <c r="P575" s="11"/>
      <c r="Q575" s="11"/>
      <c r="R575" s="3"/>
      <c r="S575" s="11"/>
      <c r="T575" s="11"/>
      <c r="U575" s="3"/>
      <c r="V575" s="11"/>
      <c r="W575" s="11"/>
      <c r="X575" s="3"/>
      <c r="Y575" s="11"/>
      <c r="Z575" s="11"/>
      <c r="AA575" s="3"/>
      <c r="AB575" s="11"/>
      <c r="AC575" s="11"/>
      <c r="AD575" s="3"/>
      <c r="AE575" s="11"/>
      <c r="AF575" s="11"/>
      <c r="AG575" s="3"/>
      <c r="AH575" s="11"/>
      <c r="AI575" s="11"/>
      <c r="AJ575" s="3"/>
      <c r="AK575" s="11"/>
      <c r="AL575" s="11"/>
      <c r="AM575" s="3"/>
      <c r="AN575" s="11"/>
      <c r="AO575" s="11"/>
      <c r="AP575" s="94"/>
    </row>
    <row r="576" spans="1:42">
      <c r="A576" s="150"/>
      <c r="B576" s="144"/>
      <c r="C576" s="86" t="s">
        <v>64</v>
      </c>
      <c r="D576" s="11">
        <f>D575/D556</f>
        <v>4062.3333333333335</v>
      </c>
      <c r="E576" s="11">
        <f>E575/E556</f>
        <v>4062.3333333333335</v>
      </c>
      <c r="F576" s="21">
        <f t="shared" si="1669"/>
        <v>1</v>
      </c>
      <c r="G576" s="11">
        <f>G575/G556</f>
        <v>1300</v>
      </c>
      <c r="H576" s="11"/>
      <c r="I576" s="3"/>
      <c r="J576" s="11" t="e">
        <f>J575/J556</f>
        <v>#DIV/0!</v>
      </c>
      <c r="K576" s="11"/>
      <c r="L576" s="3"/>
      <c r="M576" s="11" t="e">
        <f>M575/M556</f>
        <v>#DIV/0!</v>
      </c>
      <c r="N576" s="11"/>
      <c r="O576" s="3"/>
      <c r="P576" s="11" t="e">
        <f>P575/P556</f>
        <v>#DIV/0!</v>
      </c>
      <c r="Q576" s="11"/>
      <c r="R576" s="3"/>
      <c r="S576" s="11" t="e">
        <f>S575/S556</f>
        <v>#DIV/0!</v>
      </c>
      <c r="T576" s="11"/>
      <c r="U576" s="3"/>
      <c r="V576" s="11" t="e">
        <f>V575/V556</f>
        <v>#DIV/0!</v>
      </c>
      <c r="W576" s="11"/>
      <c r="X576" s="3"/>
      <c r="Y576" s="11" t="e">
        <f>Y575/Y556</f>
        <v>#DIV/0!</v>
      </c>
      <c r="Z576" s="11"/>
      <c r="AA576" s="3"/>
      <c r="AB576" s="11" t="e">
        <f>AB575/AB556</f>
        <v>#DIV/0!</v>
      </c>
      <c r="AC576" s="11"/>
      <c r="AD576" s="3"/>
      <c r="AE576" s="11" t="e">
        <f>AE575/AE556</f>
        <v>#DIV/0!</v>
      </c>
      <c r="AF576" s="11"/>
      <c r="AG576" s="3"/>
      <c r="AH576" s="11" t="e">
        <f>AH575/AH556</f>
        <v>#DIV/0!</v>
      </c>
      <c r="AI576" s="11"/>
      <c r="AJ576" s="3"/>
      <c r="AK576" s="11" t="e">
        <f>AK575/AK556</f>
        <v>#DIV/0!</v>
      </c>
      <c r="AL576" s="11"/>
      <c r="AM576" s="3"/>
      <c r="AN576" s="11"/>
      <c r="AO576" s="11"/>
      <c r="AP576" s="94"/>
    </row>
    <row r="577" spans="1:42">
      <c r="A577" s="150"/>
      <c r="B577" s="144"/>
      <c r="C577" s="87" t="s">
        <v>41</v>
      </c>
      <c r="D577" s="7">
        <f>D545+D534+D542+D523</f>
        <v>254000</v>
      </c>
      <c r="E577" s="7">
        <f>E546+E534+E523</f>
        <v>235406</v>
      </c>
      <c r="F577" s="3">
        <f t="shared" ref="F577" si="1682">E577/D577</f>
        <v>0.92679527559055119</v>
      </c>
      <c r="G577" s="7">
        <f>G545+G534+G542+G523</f>
        <v>259320</v>
      </c>
      <c r="H577" s="7">
        <f>H546+H534+H523</f>
        <v>0</v>
      </c>
      <c r="I577" s="3">
        <f t="shared" ref="I577" si="1683">H577/G577</f>
        <v>0</v>
      </c>
      <c r="J577" s="7">
        <f>J545+J534+J542+J523</f>
        <v>0</v>
      </c>
      <c r="K577" s="7">
        <f>K546+K534+K523</f>
        <v>0</v>
      </c>
      <c r="L577" s="3" t="e">
        <f t="shared" ref="L577" si="1684">K577/J577</f>
        <v>#DIV/0!</v>
      </c>
      <c r="M577" s="7">
        <f>M545+M534+M542+M523</f>
        <v>0</v>
      </c>
      <c r="N577" s="7">
        <f>N546+N534+N523</f>
        <v>0</v>
      </c>
      <c r="O577" s="3" t="e">
        <f t="shared" ref="O577" si="1685">N577/M577</f>
        <v>#DIV/0!</v>
      </c>
      <c r="P577" s="7">
        <f>P545+P534+P542+P523</f>
        <v>0</v>
      </c>
      <c r="Q577" s="7">
        <f>Q546+Q534+Q523</f>
        <v>0</v>
      </c>
      <c r="R577" s="3" t="e">
        <f t="shared" ref="R577" si="1686">Q577/P577</f>
        <v>#DIV/0!</v>
      </c>
      <c r="S577" s="7">
        <f>S545+S534+S542+S523</f>
        <v>0</v>
      </c>
      <c r="T577" s="7">
        <f>T546+T534+T523</f>
        <v>0</v>
      </c>
      <c r="U577" s="3" t="e">
        <f t="shared" ref="U577" si="1687">T577/S577</f>
        <v>#DIV/0!</v>
      </c>
      <c r="V577" s="7">
        <f>V545+V534+V542+V523</f>
        <v>0</v>
      </c>
      <c r="W577" s="7">
        <f>W546+W534+W523</f>
        <v>0</v>
      </c>
      <c r="X577" s="3" t="e">
        <f t="shared" ref="X577" si="1688">W577/V577</f>
        <v>#DIV/0!</v>
      </c>
      <c r="Y577" s="7">
        <f>Y545+Y534+Y542+Y523</f>
        <v>0</v>
      </c>
      <c r="Z577" s="7">
        <f>Z546+Z534+Z523</f>
        <v>0</v>
      </c>
      <c r="AA577" s="3" t="e">
        <f t="shared" ref="AA577" si="1689">Z577/Y577</f>
        <v>#DIV/0!</v>
      </c>
      <c r="AB577" s="7">
        <f>AB545+AB534+AB542+AB523</f>
        <v>0</v>
      </c>
      <c r="AC577" s="7">
        <f>AC546+AC534+AC523</f>
        <v>0</v>
      </c>
      <c r="AD577" s="3" t="e">
        <f t="shared" ref="AD577" si="1690">AC577/AB577</f>
        <v>#DIV/0!</v>
      </c>
      <c r="AE577" s="7">
        <f>AE545+AE534+AE542+AE523</f>
        <v>0</v>
      </c>
      <c r="AF577" s="7">
        <f>AF546+AF534+AF523</f>
        <v>0</v>
      </c>
      <c r="AG577" s="3" t="e">
        <f t="shared" ref="AG577" si="1691">AF577/AE577</f>
        <v>#DIV/0!</v>
      </c>
      <c r="AH577" s="7">
        <f>AH545+AH534+AH542+AH523</f>
        <v>0</v>
      </c>
      <c r="AI577" s="7">
        <f>AI546+AI534+AI523</f>
        <v>0</v>
      </c>
      <c r="AJ577" s="3" t="e">
        <f t="shared" ref="AJ577" si="1692">AI577/AH577</f>
        <v>#DIV/0!</v>
      </c>
      <c r="AK577" s="7">
        <f>AK545+AK534+AK542+AK523</f>
        <v>0</v>
      </c>
      <c r="AL577" s="7">
        <f>AL546+AL534+AL523</f>
        <v>0</v>
      </c>
      <c r="AM577" s="3" t="e">
        <f t="shared" ref="AM577" si="1693">AL577/AK577</f>
        <v>#DIV/0!</v>
      </c>
      <c r="AN577" s="7">
        <f>D577+G577+J577+M577+P577+S577+V577+Y577+AB577+AE577+AH577+AK577</f>
        <v>513320</v>
      </c>
      <c r="AO577" s="7">
        <f t="shared" ref="AO577" si="1694">E577+H577+K577+N577+Q577+T577+W577+Z577+AC577+AF577+AI577+AL577</f>
        <v>235406</v>
      </c>
      <c r="AP577" s="94">
        <f t="shared" ref="AP577" si="1695">AO577/AN577</f>
        <v>0.45859502844229721</v>
      </c>
    </row>
    <row r="578" spans="1:42" ht="15.75">
      <c r="A578" s="150"/>
      <c r="B578" s="144"/>
      <c r="C578" s="88" t="s">
        <v>59</v>
      </c>
      <c r="D578" s="12"/>
      <c r="E578" s="13"/>
      <c r="F578" s="3"/>
      <c r="G578" s="12"/>
      <c r="H578" s="13"/>
      <c r="I578" s="3"/>
      <c r="J578" s="12"/>
      <c r="K578" s="13"/>
      <c r="L578" s="3"/>
      <c r="M578" s="12"/>
      <c r="N578" s="13"/>
      <c r="O578" s="3"/>
      <c r="P578" s="12"/>
      <c r="Q578" s="13"/>
      <c r="R578" s="3"/>
      <c r="S578" s="12"/>
      <c r="T578" s="13"/>
      <c r="U578" s="3"/>
      <c r="V578" s="12"/>
      <c r="W578" s="13"/>
      <c r="X578" s="3"/>
      <c r="Y578" s="12"/>
      <c r="Z578" s="13"/>
      <c r="AA578" s="3"/>
      <c r="AB578" s="12"/>
      <c r="AC578" s="13"/>
      <c r="AD578" s="3"/>
      <c r="AE578" s="12"/>
      <c r="AF578" s="13"/>
      <c r="AG578" s="3"/>
      <c r="AH578" s="12"/>
      <c r="AI578" s="13"/>
      <c r="AJ578" s="3"/>
      <c r="AK578" s="12"/>
      <c r="AL578" s="13"/>
      <c r="AM578" s="3"/>
      <c r="AN578" s="12"/>
      <c r="AO578" s="13">
        <f>E578+H578+K578+N578+Q578+T578+W578+Z578+AC578+AF578+AI578+AL578</f>
        <v>0</v>
      </c>
      <c r="AP578" s="94"/>
    </row>
    <row r="579" spans="1:42" ht="16.5" thickBot="1">
      <c r="A579" s="151"/>
      <c r="B579" s="145"/>
      <c r="C579" s="104" t="s">
        <v>42</v>
      </c>
      <c r="D579" s="105"/>
      <c r="E579" s="106">
        <f>E578/E577</f>
        <v>0</v>
      </c>
      <c r="F579" s="117"/>
      <c r="G579" s="105"/>
      <c r="H579" s="106" t="e">
        <f>H578/H577</f>
        <v>#DIV/0!</v>
      </c>
      <c r="I579" s="117"/>
      <c r="J579" s="105"/>
      <c r="K579" s="106" t="e">
        <f>K578/K577</f>
        <v>#DIV/0!</v>
      </c>
      <c r="L579" s="117"/>
      <c r="M579" s="105"/>
      <c r="N579" s="106" t="e">
        <f>N578/N577</f>
        <v>#DIV/0!</v>
      </c>
      <c r="O579" s="117"/>
      <c r="P579" s="105"/>
      <c r="Q579" s="106" t="e">
        <f>Q578/Q577</f>
        <v>#DIV/0!</v>
      </c>
      <c r="R579" s="117"/>
      <c r="S579" s="105"/>
      <c r="T579" s="106" t="e">
        <f>T578/T577</f>
        <v>#DIV/0!</v>
      </c>
      <c r="U579" s="117"/>
      <c r="V579" s="105"/>
      <c r="W579" s="106" t="e">
        <f>W578/W577</f>
        <v>#DIV/0!</v>
      </c>
      <c r="X579" s="117"/>
      <c r="Y579" s="105"/>
      <c r="Z579" s="106" t="e">
        <f>Z578/Z577</f>
        <v>#DIV/0!</v>
      </c>
      <c r="AA579" s="117"/>
      <c r="AB579" s="105"/>
      <c r="AC579" s="106" t="e">
        <f>AC578/AC577</f>
        <v>#DIV/0!</v>
      </c>
      <c r="AD579" s="117"/>
      <c r="AE579" s="105"/>
      <c r="AF579" s="106" t="e">
        <f>AF578/AF577</f>
        <v>#DIV/0!</v>
      </c>
      <c r="AG579" s="117"/>
      <c r="AH579" s="105"/>
      <c r="AI579" s="106" t="e">
        <f>AI578/AI577</f>
        <v>#DIV/0!</v>
      </c>
      <c r="AJ579" s="117"/>
      <c r="AK579" s="105"/>
      <c r="AL579" s="106" t="e">
        <f>AL578/AL577</f>
        <v>#DIV/0!</v>
      </c>
      <c r="AM579" s="117"/>
      <c r="AN579" s="105"/>
      <c r="AO579" s="106">
        <f>AO578/AO577</f>
        <v>0</v>
      </c>
      <c r="AP579" s="107"/>
    </row>
    <row r="580" spans="1:42" ht="15.75" thickTop="1">
      <c r="A580" s="140" t="s">
        <v>82</v>
      </c>
      <c r="B580" s="143">
        <v>11</v>
      </c>
      <c r="C580" s="91" t="s">
        <v>19</v>
      </c>
      <c r="D580" s="92">
        <f>D581+D587+D588</f>
        <v>159000</v>
      </c>
      <c r="E580" s="92">
        <f>E581+E587+E588</f>
        <v>119160</v>
      </c>
      <c r="F580" s="114">
        <f>E580/D580</f>
        <v>0.74943396226415093</v>
      </c>
      <c r="G580" s="92">
        <f>G581+G587+G588</f>
        <v>166000</v>
      </c>
      <c r="H580" s="92">
        <f>H581+H587+H588</f>
        <v>0</v>
      </c>
      <c r="I580" s="114">
        <f>H580/G580</f>
        <v>0</v>
      </c>
      <c r="J580" s="92">
        <f>J581+J587+J588</f>
        <v>0</v>
      </c>
      <c r="K580" s="92">
        <f>K581+K587+K588</f>
        <v>0</v>
      </c>
      <c r="L580" s="114" t="e">
        <f>K580/J580</f>
        <v>#DIV/0!</v>
      </c>
      <c r="M580" s="92">
        <f>M581+M587+M588</f>
        <v>0</v>
      </c>
      <c r="N580" s="92">
        <f>N581+N587+N588</f>
        <v>0</v>
      </c>
      <c r="O580" s="114" t="e">
        <f>N580/M580</f>
        <v>#DIV/0!</v>
      </c>
      <c r="P580" s="92">
        <f>P581+P587+P588</f>
        <v>0</v>
      </c>
      <c r="Q580" s="92">
        <f>Q581+Q587+Q588</f>
        <v>0</v>
      </c>
      <c r="R580" s="114" t="e">
        <f>Q580/P580</f>
        <v>#DIV/0!</v>
      </c>
      <c r="S580" s="92">
        <f>S581+S587+S588</f>
        <v>0</v>
      </c>
      <c r="T580" s="92">
        <f>T581+T587+T588</f>
        <v>0</v>
      </c>
      <c r="U580" s="114" t="e">
        <f>T580/S580</f>
        <v>#DIV/0!</v>
      </c>
      <c r="V580" s="92">
        <f>V581+V587+V588</f>
        <v>0</v>
      </c>
      <c r="W580" s="92">
        <f>W581+W587+W588</f>
        <v>0</v>
      </c>
      <c r="X580" s="114" t="e">
        <f>W580/V580</f>
        <v>#DIV/0!</v>
      </c>
      <c r="Y580" s="92">
        <f>Y581+Y587+Y588</f>
        <v>0</v>
      </c>
      <c r="Z580" s="92">
        <f>Z581+Z587+Z588</f>
        <v>0</v>
      </c>
      <c r="AA580" s="114" t="e">
        <f>Z580/Y580</f>
        <v>#DIV/0!</v>
      </c>
      <c r="AB580" s="92">
        <f>AB581+AB587+AB588</f>
        <v>0</v>
      </c>
      <c r="AC580" s="92">
        <f>AC581+AC587+AC588</f>
        <v>0</v>
      </c>
      <c r="AD580" s="114" t="e">
        <f>AC580/AB580</f>
        <v>#DIV/0!</v>
      </c>
      <c r="AE580" s="92">
        <f>AE581+AE587+AE588</f>
        <v>0</v>
      </c>
      <c r="AF580" s="92">
        <f>AF581+AF587+AF588</f>
        <v>0</v>
      </c>
      <c r="AG580" s="114" t="e">
        <f>AF580/AE580</f>
        <v>#DIV/0!</v>
      </c>
      <c r="AH580" s="92">
        <f>AH581+AH587+AH588</f>
        <v>0</v>
      </c>
      <c r="AI580" s="92">
        <f>AI581+AI587+AI588</f>
        <v>0</v>
      </c>
      <c r="AJ580" s="114" t="e">
        <f>AI580/AH580</f>
        <v>#DIV/0!</v>
      </c>
      <c r="AK580" s="92">
        <f>AK581+AK587+AK588</f>
        <v>0</v>
      </c>
      <c r="AL580" s="92">
        <f>AL581+AL587+AL588</f>
        <v>0</v>
      </c>
      <c r="AM580" s="114" t="e">
        <f>AL580/AK580</f>
        <v>#DIV/0!</v>
      </c>
      <c r="AN580" s="92">
        <f>D580+G580+J580+M580+P580+S580+V580+Y580+AB580+AE580+AH580+AK580</f>
        <v>325000</v>
      </c>
      <c r="AO580" s="92">
        <f>E580+H580+K580+N580+Q580+T580+W580+Z580+AC580+AF580+AI580+AL580</f>
        <v>119160</v>
      </c>
      <c r="AP580" s="93">
        <f>AO580/AN580</f>
        <v>0.36664615384615384</v>
      </c>
    </row>
    <row r="581" spans="1:42">
      <c r="A581" s="141"/>
      <c r="B581" s="144"/>
      <c r="C581" s="74" t="s">
        <v>20</v>
      </c>
      <c r="D581" s="2">
        <v>143000</v>
      </c>
      <c r="E581" s="2">
        <v>88420</v>
      </c>
      <c r="F581" s="3">
        <f t="shared" ref="F581" si="1696">E581/D581</f>
        <v>0.61832167832167828</v>
      </c>
      <c r="G581" s="2">
        <v>150000</v>
      </c>
      <c r="H581" s="2"/>
      <c r="I581" s="3">
        <f t="shared" ref="I581" si="1697">H581/G581</f>
        <v>0</v>
      </c>
      <c r="J581" s="2"/>
      <c r="K581" s="2"/>
      <c r="L581" s="3" t="e">
        <f t="shared" ref="L581" si="1698">K581/J581</f>
        <v>#DIV/0!</v>
      </c>
      <c r="M581" s="2"/>
      <c r="N581" s="2"/>
      <c r="O581" s="3" t="e">
        <f t="shared" ref="O581" si="1699">N581/M581</f>
        <v>#DIV/0!</v>
      </c>
      <c r="P581" s="2"/>
      <c r="Q581" s="2"/>
      <c r="R581" s="3" t="e">
        <f t="shared" ref="R581" si="1700">Q581/P581</f>
        <v>#DIV/0!</v>
      </c>
      <c r="S581" s="2"/>
      <c r="T581" s="2"/>
      <c r="U581" s="3" t="e">
        <f t="shared" ref="U581" si="1701">T581/S581</f>
        <v>#DIV/0!</v>
      </c>
      <c r="V581" s="2"/>
      <c r="W581" s="2"/>
      <c r="X581" s="3" t="e">
        <f t="shared" ref="X581" si="1702">W581/V581</f>
        <v>#DIV/0!</v>
      </c>
      <c r="Y581" s="2"/>
      <c r="Z581" s="2"/>
      <c r="AA581" s="3" t="e">
        <f t="shared" ref="AA581" si="1703">Z581/Y581</f>
        <v>#DIV/0!</v>
      </c>
      <c r="AB581" s="2"/>
      <c r="AC581" s="2"/>
      <c r="AD581" s="3" t="e">
        <f t="shared" ref="AD581" si="1704">AC581/AB581</f>
        <v>#DIV/0!</v>
      </c>
      <c r="AE581" s="2"/>
      <c r="AF581" s="2"/>
      <c r="AG581" s="3" t="e">
        <f t="shared" ref="AG581" si="1705">AF581/AE581</f>
        <v>#DIV/0!</v>
      </c>
      <c r="AH581" s="2"/>
      <c r="AI581" s="2"/>
      <c r="AJ581" s="3" t="e">
        <f t="shared" ref="AJ581" si="1706">AI581/AH581</f>
        <v>#DIV/0!</v>
      </c>
      <c r="AK581" s="2"/>
      <c r="AL581" s="2"/>
      <c r="AM581" s="3" t="e">
        <f t="shared" ref="AM581" si="1707">AL581/AK581</f>
        <v>#DIV/0!</v>
      </c>
      <c r="AN581" s="2">
        <f>D581+G581+J581+M581+P581+S581+V581+Y581+AB581+AE581+AH581+AK581</f>
        <v>293000</v>
      </c>
      <c r="AO581" s="2">
        <f t="shared" ref="AO581" si="1708">E581+H581+K581+N581+Q581+T581+W581+Z581+AC581+AF581+AI581+AL581</f>
        <v>88420</v>
      </c>
      <c r="AP581" s="94">
        <f t="shared" ref="AP581" si="1709">AO581/AN581</f>
        <v>0.30177474402730375</v>
      </c>
    </row>
    <row r="582" spans="1:42">
      <c r="A582" s="141"/>
      <c r="B582" s="144"/>
      <c r="C582" s="74" t="s">
        <v>47</v>
      </c>
      <c r="D582" s="2">
        <v>0</v>
      </c>
      <c r="E582" s="2">
        <v>37980</v>
      </c>
      <c r="F582" s="3"/>
      <c r="G582" s="2">
        <v>0</v>
      </c>
      <c r="H582" s="2"/>
      <c r="I582" s="3"/>
      <c r="J582" s="2"/>
      <c r="K582" s="2"/>
      <c r="L582" s="3"/>
      <c r="M582" s="2"/>
      <c r="N582" s="2"/>
      <c r="O582" s="3"/>
      <c r="P582" s="2"/>
      <c r="Q582" s="2"/>
      <c r="R582" s="3"/>
      <c r="S582" s="2"/>
      <c r="T582" s="2"/>
      <c r="U582" s="3"/>
      <c r="V582" s="2"/>
      <c r="W582" s="2"/>
      <c r="X582" s="3"/>
      <c r="Y582" s="2"/>
      <c r="Z582" s="2"/>
      <c r="AA582" s="3"/>
      <c r="AB582" s="2"/>
      <c r="AC582" s="2"/>
      <c r="AD582" s="3"/>
      <c r="AE582" s="2"/>
      <c r="AF582" s="2"/>
      <c r="AG582" s="3"/>
      <c r="AH582" s="2"/>
      <c r="AI582" s="2"/>
      <c r="AJ582" s="3"/>
      <c r="AK582" s="2"/>
      <c r="AL582" s="2"/>
      <c r="AM582" s="3"/>
      <c r="AN582" s="2">
        <f>D582+G582+J582+M582+P582+S582+V582+Y582+AB582+AE582+AH582+AK582</f>
        <v>0</v>
      </c>
      <c r="AO582" s="2">
        <f>E582+H582+K582+N582+Q582+T582+W582+Z582+AC582+AF582+AI582+AL582</f>
        <v>37980</v>
      </c>
      <c r="AP582" s="94"/>
    </row>
    <row r="583" spans="1:42">
      <c r="A583" s="141"/>
      <c r="B583" s="144"/>
      <c r="C583" s="74" t="s">
        <v>43</v>
      </c>
      <c r="D583" s="2">
        <v>0</v>
      </c>
      <c r="E583" s="2">
        <v>25980</v>
      </c>
      <c r="F583" s="3"/>
      <c r="G583" s="2">
        <v>0</v>
      </c>
      <c r="H583" s="2"/>
      <c r="I583" s="3"/>
      <c r="J583" s="2"/>
      <c r="K583" s="2"/>
      <c r="L583" s="3"/>
      <c r="M583" s="2"/>
      <c r="N583" s="2"/>
      <c r="O583" s="3"/>
      <c r="P583" s="2"/>
      <c r="Q583" s="2"/>
      <c r="R583" s="3"/>
      <c r="S583" s="2"/>
      <c r="T583" s="2"/>
      <c r="U583" s="3"/>
      <c r="V583" s="2"/>
      <c r="W583" s="2"/>
      <c r="X583" s="3"/>
      <c r="Y583" s="2"/>
      <c r="Z583" s="2"/>
      <c r="AA583" s="3"/>
      <c r="AB583" s="2"/>
      <c r="AC583" s="2"/>
      <c r="AD583" s="3"/>
      <c r="AE583" s="2"/>
      <c r="AF583" s="2"/>
      <c r="AG583" s="3"/>
      <c r="AH583" s="2"/>
      <c r="AI583" s="2"/>
      <c r="AJ583" s="3"/>
      <c r="AK583" s="2"/>
      <c r="AL583" s="2"/>
      <c r="AM583" s="3"/>
      <c r="AN583" s="2">
        <f t="shared" ref="AN583:AN586" si="1710">D583+G583+J583+M583+P583+S583+V583+Y583+AB583+AE583+AH583+AK583</f>
        <v>0</v>
      </c>
      <c r="AO583" s="2">
        <f t="shared" ref="AO583:AO596" si="1711">E583+H583+K583+N583+Q583+T583+W583+Z583+AC583+AF583+AI583+AL583</f>
        <v>25980</v>
      </c>
      <c r="AP583" s="94"/>
    </row>
    <row r="584" spans="1:42">
      <c r="A584" s="141"/>
      <c r="B584" s="144"/>
      <c r="C584" s="74" t="s">
        <v>44</v>
      </c>
      <c r="D584" s="2">
        <v>0</v>
      </c>
      <c r="E584" s="2">
        <v>0</v>
      </c>
      <c r="F584" s="3"/>
      <c r="G584" s="2">
        <v>0</v>
      </c>
      <c r="H584" s="2"/>
      <c r="I584" s="3"/>
      <c r="J584" s="2"/>
      <c r="K584" s="2"/>
      <c r="L584" s="3"/>
      <c r="M584" s="2"/>
      <c r="N584" s="2"/>
      <c r="O584" s="3"/>
      <c r="P584" s="2"/>
      <c r="Q584" s="2"/>
      <c r="R584" s="3"/>
      <c r="S584" s="2"/>
      <c r="T584" s="2"/>
      <c r="U584" s="3"/>
      <c r="V584" s="2"/>
      <c r="W584" s="2"/>
      <c r="X584" s="3"/>
      <c r="Y584" s="2"/>
      <c r="Z584" s="2"/>
      <c r="AA584" s="3"/>
      <c r="AB584" s="2"/>
      <c r="AC584" s="2"/>
      <c r="AD584" s="3"/>
      <c r="AE584" s="2"/>
      <c r="AF584" s="2"/>
      <c r="AG584" s="3"/>
      <c r="AH584" s="2"/>
      <c r="AI584" s="2"/>
      <c r="AJ584" s="3"/>
      <c r="AK584" s="2"/>
      <c r="AL584" s="2"/>
      <c r="AM584" s="3"/>
      <c r="AN584" s="2">
        <f t="shared" si="1710"/>
        <v>0</v>
      </c>
      <c r="AO584" s="2">
        <f t="shared" si="1711"/>
        <v>0</v>
      </c>
      <c r="AP584" s="94"/>
    </row>
    <row r="585" spans="1:42">
      <c r="A585" s="141"/>
      <c r="B585" s="144"/>
      <c r="C585" s="74" t="s">
        <v>45</v>
      </c>
      <c r="D585" s="2">
        <v>0</v>
      </c>
      <c r="E585" s="2">
        <v>0</v>
      </c>
      <c r="F585" s="3"/>
      <c r="G585" s="2">
        <v>0</v>
      </c>
      <c r="H585" s="2"/>
      <c r="I585" s="3"/>
      <c r="J585" s="2"/>
      <c r="K585" s="2"/>
      <c r="L585" s="3"/>
      <c r="M585" s="2"/>
      <c r="N585" s="2"/>
      <c r="O585" s="3"/>
      <c r="P585" s="2"/>
      <c r="Q585" s="2"/>
      <c r="R585" s="3"/>
      <c r="S585" s="2"/>
      <c r="T585" s="2"/>
      <c r="U585" s="3"/>
      <c r="V585" s="2"/>
      <c r="W585" s="2"/>
      <c r="X585" s="3"/>
      <c r="Y585" s="2"/>
      <c r="Z585" s="2"/>
      <c r="AA585" s="3"/>
      <c r="AB585" s="2"/>
      <c r="AC585" s="2"/>
      <c r="AD585" s="3"/>
      <c r="AE585" s="2"/>
      <c r="AF585" s="2"/>
      <c r="AG585" s="3"/>
      <c r="AH585" s="2"/>
      <c r="AI585" s="2"/>
      <c r="AJ585" s="3"/>
      <c r="AK585" s="2"/>
      <c r="AL585" s="2"/>
      <c r="AM585" s="3"/>
      <c r="AN585" s="2">
        <f t="shared" si="1710"/>
        <v>0</v>
      </c>
      <c r="AO585" s="2">
        <f t="shared" si="1711"/>
        <v>0</v>
      </c>
      <c r="AP585" s="94"/>
    </row>
    <row r="586" spans="1:42">
      <c r="A586" s="141"/>
      <c r="B586" s="144"/>
      <c r="C586" s="74" t="s">
        <v>46</v>
      </c>
      <c r="D586" s="2">
        <v>0</v>
      </c>
      <c r="E586" s="2">
        <v>24460</v>
      </c>
      <c r="F586" s="3"/>
      <c r="G586" s="2">
        <v>0</v>
      </c>
      <c r="H586" s="2"/>
      <c r="I586" s="3"/>
      <c r="J586" s="2"/>
      <c r="K586" s="2"/>
      <c r="L586" s="3"/>
      <c r="M586" s="2"/>
      <c r="N586" s="2"/>
      <c r="O586" s="3"/>
      <c r="P586" s="2"/>
      <c r="Q586" s="2"/>
      <c r="R586" s="3"/>
      <c r="S586" s="2"/>
      <c r="T586" s="2"/>
      <c r="U586" s="3"/>
      <c r="V586" s="2"/>
      <c r="W586" s="2"/>
      <c r="X586" s="3"/>
      <c r="Y586" s="2"/>
      <c r="Z586" s="2"/>
      <c r="AA586" s="3"/>
      <c r="AB586" s="2"/>
      <c r="AC586" s="2"/>
      <c r="AD586" s="3"/>
      <c r="AE586" s="2"/>
      <c r="AF586" s="2"/>
      <c r="AG586" s="3"/>
      <c r="AH586" s="2"/>
      <c r="AI586" s="2"/>
      <c r="AJ586" s="3"/>
      <c r="AK586" s="2"/>
      <c r="AL586" s="2"/>
      <c r="AM586" s="3"/>
      <c r="AN586" s="2">
        <f t="shared" si="1710"/>
        <v>0</v>
      </c>
      <c r="AO586" s="2">
        <f t="shared" si="1711"/>
        <v>24460</v>
      </c>
      <c r="AP586" s="94"/>
    </row>
    <row r="587" spans="1:42">
      <c r="A587" s="141"/>
      <c r="B587" s="144"/>
      <c r="C587" s="75" t="s">
        <v>21</v>
      </c>
      <c r="D587" s="2">
        <v>16000</v>
      </c>
      <c r="E587" s="2">
        <v>10550</v>
      </c>
      <c r="F587" s="3">
        <f t="shared" ref="F587:F588" si="1712">E587/D587</f>
        <v>0.65937500000000004</v>
      </c>
      <c r="G587" s="2">
        <v>16000</v>
      </c>
      <c r="H587" s="2"/>
      <c r="I587" s="3">
        <f t="shared" ref="I587:I588" si="1713">H587/G587</f>
        <v>0</v>
      </c>
      <c r="J587" s="2"/>
      <c r="K587" s="2"/>
      <c r="L587" s="3" t="e">
        <f t="shared" ref="L587:L588" si="1714">K587/J587</f>
        <v>#DIV/0!</v>
      </c>
      <c r="M587" s="2"/>
      <c r="N587" s="2"/>
      <c r="O587" s="3" t="e">
        <f t="shared" ref="O587:O588" si="1715">N587/M587</f>
        <v>#DIV/0!</v>
      </c>
      <c r="P587" s="2"/>
      <c r="Q587" s="2"/>
      <c r="R587" s="3" t="e">
        <f t="shared" ref="R587:R588" si="1716">Q587/P587</f>
        <v>#DIV/0!</v>
      </c>
      <c r="S587" s="2"/>
      <c r="T587" s="2"/>
      <c r="U587" s="3" t="e">
        <f t="shared" ref="U587:U588" si="1717">T587/S587</f>
        <v>#DIV/0!</v>
      </c>
      <c r="V587" s="2"/>
      <c r="W587" s="2"/>
      <c r="X587" s="3" t="e">
        <f t="shared" ref="X587:X588" si="1718">W587/V587</f>
        <v>#DIV/0!</v>
      </c>
      <c r="Y587" s="2"/>
      <c r="Z587" s="2"/>
      <c r="AA587" s="3" t="e">
        <f t="shared" ref="AA587:AA588" si="1719">Z587/Y587</f>
        <v>#DIV/0!</v>
      </c>
      <c r="AB587" s="2"/>
      <c r="AC587" s="2"/>
      <c r="AD587" s="3" t="e">
        <f t="shared" ref="AD587:AD588" si="1720">AC587/AB587</f>
        <v>#DIV/0!</v>
      </c>
      <c r="AE587" s="2"/>
      <c r="AF587" s="2"/>
      <c r="AG587" s="3" t="e">
        <f t="shared" ref="AG587:AG588" si="1721">AF587/AE587</f>
        <v>#DIV/0!</v>
      </c>
      <c r="AH587" s="2"/>
      <c r="AI587" s="2"/>
      <c r="AJ587" s="3" t="e">
        <f t="shared" ref="AJ587:AJ588" si="1722">AI587/AH587</f>
        <v>#DIV/0!</v>
      </c>
      <c r="AK587" s="2"/>
      <c r="AL587" s="2"/>
      <c r="AM587" s="3" t="e">
        <f t="shared" ref="AM587:AM588" si="1723">AL587/AK587</f>
        <v>#DIV/0!</v>
      </c>
      <c r="AN587" s="2">
        <f>D587+G587+J587+M587+P587+S587+V587+Y587+AB587+AE587+AH587+AK587</f>
        <v>32000</v>
      </c>
      <c r="AO587" s="2">
        <f t="shared" si="1711"/>
        <v>10550</v>
      </c>
      <c r="AP587" s="94">
        <f t="shared" ref="AP587:AP609" si="1724">AO587/AN587</f>
        <v>0.32968750000000002</v>
      </c>
    </row>
    <row r="588" spans="1:42">
      <c r="A588" s="141"/>
      <c r="B588" s="144"/>
      <c r="C588" s="75" t="s">
        <v>22</v>
      </c>
      <c r="D588" s="2">
        <v>0</v>
      </c>
      <c r="E588" s="2">
        <v>20190</v>
      </c>
      <c r="F588" s="3" t="e">
        <f t="shared" si="1712"/>
        <v>#DIV/0!</v>
      </c>
      <c r="G588" s="2">
        <v>0</v>
      </c>
      <c r="H588" s="2"/>
      <c r="I588" s="3" t="e">
        <f t="shared" si="1713"/>
        <v>#DIV/0!</v>
      </c>
      <c r="J588" s="2"/>
      <c r="K588" s="2"/>
      <c r="L588" s="3" t="e">
        <f t="shared" si="1714"/>
        <v>#DIV/0!</v>
      </c>
      <c r="M588" s="2"/>
      <c r="N588" s="2"/>
      <c r="O588" s="3" t="e">
        <f t="shared" si="1715"/>
        <v>#DIV/0!</v>
      </c>
      <c r="P588" s="2"/>
      <c r="Q588" s="2"/>
      <c r="R588" s="3" t="e">
        <f t="shared" si="1716"/>
        <v>#DIV/0!</v>
      </c>
      <c r="S588" s="2"/>
      <c r="T588" s="2"/>
      <c r="U588" s="3" t="e">
        <f t="shared" si="1717"/>
        <v>#DIV/0!</v>
      </c>
      <c r="V588" s="2"/>
      <c r="W588" s="2"/>
      <c r="X588" s="3" t="e">
        <f t="shared" si="1718"/>
        <v>#DIV/0!</v>
      </c>
      <c r="Y588" s="2"/>
      <c r="Z588" s="2"/>
      <c r="AA588" s="3" t="e">
        <f t="shared" si="1719"/>
        <v>#DIV/0!</v>
      </c>
      <c r="AB588" s="2"/>
      <c r="AC588" s="2"/>
      <c r="AD588" s="3" t="e">
        <f t="shared" si="1720"/>
        <v>#DIV/0!</v>
      </c>
      <c r="AE588" s="2"/>
      <c r="AF588" s="2"/>
      <c r="AG588" s="3" t="e">
        <f t="shared" si="1721"/>
        <v>#DIV/0!</v>
      </c>
      <c r="AH588" s="2"/>
      <c r="AI588" s="2"/>
      <c r="AJ588" s="3" t="e">
        <f t="shared" si="1722"/>
        <v>#DIV/0!</v>
      </c>
      <c r="AK588" s="2"/>
      <c r="AL588" s="2"/>
      <c r="AM588" s="3" t="e">
        <f t="shared" si="1723"/>
        <v>#DIV/0!</v>
      </c>
      <c r="AN588" s="2">
        <f t="shared" ref="AN588:AN590" si="1725">D588+G588+J588+M588+P588+S588+V588+Y588+AB588+AE588+AH588+AK588</f>
        <v>0</v>
      </c>
      <c r="AO588" s="2">
        <f t="shared" si="1711"/>
        <v>20190</v>
      </c>
      <c r="AP588" s="94" t="e">
        <f t="shared" si="1724"/>
        <v>#DIV/0!</v>
      </c>
    </row>
    <row r="589" spans="1:42">
      <c r="A589" s="141"/>
      <c r="B589" s="144"/>
      <c r="C589" s="75" t="s">
        <v>23</v>
      </c>
      <c r="D589" s="5">
        <f>D581/D590</f>
        <v>13</v>
      </c>
      <c r="E589" s="5">
        <v>8</v>
      </c>
      <c r="F589" s="115">
        <f>E589/D589</f>
        <v>0.61538461538461542</v>
      </c>
      <c r="G589" s="5">
        <f>G581/G590</f>
        <v>13.636363636363637</v>
      </c>
      <c r="H589" s="5"/>
      <c r="I589" s="115">
        <f>H589/G589</f>
        <v>0</v>
      </c>
      <c r="J589" s="5"/>
      <c r="K589" s="5"/>
      <c r="L589" s="115" t="e">
        <f>K589/J589</f>
        <v>#DIV/0!</v>
      </c>
      <c r="M589" s="5"/>
      <c r="N589" s="5"/>
      <c r="O589" s="115" t="e">
        <f>N589/M589</f>
        <v>#DIV/0!</v>
      </c>
      <c r="P589" s="5"/>
      <c r="Q589" s="5"/>
      <c r="R589" s="115" t="e">
        <f>Q589/P589</f>
        <v>#DIV/0!</v>
      </c>
      <c r="S589" s="5"/>
      <c r="T589" s="5"/>
      <c r="U589" s="115" t="e">
        <f>T589/S589</f>
        <v>#DIV/0!</v>
      </c>
      <c r="V589" s="5"/>
      <c r="W589" s="5"/>
      <c r="X589" s="115" t="e">
        <f>W589/V589</f>
        <v>#DIV/0!</v>
      </c>
      <c r="Y589" s="5"/>
      <c r="Z589" s="5"/>
      <c r="AA589" s="115" t="e">
        <f>Z589/Y589</f>
        <v>#DIV/0!</v>
      </c>
      <c r="AB589" s="5"/>
      <c r="AC589" s="5"/>
      <c r="AD589" s="115" t="e">
        <f>AC589/AB589</f>
        <v>#DIV/0!</v>
      </c>
      <c r="AE589" s="5"/>
      <c r="AF589" s="5"/>
      <c r="AG589" s="115" t="e">
        <f>AF589/AE589</f>
        <v>#DIV/0!</v>
      </c>
      <c r="AH589" s="5"/>
      <c r="AI589" s="5"/>
      <c r="AJ589" s="115" t="e">
        <f>AI589/AH589</f>
        <v>#DIV/0!</v>
      </c>
      <c r="AK589" s="5"/>
      <c r="AL589" s="5"/>
      <c r="AM589" s="115" t="e">
        <f>AL589/AK589</f>
        <v>#DIV/0!</v>
      </c>
      <c r="AN589" s="5">
        <f t="shared" si="1725"/>
        <v>26.636363636363637</v>
      </c>
      <c r="AO589" s="5">
        <f t="shared" si="1711"/>
        <v>8</v>
      </c>
      <c r="AP589" s="95">
        <f t="shared" si="1724"/>
        <v>0.30034129692832762</v>
      </c>
    </row>
    <row r="590" spans="1:42">
      <c r="A590" s="141"/>
      <c r="B590" s="144"/>
      <c r="C590" s="75" t="s">
        <v>24</v>
      </c>
      <c r="D590" s="2">
        <v>11000</v>
      </c>
      <c r="E590" s="2">
        <f>E581/E589</f>
        <v>11052.5</v>
      </c>
      <c r="F590" s="3">
        <f t="shared" ref="F590:F601" si="1726">E590/D590</f>
        <v>1.0047727272727274</v>
      </c>
      <c r="G590" s="2">
        <v>11000</v>
      </c>
      <c r="H590" s="2" t="e">
        <f>H581/H589</f>
        <v>#DIV/0!</v>
      </c>
      <c r="I590" s="3" t="e">
        <f t="shared" ref="I590:I601" si="1727">H590/G590</f>
        <v>#DIV/0!</v>
      </c>
      <c r="J590" s="2" t="e">
        <f>J581/J589</f>
        <v>#DIV/0!</v>
      </c>
      <c r="K590" s="2" t="e">
        <f>K581/K589</f>
        <v>#DIV/0!</v>
      </c>
      <c r="L590" s="3" t="e">
        <f t="shared" ref="L590:L601" si="1728">K590/J590</f>
        <v>#DIV/0!</v>
      </c>
      <c r="M590" s="2" t="e">
        <f>M581/M589</f>
        <v>#DIV/0!</v>
      </c>
      <c r="N590" s="2" t="e">
        <f>N581/N589</f>
        <v>#DIV/0!</v>
      </c>
      <c r="O590" s="3" t="e">
        <f t="shared" ref="O590:O601" si="1729">N590/M590</f>
        <v>#DIV/0!</v>
      </c>
      <c r="P590" s="2" t="e">
        <f>P581/P589</f>
        <v>#DIV/0!</v>
      </c>
      <c r="Q590" s="2" t="e">
        <f>Q581/Q589</f>
        <v>#DIV/0!</v>
      </c>
      <c r="R590" s="3" t="e">
        <f t="shared" ref="R590:R601" si="1730">Q590/P590</f>
        <v>#DIV/0!</v>
      </c>
      <c r="S590" s="2" t="e">
        <f>S581/S589</f>
        <v>#DIV/0!</v>
      </c>
      <c r="T590" s="2" t="e">
        <f>T581/T589</f>
        <v>#DIV/0!</v>
      </c>
      <c r="U590" s="3" t="e">
        <f t="shared" ref="U590:U601" si="1731">T590/S590</f>
        <v>#DIV/0!</v>
      </c>
      <c r="V590" s="2" t="e">
        <f>V581/V589</f>
        <v>#DIV/0!</v>
      </c>
      <c r="W590" s="2" t="e">
        <f>W581/W589</f>
        <v>#DIV/0!</v>
      </c>
      <c r="X590" s="3" t="e">
        <f t="shared" ref="X590:X601" si="1732">W590/V590</f>
        <v>#DIV/0!</v>
      </c>
      <c r="Y590" s="2" t="e">
        <f>Y581/Y589</f>
        <v>#DIV/0!</v>
      </c>
      <c r="Z590" s="2" t="e">
        <f>Z581/Z589</f>
        <v>#DIV/0!</v>
      </c>
      <c r="AA590" s="3" t="e">
        <f t="shared" ref="AA590:AA601" si="1733">Z590/Y590</f>
        <v>#DIV/0!</v>
      </c>
      <c r="AB590" s="2" t="e">
        <f>AB581/AB589</f>
        <v>#DIV/0!</v>
      </c>
      <c r="AC590" s="2" t="e">
        <f>AC581/AC589</f>
        <v>#DIV/0!</v>
      </c>
      <c r="AD590" s="3" t="e">
        <f t="shared" ref="AD590:AD601" si="1734">AC590/AB590</f>
        <v>#DIV/0!</v>
      </c>
      <c r="AE590" s="2" t="e">
        <f>AE581/AE589</f>
        <v>#DIV/0!</v>
      </c>
      <c r="AF590" s="2" t="e">
        <f>AF581/AF589</f>
        <v>#DIV/0!</v>
      </c>
      <c r="AG590" s="3" t="e">
        <f t="shared" ref="AG590:AG601" si="1735">AF590/AE590</f>
        <v>#DIV/0!</v>
      </c>
      <c r="AH590" s="2" t="e">
        <f>AH581/AH589</f>
        <v>#DIV/0!</v>
      </c>
      <c r="AI590" s="2" t="e">
        <f>AI581/AI589</f>
        <v>#DIV/0!</v>
      </c>
      <c r="AJ590" s="3" t="e">
        <f t="shared" ref="AJ590:AJ601" si="1736">AI590/AH590</f>
        <v>#DIV/0!</v>
      </c>
      <c r="AK590" s="2" t="e">
        <f>AK581/AK589</f>
        <v>#DIV/0!</v>
      </c>
      <c r="AL590" s="2" t="e">
        <f>AL581/AL589</f>
        <v>#DIV/0!</v>
      </c>
      <c r="AM590" s="3" t="e">
        <f t="shared" ref="AM590:AM601" si="1737">AL590/AK590</f>
        <v>#DIV/0!</v>
      </c>
      <c r="AN590" s="2" t="e">
        <f t="shared" si="1725"/>
        <v>#DIV/0!</v>
      </c>
      <c r="AO590" s="2" t="e">
        <f t="shared" si="1711"/>
        <v>#DIV/0!</v>
      </c>
      <c r="AP590" s="94" t="e">
        <f t="shared" si="1724"/>
        <v>#DIV/0!</v>
      </c>
    </row>
    <row r="591" spans="1:42">
      <c r="A591" s="141"/>
      <c r="B591" s="144"/>
      <c r="C591" s="76" t="s">
        <v>25</v>
      </c>
      <c r="D591" s="20">
        <f>D592+D593</f>
        <v>92000</v>
      </c>
      <c r="E591" s="20">
        <f>E592+E593</f>
        <v>63024</v>
      </c>
      <c r="F591" s="21">
        <f t="shared" si="1726"/>
        <v>0.68504347826086953</v>
      </c>
      <c r="G591" s="20">
        <f>G592+G593</f>
        <v>77000</v>
      </c>
      <c r="H591" s="20">
        <f>H592+H593</f>
        <v>0</v>
      </c>
      <c r="I591" s="21">
        <f t="shared" si="1727"/>
        <v>0</v>
      </c>
      <c r="J591" s="20">
        <f>J592+J593</f>
        <v>0</v>
      </c>
      <c r="K591" s="20">
        <f>K592+K593</f>
        <v>0</v>
      </c>
      <c r="L591" s="21" t="e">
        <f t="shared" si="1728"/>
        <v>#DIV/0!</v>
      </c>
      <c r="M591" s="20">
        <f>M592+M593</f>
        <v>0</v>
      </c>
      <c r="N591" s="20">
        <f>N592+N593</f>
        <v>0</v>
      </c>
      <c r="O591" s="21" t="e">
        <f t="shared" si="1729"/>
        <v>#DIV/0!</v>
      </c>
      <c r="P591" s="20">
        <f>P592+P593</f>
        <v>0</v>
      </c>
      <c r="Q591" s="20">
        <f>Q592+Q593</f>
        <v>0</v>
      </c>
      <c r="R591" s="21" t="e">
        <f t="shared" si="1730"/>
        <v>#DIV/0!</v>
      </c>
      <c r="S591" s="20">
        <f>S592+S593</f>
        <v>0</v>
      </c>
      <c r="T591" s="20">
        <f>T592+T593</f>
        <v>0</v>
      </c>
      <c r="U591" s="21" t="e">
        <f t="shared" si="1731"/>
        <v>#DIV/0!</v>
      </c>
      <c r="V591" s="20">
        <f>V592+V593</f>
        <v>0</v>
      </c>
      <c r="W591" s="20">
        <f>W592+W593</f>
        <v>0</v>
      </c>
      <c r="X591" s="21" t="e">
        <f t="shared" si="1732"/>
        <v>#DIV/0!</v>
      </c>
      <c r="Y591" s="20">
        <f>Y592+Y593</f>
        <v>0</v>
      </c>
      <c r="Z591" s="20">
        <f>Z592+Z593</f>
        <v>0</v>
      </c>
      <c r="AA591" s="21" t="e">
        <f t="shared" si="1733"/>
        <v>#DIV/0!</v>
      </c>
      <c r="AB591" s="20">
        <f>AB592+AB593</f>
        <v>0</v>
      </c>
      <c r="AC591" s="20">
        <f>AC592+AC593</f>
        <v>0</v>
      </c>
      <c r="AD591" s="21" t="e">
        <f t="shared" si="1734"/>
        <v>#DIV/0!</v>
      </c>
      <c r="AE591" s="20">
        <f>AE592+AE593</f>
        <v>0</v>
      </c>
      <c r="AF591" s="20">
        <f>AF592+AF593</f>
        <v>0</v>
      </c>
      <c r="AG591" s="21" t="e">
        <f t="shared" si="1735"/>
        <v>#DIV/0!</v>
      </c>
      <c r="AH591" s="20">
        <f>AH592+AH593</f>
        <v>0</v>
      </c>
      <c r="AI591" s="20">
        <f>AI592+AI593</f>
        <v>0</v>
      </c>
      <c r="AJ591" s="21" t="e">
        <f t="shared" si="1736"/>
        <v>#DIV/0!</v>
      </c>
      <c r="AK591" s="20">
        <f>AK592+AK593</f>
        <v>0</v>
      </c>
      <c r="AL591" s="20">
        <f>AL592+AL593</f>
        <v>0</v>
      </c>
      <c r="AM591" s="21" t="e">
        <f t="shared" si="1737"/>
        <v>#DIV/0!</v>
      </c>
      <c r="AN591" s="20">
        <f>D591+G591+J591+M591+P591+S591+V591+Y591+AB591+AE591+AH591+AK591</f>
        <v>169000</v>
      </c>
      <c r="AO591" s="20">
        <f t="shared" si="1711"/>
        <v>63024</v>
      </c>
      <c r="AP591" s="96">
        <f t="shared" si="1724"/>
        <v>0.37292307692307691</v>
      </c>
    </row>
    <row r="592" spans="1:42">
      <c r="A592" s="141"/>
      <c r="B592" s="144"/>
      <c r="C592" s="74" t="s">
        <v>49</v>
      </c>
      <c r="D592" s="2">
        <v>50000</v>
      </c>
      <c r="E592" s="2">
        <v>44384</v>
      </c>
      <c r="F592" s="3">
        <f t="shared" si="1726"/>
        <v>0.88768000000000002</v>
      </c>
      <c r="G592" s="2">
        <v>45000</v>
      </c>
      <c r="H592" s="2"/>
      <c r="I592" s="3">
        <f t="shared" si="1727"/>
        <v>0</v>
      </c>
      <c r="J592" s="2"/>
      <c r="K592" s="2"/>
      <c r="L592" s="3" t="e">
        <f t="shared" si="1728"/>
        <v>#DIV/0!</v>
      </c>
      <c r="M592" s="2"/>
      <c r="N592" s="2"/>
      <c r="O592" s="3" t="e">
        <f t="shared" si="1729"/>
        <v>#DIV/0!</v>
      </c>
      <c r="P592" s="2"/>
      <c r="Q592" s="2"/>
      <c r="R592" s="3" t="e">
        <f t="shared" si="1730"/>
        <v>#DIV/0!</v>
      </c>
      <c r="S592" s="2"/>
      <c r="T592" s="2"/>
      <c r="U592" s="3" t="e">
        <f t="shared" si="1731"/>
        <v>#DIV/0!</v>
      </c>
      <c r="V592" s="2"/>
      <c r="W592" s="2"/>
      <c r="X592" s="3" t="e">
        <f t="shared" si="1732"/>
        <v>#DIV/0!</v>
      </c>
      <c r="Y592" s="2"/>
      <c r="Z592" s="2"/>
      <c r="AA592" s="3" t="e">
        <f t="shared" si="1733"/>
        <v>#DIV/0!</v>
      </c>
      <c r="AB592" s="2"/>
      <c r="AC592" s="2"/>
      <c r="AD592" s="3" t="e">
        <f t="shared" si="1734"/>
        <v>#DIV/0!</v>
      </c>
      <c r="AE592" s="2"/>
      <c r="AF592" s="2"/>
      <c r="AG592" s="3" t="e">
        <f t="shared" si="1735"/>
        <v>#DIV/0!</v>
      </c>
      <c r="AH592" s="2"/>
      <c r="AI592" s="2"/>
      <c r="AJ592" s="3" t="e">
        <f t="shared" si="1736"/>
        <v>#DIV/0!</v>
      </c>
      <c r="AK592" s="2"/>
      <c r="AL592" s="2"/>
      <c r="AM592" s="3" t="e">
        <f t="shared" si="1737"/>
        <v>#DIV/0!</v>
      </c>
      <c r="AN592" s="2">
        <f t="shared" ref="AN592" si="1738">D592+G592+J592+M592+P592+S592+V592+Y592+AB592+AE592+AH592+AK592</f>
        <v>95000</v>
      </c>
      <c r="AO592" s="2">
        <f t="shared" si="1711"/>
        <v>44384</v>
      </c>
      <c r="AP592" s="94">
        <f t="shared" si="1724"/>
        <v>0.4672</v>
      </c>
    </row>
    <row r="593" spans="1:42">
      <c r="A593" s="141"/>
      <c r="B593" s="144"/>
      <c r="C593" s="76" t="s">
        <v>52</v>
      </c>
      <c r="D593" s="20">
        <f>SUM(D594:D598)</f>
        <v>42000</v>
      </c>
      <c r="E593" s="20">
        <f>SUM(E594:E598)</f>
        <v>18640</v>
      </c>
      <c r="F593" s="21">
        <f t="shared" si="1726"/>
        <v>0.44380952380952382</v>
      </c>
      <c r="G593" s="20">
        <f>SUM(G594:G598)</f>
        <v>32000</v>
      </c>
      <c r="H593" s="20">
        <f>SUM(H594:H598)</f>
        <v>0</v>
      </c>
      <c r="I593" s="21">
        <f t="shared" si="1727"/>
        <v>0</v>
      </c>
      <c r="J593" s="20">
        <f>SUM(J594:J598)</f>
        <v>0</v>
      </c>
      <c r="K593" s="20">
        <f>SUM(K594:K598)</f>
        <v>0</v>
      </c>
      <c r="L593" s="21" t="e">
        <f t="shared" si="1728"/>
        <v>#DIV/0!</v>
      </c>
      <c r="M593" s="20">
        <f>SUM(M594:M598)</f>
        <v>0</v>
      </c>
      <c r="N593" s="20">
        <f>SUM(N594:N598)</f>
        <v>0</v>
      </c>
      <c r="O593" s="21" t="e">
        <f t="shared" si="1729"/>
        <v>#DIV/0!</v>
      </c>
      <c r="P593" s="20">
        <f>SUM(P594:P598)</f>
        <v>0</v>
      </c>
      <c r="Q593" s="20">
        <f>SUM(Q594:Q598)</f>
        <v>0</v>
      </c>
      <c r="R593" s="21" t="e">
        <f t="shared" si="1730"/>
        <v>#DIV/0!</v>
      </c>
      <c r="S593" s="20">
        <f>SUM(S594:S598)</f>
        <v>0</v>
      </c>
      <c r="T593" s="20">
        <f>SUM(T594:T598)</f>
        <v>0</v>
      </c>
      <c r="U593" s="21" t="e">
        <f t="shared" si="1731"/>
        <v>#DIV/0!</v>
      </c>
      <c r="V593" s="20">
        <f>SUM(V594:V598)</f>
        <v>0</v>
      </c>
      <c r="W593" s="20">
        <f>SUM(W594:W598)</f>
        <v>0</v>
      </c>
      <c r="X593" s="21" t="e">
        <f t="shared" si="1732"/>
        <v>#DIV/0!</v>
      </c>
      <c r="Y593" s="20">
        <f>SUM(Y594:Y598)</f>
        <v>0</v>
      </c>
      <c r="Z593" s="20">
        <f>SUM(Z594:Z598)</f>
        <v>0</v>
      </c>
      <c r="AA593" s="21" t="e">
        <f t="shared" si="1733"/>
        <v>#DIV/0!</v>
      </c>
      <c r="AB593" s="20">
        <f>SUM(AB594:AB598)</f>
        <v>0</v>
      </c>
      <c r="AC593" s="20">
        <f>SUM(AC594:AC598)</f>
        <v>0</v>
      </c>
      <c r="AD593" s="21" t="e">
        <f t="shared" si="1734"/>
        <v>#DIV/0!</v>
      </c>
      <c r="AE593" s="20">
        <f>SUM(AE594:AE598)</f>
        <v>0</v>
      </c>
      <c r="AF593" s="20">
        <f>SUM(AF594:AF598)</f>
        <v>0</v>
      </c>
      <c r="AG593" s="21" t="e">
        <f t="shared" si="1735"/>
        <v>#DIV/0!</v>
      </c>
      <c r="AH593" s="20">
        <f>SUM(AH594:AH598)</f>
        <v>0</v>
      </c>
      <c r="AI593" s="20">
        <f>SUM(AI594:AI598)</f>
        <v>0</v>
      </c>
      <c r="AJ593" s="21" t="e">
        <f t="shared" si="1736"/>
        <v>#DIV/0!</v>
      </c>
      <c r="AK593" s="20">
        <f>SUM(AK594:AK598)</f>
        <v>0</v>
      </c>
      <c r="AL593" s="20">
        <f>SUM(AL594:AL598)</f>
        <v>0</v>
      </c>
      <c r="AM593" s="21" t="e">
        <f t="shared" si="1737"/>
        <v>#DIV/0!</v>
      </c>
      <c r="AN593" s="20">
        <f>D593+G593+J593+M593+P593+S593+V593+Y593+AB593+AE593+AH593+AK593</f>
        <v>74000</v>
      </c>
      <c r="AO593" s="20">
        <f t="shared" si="1711"/>
        <v>18640</v>
      </c>
      <c r="AP593" s="96">
        <f t="shared" si="1724"/>
        <v>0.25189189189189187</v>
      </c>
    </row>
    <row r="594" spans="1:42">
      <c r="A594" s="141"/>
      <c r="B594" s="144"/>
      <c r="C594" s="75" t="s">
        <v>26</v>
      </c>
      <c r="D594" s="2">
        <v>6000</v>
      </c>
      <c r="E594" s="2">
        <v>4370</v>
      </c>
      <c r="F594" s="3">
        <f t="shared" si="1726"/>
        <v>0.72833333333333339</v>
      </c>
      <c r="G594" s="2">
        <v>5000</v>
      </c>
      <c r="H594" s="2"/>
      <c r="I594" s="3">
        <f t="shared" si="1727"/>
        <v>0</v>
      </c>
      <c r="J594" s="2"/>
      <c r="K594" s="2"/>
      <c r="L594" s="3" t="e">
        <f t="shared" si="1728"/>
        <v>#DIV/0!</v>
      </c>
      <c r="M594" s="2"/>
      <c r="N594" s="2"/>
      <c r="O594" s="3" t="e">
        <f t="shared" si="1729"/>
        <v>#DIV/0!</v>
      </c>
      <c r="P594" s="2"/>
      <c r="Q594" s="2"/>
      <c r="R594" s="3" t="e">
        <f t="shared" si="1730"/>
        <v>#DIV/0!</v>
      </c>
      <c r="S594" s="2"/>
      <c r="T594" s="2"/>
      <c r="U594" s="3" t="e">
        <f t="shared" si="1731"/>
        <v>#DIV/0!</v>
      </c>
      <c r="V594" s="2"/>
      <c r="W594" s="2"/>
      <c r="X594" s="3" t="e">
        <f t="shared" si="1732"/>
        <v>#DIV/0!</v>
      </c>
      <c r="Y594" s="2"/>
      <c r="Z594" s="2"/>
      <c r="AA594" s="3" t="e">
        <f t="shared" si="1733"/>
        <v>#DIV/0!</v>
      </c>
      <c r="AB594" s="2"/>
      <c r="AC594" s="2"/>
      <c r="AD594" s="3" t="e">
        <f t="shared" si="1734"/>
        <v>#DIV/0!</v>
      </c>
      <c r="AE594" s="2"/>
      <c r="AF594" s="2"/>
      <c r="AG594" s="3" t="e">
        <f t="shared" si="1735"/>
        <v>#DIV/0!</v>
      </c>
      <c r="AH594" s="2"/>
      <c r="AI594" s="2"/>
      <c r="AJ594" s="3" t="e">
        <f t="shared" si="1736"/>
        <v>#DIV/0!</v>
      </c>
      <c r="AK594" s="2"/>
      <c r="AL594" s="2"/>
      <c r="AM594" s="3" t="e">
        <f t="shared" si="1737"/>
        <v>#DIV/0!</v>
      </c>
      <c r="AN594" s="2">
        <f t="shared" ref="AN594:AN598" si="1739">D594+G594+J594+M594+P594+S594+V594+Y594+AB594+AE594+AH594+AK594</f>
        <v>11000</v>
      </c>
      <c r="AO594" s="2">
        <f t="shared" si="1711"/>
        <v>4370</v>
      </c>
      <c r="AP594" s="94">
        <f t="shared" si="1724"/>
        <v>0.39727272727272728</v>
      </c>
    </row>
    <row r="595" spans="1:42">
      <c r="A595" s="141"/>
      <c r="B595" s="144"/>
      <c r="C595" s="75" t="s">
        <v>27</v>
      </c>
      <c r="D595" s="2">
        <v>8000</v>
      </c>
      <c r="E595" s="2">
        <v>4440</v>
      </c>
      <c r="F595" s="3">
        <f t="shared" si="1726"/>
        <v>0.55500000000000005</v>
      </c>
      <c r="G595" s="2">
        <v>6000</v>
      </c>
      <c r="H595" s="2"/>
      <c r="I595" s="3">
        <f t="shared" si="1727"/>
        <v>0</v>
      </c>
      <c r="J595" s="2"/>
      <c r="K595" s="2"/>
      <c r="L595" s="3" t="e">
        <f t="shared" si="1728"/>
        <v>#DIV/0!</v>
      </c>
      <c r="M595" s="2"/>
      <c r="N595" s="2"/>
      <c r="O595" s="3" t="e">
        <f t="shared" si="1729"/>
        <v>#DIV/0!</v>
      </c>
      <c r="P595" s="2"/>
      <c r="Q595" s="2"/>
      <c r="R595" s="3" t="e">
        <f t="shared" si="1730"/>
        <v>#DIV/0!</v>
      </c>
      <c r="S595" s="2"/>
      <c r="T595" s="2"/>
      <c r="U595" s="3" t="e">
        <f t="shared" si="1731"/>
        <v>#DIV/0!</v>
      </c>
      <c r="V595" s="2"/>
      <c r="W595" s="2"/>
      <c r="X595" s="3" t="e">
        <f t="shared" si="1732"/>
        <v>#DIV/0!</v>
      </c>
      <c r="Y595" s="2"/>
      <c r="Z595" s="2"/>
      <c r="AA595" s="3" t="e">
        <f t="shared" si="1733"/>
        <v>#DIV/0!</v>
      </c>
      <c r="AB595" s="2"/>
      <c r="AC595" s="2"/>
      <c r="AD595" s="3" t="e">
        <f t="shared" si="1734"/>
        <v>#DIV/0!</v>
      </c>
      <c r="AE595" s="2"/>
      <c r="AF595" s="2"/>
      <c r="AG595" s="3" t="e">
        <f t="shared" si="1735"/>
        <v>#DIV/0!</v>
      </c>
      <c r="AH595" s="2"/>
      <c r="AI595" s="2"/>
      <c r="AJ595" s="3" t="e">
        <f t="shared" si="1736"/>
        <v>#DIV/0!</v>
      </c>
      <c r="AK595" s="2"/>
      <c r="AL595" s="2"/>
      <c r="AM595" s="3" t="e">
        <f t="shared" si="1737"/>
        <v>#DIV/0!</v>
      </c>
      <c r="AN595" s="2">
        <f t="shared" si="1739"/>
        <v>14000</v>
      </c>
      <c r="AO595" s="2">
        <f t="shared" si="1711"/>
        <v>4440</v>
      </c>
      <c r="AP595" s="94">
        <f t="shared" si="1724"/>
        <v>0.31714285714285712</v>
      </c>
    </row>
    <row r="596" spans="1:42">
      <c r="A596" s="141"/>
      <c r="B596" s="144"/>
      <c r="C596" s="75" t="s">
        <v>28</v>
      </c>
      <c r="D596" s="2">
        <v>16000</v>
      </c>
      <c r="E596" s="2">
        <v>7050</v>
      </c>
      <c r="F596" s="3">
        <f t="shared" si="1726"/>
        <v>0.44062499999999999</v>
      </c>
      <c r="G596" s="2">
        <v>15000</v>
      </c>
      <c r="H596" s="2"/>
      <c r="I596" s="3">
        <f t="shared" si="1727"/>
        <v>0</v>
      </c>
      <c r="J596" s="2"/>
      <c r="K596" s="2"/>
      <c r="L596" s="3" t="e">
        <f t="shared" si="1728"/>
        <v>#DIV/0!</v>
      </c>
      <c r="M596" s="2"/>
      <c r="N596" s="2"/>
      <c r="O596" s="3" t="e">
        <f t="shared" si="1729"/>
        <v>#DIV/0!</v>
      </c>
      <c r="P596" s="2"/>
      <c r="Q596" s="2"/>
      <c r="R596" s="3" t="e">
        <f t="shared" si="1730"/>
        <v>#DIV/0!</v>
      </c>
      <c r="S596" s="2"/>
      <c r="T596" s="2"/>
      <c r="U596" s="3" t="e">
        <f t="shared" si="1731"/>
        <v>#DIV/0!</v>
      </c>
      <c r="V596" s="2"/>
      <c r="W596" s="2"/>
      <c r="X596" s="3" t="e">
        <f t="shared" si="1732"/>
        <v>#DIV/0!</v>
      </c>
      <c r="Y596" s="2"/>
      <c r="Z596" s="2"/>
      <c r="AA596" s="3" t="e">
        <f t="shared" si="1733"/>
        <v>#DIV/0!</v>
      </c>
      <c r="AB596" s="2"/>
      <c r="AC596" s="2"/>
      <c r="AD596" s="3" t="e">
        <f t="shared" si="1734"/>
        <v>#DIV/0!</v>
      </c>
      <c r="AE596" s="2"/>
      <c r="AF596" s="2"/>
      <c r="AG596" s="3" t="e">
        <f t="shared" si="1735"/>
        <v>#DIV/0!</v>
      </c>
      <c r="AH596" s="2"/>
      <c r="AI596" s="2"/>
      <c r="AJ596" s="3" t="e">
        <f t="shared" si="1736"/>
        <v>#DIV/0!</v>
      </c>
      <c r="AK596" s="2"/>
      <c r="AL596" s="2"/>
      <c r="AM596" s="3" t="e">
        <f t="shared" si="1737"/>
        <v>#DIV/0!</v>
      </c>
      <c r="AN596" s="2">
        <f t="shared" si="1739"/>
        <v>31000</v>
      </c>
      <c r="AO596" s="2">
        <f t="shared" si="1711"/>
        <v>7050</v>
      </c>
      <c r="AP596" s="94">
        <f t="shared" si="1724"/>
        <v>0.22741935483870968</v>
      </c>
    </row>
    <row r="597" spans="1:42">
      <c r="A597" s="141"/>
      <c r="B597" s="144"/>
      <c r="C597" s="75" t="s">
        <v>29</v>
      </c>
      <c r="D597" s="2">
        <v>12000</v>
      </c>
      <c r="E597" s="2">
        <v>2780</v>
      </c>
      <c r="F597" s="3">
        <f t="shared" si="1726"/>
        <v>0.23166666666666666</v>
      </c>
      <c r="G597" s="2">
        <v>2300</v>
      </c>
      <c r="H597" s="2"/>
      <c r="I597" s="3">
        <f t="shared" si="1727"/>
        <v>0</v>
      </c>
      <c r="J597" s="2"/>
      <c r="K597" s="2"/>
      <c r="L597" s="3" t="e">
        <f t="shared" si="1728"/>
        <v>#DIV/0!</v>
      </c>
      <c r="M597" s="2"/>
      <c r="N597" s="2"/>
      <c r="O597" s="3" t="e">
        <f t="shared" si="1729"/>
        <v>#DIV/0!</v>
      </c>
      <c r="P597" s="2"/>
      <c r="Q597" s="2"/>
      <c r="R597" s="3" t="e">
        <f t="shared" si="1730"/>
        <v>#DIV/0!</v>
      </c>
      <c r="S597" s="2"/>
      <c r="T597" s="2"/>
      <c r="U597" s="3" t="e">
        <f t="shared" si="1731"/>
        <v>#DIV/0!</v>
      </c>
      <c r="V597" s="2"/>
      <c r="W597" s="2"/>
      <c r="X597" s="3" t="e">
        <f t="shared" si="1732"/>
        <v>#DIV/0!</v>
      </c>
      <c r="Y597" s="2"/>
      <c r="Z597" s="2"/>
      <c r="AA597" s="3" t="e">
        <f t="shared" si="1733"/>
        <v>#DIV/0!</v>
      </c>
      <c r="AB597" s="2"/>
      <c r="AC597" s="2"/>
      <c r="AD597" s="3" t="e">
        <f t="shared" si="1734"/>
        <v>#DIV/0!</v>
      </c>
      <c r="AE597" s="2"/>
      <c r="AF597" s="2"/>
      <c r="AG597" s="3" t="e">
        <f t="shared" si="1735"/>
        <v>#DIV/0!</v>
      </c>
      <c r="AH597" s="2"/>
      <c r="AI597" s="2"/>
      <c r="AJ597" s="3" t="e">
        <f t="shared" si="1736"/>
        <v>#DIV/0!</v>
      </c>
      <c r="AK597" s="2"/>
      <c r="AL597" s="2"/>
      <c r="AM597" s="3" t="e">
        <f t="shared" si="1737"/>
        <v>#DIV/0!</v>
      </c>
      <c r="AN597" s="2">
        <f t="shared" si="1739"/>
        <v>14300</v>
      </c>
      <c r="AO597" s="2">
        <f>E597+H597+K597+N597+Q597+T597+W597+Z597+AC597+AF597+AI597+AL597</f>
        <v>2780</v>
      </c>
      <c r="AP597" s="94">
        <f t="shared" si="1724"/>
        <v>0.19440559440559441</v>
      </c>
    </row>
    <row r="598" spans="1:42">
      <c r="A598" s="141"/>
      <c r="B598" s="144"/>
      <c r="C598" s="75" t="s">
        <v>48</v>
      </c>
      <c r="D598" s="2">
        <v>0</v>
      </c>
      <c r="E598" s="2">
        <v>0</v>
      </c>
      <c r="F598" s="3" t="e">
        <f t="shared" si="1726"/>
        <v>#DIV/0!</v>
      </c>
      <c r="G598" s="2">
        <v>3700</v>
      </c>
      <c r="H598" s="2"/>
      <c r="I598" s="3">
        <f t="shared" si="1727"/>
        <v>0</v>
      </c>
      <c r="J598" s="2"/>
      <c r="K598" s="2"/>
      <c r="L598" s="3" t="e">
        <f t="shared" si="1728"/>
        <v>#DIV/0!</v>
      </c>
      <c r="M598" s="2"/>
      <c r="N598" s="2"/>
      <c r="O598" s="3" t="e">
        <f t="shared" si="1729"/>
        <v>#DIV/0!</v>
      </c>
      <c r="P598" s="2"/>
      <c r="Q598" s="2"/>
      <c r="R598" s="3" t="e">
        <f t="shared" si="1730"/>
        <v>#DIV/0!</v>
      </c>
      <c r="S598" s="2"/>
      <c r="T598" s="2"/>
      <c r="U598" s="3" t="e">
        <f t="shared" si="1731"/>
        <v>#DIV/0!</v>
      </c>
      <c r="V598" s="2"/>
      <c r="W598" s="2"/>
      <c r="X598" s="3" t="e">
        <f t="shared" si="1732"/>
        <v>#DIV/0!</v>
      </c>
      <c r="Y598" s="2"/>
      <c r="Z598" s="2"/>
      <c r="AA598" s="3" t="e">
        <f t="shared" si="1733"/>
        <v>#DIV/0!</v>
      </c>
      <c r="AB598" s="2"/>
      <c r="AC598" s="2"/>
      <c r="AD598" s="3" t="e">
        <f t="shared" si="1734"/>
        <v>#DIV/0!</v>
      </c>
      <c r="AE598" s="2"/>
      <c r="AF598" s="2"/>
      <c r="AG598" s="3" t="e">
        <f t="shared" si="1735"/>
        <v>#DIV/0!</v>
      </c>
      <c r="AH598" s="2"/>
      <c r="AI598" s="2"/>
      <c r="AJ598" s="3" t="e">
        <f t="shared" si="1736"/>
        <v>#DIV/0!</v>
      </c>
      <c r="AK598" s="2"/>
      <c r="AL598" s="2"/>
      <c r="AM598" s="3" t="e">
        <f t="shared" si="1737"/>
        <v>#DIV/0!</v>
      </c>
      <c r="AN598" s="2">
        <f t="shared" si="1739"/>
        <v>3700</v>
      </c>
      <c r="AO598" s="2">
        <f>E598+H598+K598+N598+Q598+T598+W598+Z598+AC598+AF598+AI598+AL598</f>
        <v>0</v>
      </c>
      <c r="AP598" s="94">
        <f t="shared" si="1724"/>
        <v>0</v>
      </c>
    </row>
    <row r="599" spans="1:42">
      <c r="A599" s="141"/>
      <c r="B599" s="144"/>
      <c r="C599" s="76" t="s">
        <v>53</v>
      </c>
      <c r="D599" s="20">
        <f>SUM(D600:D601)</f>
        <v>0</v>
      </c>
      <c r="E599" s="20">
        <f>SUM(E600:E601)</f>
        <v>0</v>
      </c>
      <c r="F599" s="21" t="e">
        <f t="shared" si="1726"/>
        <v>#DIV/0!</v>
      </c>
      <c r="G599" s="20">
        <f>SUM(G600:G601)</f>
        <v>0</v>
      </c>
      <c r="H599" s="20">
        <f>SUM(H600:H601)</f>
        <v>0</v>
      </c>
      <c r="I599" s="21" t="e">
        <f t="shared" si="1727"/>
        <v>#DIV/0!</v>
      </c>
      <c r="J599" s="20">
        <f>SUM(J600:J601)</f>
        <v>0</v>
      </c>
      <c r="K599" s="20">
        <f>SUM(K600:K601)</f>
        <v>0</v>
      </c>
      <c r="L599" s="21" t="e">
        <f t="shared" si="1728"/>
        <v>#DIV/0!</v>
      </c>
      <c r="M599" s="20">
        <f>SUM(M600:M601)</f>
        <v>0</v>
      </c>
      <c r="N599" s="20">
        <f>SUM(N600:N601)</f>
        <v>0</v>
      </c>
      <c r="O599" s="21" t="e">
        <f t="shared" si="1729"/>
        <v>#DIV/0!</v>
      </c>
      <c r="P599" s="20">
        <f>SUM(P600:P601)</f>
        <v>0</v>
      </c>
      <c r="Q599" s="20">
        <f>SUM(Q600:Q601)</f>
        <v>0</v>
      </c>
      <c r="R599" s="21" t="e">
        <f t="shared" si="1730"/>
        <v>#DIV/0!</v>
      </c>
      <c r="S599" s="20">
        <f>SUM(S600:S601)</f>
        <v>0</v>
      </c>
      <c r="T599" s="20">
        <f>SUM(T600:T601)</f>
        <v>0</v>
      </c>
      <c r="U599" s="21" t="e">
        <f t="shared" si="1731"/>
        <v>#DIV/0!</v>
      </c>
      <c r="V599" s="20">
        <f>SUM(V600:V601)</f>
        <v>0</v>
      </c>
      <c r="W599" s="20">
        <f>SUM(W600:W601)</f>
        <v>0</v>
      </c>
      <c r="X599" s="21" t="e">
        <f t="shared" si="1732"/>
        <v>#DIV/0!</v>
      </c>
      <c r="Y599" s="20">
        <f>SUM(Y600:Y601)</f>
        <v>0</v>
      </c>
      <c r="Z599" s="20">
        <f>SUM(Z600:Z601)</f>
        <v>0</v>
      </c>
      <c r="AA599" s="21" t="e">
        <f t="shared" si="1733"/>
        <v>#DIV/0!</v>
      </c>
      <c r="AB599" s="20">
        <f>SUM(AB600:AB601)</f>
        <v>0</v>
      </c>
      <c r="AC599" s="20">
        <f>SUM(AC600:AC601)</f>
        <v>0</v>
      </c>
      <c r="AD599" s="21" t="e">
        <f t="shared" si="1734"/>
        <v>#DIV/0!</v>
      </c>
      <c r="AE599" s="20">
        <f>SUM(AE600:AE601)</f>
        <v>0</v>
      </c>
      <c r="AF599" s="20">
        <f>SUM(AF600:AF601)</f>
        <v>0</v>
      </c>
      <c r="AG599" s="21" t="e">
        <f t="shared" si="1735"/>
        <v>#DIV/0!</v>
      </c>
      <c r="AH599" s="20">
        <f>SUM(AH600:AH601)</f>
        <v>0</v>
      </c>
      <c r="AI599" s="20">
        <f>SUM(AI600:AI601)</f>
        <v>0</v>
      </c>
      <c r="AJ599" s="21" t="e">
        <f t="shared" si="1736"/>
        <v>#DIV/0!</v>
      </c>
      <c r="AK599" s="20">
        <f>SUM(AK600:AK601)</f>
        <v>0</v>
      </c>
      <c r="AL599" s="20">
        <f>SUM(AL600:AL601)</f>
        <v>0</v>
      </c>
      <c r="AM599" s="21" t="e">
        <f t="shared" si="1737"/>
        <v>#DIV/0!</v>
      </c>
      <c r="AN599" s="20">
        <f>D599+G599+J599+M599+P599+S599+V599+Y599+AB599+AE599+AH599+AK599</f>
        <v>0</v>
      </c>
      <c r="AO599" s="20">
        <f t="shared" ref="AO599" si="1740">E599+H599+K599+N599+Q599+T599+W599+Z599+AC599+AF599+AI599+AL599</f>
        <v>0</v>
      </c>
      <c r="AP599" s="96" t="e">
        <f t="shared" si="1724"/>
        <v>#DIV/0!</v>
      </c>
    </row>
    <row r="600" spans="1:42">
      <c r="A600" s="141"/>
      <c r="B600" s="144"/>
      <c r="C600" s="75" t="s">
        <v>30</v>
      </c>
      <c r="D600" s="2">
        <v>0</v>
      </c>
      <c r="E600" s="2">
        <v>0</v>
      </c>
      <c r="F600" s="3" t="e">
        <f t="shared" si="1726"/>
        <v>#DIV/0!</v>
      </c>
      <c r="G600" s="2">
        <v>0</v>
      </c>
      <c r="H600" s="2"/>
      <c r="I600" s="3" t="e">
        <f t="shared" si="1727"/>
        <v>#DIV/0!</v>
      </c>
      <c r="J600" s="2"/>
      <c r="K600" s="2"/>
      <c r="L600" s="3" t="e">
        <f t="shared" si="1728"/>
        <v>#DIV/0!</v>
      </c>
      <c r="M600" s="2"/>
      <c r="N600" s="2"/>
      <c r="O600" s="3" t="e">
        <f t="shared" si="1729"/>
        <v>#DIV/0!</v>
      </c>
      <c r="P600" s="2"/>
      <c r="Q600" s="2"/>
      <c r="R600" s="3" t="e">
        <f t="shared" si="1730"/>
        <v>#DIV/0!</v>
      </c>
      <c r="S600" s="2"/>
      <c r="T600" s="2"/>
      <c r="U600" s="3" t="e">
        <f t="shared" si="1731"/>
        <v>#DIV/0!</v>
      </c>
      <c r="V600" s="2"/>
      <c r="W600" s="2"/>
      <c r="X600" s="3" t="e">
        <f t="shared" si="1732"/>
        <v>#DIV/0!</v>
      </c>
      <c r="Y600" s="2"/>
      <c r="Z600" s="2"/>
      <c r="AA600" s="3" t="e">
        <f t="shared" si="1733"/>
        <v>#DIV/0!</v>
      </c>
      <c r="AB600" s="2"/>
      <c r="AC600" s="2"/>
      <c r="AD600" s="3" t="e">
        <f t="shared" si="1734"/>
        <v>#DIV/0!</v>
      </c>
      <c r="AE600" s="2"/>
      <c r="AF600" s="2"/>
      <c r="AG600" s="3" t="e">
        <f t="shared" si="1735"/>
        <v>#DIV/0!</v>
      </c>
      <c r="AH600" s="2"/>
      <c r="AI600" s="2"/>
      <c r="AJ600" s="3" t="e">
        <f t="shared" si="1736"/>
        <v>#DIV/0!</v>
      </c>
      <c r="AK600" s="2"/>
      <c r="AL600" s="2"/>
      <c r="AM600" s="3" t="e">
        <f t="shared" si="1737"/>
        <v>#DIV/0!</v>
      </c>
      <c r="AN600" s="2">
        <f t="shared" ref="AN600:AN601" si="1741">D600+G600+J600+M600+P600+S600+V600+Y600+AB600+AE600+AH600+AK600</f>
        <v>0</v>
      </c>
      <c r="AO600" s="2">
        <f>E600+H600+K600+N600+Q600+T600+W600+Z600+AC600+AF600+AI600+AL600</f>
        <v>0</v>
      </c>
      <c r="AP600" s="94" t="e">
        <f t="shared" si="1724"/>
        <v>#DIV/0!</v>
      </c>
    </row>
    <row r="601" spans="1:42">
      <c r="A601" s="141"/>
      <c r="B601" s="144"/>
      <c r="C601" s="75" t="s">
        <v>60</v>
      </c>
      <c r="D601" s="2">
        <v>0</v>
      </c>
      <c r="E601" s="2">
        <v>0</v>
      </c>
      <c r="F601" s="3" t="e">
        <f t="shared" si="1726"/>
        <v>#DIV/0!</v>
      </c>
      <c r="G601" s="2">
        <v>0</v>
      </c>
      <c r="H601" s="2"/>
      <c r="I601" s="3" t="e">
        <f t="shared" si="1727"/>
        <v>#DIV/0!</v>
      </c>
      <c r="J601" s="2"/>
      <c r="K601" s="2"/>
      <c r="L601" s="3" t="e">
        <f t="shared" si="1728"/>
        <v>#DIV/0!</v>
      </c>
      <c r="M601" s="2"/>
      <c r="N601" s="2"/>
      <c r="O601" s="3" t="e">
        <f t="shared" si="1729"/>
        <v>#DIV/0!</v>
      </c>
      <c r="P601" s="2"/>
      <c r="Q601" s="2"/>
      <c r="R601" s="3" t="e">
        <f t="shared" si="1730"/>
        <v>#DIV/0!</v>
      </c>
      <c r="S601" s="2"/>
      <c r="T601" s="2"/>
      <c r="U601" s="3" t="e">
        <f t="shared" si="1731"/>
        <v>#DIV/0!</v>
      </c>
      <c r="V601" s="2"/>
      <c r="W601" s="2"/>
      <c r="X601" s="3" t="e">
        <f t="shared" si="1732"/>
        <v>#DIV/0!</v>
      </c>
      <c r="Y601" s="2"/>
      <c r="Z601" s="2"/>
      <c r="AA601" s="3" t="e">
        <f t="shared" si="1733"/>
        <v>#DIV/0!</v>
      </c>
      <c r="AB601" s="2"/>
      <c r="AC601" s="2"/>
      <c r="AD601" s="3" t="e">
        <f t="shared" si="1734"/>
        <v>#DIV/0!</v>
      </c>
      <c r="AE601" s="2"/>
      <c r="AF601" s="2"/>
      <c r="AG601" s="3" t="e">
        <f t="shared" si="1735"/>
        <v>#DIV/0!</v>
      </c>
      <c r="AH601" s="2"/>
      <c r="AI601" s="2"/>
      <c r="AJ601" s="3" t="e">
        <f t="shared" si="1736"/>
        <v>#DIV/0!</v>
      </c>
      <c r="AK601" s="2"/>
      <c r="AL601" s="2"/>
      <c r="AM601" s="3" t="e">
        <f t="shared" si="1737"/>
        <v>#DIV/0!</v>
      </c>
      <c r="AN601" s="2">
        <f t="shared" si="1741"/>
        <v>0</v>
      </c>
      <c r="AO601" s="2">
        <f>E601+H601+K601+N601+Q601+T601+W601+Z601+AC601+AF601+AI601+AL601</f>
        <v>0</v>
      </c>
      <c r="AP601" s="94" t="e">
        <f t="shared" si="1724"/>
        <v>#DIV/0!</v>
      </c>
    </row>
    <row r="602" spans="1:42">
      <c r="A602" s="141"/>
      <c r="B602" s="144"/>
      <c r="C602" s="76" t="s">
        <v>54</v>
      </c>
      <c r="D602" s="20">
        <f>+D603+D604+D605</f>
        <v>25000</v>
      </c>
      <c r="E602" s="20">
        <f>+E603+E604+E605</f>
        <v>17108</v>
      </c>
      <c r="F602" s="21"/>
      <c r="G602" s="20">
        <f>+G603+G604+G605</f>
        <v>13800.000000000002</v>
      </c>
      <c r="H602" s="20">
        <f>+H603+H604+H605</f>
        <v>0</v>
      </c>
      <c r="I602" s="21"/>
      <c r="J602" s="20">
        <f>+J603+J604+J605</f>
        <v>0</v>
      </c>
      <c r="K602" s="20">
        <f>+K603+K604+K605</f>
        <v>0</v>
      </c>
      <c r="L602" s="21"/>
      <c r="M602" s="20">
        <f>+M603+M604+M605</f>
        <v>0</v>
      </c>
      <c r="N602" s="20">
        <f>+N603+N604+N605</f>
        <v>0</v>
      </c>
      <c r="O602" s="21"/>
      <c r="P602" s="20">
        <f>+P603+P604+P605</f>
        <v>0</v>
      </c>
      <c r="Q602" s="20">
        <f>+Q603+Q604+Q605</f>
        <v>0</v>
      </c>
      <c r="R602" s="21"/>
      <c r="S602" s="20">
        <f>+S603+S604+S605</f>
        <v>0</v>
      </c>
      <c r="T602" s="20">
        <f>+T603+T604+T605</f>
        <v>0</v>
      </c>
      <c r="U602" s="21"/>
      <c r="V602" s="20">
        <f>+V603+V604+V605</f>
        <v>0</v>
      </c>
      <c r="W602" s="20">
        <f>+W603+W604+W605</f>
        <v>0</v>
      </c>
      <c r="X602" s="21"/>
      <c r="Y602" s="20">
        <f>+Y603+Y604+Y605</f>
        <v>0</v>
      </c>
      <c r="Z602" s="20">
        <f>+Z603+Z604+Z605</f>
        <v>0</v>
      </c>
      <c r="AA602" s="21"/>
      <c r="AB602" s="20">
        <f>+AB603+AB604+AB605</f>
        <v>0</v>
      </c>
      <c r="AC602" s="20">
        <f>+AC603+AC604+AC605</f>
        <v>0</v>
      </c>
      <c r="AD602" s="21"/>
      <c r="AE602" s="20">
        <f>+AE603+AE604+AE605</f>
        <v>0</v>
      </c>
      <c r="AF602" s="20">
        <f>+AF603+AF604+AF605</f>
        <v>0</v>
      </c>
      <c r="AG602" s="21"/>
      <c r="AH602" s="20">
        <f>+AH603+AH604+AH605</f>
        <v>0</v>
      </c>
      <c r="AI602" s="20">
        <f>+AI603+AI604+AI605</f>
        <v>0</v>
      </c>
      <c r="AJ602" s="21"/>
      <c r="AK602" s="20">
        <f>+AK603+AK604+AK605</f>
        <v>0</v>
      </c>
      <c r="AL602" s="20">
        <f>+AL603+AL604+AL605</f>
        <v>0</v>
      </c>
      <c r="AM602" s="21"/>
      <c r="AN602" s="20">
        <f>D602+G602+J602+M602+P602+S602+V602+Y602+AB602+AE602+AH602+AK602</f>
        <v>38800</v>
      </c>
      <c r="AO602" s="20">
        <f t="shared" ref="AO602" si="1742">E602+H602+K602+N602+Q602+T602+W602+Z602+AC602+AF602+AI602+AL602</f>
        <v>17108</v>
      </c>
      <c r="AP602" s="97">
        <f t="shared" si="1724"/>
        <v>0.44092783505154637</v>
      </c>
    </row>
    <row r="603" spans="1:42">
      <c r="A603" s="141"/>
      <c r="B603" s="144"/>
      <c r="C603" s="74" t="s">
        <v>31</v>
      </c>
      <c r="D603" s="2">
        <v>10000</v>
      </c>
      <c r="E603" s="2">
        <v>4673</v>
      </c>
      <c r="F603" s="8">
        <f t="shared" ref="F603:F606" si="1743">E603/D603</f>
        <v>0.46729999999999999</v>
      </c>
      <c r="G603" s="2">
        <v>10500.000000000002</v>
      </c>
      <c r="H603" s="2"/>
      <c r="I603" s="8">
        <f t="shared" ref="I603:I606" si="1744">H603/G603</f>
        <v>0</v>
      </c>
      <c r="J603" s="2"/>
      <c r="K603" s="2"/>
      <c r="L603" s="8" t="e">
        <f t="shared" ref="L603:L606" si="1745">K603/J603</f>
        <v>#DIV/0!</v>
      </c>
      <c r="M603" s="2"/>
      <c r="N603" s="2"/>
      <c r="O603" s="8" t="e">
        <f t="shared" ref="O603:O606" si="1746">N603/M603</f>
        <v>#DIV/0!</v>
      </c>
      <c r="P603" s="2"/>
      <c r="Q603" s="2"/>
      <c r="R603" s="8" t="e">
        <f t="shared" ref="R603:R606" si="1747">Q603/P603</f>
        <v>#DIV/0!</v>
      </c>
      <c r="S603" s="2"/>
      <c r="T603" s="2"/>
      <c r="U603" s="8" t="e">
        <f t="shared" ref="U603:U606" si="1748">T603/S603</f>
        <v>#DIV/0!</v>
      </c>
      <c r="V603" s="2"/>
      <c r="W603" s="2"/>
      <c r="X603" s="8" t="e">
        <f t="shared" ref="X603:X606" si="1749">W603/V603</f>
        <v>#DIV/0!</v>
      </c>
      <c r="Y603" s="2"/>
      <c r="Z603" s="2"/>
      <c r="AA603" s="8" t="e">
        <f t="shared" ref="AA603:AA606" si="1750">Z603/Y603</f>
        <v>#DIV/0!</v>
      </c>
      <c r="AB603" s="2"/>
      <c r="AC603" s="2"/>
      <c r="AD603" s="8" t="e">
        <f t="shared" ref="AD603:AD606" si="1751">AC603/AB603</f>
        <v>#DIV/0!</v>
      </c>
      <c r="AE603" s="2"/>
      <c r="AF603" s="2"/>
      <c r="AG603" s="8" t="e">
        <f t="shared" ref="AG603:AG606" si="1752">AF603/AE603</f>
        <v>#DIV/0!</v>
      </c>
      <c r="AH603" s="2"/>
      <c r="AI603" s="2"/>
      <c r="AJ603" s="8" t="e">
        <f t="shared" ref="AJ603:AJ606" si="1753">AI603/AH603</f>
        <v>#DIV/0!</v>
      </c>
      <c r="AK603" s="2"/>
      <c r="AL603" s="2"/>
      <c r="AM603" s="8" t="e">
        <f t="shared" ref="AM603:AM606" si="1754">AL603/AK603</f>
        <v>#DIV/0!</v>
      </c>
      <c r="AN603" s="2">
        <f>D603+G603+J603+M603+P603+S603+V603+Y603+AB603+AE603+AH603+AK603</f>
        <v>20500</v>
      </c>
      <c r="AO603" s="2">
        <f>E603+H603+K603+N603+Q603+T603+W603+Z603+AC603+AF603+AI603+AL603</f>
        <v>4673</v>
      </c>
      <c r="AP603" s="97">
        <f t="shared" si="1724"/>
        <v>0.22795121951219513</v>
      </c>
    </row>
    <row r="604" spans="1:42">
      <c r="A604" s="141"/>
      <c r="B604" s="144"/>
      <c r="C604" s="75" t="s">
        <v>32</v>
      </c>
      <c r="D604" s="2">
        <v>5000</v>
      </c>
      <c r="E604" s="2">
        <v>4085</v>
      </c>
      <c r="F604" s="3">
        <f t="shared" si="1743"/>
        <v>0.81699999999999995</v>
      </c>
      <c r="G604" s="2">
        <v>3300</v>
      </c>
      <c r="H604" s="2"/>
      <c r="I604" s="3" t="e">
        <f>H604/#REF!</f>
        <v>#REF!</v>
      </c>
      <c r="J604" s="2"/>
      <c r="K604" s="2"/>
      <c r="L604" s="3" t="e">
        <f t="shared" si="1745"/>
        <v>#DIV/0!</v>
      </c>
      <c r="M604" s="2"/>
      <c r="N604" s="2"/>
      <c r="O604" s="3" t="e">
        <f t="shared" si="1746"/>
        <v>#DIV/0!</v>
      </c>
      <c r="P604" s="2"/>
      <c r="Q604" s="2"/>
      <c r="R604" s="3" t="e">
        <f t="shared" si="1747"/>
        <v>#DIV/0!</v>
      </c>
      <c r="S604" s="2"/>
      <c r="T604" s="2"/>
      <c r="U604" s="3" t="e">
        <f t="shared" si="1748"/>
        <v>#DIV/0!</v>
      </c>
      <c r="V604" s="2"/>
      <c r="W604" s="2"/>
      <c r="X604" s="3" t="e">
        <f t="shared" si="1749"/>
        <v>#DIV/0!</v>
      </c>
      <c r="Y604" s="2"/>
      <c r="Z604" s="2"/>
      <c r="AA604" s="3" t="e">
        <f t="shared" si="1750"/>
        <v>#DIV/0!</v>
      </c>
      <c r="AB604" s="2"/>
      <c r="AC604" s="2"/>
      <c r="AD604" s="3" t="e">
        <f t="shared" si="1751"/>
        <v>#DIV/0!</v>
      </c>
      <c r="AE604" s="2"/>
      <c r="AF604" s="2"/>
      <c r="AG604" s="3" t="e">
        <f t="shared" si="1752"/>
        <v>#DIV/0!</v>
      </c>
      <c r="AH604" s="2"/>
      <c r="AI604" s="2"/>
      <c r="AJ604" s="3" t="e">
        <f t="shared" si="1753"/>
        <v>#DIV/0!</v>
      </c>
      <c r="AK604" s="2"/>
      <c r="AL604" s="2"/>
      <c r="AM604" s="3" t="e">
        <f t="shared" si="1754"/>
        <v>#DIV/0!</v>
      </c>
      <c r="AN604" s="2">
        <f>D604+G604+J604+M604+P604+S604+V604+Y604+AB604+AE604+AH604+AK604</f>
        <v>8300</v>
      </c>
      <c r="AO604" s="2">
        <f t="shared" ref="AO604:AO605" si="1755">E604+H604+K604+N604+Q604+T604+W604+Z604+AC604+AF604+AI604+AL604</f>
        <v>4085</v>
      </c>
      <c r="AP604" s="94">
        <f t="shared" si="1724"/>
        <v>0.49216867469879516</v>
      </c>
    </row>
    <row r="605" spans="1:42">
      <c r="A605" s="141"/>
      <c r="B605" s="144"/>
      <c r="C605" s="75" t="s">
        <v>33</v>
      </c>
      <c r="D605" s="2">
        <v>10000</v>
      </c>
      <c r="E605" s="2">
        <v>8350</v>
      </c>
      <c r="F605" s="3">
        <f t="shared" si="1743"/>
        <v>0.83499999999999996</v>
      </c>
      <c r="G605" s="2">
        <v>0</v>
      </c>
      <c r="H605" s="2"/>
      <c r="I605" s="3">
        <f>H605/G604</f>
        <v>0</v>
      </c>
      <c r="J605" s="2"/>
      <c r="K605" s="2"/>
      <c r="L605" s="3" t="e">
        <f t="shared" si="1745"/>
        <v>#DIV/0!</v>
      </c>
      <c r="M605" s="2"/>
      <c r="N605" s="2"/>
      <c r="O605" s="3" t="e">
        <f t="shared" si="1746"/>
        <v>#DIV/0!</v>
      </c>
      <c r="P605" s="2"/>
      <c r="Q605" s="2"/>
      <c r="R605" s="3" t="e">
        <f t="shared" si="1747"/>
        <v>#DIV/0!</v>
      </c>
      <c r="S605" s="2"/>
      <c r="T605" s="2"/>
      <c r="U605" s="3" t="e">
        <f t="shared" si="1748"/>
        <v>#DIV/0!</v>
      </c>
      <c r="V605" s="2"/>
      <c r="W605" s="2"/>
      <c r="X605" s="3" t="e">
        <f t="shared" si="1749"/>
        <v>#DIV/0!</v>
      </c>
      <c r="Y605" s="2"/>
      <c r="Z605" s="2"/>
      <c r="AA605" s="3" t="e">
        <f t="shared" si="1750"/>
        <v>#DIV/0!</v>
      </c>
      <c r="AB605" s="2"/>
      <c r="AC605" s="2"/>
      <c r="AD605" s="3" t="e">
        <f t="shared" si="1751"/>
        <v>#DIV/0!</v>
      </c>
      <c r="AE605" s="2"/>
      <c r="AF605" s="2"/>
      <c r="AG605" s="3" t="e">
        <f t="shared" si="1752"/>
        <v>#DIV/0!</v>
      </c>
      <c r="AH605" s="2"/>
      <c r="AI605" s="2"/>
      <c r="AJ605" s="3" t="e">
        <f t="shared" si="1753"/>
        <v>#DIV/0!</v>
      </c>
      <c r="AK605" s="2"/>
      <c r="AL605" s="2"/>
      <c r="AM605" s="3" t="e">
        <f t="shared" si="1754"/>
        <v>#DIV/0!</v>
      </c>
      <c r="AN605" s="2">
        <f>D605+G605+J605+M605+P605+S605+V605+Y605+AB605+AE605+AH605+AK605</f>
        <v>10000</v>
      </c>
      <c r="AO605" s="2">
        <f t="shared" si="1755"/>
        <v>8350</v>
      </c>
      <c r="AP605" s="94">
        <f t="shared" si="1724"/>
        <v>0.83499999999999996</v>
      </c>
    </row>
    <row r="606" spans="1:42">
      <c r="A606" s="141"/>
      <c r="B606" s="144"/>
      <c r="C606" s="75" t="s">
        <v>74</v>
      </c>
      <c r="D606" s="69">
        <f>D607/D581</f>
        <v>0.20979020979020979</v>
      </c>
      <c r="E606" s="69">
        <f>E607/E581</f>
        <v>0.20346075548518436</v>
      </c>
      <c r="F606" s="3">
        <f t="shared" si="1743"/>
        <v>0.96982960114604544</v>
      </c>
      <c r="G606" s="69">
        <f t="shared" ref="G606" si="1756">G607/G581</f>
        <v>0.23333333333333334</v>
      </c>
      <c r="H606" s="69" t="e">
        <f t="shared" ref="H606" si="1757">H607/H581</f>
        <v>#DIV/0!</v>
      </c>
      <c r="I606" s="3" t="e">
        <f t="shared" si="1744"/>
        <v>#DIV/0!</v>
      </c>
      <c r="J606" s="69" t="e">
        <f t="shared" ref="J606" si="1758">J607/J581</f>
        <v>#DIV/0!</v>
      </c>
      <c r="K606" s="69" t="e">
        <f t="shared" ref="K606" si="1759">K607/K581</f>
        <v>#DIV/0!</v>
      </c>
      <c r="L606" s="3" t="e">
        <f t="shared" si="1745"/>
        <v>#DIV/0!</v>
      </c>
      <c r="M606" s="69" t="e">
        <f t="shared" ref="M606" si="1760">M607/M581</f>
        <v>#DIV/0!</v>
      </c>
      <c r="N606" s="69" t="e">
        <f t="shared" ref="N606" si="1761">N607/N581</f>
        <v>#DIV/0!</v>
      </c>
      <c r="O606" s="3" t="e">
        <f t="shared" si="1746"/>
        <v>#DIV/0!</v>
      </c>
      <c r="P606" s="69" t="e">
        <f t="shared" ref="P606" si="1762">P607/P581</f>
        <v>#DIV/0!</v>
      </c>
      <c r="Q606" s="69" t="e">
        <f t="shared" ref="Q606" si="1763">Q607/Q581</f>
        <v>#DIV/0!</v>
      </c>
      <c r="R606" s="3" t="e">
        <f t="shared" si="1747"/>
        <v>#DIV/0!</v>
      </c>
      <c r="S606" s="69" t="e">
        <f t="shared" ref="S606" si="1764">S607/S581</f>
        <v>#DIV/0!</v>
      </c>
      <c r="T606" s="69" t="e">
        <f t="shared" ref="T606" si="1765">T607/T581</f>
        <v>#DIV/0!</v>
      </c>
      <c r="U606" s="3" t="e">
        <f t="shared" si="1748"/>
        <v>#DIV/0!</v>
      </c>
      <c r="V606" s="69" t="e">
        <f t="shared" ref="V606" si="1766">V607/V581</f>
        <v>#DIV/0!</v>
      </c>
      <c r="W606" s="69" t="e">
        <f t="shared" ref="W606" si="1767">W607/W581</f>
        <v>#DIV/0!</v>
      </c>
      <c r="X606" s="3" t="e">
        <f t="shared" si="1749"/>
        <v>#DIV/0!</v>
      </c>
      <c r="Y606" s="69" t="e">
        <f t="shared" ref="Y606" si="1768">Y607/Y581</f>
        <v>#DIV/0!</v>
      </c>
      <c r="Z606" s="69" t="e">
        <f t="shared" ref="Z606" si="1769">Z607/Z581</f>
        <v>#DIV/0!</v>
      </c>
      <c r="AA606" s="3" t="e">
        <f t="shared" si="1750"/>
        <v>#DIV/0!</v>
      </c>
      <c r="AB606" s="69" t="e">
        <f t="shared" ref="AB606" si="1770">AB607/AB581</f>
        <v>#DIV/0!</v>
      </c>
      <c r="AC606" s="69" t="e">
        <f t="shared" ref="AC606" si="1771">AC607/AC581</f>
        <v>#DIV/0!</v>
      </c>
      <c r="AD606" s="3" t="e">
        <f t="shared" si="1751"/>
        <v>#DIV/0!</v>
      </c>
      <c r="AE606" s="69" t="e">
        <f t="shared" ref="AE606" si="1772">AE607/AE581</f>
        <v>#DIV/0!</v>
      </c>
      <c r="AF606" s="69" t="e">
        <f t="shared" ref="AF606" si="1773">AF607/AF581</f>
        <v>#DIV/0!</v>
      </c>
      <c r="AG606" s="3" t="e">
        <f t="shared" si="1752"/>
        <v>#DIV/0!</v>
      </c>
      <c r="AH606" s="69" t="e">
        <f t="shared" ref="AH606" si="1774">AH607/AH581</f>
        <v>#DIV/0!</v>
      </c>
      <c r="AI606" s="69" t="e">
        <f t="shared" ref="AI606" si="1775">AI607/AI581</f>
        <v>#DIV/0!</v>
      </c>
      <c r="AJ606" s="3" t="e">
        <f t="shared" si="1753"/>
        <v>#DIV/0!</v>
      </c>
      <c r="AK606" s="69" t="e">
        <f t="shared" ref="AK606" si="1776">AK607/AK581</f>
        <v>#DIV/0!</v>
      </c>
      <c r="AL606" s="69" t="e">
        <f t="shared" ref="AL606" si="1777">AL607/AL581</f>
        <v>#DIV/0!</v>
      </c>
      <c r="AM606" s="3" t="e">
        <f t="shared" si="1754"/>
        <v>#DIV/0!</v>
      </c>
      <c r="AN606" s="69">
        <f t="shared" ref="AN606:AO606" si="1778">AN607/AN581</f>
        <v>0.22184300341296928</v>
      </c>
      <c r="AO606" s="69">
        <f t="shared" si="1778"/>
        <v>0.20346075548518436</v>
      </c>
      <c r="AP606" s="94">
        <f t="shared" si="1724"/>
        <v>0.91713848241783102</v>
      </c>
    </row>
    <row r="607" spans="1:42">
      <c r="A607" s="141"/>
      <c r="B607" s="144"/>
      <c r="C607" s="75" t="s">
        <v>34</v>
      </c>
      <c r="D607" s="2">
        <v>30000</v>
      </c>
      <c r="E607" s="2">
        <v>17990</v>
      </c>
      <c r="F607" s="3">
        <f t="shared" ref="F607:F611" si="1779">E607/D607</f>
        <v>0.59966666666666668</v>
      </c>
      <c r="G607" s="2">
        <v>35000</v>
      </c>
      <c r="H607" s="2"/>
      <c r="I607" s="3">
        <f t="shared" ref="I607" si="1780">H607/G607</f>
        <v>0</v>
      </c>
      <c r="J607" s="2"/>
      <c r="K607" s="2"/>
      <c r="L607" s="3" t="e">
        <f t="shared" ref="L607" si="1781">K607/J607</f>
        <v>#DIV/0!</v>
      </c>
      <c r="M607" s="2"/>
      <c r="N607" s="2"/>
      <c r="O607" s="3" t="e">
        <f t="shared" ref="O607" si="1782">N607/M607</f>
        <v>#DIV/0!</v>
      </c>
      <c r="P607" s="2"/>
      <c r="Q607" s="2"/>
      <c r="R607" s="3" t="e">
        <f t="shared" ref="R607" si="1783">Q607/P607</f>
        <v>#DIV/0!</v>
      </c>
      <c r="S607" s="2"/>
      <c r="T607" s="2"/>
      <c r="U607" s="3" t="e">
        <f t="shared" ref="U607" si="1784">T607/S607</f>
        <v>#DIV/0!</v>
      </c>
      <c r="V607" s="2"/>
      <c r="W607" s="2"/>
      <c r="X607" s="3" t="e">
        <f t="shared" ref="X607" si="1785">W607/V607</f>
        <v>#DIV/0!</v>
      </c>
      <c r="Y607" s="2"/>
      <c r="Z607" s="2"/>
      <c r="AA607" s="3" t="e">
        <f t="shared" ref="AA607" si="1786">Z607/Y607</f>
        <v>#DIV/0!</v>
      </c>
      <c r="AB607" s="2"/>
      <c r="AC607" s="2"/>
      <c r="AD607" s="3" t="e">
        <f t="shared" ref="AD607" si="1787">AC607/AB607</f>
        <v>#DIV/0!</v>
      </c>
      <c r="AE607" s="2"/>
      <c r="AF607" s="2"/>
      <c r="AG607" s="3" t="e">
        <f t="shared" ref="AG607" si="1788">AF607/AE607</f>
        <v>#DIV/0!</v>
      </c>
      <c r="AH607" s="2"/>
      <c r="AI607" s="2"/>
      <c r="AJ607" s="3" t="e">
        <f t="shared" ref="AJ607" si="1789">AI607/AH607</f>
        <v>#DIV/0!</v>
      </c>
      <c r="AK607" s="2"/>
      <c r="AL607" s="2"/>
      <c r="AM607" s="3" t="e">
        <f t="shared" ref="AM607" si="1790">AL607/AK607</f>
        <v>#DIV/0!</v>
      </c>
      <c r="AN607" s="2">
        <f t="shared" ref="AN607" si="1791">D607+G607+J607+M607+P607+S607+V607+Y607+AB607+AE607+AH607+AK607</f>
        <v>65000</v>
      </c>
      <c r="AO607" s="2">
        <f t="shared" ref="AO607" si="1792">E607+H607+K607+N607+Q607+T607+W607+Z607+AC607+AF607+AI607+AL607</f>
        <v>17990</v>
      </c>
      <c r="AP607" s="94">
        <f t="shared" si="1724"/>
        <v>0.27676923076923077</v>
      </c>
    </row>
    <row r="608" spans="1:42">
      <c r="A608" s="141"/>
      <c r="B608" s="144"/>
      <c r="C608" s="77" t="s">
        <v>68</v>
      </c>
      <c r="D608" s="28">
        <v>82</v>
      </c>
      <c r="E608" s="28">
        <f>D608</f>
        <v>82</v>
      </c>
      <c r="F608" s="3">
        <f t="shared" si="1779"/>
        <v>1</v>
      </c>
      <c r="G608" s="28">
        <v>80</v>
      </c>
      <c r="H608" s="28"/>
      <c r="I608" s="29"/>
      <c r="J608" s="28"/>
      <c r="K608" s="28"/>
      <c r="L608" s="29"/>
      <c r="M608" s="28"/>
      <c r="N608" s="28"/>
      <c r="O608" s="29"/>
      <c r="P608" s="28"/>
      <c r="Q608" s="28"/>
      <c r="R608" s="29"/>
      <c r="S608" s="28"/>
      <c r="T608" s="28"/>
      <c r="U608" s="29"/>
      <c r="V608" s="28"/>
      <c r="W608" s="28"/>
      <c r="X608" s="29"/>
      <c r="Y608" s="28"/>
      <c r="Z608" s="28"/>
      <c r="AA608" s="29"/>
      <c r="AB608" s="28"/>
      <c r="AC608" s="28"/>
      <c r="AD608" s="29"/>
      <c r="AE608" s="28"/>
      <c r="AF608" s="28"/>
      <c r="AG608" s="29"/>
      <c r="AH608" s="28"/>
      <c r="AI608" s="28"/>
      <c r="AJ608" s="29"/>
      <c r="AK608" s="28"/>
      <c r="AL608" s="28"/>
      <c r="AM608" s="29"/>
      <c r="AN608" s="28">
        <f>D608+G608+J608+M608+P608+S608+V608+Y608+AB608+AE608+AH608+AK608</f>
        <v>162</v>
      </c>
      <c r="AO608" s="28">
        <f>E608+H608+K608+N608+Q608+T608+W608+Z608+AC608+AF608+AI608+AL608</f>
        <v>82</v>
      </c>
      <c r="AP608" s="94">
        <f t="shared" si="1724"/>
        <v>0.50617283950617287</v>
      </c>
    </row>
    <row r="609" spans="1:42">
      <c r="A609" s="150" t="s">
        <v>81</v>
      </c>
      <c r="B609" s="144"/>
      <c r="C609" s="77" t="s">
        <v>69</v>
      </c>
      <c r="D609" s="28">
        <f>D611+D625</f>
        <v>52</v>
      </c>
      <c r="E609" s="28">
        <f>E611+E625</f>
        <v>84</v>
      </c>
      <c r="F609" s="3">
        <f t="shared" si="1779"/>
        <v>1.6153846153846154</v>
      </c>
      <c r="G609" s="28">
        <f>G611+G625</f>
        <v>43</v>
      </c>
      <c r="H609" s="28"/>
      <c r="I609" s="29"/>
      <c r="J609" s="28"/>
      <c r="K609" s="28"/>
      <c r="L609" s="29"/>
      <c r="M609" s="28"/>
      <c r="N609" s="28"/>
      <c r="O609" s="29"/>
      <c r="P609" s="28"/>
      <c r="Q609" s="28"/>
      <c r="R609" s="29"/>
      <c r="S609" s="28"/>
      <c r="T609" s="28"/>
      <c r="U609" s="29"/>
      <c r="V609" s="28"/>
      <c r="W609" s="28"/>
      <c r="X609" s="29"/>
      <c r="Y609" s="28"/>
      <c r="Z609" s="28"/>
      <c r="AA609" s="29"/>
      <c r="AB609" s="28"/>
      <c r="AC609" s="28"/>
      <c r="AD609" s="29"/>
      <c r="AE609" s="28"/>
      <c r="AF609" s="28"/>
      <c r="AG609" s="29"/>
      <c r="AH609" s="28"/>
      <c r="AI609" s="28"/>
      <c r="AJ609" s="29"/>
      <c r="AK609" s="28"/>
      <c r="AL609" s="28"/>
      <c r="AM609" s="29"/>
      <c r="AN609" s="28">
        <f t="shared" ref="AN609" si="1793">D609+G609+J609+M609+P609+S609+V609+Y609+AB609+AE609+AH609+AK609</f>
        <v>95</v>
      </c>
      <c r="AO609" s="28">
        <f t="shared" ref="AO609" si="1794">E609+H609+K609+N609+Q609+T609+W609+Z609+AC609+AF609+AI609+AL609</f>
        <v>84</v>
      </c>
      <c r="AP609" s="94">
        <f t="shared" si="1724"/>
        <v>0.88421052631578945</v>
      </c>
    </row>
    <row r="610" spans="1:42" ht="15.75" thickBot="1">
      <c r="A610" s="150"/>
      <c r="B610" s="144"/>
      <c r="C610" s="77" t="s">
        <v>70</v>
      </c>
      <c r="D610" s="48">
        <f>D609/D608</f>
        <v>0.63414634146341464</v>
      </c>
      <c r="E610" s="48">
        <f>E609/E608</f>
        <v>1.024390243902439</v>
      </c>
      <c r="F610" s="3">
        <f t="shared" si="1779"/>
        <v>1.6153846153846154</v>
      </c>
      <c r="G610" s="48">
        <f>G609/G608</f>
        <v>0.53749999999999998</v>
      </c>
      <c r="H610" s="48" t="e">
        <f>H609/H608</f>
        <v>#DIV/0!</v>
      </c>
      <c r="I610" s="29"/>
      <c r="J610" s="48" t="e">
        <f>J609/J608</f>
        <v>#DIV/0!</v>
      </c>
      <c r="K610" s="48" t="e">
        <f>K609/K608</f>
        <v>#DIV/0!</v>
      </c>
      <c r="L610" s="29"/>
      <c r="M610" s="48" t="e">
        <f>M609/M608</f>
        <v>#DIV/0!</v>
      </c>
      <c r="N610" s="48" t="e">
        <f>N609/N608</f>
        <v>#DIV/0!</v>
      </c>
      <c r="O610" s="29"/>
      <c r="P610" s="48" t="e">
        <f>P609/P608</f>
        <v>#DIV/0!</v>
      </c>
      <c r="Q610" s="48" t="e">
        <f>Q609/Q608</f>
        <v>#DIV/0!</v>
      </c>
      <c r="R610" s="29"/>
      <c r="S610" s="48" t="e">
        <f>S609/S608</f>
        <v>#DIV/0!</v>
      </c>
      <c r="T610" s="48" t="e">
        <f>T609/T608</f>
        <v>#DIV/0!</v>
      </c>
      <c r="U610" s="29"/>
      <c r="V610" s="48" t="e">
        <f>V609/V608</f>
        <v>#DIV/0!</v>
      </c>
      <c r="W610" s="48" t="e">
        <f>W609/W608</f>
        <v>#DIV/0!</v>
      </c>
      <c r="X610" s="29"/>
      <c r="Y610" s="48" t="e">
        <f>Y609/Y608</f>
        <v>#DIV/0!</v>
      </c>
      <c r="Z610" s="48" t="e">
        <f>Z609/Z608</f>
        <v>#DIV/0!</v>
      </c>
      <c r="AA610" s="29"/>
      <c r="AB610" s="48" t="e">
        <f>AB609/AB608</f>
        <v>#DIV/0!</v>
      </c>
      <c r="AC610" s="48" t="e">
        <f>AC609/AC608</f>
        <v>#DIV/0!</v>
      </c>
      <c r="AD610" s="29"/>
      <c r="AE610" s="48" t="e">
        <f>AE609/AE608</f>
        <v>#DIV/0!</v>
      </c>
      <c r="AF610" s="48" t="e">
        <f>AF609/AF608</f>
        <v>#DIV/0!</v>
      </c>
      <c r="AG610" s="29"/>
      <c r="AH610" s="48" t="e">
        <f>AH609/AH608</f>
        <v>#DIV/0!</v>
      </c>
      <c r="AI610" s="48" t="e">
        <f>AI609/AI608</f>
        <v>#DIV/0!</v>
      </c>
      <c r="AJ610" s="29"/>
      <c r="AK610" s="48" t="e">
        <f>AK609/AK608</f>
        <v>#DIV/0!</v>
      </c>
      <c r="AL610" s="48" t="e">
        <f>AL609/AL608</f>
        <v>#DIV/0!</v>
      </c>
      <c r="AM610" s="29"/>
      <c r="AN610" s="48">
        <f>AN609/AN608</f>
        <v>0.5864197530864198</v>
      </c>
      <c r="AO610" s="48">
        <f>AO609/AO608</f>
        <v>1.024390243902439</v>
      </c>
      <c r="AP610" s="98"/>
    </row>
    <row r="611" spans="1:42" ht="16.5" thickTop="1" thickBot="1">
      <c r="A611" s="150"/>
      <c r="B611" s="144"/>
      <c r="C611" s="78" t="s">
        <v>35</v>
      </c>
      <c r="D611" s="31">
        <f>D613+D617</f>
        <v>27</v>
      </c>
      <c r="E611" s="31">
        <f>E613+E617</f>
        <v>42</v>
      </c>
      <c r="F611" s="116">
        <f t="shared" si="1779"/>
        <v>1.5555555555555556</v>
      </c>
      <c r="G611" s="31">
        <f>G613+G617</f>
        <v>43</v>
      </c>
      <c r="H611" s="31">
        <f>H613+H617</f>
        <v>0</v>
      </c>
      <c r="I611" s="116">
        <f t="shared" ref="I611" si="1795">H611/G611</f>
        <v>0</v>
      </c>
      <c r="J611" s="31">
        <f>J613+J617</f>
        <v>0</v>
      </c>
      <c r="K611" s="31">
        <f>K613+K617</f>
        <v>0</v>
      </c>
      <c r="L611" s="116" t="e">
        <f t="shared" ref="L611" si="1796">K611/J611</f>
        <v>#DIV/0!</v>
      </c>
      <c r="M611" s="31">
        <f>M613+M617</f>
        <v>0</v>
      </c>
      <c r="N611" s="31">
        <f>N613+N617</f>
        <v>0</v>
      </c>
      <c r="O611" s="116" t="e">
        <f t="shared" ref="O611" si="1797">N611/M611</f>
        <v>#DIV/0!</v>
      </c>
      <c r="P611" s="31">
        <f>P613+P617</f>
        <v>0</v>
      </c>
      <c r="Q611" s="31">
        <f>Q613+Q617</f>
        <v>0</v>
      </c>
      <c r="R611" s="116" t="e">
        <f t="shared" ref="R611" si="1798">Q611/P611</f>
        <v>#DIV/0!</v>
      </c>
      <c r="S611" s="31">
        <f>S613+S617</f>
        <v>0</v>
      </c>
      <c r="T611" s="31">
        <f>T613+T617</f>
        <v>0</v>
      </c>
      <c r="U611" s="116" t="e">
        <f t="shared" ref="U611" si="1799">T611/S611</f>
        <v>#DIV/0!</v>
      </c>
      <c r="V611" s="31">
        <f>V613+V617</f>
        <v>0</v>
      </c>
      <c r="W611" s="31">
        <f>W613+W617</f>
        <v>0</v>
      </c>
      <c r="X611" s="116" t="e">
        <f t="shared" ref="X611" si="1800">W611/V611</f>
        <v>#DIV/0!</v>
      </c>
      <c r="Y611" s="31">
        <f>Y613+Y617</f>
        <v>0</v>
      </c>
      <c r="Z611" s="31">
        <f>Z613+Z617</f>
        <v>0</v>
      </c>
      <c r="AA611" s="116" t="e">
        <f t="shared" ref="AA611" si="1801">Z611/Y611</f>
        <v>#DIV/0!</v>
      </c>
      <c r="AB611" s="31">
        <f>AB613+AB617</f>
        <v>0</v>
      </c>
      <c r="AC611" s="31">
        <f>AC613+AC617</f>
        <v>0</v>
      </c>
      <c r="AD611" s="116" t="e">
        <f t="shared" ref="AD611" si="1802">AC611/AB611</f>
        <v>#DIV/0!</v>
      </c>
      <c r="AE611" s="31">
        <f>AE613+AE617</f>
        <v>0</v>
      </c>
      <c r="AF611" s="31">
        <f>AF613+AF617</f>
        <v>0</v>
      </c>
      <c r="AG611" s="116" t="e">
        <f t="shared" ref="AG611" si="1803">AF611/AE611</f>
        <v>#DIV/0!</v>
      </c>
      <c r="AH611" s="31">
        <f>AH613+AH617</f>
        <v>0</v>
      </c>
      <c r="AI611" s="31">
        <f>AI613+AI617</f>
        <v>0</v>
      </c>
      <c r="AJ611" s="116" t="e">
        <f t="shared" ref="AJ611" si="1804">AI611/AH611</f>
        <v>#DIV/0!</v>
      </c>
      <c r="AK611" s="31">
        <f>AK613+AK617</f>
        <v>0</v>
      </c>
      <c r="AL611" s="31">
        <f>AL613+AL617</f>
        <v>0</v>
      </c>
      <c r="AM611" s="116" t="e">
        <f t="shared" ref="AM611" si="1805">AL611/AK611</f>
        <v>#DIV/0!</v>
      </c>
      <c r="AN611" s="31">
        <f>AN613+AN617</f>
        <v>70</v>
      </c>
      <c r="AO611" s="31">
        <f>AO613+AO617</f>
        <v>42</v>
      </c>
      <c r="AP611" s="99">
        <f t="shared" ref="AP611" si="1806">AO611/AN611</f>
        <v>0.6</v>
      </c>
    </row>
    <row r="612" spans="1:42" ht="15.75" thickTop="1">
      <c r="A612" s="150"/>
      <c r="B612" s="144"/>
      <c r="C612" s="76" t="s">
        <v>72</v>
      </c>
      <c r="D612" s="33"/>
      <c r="E612" s="33"/>
      <c r="F612" s="21"/>
      <c r="G612" s="33"/>
      <c r="H612" s="33"/>
      <c r="I612" s="21"/>
      <c r="J612" s="33"/>
      <c r="K612" s="33"/>
      <c r="L612" s="21"/>
      <c r="M612" s="33"/>
      <c r="N612" s="33"/>
      <c r="O612" s="21"/>
      <c r="P612" s="33"/>
      <c r="Q612" s="33"/>
      <c r="R612" s="21"/>
      <c r="S612" s="33"/>
      <c r="T612" s="33"/>
      <c r="U612" s="21"/>
      <c r="V612" s="33"/>
      <c r="W612" s="33"/>
      <c r="X612" s="21"/>
      <c r="Y612" s="33"/>
      <c r="Z612" s="33"/>
      <c r="AA612" s="21"/>
      <c r="AB612" s="33"/>
      <c r="AC612" s="33"/>
      <c r="AD612" s="21"/>
      <c r="AE612" s="33"/>
      <c r="AF612" s="33"/>
      <c r="AG612" s="21"/>
      <c r="AH612" s="33"/>
      <c r="AI612" s="33"/>
      <c r="AJ612" s="21"/>
      <c r="AK612" s="33"/>
      <c r="AL612" s="33"/>
      <c r="AM612" s="21"/>
      <c r="AN612" s="33"/>
      <c r="AO612" s="33"/>
      <c r="AP612" s="96"/>
    </row>
    <row r="613" spans="1:42">
      <c r="A613" s="150"/>
      <c r="B613" s="144"/>
      <c r="C613" s="79" t="s">
        <v>36</v>
      </c>
      <c r="D613" s="9">
        <f>D616+D615</f>
        <v>19</v>
      </c>
      <c r="E613" s="9">
        <f>E616+E615</f>
        <v>32</v>
      </c>
      <c r="F613" s="10">
        <f t="shared" ref="F613:F622" si="1807">E613/D613</f>
        <v>1.6842105263157894</v>
      </c>
      <c r="G613" s="9">
        <f>G616+G615</f>
        <v>31</v>
      </c>
      <c r="H613" s="9">
        <f>H616+H615</f>
        <v>0</v>
      </c>
      <c r="I613" s="10">
        <f t="shared" ref="I613:I622" si="1808">H613/G613</f>
        <v>0</v>
      </c>
      <c r="J613" s="9">
        <f>J616+J615</f>
        <v>0</v>
      </c>
      <c r="K613" s="9">
        <f>K616+K615</f>
        <v>0</v>
      </c>
      <c r="L613" s="10" t="e">
        <f t="shared" ref="L613:L622" si="1809">K613/J613</f>
        <v>#DIV/0!</v>
      </c>
      <c r="M613" s="9">
        <f>M616+M615</f>
        <v>0</v>
      </c>
      <c r="N613" s="9">
        <f>N616+N615</f>
        <v>0</v>
      </c>
      <c r="O613" s="10" t="e">
        <f t="shared" ref="O613:O622" si="1810">N613/M613</f>
        <v>#DIV/0!</v>
      </c>
      <c r="P613" s="9">
        <f>P616+P615</f>
        <v>0</v>
      </c>
      <c r="Q613" s="9">
        <f>Q616+Q615</f>
        <v>0</v>
      </c>
      <c r="R613" s="10" t="e">
        <f t="shared" ref="R613:R622" si="1811">Q613/P613</f>
        <v>#DIV/0!</v>
      </c>
      <c r="S613" s="9">
        <f>S616+S615</f>
        <v>0</v>
      </c>
      <c r="T613" s="9">
        <f>T616+T615</f>
        <v>0</v>
      </c>
      <c r="U613" s="10" t="e">
        <f t="shared" ref="U613:U622" si="1812">T613/S613</f>
        <v>#DIV/0!</v>
      </c>
      <c r="V613" s="9">
        <f>V616+V615</f>
        <v>0</v>
      </c>
      <c r="W613" s="9">
        <f>W616+W615</f>
        <v>0</v>
      </c>
      <c r="X613" s="10" t="e">
        <f t="shared" ref="X613:X622" si="1813">W613/V613</f>
        <v>#DIV/0!</v>
      </c>
      <c r="Y613" s="9">
        <f>Y616+Y615</f>
        <v>0</v>
      </c>
      <c r="Z613" s="9">
        <f>Z616+Z615</f>
        <v>0</v>
      </c>
      <c r="AA613" s="10" t="e">
        <f t="shared" ref="AA613:AA622" si="1814">Z613/Y613</f>
        <v>#DIV/0!</v>
      </c>
      <c r="AB613" s="9">
        <f>AB616+AB615</f>
        <v>0</v>
      </c>
      <c r="AC613" s="9">
        <f>AC616+AC615</f>
        <v>0</v>
      </c>
      <c r="AD613" s="10" t="e">
        <f t="shared" ref="AD613:AD622" si="1815">AC613/AB613</f>
        <v>#DIV/0!</v>
      </c>
      <c r="AE613" s="9">
        <f>AE616+AE615</f>
        <v>0</v>
      </c>
      <c r="AF613" s="9">
        <f>AF616+AF615</f>
        <v>0</v>
      </c>
      <c r="AG613" s="10" t="e">
        <f t="shared" ref="AG613:AG622" si="1816">AF613/AE613</f>
        <v>#DIV/0!</v>
      </c>
      <c r="AH613" s="9">
        <f>AH616+AH615</f>
        <v>0</v>
      </c>
      <c r="AI613" s="9">
        <f>AI616+AI615</f>
        <v>0</v>
      </c>
      <c r="AJ613" s="10" t="e">
        <f t="shared" ref="AJ613:AJ622" si="1817">AI613/AH613</f>
        <v>#DIV/0!</v>
      </c>
      <c r="AK613" s="9">
        <f>AK616+AK615</f>
        <v>0</v>
      </c>
      <c r="AL613" s="9">
        <f>AL616+AL615</f>
        <v>0</v>
      </c>
      <c r="AM613" s="10" t="e">
        <f t="shared" ref="AM613:AM622" si="1818">AL613/AK613</f>
        <v>#DIV/0!</v>
      </c>
      <c r="AN613" s="9">
        <f>D613+G613+J613+M613+P613+S613+V613+Y613+AB613+AE613+AH613+AK613</f>
        <v>50</v>
      </c>
      <c r="AO613" s="9">
        <f t="shared" ref="AO613" si="1819">E613+H613+K613+N613+Q613+T613+W613+Z613+AC613+AF613+AI613+AL613</f>
        <v>32</v>
      </c>
      <c r="AP613" s="94">
        <f t="shared" ref="AP613:AP622" si="1820">AO613/AN613</f>
        <v>0.64</v>
      </c>
    </row>
    <row r="614" spans="1:42">
      <c r="A614" s="150"/>
      <c r="B614" s="144"/>
      <c r="C614" s="79" t="s">
        <v>95</v>
      </c>
      <c r="D614" s="9">
        <f>D615+D617</f>
        <v>27</v>
      </c>
      <c r="E614" s="9">
        <f>E615+E617</f>
        <v>31</v>
      </c>
      <c r="F614" s="10">
        <f t="shared" si="1807"/>
        <v>1.1481481481481481</v>
      </c>
      <c r="G614" s="9">
        <f>G615+G617</f>
        <v>32</v>
      </c>
      <c r="H614" s="9">
        <f>H615+H617</f>
        <v>0</v>
      </c>
      <c r="I614" s="10">
        <f t="shared" si="1808"/>
        <v>0</v>
      </c>
      <c r="J614" s="9">
        <f>J615+J617</f>
        <v>0</v>
      </c>
      <c r="K614" s="9">
        <f>K615+K617</f>
        <v>0</v>
      </c>
      <c r="L614" s="10" t="e">
        <f t="shared" si="1809"/>
        <v>#DIV/0!</v>
      </c>
      <c r="M614" s="9">
        <f>M615+M617</f>
        <v>0</v>
      </c>
      <c r="N614" s="9">
        <f>N615+N617</f>
        <v>0</v>
      </c>
      <c r="O614" s="10" t="e">
        <f t="shared" si="1810"/>
        <v>#DIV/0!</v>
      </c>
      <c r="P614" s="9">
        <f>P615+P617</f>
        <v>0</v>
      </c>
      <c r="Q614" s="9">
        <f>Q615+Q617</f>
        <v>0</v>
      </c>
      <c r="R614" s="10" t="e">
        <f t="shared" si="1811"/>
        <v>#DIV/0!</v>
      </c>
      <c r="S614" s="9">
        <f>S615+S617</f>
        <v>0</v>
      </c>
      <c r="T614" s="9">
        <f>T615+T617</f>
        <v>0</v>
      </c>
      <c r="U614" s="10" t="e">
        <f t="shared" si="1812"/>
        <v>#DIV/0!</v>
      </c>
      <c r="V614" s="9">
        <f>V615+V617</f>
        <v>0</v>
      </c>
      <c r="W614" s="9">
        <f>W615+W617</f>
        <v>0</v>
      </c>
      <c r="X614" s="10" t="e">
        <f t="shared" si="1813"/>
        <v>#DIV/0!</v>
      </c>
      <c r="Y614" s="9">
        <f>Y615+Y617</f>
        <v>0</v>
      </c>
      <c r="Z614" s="9">
        <f>Z615+Z617</f>
        <v>0</v>
      </c>
      <c r="AA614" s="10" t="e">
        <f t="shared" si="1814"/>
        <v>#DIV/0!</v>
      </c>
      <c r="AB614" s="9">
        <f>AB615+AB617</f>
        <v>0</v>
      </c>
      <c r="AC614" s="9">
        <f>AC615+AC617</f>
        <v>0</v>
      </c>
      <c r="AD614" s="10" t="e">
        <f t="shared" si="1815"/>
        <v>#DIV/0!</v>
      </c>
      <c r="AE614" s="9">
        <f>AE615+AE617</f>
        <v>0</v>
      </c>
      <c r="AF614" s="9">
        <f>AF615+AF617</f>
        <v>0</v>
      </c>
      <c r="AG614" s="10" t="e">
        <f t="shared" si="1816"/>
        <v>#DIV/0!</v>
      </c>
      <c r="AH614" s="9">
        <f>AH615+AH617</f>
        <v>0</v>
      </c>
      <c r="AI614" s="9">
        <f>AI615+AI617</f>
        <v>0</v>
      </c>
      <c r="AJ614" s="10" t="e">
        <f t="shared" si="1817"/>
        <v>#DIV/0!</v>
      </c>
      <c r="AK614" s="9">
        <f>AK615+AK617</f>
        <v>0</v>
      </c>
      <c r="AL614" s="9">
        <f>AL615+AL617</f>
        <v>0</v>
      </c>
      <c r="AM614" s="10" t="e">
        <f t="shared" si="1818"/>
        <v>#DIV/0!</v>
      </c>
      <c r="AN614" s="9">
        <f>AN615+AN617</f>
        <v>59</v>
      </c>
      <c r="AO614" s="9">
        <f>AO615+AO617</f>
        <v>31</v>
      </c>
      <c r="AP614" s="94">
        <f t="shared" si="1820"/>
        <v>0.52542372881355937</v>
      </c>
    </row>
    <row r="615" spans="1:42">
      <c r="A615" s="150"/>
      <c r="B615" s="144"/>
      <c r="C615" s="75" t="s">
        <v>50</v>
      </c>
      <c r="D615" s="5">
        <v>19</v>
      </c>
      <c r="E615" s="5">
        <v>21</v>
      </c>
      <c r="F615" s="10">
        <f t="shared" si="1807"/>
        <v>1.1052631578947369</v>
      </c>
      <c r="G615" s="5">
        <v>20</v>
      </c>
      <c r="H615" s="5"/>
      <c r="I615" s="10">
        <f t="shared" si="1808"/>
        <v>0</v>
      </c>
      <c r="J615" s="5"/>
      <c r="K615" s="5"/>
      <c r="L615" s="10" t="e">
        <f t="shared" si="1809"/>
        <v>#DIV/0!</v>
      </c>
      <c r="M615" s="5"/>
      <c r="N615" s="5"/>
      <c r="O615" s="10" t="e">
        <f t="shared" si="1810"/>
        <v>#DIV/0!</v>
      </c>
      <c r="P615" s="5"/>
      <c r="Q615" s="5"/>
      <c r="R615" s="10" t="e">
        <f t="shared" si="1811"/>
        <v>#DIV/0!</v>
      </c>
      <c r="S615" s="5"/>
      <c r="T615" s="5"/>
      <c r="U615" s="10" t="e">
        <f t="shared" si="1812"/>
        <v>#DIV/0!</v>
      </c>
      <c r="V615" s="5"/>
      <c r="W615" s="5"/>
      <c r="X615" s="10" t="e">
        <f t="shared" si="1813"/>
        <v>#DIV/0!</v>
      </c>
      <c r="Y615" s="5"/>
      <c r="Z615" s="5"/>
      <c r="AA615" s="10" t="e">
        <f t="shared" si="1814"/>
        <v>#DIV/0!</v>
      </c>
      <c r="AB615" s="5"/>
      <c r="AC615" s="5"/>
      <c r="AD615" s="10" t="e">
        <f t="shared" si="1815"/>
        <v>#DIV/0!</v>
      </c>
      <c r="AE615" s="5"/>
      <c r="AF615" s="5"/>
      <c r="AG615" s="10" t="e">
        <f t="shared" si="1816"/>
        <v>#DIV/0!</v>
      </c>
      <c r="AH615" s="5"/>
      <c r="AI615" s="5"/>
      <c r="AJ615" s="10" t="e">
        <f t="shared" si="1817"/>
        <v>#DIV/0!</v>
      </c>
      <c r="AK615" s="5"/>
      <c r="AL615" s="5"/>
      <c r="AM615" s="10" t="e">
        <f t="shared" si="1818"/>
        <v>#DIV/0!</v>
      </c>
      <c r="AN615" s="5">
        <f>D615+G615+J615+M615+P615+S615+V615+Y615+AB615+AE615+AH615+AK615</f>
        <v>39</v>
      </c>
      <c r="AO615" s="5">
        <f t="shared" ref="AO615:AO622" si="1821">E615+H615+K615+N615+Q615+T615+W615+Z615+AC615+AF615+AI615+AL615</f>
        <v>21</v>
      </c>
      <c r="AP615" s="94">
        <f t="shared" si="1820"/>
        <v>0.53846153846153844</v>
      </c>
    </row>
    <row r="616" spans="1:42">
      <c r="A616" s="150"/>
      <c r="B616" s="144"/>
      <c r="C616" s="75" t="s">
        <v>51</v>
      </c>
      <c r="D616" s="5">
        <v>0</v>
      </c>
      <c r="E616" s="5">
        <v>11</v>
      </c>
      <c r="F616" s="10" t="e">
        <f t="shared" si="1807"/>
        <v>#DIV/0!</v>
      </c>
      <c r="G616" s="5">
        <v>11</v>
      </c>
      <c r="H616" s="5"/>
      <c r="I616" s="10">
        <f t="shared" si="1808"/>
        <v>0</v>
      </c>
      <c r="J616" s="5"/>
      <c r="K616" s="5"/>
      <c r="L616" s="10" t="e">
        <f t="shared" si="1809"/>
        <v>#DIV/0!</v>
      </c>
      <c r="M616" s="5"/>
      <c r="N616" s="5"/>
      <c r="O616" s="10" t="e">
        <f t="shared" si="1810"/>
        <v>#DIV/0!</v>
      </c>
      <c r="P616" s="5"/>
      <c r="Q616" s="5"/>
      <c r="R616" s="10" t="e">
        <f t="shared" si="1811"/>
        <v>#DIV/0!</v>
      </c>
      <c r="S616" s="5"/>
      <c r="T616" s="5"/>
      <c r="U616" s="10" t="e">
        <f t="shared" si="1812"/>
        <v>#DIV/0!</v>
      </c>
      <c r="V616" s="5"/>
      <c r="W616" s="5"/>
      <c r="X616" s="10" t="e">
        <f t="shared" si="1813"/>
        <v>#DIV/0!</v>
      </c>
      <c r="Y616" s="5"/>
      <c r="Z616" s="5"/>
      <c r="AA616" s="10" t="e">
        <f t="shared" si="1814"/>
        <v>#DIV/0!</v>
      </c>
      <c r="AB616" s="5"/>
      <c r="AC616" s="5"/>
      <c r="AD616" s="10" t="e">
        <f t="shared" si="1815"/>
        <v>#DIV/0!</v>
      </c>
      <c r="AE616" s="5"/>
      <c r="AF616" s="5"/>
      <c r="AG616" s="10" t="e">
        <f t="shared" si="1816"/>
        <v>#DIV/0!</v>
      </c>
      <c r="AH616" s="5"/>
      <c r="AI616" s="5"/>
      <c r="AJ616" s="10" t="e">
        <f t="shared" si="1817"/>
        <v>#DIV/0!</v>
      </c>
      <c r="AK616" s="5"/>
      <c r="AL616" s="5"/>
      <c r="AM616" s="10" t="e">
        <f t="shared" si="1818"/>
        <v>#DIV/0!</v>
      </c>
      <c r="AN616" s="5">
        <f>D616+G616+J616+M616+P616+S616+V616+Y616+AB616+AE616+AH616+AK616</f>
        <v>11</v>
      </c>
      <c r="AO616" s="5">
        <f t="shared" si="1821"/>
        <v>11</v>
      </c>
      <c r="AP616" s="94">
        <f t="shared" si="1820"/>
        <v>1</v>
      </c>
    </row>
    <row r="617" spans="1:42">
      <c r="A617" s="150"/>
      <c r="B617" s="144"/>
      <c r="C617" s="79" t="s">
        <v>37</v>
      </c>
      <c r="D617" s="9">
        <v>8</v>
      </c>
      <c r="E617" s="9">
        <v>10</v>
      </c>
      <c r="F617" s="10">
        <f t="shared" si="1807"/>
        <v>1.25</v>
      </c>
      <c r="G617" s="9">
        <f>G618+G619</f>
        <v>12</v>
      </c>
      <c r="H617" s="9">
        <f>H618+H619</f>
        <v>0</v>
      </c>
      <c r="I617" s="10">
        <f t="shared" si="1808"/>
        <v>0</v>
      </c>
      <c r="J617" s="9">
        <f>J618+J619</f>
        <v>0</v>
      </c>
      <c r="K617" s="9">
        <f>K618+K619</f>
        <v>0</v>
      </c>
      <c r="L617" s="10" t="e">
        <f t="shared" si="1809"/>
        <v>#DIV/0!</v>
      </c>
      <c r="M617" s="9">
        <f>M618+M619</f>
        <v>0</v>
      </c>
      <c r="N617" s="9">
        <f>N618+N619</f>
        <v>0</v>
      </c>
      <c r="O617" s="10" t="e">
        <f t="shared" si="1810"/>
        <v>#DIV/0!</v>
      </c>
      <c r="P617" s="9">
        <f>P618+P619</f>
        <v>0</v>
      </c>
      <c r="Q617" s="9">
        <f>Q618+Q619</f>
        <v>0</v>
      </c>
      <c r="R617" s="10" t="e">
        <f t="shared" si="1811"/>
        <v>#DIV/0!</v>
      </c>
      <c r="S617" s="9">
        <f>S618+S619</f>
        <v>0</v>
      </c>
      <c r="T617" s="9">
        <f>T618+T619</f>
        <v>0</v>
      </c>
      <c r="U617" s="10" t="e">
        <f t="shared" si="1812"/>
        <v>#DIV/0!</v>
      </c>
      <c r="V617" s="9">
        <f>V618+V619</f>
        <v>0</v>
      </c>
      <c r="W617" s="9">
        <f>W618+W619</f>
        <v>0</v>
      </c>
      <c r="X617" s="10" t="e">
        <f t="shared" si="1813"/>
        <v>#DIV/0!</v>
      </c>
      <c r="Y617" s="9">
        <f>Y618+Y619</f>
        <v>0</v>
      </c>
      <c r="Z617" s="9">
        <f>Z618+Z619</f>
        <v>0</v>
      </c>
      <c r="AA617" s="10" t="e">
        <f t="shared" si="1814"/>
        <v>#DIV/0!</v>
      </c>
      <c r="AB617" s="9">
        <f>AB618+AB619</f>
        <v>0</v>
      </c>
      <c r="AC617" s="9">
        <f>AC618+AC619</f>
        <v>0</v>
      </c>
      <c r="AD617" s="10" t="e">
        <f t="shared" si="1815"/>
        <v>#DIV/0!</v>
      </c>
      <c r="AE617" s="9">
        <f>AE618+AE619</f>
        <v>0</v>
      </c>
      <c r="AF617" s="9">
        <f>AF618+AF619</f>
        <v>0</v>
      </c>
      <c r="AG617" s="10" t="e">
        <f t="shared" si="1816"/>
        <v>#DIV/0!</v>
      </c>
      <c r="AH617" s="9">
        <f>AH618+AH619</f>
        <v>0</v>
      </c>
      <c r="AI617" s="9">
        <f>AI618+AI619</f>
        <v>0</v>
      </c>
      <c r="AJ617" s="10" t="e">
        <f t="shared" si="1817"/>
        <v>#DIV/0!</v>
      </c>
      <c r="AK617" s="9">
        <f>AK618+AK619</f>
        <v>0</v>
      </c>
      <c r="AL617" s="9">
        <f>AL618+AL619</f>
        <v>0</v>
      </c>
      <c r="AM617" s="10" t="e">
        <f t="shared" si="1818"/>
        <v>#DIV/0!</v>
      </c>
      <c r="AN617" s="9">
        <f t="shared" ref="AN617" si="1822">D617+G617+J617+M617+P617+S617+V617+Y617+AB617+AE617+AH617+AK617</f>
        <v>20</v>
      </c>
      <c r="AO617" s="9">
        <f t="shared" si="1821"/>
        <v>10</v>
      </c>
      <c r="AP617" s="94">
        <f t="shared" si="1820"/>
        <v>0.5</v>
      </c>
    </row>
    <row r="618" spans="1:42">
      <c r="A618" s="150"/>
      <c r="B618" s="144"/>
      <c r="C618" s="75" t="s">
        <v>56</v>
      </c>
      <c r="D618" s="5"/>
      <c r="E618" s="5"/>
      <c r="F618" s="10" t="e">
        <f t="shared" si="1807"/>
        <v>#DIV/0!</v>
      </c>
      <c r="G618" s="5">
        <v>4</v>
      </c>
      <c r="H618" s="5"/>
      <c r="I618" s="10">
        <f t="shared" si="1808"/>
        <v>0</v>
      </c>
      <c r="J618" s="5"/>
      <c r="K618" s="5"/>
      <c r="L618" s="10" t="e">
        <f t="shared" si="1809"/>
        <v>#DIV/0!</v>
      </c>
      <c r="M618" s="5"/>
      <c r="N618" s="5"/>
      <c r="O618" s="10" t="e">
        <f t="shared" si="1810"/>
        <v>#DIV/0!</v>
      </c>
      <c r="P618" s="5"/>
      <c r="Q618" s="5"/>
      <c r="R618" s="10" t="e">
        <f t="shared" si="1811"/>
        <v>#DIV/0!</v>
      </c>
      <c r="S618" s="5"/>
      <c r="T618" s="5"/>
      <c r="U618" s="10" t="e">
        <f t="shared" si="1812"/>
        <v>#DIV/0!</v>
      </c>
      <c r="V618" s="5"/>
      <c r="W618" s="5"/>
      <c r="X618" s="10" t="e">
        <f t="shared" si="1813"/>
        <v>#DIV/0!</v>
      </c>
      <c r="Y618" s="5"/>
      <c r="Z618" s="5"/>
      <c r="AA618" s="10" t="e">
        <f t="shared" si="1814"/>
        <v>#DIV/0!</v>
      </c>
      <c r="AB618" s="5"/>
      <c r="AC618" s="5"/>
      <c r="AD618" s="10" t="e">
        <f t="shared" si="1815"/>
        <v>#DIV/0!</v>
      </c>
      <c r="AE618" s="5"/>
      <c r="AF618" s="5"/>
      <c r="AG618" s="10" t="e">
        <f t="shared" si="1816"/>
        <v>#DIV/0!</v>
      </c>
      <c r="AH618" s="5"/>
      <c r="AI618" s="5"/>
      <c r="AJ618" s="10" t="e">
        <f t="shared" si="1817"/>
        <v>#DIV/0!</v>
      </c>
      <c r="AK618" s="5"/>
      <c r="AL618" s="5"/>
      <c r="AM618" s="10" t="e">
        <f t="shared" si="1818"/>
        <v>#DIV/0!</v>
      </c>
      <c r="AN618" s="5">
        <f>D618+G618+J618+M618+P618+S618+V618+Y618+AB618+AE618+AH618+AK618</f>
        <v>4</v>
      </c>
      <c r="AO618" s="5">
        <f t="shared" si="1821"/>
        <v>0</v>
      </c>
      <c r="AP618" s="94">
        <f t="shared" si="1820"/>
        <v>0</v>
      </c>
    </row>
    <row r="619" spans="1:42">
      <c r="A619" s="150"/>
      <c r="B619" s="144"/>
      <c r="C619" s="75" t="s">
        <v>55</v>
      </c>
      <c r="D619" s="5"/>
      <c r="E619" s="5"/>
      <c r="F619" s="10" t="e">
        <f t="shared" si="1807"/>
        <v>#DIV/0!</v>
      </c>
      <c r="G619" s="5">
        <v>8</v>
      </c>
      <c r="H619" s="5"/>
      <c r="I619" s="10">
        <f t="shared" si="1808"/>
        <v>0</v>
      </c>
      <c r="J619" s="5"/>
      <c r="K619" s="5"/>
      <c r="L619" s="10" t="e">
        <f t="shared" si="1809"/>
        <v>#DIV/0!</v>
      </c>
      <c r="M619" s="5"/>
      <c r="N619" s="5"/>
      <c r="O619" s="10" t="e">
        <f t="shared" si="1810"/>
        <v>#DIV/0!</v>
      </c>
      <c r="P619" s="5"/>
      <c r="Q619" s="5"/>
      <c r="R619" s="10" t="e">
        <f t="shared" si="1811"/>
        <v>#DIV/0!</v>
      </c>
      <c r="S619" s="5"/>
      <c r="T619" s="5"/>
      <c r="U619" s="10" t="e">
        <f t="shared" si="1812"/>
        <v>#DIV/0!</v>
      </c>
      <c r="V619" s="5"/>
      <c r="W619" s="5"/>
      <c r="X619" s="10" t="e">
        <f t="shared" si="1813"/>
        <v>#DIV/0!</v>
      </c>
      <c r="Y619" s="5"/>
      <c r="Z619" s="5"/>
      <c r="AA619" s="10" t="e">
        <f t="shared" si="1814"/>
        <v>#DIV/0!</v>
      </c>
      <c r="AB619" s="5"/>
      <c r="AC619" s="5"/>
      <c r="AD619" s="10" t="e">
        <f t="shared" si="1815"/>
        <v>#DIV/0!</v>
      </c>
      <c r="AE619" s="5"/>
      <c r="AF619" s="5"/>
      <c r="AG619" s="10" t="e">
        <f t="shared" si="1816"/>
        <v>#DIV/0!</v>
      </c>
      <c r="AH619" s="5"/>
      <c r="AI619" s="5"/>
      <c r="AJ619" s="10" t="e">
        <f t="shared" si="1817"/>
        <v>#DIV/0!</v>
      </c>
      <c r="AK619" s="5"/>
      <c r="AL619" s="5"/>
      <c r="AM619" s="10" t="e">
        <f t="shared" si="1818"/>
        <v>#DIV/0!</v>
      </c>
      <c r="AN619" s="5">
        <f>D619+G619+J619+M619+P619+S619+V619+Y619+AB619+AE619+AH619+AK619</f>
        <v>8</v>
      </c>
      <c r="AO619" s="5">
        <f t="shared" si="1821"/>
        <v>0</v>
      </c>
      <c r="AP619" s="94">
        <f t="shared" si="1820"/>
        <v>0</v>
      </c>
    </row>
    <row r="620" spans="1:42">
      <c r="A620" s="150"/>
      <c r="B620" s="144"/>
      <c r="C620" s="79" t="s">
        <v>38</v>
      </c>
      <c r="D620" s="9">
        <v>5</v>
      </c>
      <c r="E620" s="9">
        <v>8</v>
      </c>
      <c r="F620" s="10">
        <f t="shared" si="1807"/>
        <v>1.6</v>
      </c>
      <c r="G620" s="9">
        <v>5</v>
      </c>
      <c r="H620" s="9"/>
      <c r="I620" s="10">
        <f t="shared" si="1808"/>
        <v>0</v>
      </c>
      <c r="J620" s="9"/>
      <c r="K620" s="9"/>
      <c r="L620" s="10" t="e">
        <f t="shared" si="1809"/>
        <v>#DIV/0!</v>
      </c>
      <c r="M620" s="9"/>
      <c r="N620" s="9"/>
      <c r="O620" s="10" t="e">
        <f t="shared" si="1810"/>
        <v>#DIV/0!</v>
      </c>
      <c r="P620" s="9"/>
      <c r="Q620" s="9"/>
      <c r="R620" s="10" t="e">
        <f t="shared" si="1811"/>
        <v>#DIV/0!</v>
      </c>
      <c r="S620" s="9"/>
      <c r="T620" s="9"/>
      <c r="U620" s="10" t="e">
        <f t="shared" si="1812"/>
        <v>#DIV/0!</v>
      </c>
      <c r="V620" s="9"/>
      <c r="W620" s="9"/>
      <c r="X620" s="10" t="e">
        <f t="shared" si="1813"/>
        <v>#DIV/0!</v>
      </c>
      <c r="Y620" s="9"/>
      <c r="Z620" s="9"/>
      <c r="AA620" s="10" t="e">
        <f t="shared" si="1814"/>
        <v>#DIV/0!</v>
      </c>
      <c r="AB620" s="9"/>
      <c r="AC620" s="9"/>
      <c r="AD620" s="10" t="e">
        <f t="shared" si="1815"/>
        <v>#DIV/0!</v>
      </c>
      <c r="AE620" s="9"/>
      <c r="AF620" s="9"/>
      <c r="AG620" s="10" t="e">
        <f t="shared" si="1816"/>
        <v>#DIV/0!</v>
      </c>
      <c r="AH620" s="9"/>
      <c r="AI620" s="9"/>
      <c r="AJ620" s="10" t="e">
        <f t="shared" si="1817"/>
        <v>#DIV/0!</v>
      </c>
      <c r="AK620" s="9"/>
      <c r="AL620" s="9"/>
      <c r="AM620" s="10" t="e">
        <f t="shared" si="1818"/>
        <v>#DIV/0!</v>
      </c>
      <c r="AN620" s="9">
        <f t="shared" ref="AN620:AN622" si="1823">D620+G620+J620+M620+P620+S620+V620+Y620+AB620+AE620+AH620+AK620</f>
        <v>10</v>
      </c>
      <c r="AO620" s="9">
        <f t="shared" si="1821"/>
        <v>8</v>
      </c>
      <c r="AP620" s="100">
        <f t="shared" si="1820"/>
        <v>0.8</v>
      </c>
    </row>
    <row r="621" spans="1:42">
      <c r="A621" s="150"/>
      <c r="B621" s="144"/>
      <c r="C621" s="80" t="s">
        <v>39</v>
      </c>
      <c r="D621" s="5">
        <v>3</v>
      </c>
      <c r="E621" s="5">
        <v>4</v>
      </c>
      <c r="F621" s="3">
        <f t="shared" si="1807"/>
        <v>1.3333333333333333</v>
      </c>
      <c r="G621" s="5">
        <v>4</v>
      </c>
      <c r="H621" s="5"/>
      <c r="I621" s="3">
        <f t="shared" si="1808"/>
        <v>0</v>
      </c>
      <c r="J621" s="5"/>
      <c r="K621" s="5"/>
      <c r="L621" s="3" t="e">
        <f t="shared" si="1809"/>
        <v>#DIV/0!</v>
      </c>
      <c r="M621" s="5"/>
      <c r="N621" s="5"/>
      <c r="O621" s="3" t="e">
        <f t="shared" si="1810"/>
        <v>#DIV/0!</v>
      </c>
      <c r="P621" s="5"/>
      <c r="Q621" s="5"/>
      <c r="R621" s="3" t="e">
        <f t="shared" si="1811"/>
        <v>#DIV/0!</v>
      </c>
      <c r="S621" s="5"/>
      <c r="T621" s="5"/>
      <c r="U621" s="3" t="e">
        <f t="shared" si="1812"/>
        <v>#DIV/0!</v>
      </c>
      <c r="V621" s="5"/>
      <c r="W621" s="5"/>
      <c r="X621" s="3" t="e">
        <f t="shared" si="1813"/>
        <v>#DIV/0!</v>
      </c>
      <c r="Y621" s="5"/>
      <c r="Z621" s="5"/>
      <c r="AA621" s="3" t="e">
        <f t="shared" si="1814"/>
        <v>#DIV/0!</v>
      </c>
      <c r="AB621" s="5"/>
      <c r="AC621" s="5"/>
      <c r="AD621" s="3" t="e">
        <f t="shared" si="1815"/>
        <v>#DIV/0!</v>
      </c>
      <c r="AE621" s="5"/>
      <c r="AF621" s="5"/>
      <c r="AG621" s="3" t="e">
        <f t="shared" si="1816"/>
        <v>#DIV/0!</v>
      </c>
      <c r="AH621" s="5"/>
      <c r="AI621" s="5"/>
      <c r="AJ621" s="3" t="e">
        <f t="shared" si="1817"/>
        <v>#DIV/0!</v>
      </c>
      <c r="AK621" s="5"/>
      <c r="AL621" s="5"/>
      <c r="AM621" s="3" t="e">
        <f t="shared" si="1818"/>
        <v>#DIV/0!</v>
      </c>
      <c r="AN621" s="5">
        <f t="shared" si="1823"/>
        <v>7</v>
      </c>
      <c r="AO621" s="5">
        <f t="shared" si="1821"/>
        <v>4</v>
      </c>
      <c r="AP621" s="94">
        <f t="shared" si="1820"/>
        <v>0.5714285714285714</v>
      </c>
    </row>
    <row r="622" spans="1:42">
      <c r="A622" s="150"/>
      <c r="B622" s="144"/>
      <c r="C622" s="81" t="s">
        <v>40</v>
      </c>
      <c r="D622" s="5">
        <v>4</v>
      </c>
      <c r="E622" s="5">
        <v>0</v>
      </c>
      <c r="F622" s="3">
        <f t="shared" si="1807"/>
        <v>0</v>
      </c>
      <c r="G622" s="5">
        <v>4</v>
      </c>
      <c r="H622" s="5"/>
      <c r="I622" s="3">
        <f t="shared" si="1808"/>
        <v>0</v>
      </c>
      <c r="J622" s="5"/>
      <c r="K622" s="5"/>
      <c r="L622" s="3" t="e">
        <f t="shared" si="1809"/>
        <v>#DIV/0!</v>
      </c>
      <c r="M622" s="5"/>
      <c r="N622" s="5"/>
      <c r="O622" s="3" t="e">
        <f t="shared" si="1810"/>
        <v>#DIV/0!</v>
      </c>
      <c r="P622" s="5"/>
      <c r="Q622" s="5"/>
      <c r="R622" s="3" t="e">
        <f t="shared" si="1811"/>
        <v>#DIV/0!</v>
      </c>
      <c r="S622" s="5"/>
      <c r="T622" s="5"/>
      <c r="U622" s="3" t="e">
        <f t="shared" si="1812"/>
        <v>#DIV/0!</v>
      </c>
      <c r="V622" s="5"/>
      <c r="W622" s="5"/>
      <c r="X622" s="3" t="e">
        <f t="shared" si="1813"/>
        <v>#DIV/0!</v>
      </c>
      <c r="Y622" s="5"/>
      <c r="Z622" s="5"/>
      <c r="AA622" s="3" t="e">
        <f t="shared" si="1814"/>
        <v>#DIV/0!</v>
      </c>
      <c r="AB622" s="5"/>
      <c r="AC622" s="5"/>
      <c r="AD622" s="3" t="e">
        <f t="shared" si="1815"/>
        <v>#DIV/0!</v>
      </c>
      <c r="AE622" s="5"/>
      <c r="AF622" s="5"/>
      <c r="AG622" s="3" t="e">
        <f t="shared" si="1816"/>
        <v>#DIV/0!</v>
      </c>
      <c r="AH622" s="5"/>
      <c r="AI622" s="5"/>
      <c r="AJ622" s="3" t="e">
        <f t="shared" si="1817"/>
        <v>#DIV/0!</v>
      </c>
      <c r="AK622" s="5"/>
      <c r="AL622" s="5"/>
      <c r="AM622" s="3" t="e">
        <f t="shared" si="1818"/>
        <v>#DIV/0!</v>
      </c>
      <c r="AN622" s="5">
        <f t="shared" si="1823"/>
        <v>8</v>
      </c>
      <c r="AO622" s="5">
        <f t="shared" si="1821"/>
        <v>0</v>
      </c>
      <c r="AP622" s="94">
        <f t="shared" si="1820"/>
        <v>0</v>
      </c>
    </row>
    <row r="623" spans="1:42">
      <c r="A623" s="150"/>
      <c r="B623" s="144"/>
      <c r="C623" s="76" t="s">
        <v>73</v>
      </c>
      <c r="D623" s="33"/>
      <c r="E623" s="33"/>
      <c r="F623" s="21"/>
      <c r="G623" s="33"/>
      <c r="H623" s="33"/>
      <c r="I623" s="21"/>
      <c r="J623" s="33"/>
      <c r="K623" s="33"/>
      <c r="L623" s="21"/>
      <c r="M623" s="33"/>
      <c r="N623" s="33"/>
      <c r="O623" s="21"/>
      <c r="P623" s="33"/>
      <c r="Q623" s="33"/>
      <c r="R623" s="21"/>
      <c r="S623" s="33"/>
      <c r="T623" s="33"/>
      <c r="U623" s="21"/>
      <c r="V623" s="33"/>
      <c r="W623" s="33"/>
      <c r="X623" s="21"/>
      <c r="Y623" s="33"/>
      <c r="Z623" s="33"/>
      <c r="AA623" s="21"/>
      <c r="AB623" s="33"/>
      <c r="AC623" s="33"/>
      <c r="AD623" s="21"/>
      <c r="AE623" s="33"/>
      <c r="AF623" s="33"/>
      <c r="AG623" s="21"/>
      <c r="AH623" s="33"/>
      <c r="AI623" s="33"/>
      <c r="AJ623" s="21"/>
      <c r="AK623" s="33"/>
      <c r="AL623" s="33"/>
      <c r="AM623" s="21"/>
      <c r="AN623" s="33"/>
      <c r="AO623" s="33"/>
      <c r="AP623" s="96"/>
    </row>
    <row r="624" spans="1:42" ht="15.75" thickBot="1">
      <c r="A624" s="150"/>
      <c r="B624" s="144"/>
      <c r="C624" s="82" t="s">
        <v>71</v>
      </c>
      <c r="D624" s="24">
        <f>D626+D627+D628+D629</f>
        <v>32644</v>
      </c>
      <c r="E624" s="24">
        <f>E626+E627+E628+E629</f>
        <v>18400</v>
      </c>
      <c r="F624" s="25">
        <f t="shared" ref="F624:F629" si="1824">E624/D624</f>
        <v>0.56365641465506677</v>
      </c>
      <c r="G624" s="24">
        <f>G626+G627+G628+G629</f>
        <v>8366</v>
      </c>
      <c r="H624" s="24">
        <f>H626+H627+H628+H629</f>
        <v>0</v>
      </c>
      <c r="I624" s="25">
        <f t="shared" ref="I624:I625" si="1825">H624/G624</f>
        <v>0</v>
      </c>
      <c r="J624" s="24">
        <f>J626+J627+J628+J629</f>
        <v>0</v>
      </c>
      <c r="K624" s="24">
        <f>K626+K627+K628+K629</f>
        <v>0</v>
      </c>
      <c r="L624" s="25" t="e">
        <f t="shared" ref="L624:L625" si="1826">K624/J624</f>
        <v>#DIV/0!</v>
      </c>
      <c r="M624" s="24">
        <f>M626+M627+M628+M629</f>
        <v>0</v>
      </c>
      <c r="N624" s="24">
        <f>N626+N627+N628+N629</f>
        <v>0</v>
      </c>
      <c r="O624" s="25" t="e">
        <f t="shared" ref="O624:O625" si="1827">N624/M624</f>
        <v>#DIV/0!</v>
      </c>
      <c r="P624" s="24">
        <f>P626+P627+P628+P629</f>
        <v>0</v>
      </c>
      <c r="Q624" s="24">
        <f>Q626+Q627+Q628+Q629</f>
        <v>0</v>
      </c>
      <c r="R624" s="25" t="e">
        <f t="shared" ref="R624:R625" si="1828">Q624/P624</f>
        <v>#DIV/0!</v>
      </c>
      <c r="S624" s="24">
        <f>S626+S627+S628+S629</f>
        <v>0</v>
      </c>
      <c r="T624" s="24">
        <f>T626+T627+T628+T629</f>
        <v>0</v>
      </c>
      <c r="U624" s="25" t="e">
        <f t="shared" ref="U624:U625" si="1829">T624/S624</f>
        <v>#DIV/0!</v>
      </c>
      <c r="V624" s="24">
        <f>V626+V627+V628+V629</f>
        <v>0</v>
      </c>
      <c r="W624" s="24">
        <f>W626+W627+W628+W629</f>
        <v>0</v>
      </c>
      <c r="X624" s="25" t="e">
        <f t="shared" ref="X624:X625" si="1830">W624/V624</f>
        <v>#DIV/0!</v>
      </c>
      <c r="Y624" s="24">
        <f>Y626+Y627+Y628+Y629</f>
        <v>0</v>
      </c>
      <c r="Z624" s="24">
        <f>Z626+Z627+Z628+Z629</f>
        <v>0</v>
      </c>
      <c r="AA624" s="25" t="e">
        <f t="shared" ref="AA624:AA625" si="1831">Z624/Y624</f>
        <v>#DIV/0!</v>
      </c>
      <c r="AB624" s="24">
        <f>AB626+AB627+AB628+AB629</f>
        <v>0</v>
      </c>
      <c r="AC624" s="24">
        <f>AC626+AC627+AC628+AC629</f>
        <v>0</v>
      </c>
      <c r="AD624" s="25" t="e">
        <f t="shared" ref="AD624:AD625" si="1832">AC624/AB624</f>
        <v>#DIV/0!</v>
      </c>
      <c r="AE624" s="24">
        <f>AE626+AE627+AE628+AE629</f>
        <v>0</v>
      </c>
      <c r="AF624" s="24">
        <f>AF626+AF627+AF628+AF629</f>
        <v>0</v>
      </c>
      <c r="AG624" s="25" t="e">
        <f t="shared" ref="AG624:AG625" si="1833">AF624/AE624</f>
        <v>#DIV/0!</v>
      </c>
      <c r="AH624" s="24">
        <f>AH626+AH627+AH628+AH629</f>
        <v>0</v>
      </c>
      <c r="AI624" s="24">
        <f>AI626+AI627+AI628+AI629</f>
        <v>0</v>
      </c>
      <c r="AJ624" s="25" t="e">
        <f t="shared" ref="AJ624:AJ625" si="1834">AI624/AH624</f>
        <v>#DIV/0!</v>
      </c>
      <c r="AK624" s="24">
        <f>AK626+AK627+AK628+AK629</f>
        <v>0</v>
      </c>
      <c r="AL624" s="24">
        <f>AL626+AL627+AL628+AL629</f>
        <v>0</v>
      </c>
      <c r="AM624" s="25" t="e">
        <f t="shared" ref="AM624:AM625" si="1835">AL624/AK624</f>
        <v>#DIV/0!</v>
      </c>
      <c r="AN624" s="24">
        <f t="shared" ref="AN624:AN629" si="1836">D624+G624+J624+M624+P624+S624+V624+Y624+AB624+AE624+AH624+AK624</f>
        <v>41010</v>
      </c>
      <c r="AO624" s="24">
        <f t="shared" ref="AO624:AO629" si="1837">E624+H624+K624+N624+Q624+T624+W624+Z624+AC624+AF624+AI624+AL624</f>
        <v>18400</v>
      </c>
      <c r="AP624" s="101">
        <f t="shared" ref="AP624" si="1838">AO624/AN624</f>
        <v>0.44867105584003902</v>
      </c>
    </row>
    <row r="625" spans="1:42" ht="16.5" thickTop="1" thickBot="1">
      <c r="A625" s="150"/>
      <c r="B625" s="144"/>
      <c r="C625" s="83" t="s">
        <v>61</v>
      </c>
      <c r="D625" s="65">
        <v>25</v>
      </c>
      <c r="E625" s="65">
        <v>42</v>
      </c>
      <c r="F625" s="67">
        <f t="shared" si="1824"/>
        <v>1.68</v>
      </c>
      <c r="G625" s="65">
        <v>0</v>
      </c>
      <c r="H625" s="65"/>
      <c r="I625" s="67" t="e">
        <f t="shared" si="1825"/>
        <v>#DIV/0!</v>
      </c>
      <c r="J625" s="65"/>
      <c r="K625" s="65"/>
      <c r="L625" s="67" t="e">
        <f t="shared" si="1826"/>
        <v>#DIV/0!</v>
      </c>
      <c r="M625" s="65"/>
      <c r="N625" s="65"/>
      <c r="O625" s="67" t="e">
        <f t="shared" si="1827"/>
        <v>#DIV/0!</v>
      </c>
      <c r="P625" s="65"/>
      <c r="Q625" s="65"/>
      <c r="R625" s="67" t="e">
        <f t="shared" si="1828"/>
        <v>#DIV/0!</v>
      </c>
      <c r="S625" s="65"/>
      <c r="T625" s="65"/>
      <c r="U625" s="67" t="e">
        <f t="shared" si="1829"/>
        <v>#DIV/0!</v>
      </c>
      <c r="V625" s="65"/>
      <c r="W625" s="65"/>
      <c r="X625" s="67" t="e">
        <f t="shared" si="1830"/>
        <v>#DIV/0!</v>
      </c>
      <c r="Y625" s="65"/>
      <c r="Z625" s="65"/>
      <c r="AA625" s="67" t="e">
        <f t="shared" si="1831"/>
        <v>#DIV/0!</v>
      </c>
      <c r="AB625" s="65"/>
      <c r="AC625" s="65"/>
      <c r="AD625" s="67" t="e">
        <f t="shared" si="1832"/>
        <v>#DIV/0!</v>
      </c>
      <c r="AE625" s="65"/>
      <c r="AF625" s="65"/>
      <c r="AG625" s="67" t="e">
        <f t="shared" si="1833"/>
        <v>#DIV/0!</v>
      </c>
      <c r="AH625" s="65"/>
      <c r="AI625" s="65"/>
      <c r="AJ625" s="67" t="e">
        <f t="shared" si="1834"/>
        <v>#DIV/0!</v>
      </c>
      <c r="AK625" s="65"/>
      <c r="AL625" s="65"/>
      <c r="AM625" s="67" t="e">
        <f t="shared" si="1835"/>
        <v>#DIV/0!</v>
      </c>
      <c r="AN625" s="65">
        <f t="shared" si="1836"/>
        <v>25</v>
      </c>
      <c r="AO625" s="65">
        <f t="shared" si="1837"/>
        <v>42</v>
      </c>
      <c r="AP625" s="102"/>
    </row>
    <row r="626" spans="1:42" ht="16.5" thickTop="1" thickBot="1">
      <c r="A626" s="150"/>
      <c r="B626" s="144"/>
      <c r="C626" s="84" t="s">
        <v>62</v>
      </c>
      <c r="D626" s="22">
        <v>10000</v>
      </c>
      <c r="E626" s="22">
        <v>8850</v>
      </c>
      <c r="F626" s="67">
        <f t="shared" si="1824"/>
        <v>0.88500000000000001</v>
      </c>
      <c r="G626" s="22">
        <v>0</v>
      </c>
      <c r="H626" s="22"/>
      <c r="I626" s="23"/>
      <c r="J626" s="22"/>
      <c r="K626" s="22"/>
      <c r="L626" s="23"/>
      <c r="M626" s="22"/>
      <c r="N626" s="22"/>
      <c r="O626" s="23"/>
      <c r="P626" s="22"/>
      <c r="Q626" s="22"/>
      <c r="R626" s="23"/>
      <c r="S626" s="22"/>
      <c r="T626" s="22"/>
      <c r="U626" s="23"/>
      <c r="V626" s="22"/>
      <c r="W626" s="22"/>
      <c r="X626" s="23"/>
      <c r="Y626" s="22"/>
      <c r="Z626" s="22"/>
      <c r="AA626" s="23"/>
      <c r="AB626" s="22"/>
      <c r="AC626" s="22"/>
      <c r="AD626" s="23"/>
      <c r="AE626" s="22"/>
      <c r="AF626" s="22"/>
      <c r="AG626" s="23"/>
      <c r="AH626" s="22"/>
      <c r="AI626" s="22"/>
      <c r="AJ626" s="23"/>
      <c r="AK626" s="22"/>
      <c r="AL626" s="22"/>
      <c r="AM626" s="23"/>
      <c r="AN626" s="138">
        <f t="shared" si="1836"/>
        <v>10000</v>
      </c>
      <c r="AO626" s="138">
        <f t="shared" si="1837"/>
        <v>8850</v>
      </c>
      <c r="AP626" s="103"/>
    </row>
    <row r="627" spans="1:42" ht="16.5" thickTop="1" thickBot="1">
      <c r="A627" s="150"/>
      <c r="B627" s="144"/>
      <c r="C627" s="84" t="s">
        <v>65</v>
      </c>
      <c r="D627" s="22">
        <v>10000</v>
      </c>
      <c r="E627" s="22">
        <v>700</v>
      </c>
      <c r="F627" s="67">
        <f t="shared" si="1824"/>
        <v>7.0000000000000007E-2</v>
      </c>
      <c r="G627" s="22">
        <f>G616*400</f>
        <v>4400</v>
      </c>
      <c r="H627" s="22"/>
      <c r="I627" s="23"/>
      <c r="J627" s="22"/>
      <c r="K627" s="22"/>
      <c r="L627" s="23"/>
      <c r="M627" s="22"/>
      <c r="N627" s="22"/>
      <c r="O627" s="23"/>
      <c r="P627" s="22"/>
      <c r="Q627" s="22"/>
      <c r="R627" s="23"/>
      <c r="S627" s="22"/>
      <c r="T627" s="22"/>
      <c r="U627" s="23"/>
      <c r="V627" s="22"/>
      <c r="W627" s="22"/>
      <c r="X627" s="23"/>
      <c r="Y627" s="22"/>
      <c r="Z627" s="22"/>
      <c r="AA627" s="23"/>
      <c r="AB627" s="22"/>
      <c r="AC627" s="22"/>
      <c r="AD627" s="23"/>
      <c r="AE627" s="22"/>
      <c r="AF627" s="22"/>
      <c r="AG627" s="23"/>
      <c r="AH627" s="22"/>
      <c r="AI627" s="22"/>
      <c r="AJ627" s="23"/>
      <c r="AK627" s="22"/>
      <c r="AL627" s="22"/>
      <c r="AM627" s="23"/>
      <c r="AN627" s="138">
        <f t="shared" si="1836"/>
        <v>14400</v>
      </c>
      <c r="AO627" s="138">
        <f t="shared" si="1837"/>
        <v>700</v>
      </c>
      <c r="AP627" s="103"/>
    </row>
    <row r="628" spans="1:42" ht="16.5" thickTop="1" thickBot="1">
      <c r="A628" s="150"/>
      <c r="B628" s="144"/>
      <c r="C628" s="84" t="s">
        <v>66</v>
      </c>
      <c r="D628" s="22">
        <v>12644</v>
      </c>
      <c r="E628" s="22">
        <v>8850</v>
      </c>
      <c r="F628" s="67">
        <f t="shared" si="1824"/>
        <v>0.69993672888326475</v>
      </c>
      <c r="G628" s="22">
        <v>3966</v>
      </c>
      <c r="H628" s="22"/>
      <c r="I628" s="23"/>
      <c r="J628" s="22"/>
      <c r="K628" s="22"/>
      <c r="L628" s="23"/>
      <c r="M628" s="22"/>
      <c r="N628" s="22"/>
      <c r="O628" s="23"/>
      <c r="P628" s="22"/>
      <c r="Q628" s="22"/>
      <c r="R628" s="23"/>
      <c r="S628" s="22"/>
      <c r="T628" s="22"/>
      <c r="U628" s="23"/>
      <c r="V628" s="22"/>
      <c r="W628" s="22"/>
      <c r="X628" s="23"/>
      <c r="Y628" s="22"/>
      <c r="Z628" s="22"/>
      <c r="AA628" s="23"/>
      <c r="AB628" s="22"/>
      <c r="AC628" s="22"/>
      <c r="AD628" s="23"/>
      <c r="AE628" s="22"/>
      <c r="AF628" s="22"/>
      <c r="AG628" s="23"/>
      <c r="AH628" s="22"/>
      <c r="AI628" s="22"/>
      <c r="AJ628" s="23"/>
      <c r="AK628" s="22"/>
      <c r="AL628" s="22"/>
      <c r="AM628" s="23"/>
      <c r="AN628" s="138">
        <f t="shared" si="1836"/>
        <v>16610</v>
      </c>
      <c r="AO628" s="138">
        <f t="shared" si="1837"/>
        <v>8850</v>
      </c>
      <c r="AP628" s="103"/>
    </row>
    <row r="629" spans="1:42" ht="16.5" thickTop="1" thickBot="1">
      <c r="A629" s="150"/>
      <c r="B629" s="144"/>
      <c r="C629" s="84" t="s">
        <v>67</v>
      </c>
      <c r="D629" s="22">
        <v>0</v>
      </c>
      <c r="E629" s="22">
        <v>0</v>
      </c>
      <c r="F629" s="67" t="e">
        <f t="shared" si="1824"/>
        <v>#DIV/0!</v>
      </c>
      <c r="G629" s="22">
        <v>0</v>
      </c>
      <c r="H629" s="22"/>
      <c r="I629" s="23"/>
      <c r="J629" s="22"/>
      <c r="K629" s="22"/>
      <c r="L629" s="23"/>
      <c r="M629" s="22"/>
      <c r="N629" s="22"/>
      <c r="O629" s="23"/>
      <c r="P629" s="22"/>
      <c r="Q629" s="22"/>
      <c r="R629" s="23"/>
      <c r="S629" s="22"/>
      <c r="T629" s="22"/>
      <c r="U629" s="23"/>
      <c r="V629" s="22"/>
      <c r="W629" s="22"/>
      <c r="X629" s="23"/>
      <c r="Y629" s="22"/>
      <c r="Z629" s="22"/>
      <c r="AA629" s="23"/>
      <c r="AB629" s="22"/>
      <c r="AC629" s="22"/>
      <c r="AD629" s="23"/>
      <c r="AE629" s="22"/>
      <c r="AF629" s="22"/>
      <c r="AG629" s="23"/>
      <c r="AH629" s="22"/>
      <c r="AI629" s="22"/>
      <c r="AJ629" s="23"/>
      <c r="AK629" s="22"/>
      <c r="AL629" s="22"/>
      <c r="AM629" s="23"/>
      <c r="AN629" s="138">
        <f t="shared" si="1836"/>
        <v>0</v>
      </c>
      <c r="AO629" s="138">
        <f t="shared" si="1837"/>
        <v>0</v>
      </c>
      <c r="AP629" s="103"/>
    </row>
    <row r="630" spans="1:42" ht="15.75" thickTop="1">
      <c r="A630" s="150"/>
      <c r="B630" s="144"/>
      <c r="C630" s="85" t="s">
        <v>57</v>
      </c>
      <c r="D630" s="27">
        <f>108000+96000</f>
        <v>204000</v>
      </c>
      <c r="E630" s="27">
        <f>108000+96000</f>
        <v>204000</v>
      </c>
      <c r="F630" s="21">
        <f t="shared" ref="F630:F640" si="1839">E630/D630</f>
        <v>1</v>
      </c>
      <c r="G630" s="27">
        <f>108000+96000</f>
        <v>204000</v>
      </c>
      <c r="H630" s="27"/>
      <c r="I630" s="21">
        <f t="shared" ref="I630" si="1840">H630/G630</f>
        <v>0</v>
      </c>
      <c r="J630" s="27"/>
      <c r="K630" s="27"/>
      <c r="L630" s="21" t="e">
        <f t="shared" ref="L630" si="1841">K630/J630</f>
        <v>#DIV/0!</v>
      </c>
      <c r="M630" s="27"/>
      <c r="N630" s="27"/>
      <c r="O630" s="21" t="e">
        <f t="shared" ref="O630" si="1842">N630/M630</f>
        <v>#DIV/0!</v>
      </c>
      <c r="P630" s="27"/>
      <c r="Q630" s="27"/>
      <c r="R630" s="21" t="e">
        <f t="shared" ref="R630" si="1843">Q630/P630</f>
        <v>#DIV/0!</v>
      </c>
      <c r="S630" s="27"/>
      <c r="T630" s="27"/>
      <c r="U630" s="21" t="e">
        <f t="shared" ref="U630" si="1844">T630/S630</f>
        <v>#DIV/0!</v>
      </c>
      <c r="V630" s="27"/>
      <c r="W630" s="27"/>
      <c r="X630" s="21" t="e">
        <f t="shared" ref="X630" si="1845">W630/V630</f>
        <v>#DIV/0!</v>
      </c>
      <c r="Y630" s="27"/>
      <c r="Z630" s="27"/>
      <c r="AA630" s="21" t="e">
        <f t="shared" ref="AA630" si="1846">Z630/Y630</f>
        <v>#DIV/0!</v>
      </c>
      <c r="AB630" s="27"/>
      <c r="AC630" s="27"/>
      <c r="AD630" s="21" t="e">
        <f t="shared" ref="AD630" si="1847">AC630/AB630</f>
        <v>#DIV/0!</v>
      </c>
      <c r="AE630" s="27"/>
      <c r="AF630" s="27"/>
      <c r="AG630" s="21" t="e">
        <f t="shared" ref="AG630" si="1848">AF630/AE630</f>
        <v>#DIV/0!</v>
      </c>
      <c r="AH630" s="27"/>
      <c r="AI630" s="27"/>
      <c r="AJ630" s="21" t="e">
        <f t="shared" ref="AJ630" si="1849">AI630/AH630</f>
        <v>#DIV/0!</v>
      </c>
      <c r="AK630" s="27"/>
      <c r="AL630" s="27"/>
      <c r="AM630" s="21" t="e">
        <f t="shared" ref="AM630" si="1850">AL630/AK630</f>
        <v>#DIV/0!</v>
      </c>
      <c r="AN630" s="27">
        <f>D630+G630+J630+M630+P630+S630+V630+Y630+AB630+AE630+AH630+AK630</f>
        <v>408000</v>
      </c>
      <c r="AO630" s="27">
        <f>E630+H630+K630+N630+Q630+T630+W630+Z630+AC630+AF630+AI630+AL630</f>
        <v>204000</v>
      </c>
      <c r="AP630" s="96">
        <f t="shared" ref="AP630" si="1851">AO630/AN630</f>
        <v>0.5</v>
      </c>
    </row>
    <row r="631" spans="1:42">
      <c r="A631" s="150"/>
      <c r="B631" s="144"/>
      <c r="C631" s="85" t="s">
        <v>58</v>
      </c>
      <c r="D631" s="27">
        <f>D630-D624</f>
        <v>171356</v>
      </c>
      <c r="E631" s="27">
        <f>E630-E624</f>
        <v>185600</v>
      </c>
      <c r="F631" s="21">
        <f t="shared" si="1839"/>
        <v>1.0831251896636243</v>
      </c>
      <c r="G631" s="27">
        <f>G630-G624</f>
        <v>195634</v>
      </c>
      <c r="H631" s="27"/>
      <c r="I631" s="21"/>
      <c r="J631" s="27"/>
      <c r="K631" s="27"/>
      <c r="L631" s="21"/>
      <c r="M631" s="27"/>
      <c r="N631" s="27"/>
      <c r="O631" s="21"/>
      <c r="P631" s="27"/>
      <c r="Q631" s="27"/>
      <c r="R631" s="21"/>
      <c r="S631" s="27"/>
      <c r="T631" s="27"/>
      <c r="U631" s="21"/>
      <c r="V631" s="27"/>
      <c r="W631" s="27"/>
      <c r="X631" s="21"/>
      <c r="Y631" s="27"/>
      <c r="Z631" s="27"/>
      <c r="AA631" s="21"/>
      <c r="AB631" s="27"/>
      <c r="AC631" s="27"/>
      <c r="AD631" s="21"/>
      <c r="AE631" s="27"/>
      <c r="AF631" s="27"/>
      <c r="AG631" s="21"/>
      <c r="AH631" s="27"/>
      <c r="AI631" s="27"/>
      <c r="AJ631" s="21"/>
      <c r="AK631" s="27"/>
      <c r="AL631" s="27"/>
      <c r="AM631" s="21"/>
      <c r="AN631" s="27">
        <f t="shared" ref="AN631" si="1852">D631+G631+J631+M631+P631+S631+V631+Y631+AB631+AE631+AH631+AK631</f>
        <v>366990</v>
      </c>
      <c r="AO631" s="27">
        <f t="shared" ref="AO631:AO632" si="1853">E631+H631+K631+N631+Q631+T631+W631+Z631+AC631+AF631+AI631+AL631</f>
        <v>185600</v>
      </c>
      <c r="AP631" s="96"/>
    </row>
    <row r="632" spans="1:42">
      <c r="A632" s="150"/>
      <c r="B632" s="144"/>
      <c r="C632" s="86" t="s">
        <v>63</v>
      </c>
      <c r="D632" s="11">
        <v>46351</v>
      </c>
      <c r="E632" s="11">
        <v>46351</v>
      </c>
      <c r="F632" s="21">
        <f t="shared" si="1839"/>
        <v>1</v>
      </c>
      <c r="G632" s="11">
        <v>52000</v>
      </c>
      <c r="H632" s="11"/>
      <c r="I632" s="3"/>
      <c r="J632" s="11"/>
      <c r="K632" s="11"/>
      <c r="L632" s="3"/>
      <c r="M632" s="11"/>
      <c r="N632" s="11"/>
      <c r="O632" s="3"/>
      <c r="P632" s="11"/>
      <c r="Q632" s="11"/>
      <c r="R632" s="3"/>
      <c r="S632" s="11"/>
      <c r="T632" s="11"/>
      <c r="U632" s="3"/>
      <c r="V632" s="11"/>
      <c r="W632" s="11"/>
      <c r="X632" s="3"/>
      <c r="Y632" s="11"/>
      <c r="Z632" s="11"/>
      <c r="AA632" s="3"/>
      <c r="AB632" s="11"/>
      <c r="AC632" s="11"/>
      <c r="AD632" s="3"/>
      <c r="AE632" s="11"/>
      <c r="AF632" s="11"/>
      <c r="AG632" s="3"/>
      <c r="AH632" s="11"/>
      <c r="AI632" s="11"/>
      <c r="AJ632" s="3"/>
      <c r="AK632" s="11"/>
      <c r="AL632" s="11"/>
      <c r="AM632" s="3"/>
      <c r="AN632" s="27">
        <f>D632+G632+J632+M632+P632+S632+V632+Y632+AB632+AE632+AH632+AK632</f>
        <v>98351</v>
      </c>
      <c r="AO632" s="27">
        <f t="shared" si="1853"/>
        <v>46351</v>
      </c>
      <c r="AP632" s="94"/>
    </row>
    <row r="633" spans="1:42">
      <c r="A633" s="150"/>
      <c r="B633" s="144"/>
      <c r="C633" s="86" t="s">
        <v>64</v>
      </c>
      <c r="D633" s="11">
        <f>D632/D613</f>
        <v>2439.5263157894738</v>
      </c>
      <c r="E633" s="11">
        <f>E632/E613</f>
        <v>1448.46875</v>
      </c>
      <c r="F633" s="21">
        <f t="shared" si="1839"/>
        <v>0.59375</v>
      </c>
      <c r="G633" s="11">
        <f>G632/G613</f>
        <v>1677.4193548387098</v>
      </c>
      <c r="H633" s="11"/>
      <c r="I633" s="3"/>
      <c r="J633" s="11" t="e">
        <f>J632/J613</f>
        <v>#DIV/0!</v>
      </c>
      <c r="K633" s="11"/>
      <c r="L633" s="3"/>
      <c r="M633" s="11" t="e">
        <f>M632/M613</f>
        <v>#DIV/0!</v>
      </c>
      <c r="N633" s="11"/>
      <c r="O633" s="3"/>
      <c r="P633" s="11" t="e">
        <f>P632/P613</f>
        <v>#DIV/0!</v>
      </c>
      <c r="Q633" s="11"/>
      <c r="R633" s="3"/>
      <c r="S633" s="11" t="e">
        <f>S632/S613</f>
        <v>#DIV/0!</v>
      </c>
      <c r="T633" s="11"/>
      <c r="U633" s="3"/>
      <c r="V633" s="11" t="e">
        <f>V632/V613</f>
        <v>#DIV/0!</v>
      </c>
      <c r="W633" s="11"/>
      <c r="X633" s="3"/>
      <c r="Y633" s="11" t="e">
        <f>Y632/Y613</f>
        <v>#DIV/0!</v>
      </c>
      <c r="Z633" s="11"/>
      <c r="AA633" s="3"/>
      <c r="AB633" s="11" t="e">
        <f>AB632/AB613</f>
        <v>#DIV/0!</v>
      </c>
      <c r="AC633" s="11"/>
      <c r="AD633" s="3"/>
      <c r="AE633" s="11" t="e">
        <f>AE632/AE613</f>
        <v>#DIV/0!</v>
      </c>
      <c r="AF633" s="11"/>
      <c r="AG633" s="3"/>
      <c r="AH633" s="11" t="e">
        <f>AH632/AH613</f>
        <v>#DIV/0!</v>
      </c>
      <c r="AI633" s="11"/>
      <c r="AJ633" s="3"/>
      <c r="AK633" s="11" t="e">
        <f>AK632/AK613</f>
        <v>#DIV/0!</v>
      </c>
      <c r="AL633" s="11"/>
      <c r="AM633" s="3"/>
      <c r="AN633" s="11">
        <f>AN632/AN613</f>
        <v>1967.02</v>
      </c>
      <c r="AO633" s="11">
        <f>AO632/AO613</f>
        <v>1448.46875</v>
      </c>
      <c r="AP633" s="94"/>
    </row>
    <row r="634" spans="1:42">
      <c r="A634" s="150"/>
      <c r="B634" s="144"/>
      <c r="C634" s="108" t="s">
        <v>96</v>
      </c>
      <c r="D634" s="109">
        <v>72</v>
      </c>
      <c r="E634" s="109">
        <v>74</v>
      </c>
      <c r="F634" s="21">
        <f t="shared" si="1839"/>
        <v>1.0277777777777777</v>
      </c>
      <c r="G634" s="109">
        <v>55</v>
      </c>
      <c r="H634" s="109"/>
      <c r="I634" s="3"/>
      <c r="J634" s="109"/>
      <c r="K634" s="109"/>
      <c r="L634" s="3"/>
      <c r="M634" s="109"/>
      <c r="N634" s="109"/>
      <c r="O634" s="3"/>
      <c r="P634" s="109"/>
      <c r="Q634" s="109"/>
      <c r="R634" s="3"/>
      <c r="S634" s="109"/>
      <c r="T634" s="109"/>
      <c r="U634" s="3"/>
      <c r="V634" s="109"/>
      <c r="W634" s="109"/>
      <c r="X634" s="3"/>
      <c r="Y634" s="109"/>
      <c r="Z634" s="109"/>
      <c r="AA634" s="3"/>
      <c r="AB634" s="109"/>
      <c r="AC634" s="109"/>
      <c r="AD634" s="3"/>
      <c r="AE634" s="109"/>
      <c r="AF634" s="109"/>
      <c r="AG634" s="3"/>
      <c r="AH634" s="109"/>
      <c r="AI634" s="109"/>
      <c r="AJ634" s="3"/>
      <c r="AK634" s="109"/>
      <c r="AL634" s="109"/>
      <c r="AM634" s="3"/>
      <c r="AN634" s="109">
        <f>D634+G634+J634+M634+P634+S634+V634+Y634+AB634+AE634+AH634+AK634</f>
        <v>127</v>
      </c>
      <c r="AO634" s="109">
        <f>E634+H634+K634+N634+Q634+T634+W634+Z634+AC634+AF634+AI634+AL634</f>
        <v>74</v>
      </c>
      <c r="AP634" s="96">
        <f t="shared" ref="AP634:AP640" si="1854">AO634/AN634</f>
        <v>0.58267716535433067</v>
      </c>
    </row>
    <row r="635" spans="1:42">
      <c r="A635" s="150"/>
      <c r="B635" s="144"/>
      <c r="C635" s="108" t="s">
        <v>50</v>
      </c>
      <c r="D635" s="109">
        <v>29</v>
      </c>
      <c r="E635" s="109">
        <v>34</v>
      </c>
      <c r="F635" s="21">
        <f t="shared" si="1839"/>
        <v>1.1724137931034482</v>
      </c>
      <c r="G635" s="109">
        <v>0</v>
      </c>
      <c r="H635" s="109"/>
      <c r="I635" s="3"/>
      <c r="J635" s="109"/>
      <c r="K635" s="109"/>
      <c r="L635" s="3"/>
      <c r="M635" s="109"/>
      <c r="N635" s="109"/>
      <c r="O635" s="3"/>
      <c r="P635" s="109"/>
      <c r="Q635" s="109"/>
      <c r="R635" s="3"/>
      <c r="S635" s="109"/>
      <c r="T635" s="109"/>
      <c r="U635" s="3"/>
      <c r="V635" s="109"/>
      <c r="W635" s="109"/>
      <c r="X635" s="3"/>
      <c r="Y635" s="109"/>
      <c r="Z635" s="109"/>
      <c r="AA635" s="3"/>
      <c r="AB635" s="109"/>
      <c r="AC635" s="109"/>
      <c r="AD635" s="3"/>
      <c r="AE635" s="109"/>
      <c r="AF635" s="109"/>
      <c r="AG635" s="3"/>
      <c r="AH635" s="109"/>
      <c r="AI635" s="109"/>
      <c r="AJ635" s="3"/>
      <c r="AK635" s="109"/>
      <c r="AL635" s="109"/>
      <c r="AM635" s="3"/>
      <c r="AN635" s="109">
        <f t="shared" ref="AN635:AN640" si="1855">D635+G635+J635+M635+P635+S635+V635+Y635+AB635+AE635+AH635+AK635</f>
        <v>29</v>
      </c>
      <c r="AO635" s="109">
        <f t="shared" ref="AO635:AO640" si="1856">E635+H635+K635+N635+Q635+T635+W635+Z635+AC635+AF635+AI635+AL635</f>
        <v>34</v>
      </c>
      <c r="AP635" s="96">
        <f t="shared" si="1854"/>
        <v>1.1724137931034482</v>
      </c>
    </row>
    <row r="636" spans="1:42">
      <c r="A636" s="150"/>
      <c r="B636" s="144"/>
      <c r="C636" s="108" t="s">
        <v>98</v>
      </c>
      <c r="D636" s="109">
        <v>43</v>
      </c>
      <c r="E636" s="109">
        <v>40</v>
      </c>
      <c r="F636" s="21">
        <f t="shared" si="1839"/>
        <v>0.93023255813953487</v>
      </c>
      <c r="G636" s="109">
        <v>0</v>
      </c>
      <c r="H636" s="109"/>
      <c r="I636" s="3"/>
      <c r="J636" s="109"/>
      <c r="K636" s="109"/>
      <c r="L636" s="3"/>
      <c r="M636" s="109"/>
      <c r="N636" s="109"/>
      <c r="O636" s="3"/>
      <c r="P636" s="109"/>
      <c r="Q636" s="109"/>
      <c r="R636" s="3"/>
      <c r="S636" s="109"/>
      <c r="T636" s="109"/>
      <c r="U636" s="3"/>
      <c r="V636" s="109"/>
      <c r="W636" s="109"/>
      <c r="X636" s="3"/>
      <c r="Y636" s="109"/>
      <c r="Z636" s="109"/>
      <c r="AA636" s="3"/>
      <c r="AB636" s="109"/>
      <c r="AC636" s="109"/>
      <c r="AD636" s="3"/>
      <c r="AE636" s="109"/>
      <c r="AF636" s="109"/>
      <c r="AG636" s="3"/>
      <c r="AH636" s="109"/>
      <c r="AI636" s="109"/>
      <c r="AJ636" s="3"/>
      <c r="AK636" s="109"/>
      <c r="AL636" s="109"/>
      <c r="AM636" s="3"/>
      <c r="AN636" s="109">
        <f t="shared" si="1855"/>
        <v>43</v>
      </c>
      <c r="AO636" s="109">
        <f t="shared" si="1856"/>
        <v>40</v>
      </c>
      <c r="AP636" s="96">
        <f t="shared" si="1854"/>
        <v>0.93023255813953487</v>
      </c>
    </row>
    <row r="637" spans="1:42">
      <c r="A637" s="150"/>
      <c r="B637" s="144"/>
      <c r="C637" s="108" t="s">
        <v>97</v>
      </c>
      <c r="D637" s="120">
        <v>12900</v>
      </c>
      <c r="E637" s="120">
        <v>12000</v>
      </c>
      <c r="F637" s="21">
        <f t="shared" si="1839"/>
        <v>0.93023255813953487</v>
      </c>
      <c r="G637" s="120">
        <v>0</v>
      </c>
      <c r="H637" s="109"/>
      <c r="I637" s="3"/>
      <c r="J637" s="109"/>
      <c r="K637" s="109"/>
      <c r="L637" s="3"/>
      <c r="M637" s="109"/>
      <c r="N637" s="109"/>
      <c r="O637" s="3"/>
      <c r="P637" s="109"/>
      <c r="Q637" s="109"/>
      <c r="R637" s="3"/>
      <c r="S637" s="109"/>
      <c r="T637" s="109"/>
      <c r="U637" s="3"/>
      <c r="V637" s="109"/>
      <c r="W637" s="109"/>
      <c r="X637" s="3"/>
      <c r="Y637" s="109"/>
      <c r="Z637" s="109"/>
      <c r="AA637" s="3"/>
      <c r="AB637" s="109"/>
      <c r="AC637" s="109"/>
      <c r="AD637" s="3"/>
      <c r="AE637" s="109"/>
      <c r="AF637" s="109"/>
      <c r="AG637" s="3"/>
      <c r="AH637" s="109"/>
      <c r="AI637" s="109"/>
      <c r="AJ637" s="3"/>
      <c r="AK637" s="109"/>
      <c r="AL637" s="109"/>
      <c r="AM637" s="3"/>
      <c r="AN637" s="109">
        <f t="shared" si="1855"/>
        <v>12900</v>
      </c>
      <c r="AO637" s="109">
        <f t="shared" si="1856"/>
        <v>12000</v>
      </c>
      <c r="AP637" s="96">
        <f t="shared" si="1854"/>
        <v>0.93023255813953487</v>
      </c>
    </row>
    <row r="638" spans="1:42">
      <c r="A638" s="150"/>
      <c r="B638" s="144"/>
      <c r="C638" s="108" t="s">
        <v>99</v>
      </c>
      <c r="D638" s="120">
        <v>0</v>
      </c>
      <c r="E638" s="120">
        <v>0</v>
      </c>
      <c r="F638" s="21" t="e">
        <f t="shared" si="1839"/>
        <v>#DIV/0!</v>
      </c>
      <c r="G638" s="120">
        <v>0</v>
      </c>
      <c r="H638" s="109"/>
      <c r="I638" s="3"/>
      <c r="J638" s="109"/>
      <c r="K638" s="109"/>
      <c r="L638" s="3"/>
      <c r="M638" s="109"/>
      <c r="N638" s="109"/>
      <c r="O638" s="3"/>
      <c r="P638" s="109"/>
      <c r="Q638" s="109"/>
      <c r="R638" s="3"/>
      <c r="S638" s="109"/>
      <c r="T638" s="109"/>
      <c r="U638" s="3"/>
      <c r="V638" s="109"/>
      <c r="W638" s="109"/>
      <c r="X638" s="3"/>
      <c r="Y638" s="109"/>
      <c r="Z638" s="109"/>
      <c r="AA638" s="3"/>
      <c r="AB638" s="109"/>
      <c r="AC638" s="109"/>
      <c r="AD638" s="3"/>
      <c r="AE638" s="109"/>
      <c r="AF638" s="109"/>
      <c r="AG638" s="3"/>
      <c r="AH638" s="109"/>
      <c r="AI638" s="109"/>
      <c r="AJ638" s="3"/>
      <c r="AK638" s="109"/>
      <c r="AL638" s="109"/>
      <c r="AM638" s="3"/>
      <c r="AN638" s="109">
        <f t="shared" si="1855"/>
        <v>0</v>
      </c>
      <c r="AO638" s="109">
        <f t="shared" si="1856"/>
        <v>0</v>
      </c>
      <c r="AP638" s="96" t="e">
        <f t="shared" si="1854"/>
        <v>#DIV/0!</v>
      </c>
    </row>
    <row r="639" spans="1:42">
      <c r="A639" s="150"/>
      <c r="B639" s="144"/>
      <c r="C639" s="108" t="s">
        <v>63</v>
      </c>
      <c r="D639" s="120">
        <v>0</v>
      </c>
      <c r="E639" s="120">
        <v>0</v>
      </c>
      <c r="F639" s="21" t="e">
        <f t="shared" si="1839"/>
        <v>#DIV/0!</v>
      </c>
      <c r="G639" s="120">
        <v>0</v>
      </c>
      <c r="H639" s="109"/>
      <c r="I639" s="3"/>
      <c r="J639" s="109"/>
      <c r="K639" s="109"/>
      <c r="L639" s="3"/>
      <c r="M639" s="109"/>
      <c r="N639" s="109"/>
      <c r="O639" s="3"/>
      <c r="P639" s="109"/>
      <c r="Q639" s="109"/>
      <c r="R639" s="3"/>
      <c r="S639" s="109"/>
      <c r="T639" s="109"/>
      <c r="U639" s="3"/>
      <c r="V639" s="109"/>
      <c r="W639" s="109"/>
      <c r="X639" s="3"/>
      <c r="Y639" s="109"/>
      <c r="Z639" s="109"/>
      <c r="AA639" s="3"/>
      <c r="AB639" s="109"/>
      <c r="AC639" s="109"/>
      <c r="AD639" s="3"/>
      <c r="AE639" s="109"/>
      <c r="AF639" s="109"/>
      <c r="AG639" s="3"/>
      <c r="AH639" s="109"/>
      <c r="AI639" s="109"/>
      <c r="AJ639" s="3"/>
      <c r="AK639" s="109"/>
      <c r="AL639" s="109"/>
      <c r="AM639" s="3"/>
      <c r="AN639" s="109">
        <f t="shared" si="1855"/>
        <v>0</v>
      </c>
      <c r="AO639" s="109">
        <f t="shared" si="1856"/>
        <v>0</v>
      </c>
      <c r="AP639" s="96" t="e">
        <f t="shared" si="1854"/>
        <v>#DIV/0!</v>
      </c>
    </row>
    <row r="640" spans="1:42">
      <c r="A640" s="150"/>
      <c r="B640" s="144"/>
      <c r="C640" s="108" t="s">
        <v>64</v>
      </c>
      <c r="D640" s="109">
        <f>D639/D635</f>
        <v>0</v>
      </c>
      <c r="E640" s="109">
        <f>E639/E635</f>
        <v>0</v>
      </c>
      <c r="F640" s="21" t="e">
        <f t="shared" si="1839"/>
        <v>#DIV/0!</v>
      </c>
      <c r="G640" s="109" t="e">
        <f>G639/G635</f>
        <v>#DIV/0!</v>
      </c>
      <c r="H640" s="109"/>
      <c r="I640" s="3"/>
      <c r="J640" s="109"/>
      <c r="K640" s="109"/>
      <c r="L640" s="3"/>
      <c r="M640" s="109"/>
      <c r="N640" s="109"/>
      <c r="O640" s="3"/>
      <c r="P640" s="109"/>
      <c r="Q640" s="109"/>
      <c r="R640" s="3"/>
      <c r="S640" s="109"/>
      <c r="T640" s="109"/>
      <c r="U640" s="3"/>
      <c r="V640" s="109"/>
      <c r="W640" s="109"/>
      <c r="X640" s="3"/>
      <c r="Y640" s="109"/>
      <c r="Z640" s="109"/>
      <c r="AA640" s="3"/>
      <c r="AB640" s="109"/>
      <c r="AC640" s="109"/>
      <c r="AD640" s="3"/>
      <c r="AE640" s="109"/>
      <c r="AF640" s="109"/>
      <c r="AG640" s="3"/>
      <c r="AH640" s="109"/>
      <c r="AI640" s="109"/>
      <c r="AJ640" s="3"/>
      <c r="AK640" s="109"/>
      <c r="AL640" s="109"/>
      <c r="AM640" s="3"/>
      <c r="AN640" s="109" t="e">
        <f t="shared" si="1855"/>
        <v>#DIV/0!</v>
      </c>
      <c r="AO640" s="109">
        <f t="shared" si="1856"/>
        <v>0</v>
      </c>
      <c r="AP640" s="96" t="e">
        <f t="shared" si="1854"/>
        <v>#DIV/0!</v>
      </c>
    </row>
    <row r="641" spans="1:42">
      <c r="A641" s="150"/>
      <c r="B641" s="144"/>
      <c r="C641" s="87" t="s">
        <v>41</v>
      </c>
      <c r="D641" s="7">
        <f>D602+D591+D599+D580</f>
        <v>276000</v>
      </c>
      <c r="E641" s="7">
        <f>E603+E591+E580</f>
        <v>186857</v>
      </c>
      <c r="F641" s="3">
        <f t="shared" ref="F641" si="1857">E641/D641</f>
        <v>0.67701811594202899</v>
      </c>
      <c r="G641" s="7">
        <f>G602+G591+G599+G580</f>
        <v>256800</v>
      </c>
      <c r="H641" s="7">
        <f>H603+H591+H580</f>
        <v>0</v>
      </c>
      <c r="I641" s="3">
        <f t="shared" ref="I641" si="1858">H641/G641</f>
        <v>0</v>
      </c>
      <c r="J641" s="7">
        <f>J602+J591+J599+J580</f>
        <v>0</v>
      </c>
      <c r="K641" s="7">
        <f>K603+K591+K580</f>
        <v>0</v>
      </c>
      <c r="L641" s="3" t="e">
        <f t="shared" ref="L641" si="1859">K641/J641</f>
        <v>#DIV/0!</v>
      </c>
      <c r="M641" s="7">
        <f>M602+M591+M599+M580</f>
        <v>0</v>
      </c>
      <c r="N641" s="7">
        <f>N603+N591+N580</f>
        <v>0</v>
      </c>
      <c r="O641" s="3" t="e">
        <f t="shared" ref="O641" si="1860">N641/M641</f>
        <v>#DIV/0!</v>
      </c>
      <c r="P641" s="7">
        <f>P602+P591+P599+P580</f>
        <v>0</v>
      </c>
      <c r="Q641" s="7">
        <f>Q603+Q591+Q580</f>
        <v>0</v>
      </c>
      <c r="R641" s="3" t="e">
        <f t="shared" ref="R641" si="1861">Q641/P641</f>
        <v>#DIV/0!</v>
      </c>
      <c r="S641" s="7">
        <f>S602+S591+S599+S580</f>
        <v>0</v>
      </c>
      <c r="T641" s="7">
        <f>T603+T591+T580</f>
        <v>0</v>
      </c>
      <c r="U641" s="3" t="e">
        <f t="shared" ref="U641" si="1862">T641/S641</f>
        <v>#DIV/0!</v>
      </c>
      <c r="V641" s="7">
        <f>V602+V591+V599+V580</f>
        <v>0</v>
      </c>
      <c r="W641" s="7">
        <f>W603+W591+W580</f>
        <v>0</v>
      </c>
      <c r="X641" s="3" t="e">
        <f t="shared" ref="X641" si="1863">W641/V641</f>
        <v>#DIV/0!</v>
      </c>
      <c r="Y641" s="7">
        <f>Y602+Y591+Y599+Y580</f>
        <v>0</v>
      </c>
      <c r="Z641" s="7">
        <f>Z603+Z591+Z580</f>
        <v>0</v>
      </c>
      <c r="AA641" s="3" t="e">
        <f t="shared" ref="AA641" si="1864">Z641/Y641</f>
        <v>#DIV/0!</v>
      </c>
      <c r="AB641" s="7">
        <f>AB602+AB591+AB599+AB580</f>
        <v>0</v>
      </c>
      <c r="AC641" s="7">
        <f>AC603+AC591+AC580</f>
        <v>0</v>
      </c>
      <c r="AD641" s="3" t="e">
        <f t="shared" ref="AD641" si="1865">AC641/AB641</f>
        <v>#DIV/0!</v>
      </c>
      <c r="AE641" s="7">
        <f>AE602+AE591+AE599+AE580</f>
        <v>0</v>
      </c>
      <c r="AF641" s="7">
        <f>AF603+AF591+AF580</f>
        <v>0</v>
      </c>
      <c r="AG641" s="3" t="e">
        <f t="shared" ref="AG641" si="1866">AF641/AE641</f>
        <v>#DIV/0!</v>
      </c>
      <c r="AH641" s="7">
        <f>AH602+AH591+AH599+AH580</f>
        <v>0</v>
      </c>
      <c r="AI641" s="7">
        <f>AI603+AI591+AI580</f>
        <v>0</v>
      </c>
      <c r="AJ641" s="3" t="e">
        <f t="shared" ref="AJ641" si="1867">AI641/AH641</f>
        <v>#DIV/0!</v>
      </c>
      <c r="AK641" s="7">
        <f>AK602+AK591+AK599+AK580</f>
        <v>0</v>
      </c>
      <c r="AL641" s="7">
        <f>AL603+AL591+AL580</f>
        <v>0</v>
      </c>
      <c r="AM641" s="3" t="e">
        <f t="shared" ref="AM641" si="1868">AL641/AK641</f>
        <v>#DIV/0!</v>
      </c>
      <c r="AN641" s="7">
        <f>D641+G641+J641+M641+P641+S641+V641+Y641+AB641+AE641+AH641+AK641</f>
        <v>532800</v>
      </c>
      <c r="AO641" s="7">
        <f t="shared" ref="AO641" si="1869">E641+H641+K641+N641+Q641+T641+W641+Z641+AC641+AF641+AI641+AL641</f>
        <v>186857</v>
      </c>
      <c r="AP641" s="94">
        <f t="shared" ref="AP641" si="1870">AO641/AN641</f>
        <v>0.35070758258258256</v>
      </c>
    </row>
    <row r="642" spans="1:42" ht="15.75">
      <c r="A642" s="150"/>
      <c r="B642" s="144"/>
      <c r="C642" s="88" t="s">
        <v>59</v>
      </c>
      <c r="D642" s="12"/>
      <c r="E642" s="13"/>
      <c r="F642" s="3"/>
      <c r="G642" s="12"/>
      <c r="H642" s="13"/>
      <c r="I642" s="3"/>
      <c r="J642" s="12"/>
      <c r="K642" s="13"/>
      <c r="L642" s="3"/>
      <c r="M642" s="12"/>
      <c r="N642" s="13"/>
      <c r="O642" s="3"/>
      <c r="P642" s="12"/>
      <c r="Q642" s="13"/>
      <c r="R642" s="3"/>
      <c r="S642" s="12"/>
      <c r="T642" s="13"/>
      <c r="U642" s="3"/>
      <c r="V642" s="12"/>
      <c r="W642" s="13"/>
      <c r="X642" s="3"/>
      <c r="Y642" s="12"/>
      <c r="Z642" s="13"/>
      <c r="AA642" s="3"/>
      <c r="AB642" s="12"/>
      <c r="AC642" s="13"/>
      <c r="AD642" s="3"/>
      <c r="AE642" s="12"/>
      <c r="AF642" s="13"/>
      <c r="AG642" s="3"/>
      <c r="AH642" s="12"/>
      <c r="AI642" s="13"/>
      <c r="AJ642" s="3"/>
      <c r="AK642" s="12"/>
      <c r="AL642" s="13"/>
      <c r="AM642" s="3"/>
      <c r="AN642" s="12"/>
      <c r="AO642" s="13">
        <f>E642+H642+K642+N642+Q642+T642+W642+Z642+AC642+AF642+AI642+AL642</f>
        <v>0</v>
      </c>
      <c r="AP642" s="94"/>
    </row>
    <row r="643" spans="1:42" ht="16.5" thickBot="1">
      <c r="A643" s="151"/>
      <c r="B643" s="145"/>
      <c r="C643" s="104" t="s">
        <v>42</v>
      </c>
      <c r="D643" s="105"/>
      <c r="E643" s="106">
        <f>E642/E641</f>
        <v>0</v>
      </c>
      <c r="F643" s="117"/>
      <c r="G643" s="105"/>
      <c r="H643" s="106" t="e">
        <f>H642/H641</f>
        <v>#DIV/0!</v>
      </c>
      <c r="I643" s="117"/>
      <c r="J643" s="105"/>
      <c r="K643" s="106" t="e">
        <f>K642/K641</f>
        <v>#DIV/0!</v>
      </c>
      <c r="L643" s="117"/>
      <c r="M643" s="105"/>
      <c r="N643" s="106" t="e">
        <f>N642/N641</f>
        <v>#DIV/0!</v>
      </c>
      <c r="O643" s="117"/>
      <c r="P643" s="105"/>
      <c r="Q643" s="106" t="e">
        <f>Q642/Q641</f>
        <v>#DIV/0!</v>
      </c>
      <c r="R643" s="117"/>
      <c r="S643" s="105"/>
      <c r="T643" s="106" t="e">
        <f>T642/T641</f>
        <v>#DIV/0!</v>
      </c>
      <c r="U643" s="117"/>
      <c r="V643" s="105"/>
      <c r="W643" s="106" t="e">
        <f>W642/W641</f>
        <v>#DIV/0!</v>
      </c>
      <c r="X643" s="117"/>
      <c r="Y643" s="105"/>
      <c r="Z643" s="106" t="e">
        <f>Z642/Z641</f>
        <v>#DIV/0!</v>
      </c>
      <c r="AA643" s="117"/>
      <c r="AB643" s="105"/>
      <c r="AC643" s="106" t="e">
        <f>AC642/AC641</f>
        <v>#DIV/0!</v>
      </c>
      <c r="AD643" s="117"/>
      <c r="AE643" s="105"/>
      <c r="AF643" s="106" t="e">
        <f>AF642/AF641</f>
        <v>#DIV/0!</v>
      </c>
      <c r="AG643" s="117"/>
      <c r="AH643" s="105"/>
      <c r="AI643" s="106" t="e">
        <f>AI642/AI641</f>
        <v>#DIV/0!</v>
      </c>
      <c r="AJ643" s="117"/>
      <c r="AK643" s="105"/>
      <c r="AL643" s="106" t="e">
        <f>AL642/AL641</f>
        <v>#DIV/0!</v>
      </c>
      <c r="AM643" s="117"/>
      <c r="AN643" s="105"/>
      <c r="AO643" s="106">
        <f>AO642/AO641</f>
        <v>0</v>
      </c>
      <c r="AP643" s="107"/>
    </row>
    <row r="644" spans="1:42" ht="15.75" thickTop="1">
      <c r="A644" s="140" t="s">
        <v>79</v>
      </c>
      <c r="B644" s="143">
        <v>12</v>
      </c>
      <c r="C644" s="91" t="s">
        <v>19</v>
      </c>
      <c r="D644" s="92">
        <f>D645+D651+D652</f>
        <v>208000</v>
      </c>
      <c r="E644" s="92">
        <f>E645+E651+E652</f>
        <v>33440</v>
      </c>
      <c r="F644" s="114">
        <f>E644/D644</f>
        <v>0.16076923076923078</v>
      </c>
      <c r="G644" s="92">
        <f>G645+G651+G652</f>
        <v>272000</v>
      </c>
      <c r="H644" s="92">
        <f>H645+H651+H652</f>
        <v>0</v>
      </c>
      <c r="I644" s="114">
        <f>H644/G644</f>
        <v>0</v>
      </c>
      <c r="J644" s="92">
        <f>J645+J651+J652</f>
        <v>0</v>
      </c>
      <c r="K644" s="92">
        <f>K645+K651+K652</f>
        <v>0</v>
      </c>
      <c r="L644" s="114" t="e">
        <f>K644/J644</f>
        <v>#DIV/0!</v>
      </c>
      <c r="M644" s="92">
        <f>M645+M651+M652</f>
        <v>0</v>
      </c>
      <c r="N644" s="92">
        <f>N645+N651+N652</f>
        <v>0</v>
      </c>
      <c r="O644" s="114" t="e">
        <f>N644/M644</f>
        <v>#DIV/0!</v>
      </c>
      <c r="P644" s="92">
        <f>P645+P651+P652</f>
        <v>0</v>
      </c>
      <c r="Q644" s="92">
        <f>Q645+Q651+Q652</f>
        <v>0</v>
      </c>
      <c r="R644" s="114" t="e">
        <f>Q644/P644</f>
        <v>#DIV/0!</v>
      </c>
      <c r="S644" s="92">
        <f>S645+S651+S652</f>
        <v>0</v>
      </c>
      <c r="T644" s="92">
        <f>T645+T651+T652</f>
        <v>0</v>
      </c>
      <c r="U644" s="114" t="e">
        <f>T644/S644</f>
        <v>#DIV/0!</v>
      </c>
      <c r="V644" s="92">
        <f>V645+V651+V652</f>
        <v>0</v>
      </c>
      <c r="W644" s="92">
        <f>W645+W651+W652</f>
        <v>0</v>
      </c>
      <c r="X644" s="114" t="e">
        <f>W644/V644</f>
        <v>#DIV/0!</v>
      </c>
      <c r="Y644" s="92">
        <f>Y645+Y651+Y652</f>
        <v>0</v>
      </c>
      <c r="Z644" s="92">
        <f>Z645+Z651+Z652</f>
        <v>0</v>
      </c>
      <c r="AA644" s="114" t="e">
        <f>Z644/Y644</f>
        <v>#DIV/0!</v>
      </c>
      <c r="AB644" s="92">
        <f>AB645+AB651+AB652</f>
        <v>0</v>
      </c>
      <c r="AC644" s="92">
        <f>AC645+AC651+AC652</f>
        <v>0</v>
      </c>
      <c r="AD644" s="114" t="e">
        <f>AC644/AB644</f>
        <v>#DIV/0!</v>
      </c>
      <c r="AE644" s="92">
        <f>AE645+AE651+AE652</f>
        <v>0</v>
      </c>
      <c r="AF644" s="92">
        <f>AF645+AF651+AF652</f>
        <v>0</v>
      </c>
      <c r="AG644" s="114" t="e">
        <f>AF644/AE644</f>
        <v>#DIV/0!</v>
      </c>
      <c r="AH644" s="92">
        <f>AH645+AH651+AH652</f>
        <v>0</v>
      </c>
      <c r="AI644" s="92">
        <f>AI645+AI651+AI652</f>
        <v>0</v>
      </c>
      <c r="AJ644" s="114" t="e">
        <f>AI644/AH644</f>
        <v>#DIV/0!</v>
      </c>
      <c r="AK644" s="92">
        <f>AK645+AK651+AK652</f>
        <v>0</v>
      </c>
      <c r="AL644" s="92">
        <f>AL645+AL651+AL652</f>
        <v>0</v>
      </c>
      <c r="AM644" s="114" t="e">
        <f>AL644/AK644</f>
        <v>#DIV/0!</v>
      </c>
      <c r="AN644" s="92">
        <f>D644+G644+J644+M644+P644+S644+V644+Y644+AB644+AE644+AH644+AK644</f>
        <v>480000</v>
      </c>
      <c r="AO644" s="92">
        <f>E644+H644+K644+N644+Q644+T644+W644+Z644+AC644+AF644+AI644+AL644</f>
        <v>33440</v>
      </c>
      <c r="AP644" s="93">
        <f>AO644/AN644</f>
        <v>6.9666666666666668E-2</v>
      </c>
    </row>
    <row r="645" spans="1:42">
      <c r="A645" s="141"/>
      <c r="B645" s="144"/>
      <c r="C645" s="74" t="s">
        <v>20</v>
      </c>
      <c r="D645" s="2">
        <v>203000</v>
      </c>
      <c r="E645" s="2">
        <v>30860</v>
      </c>
      <c r="F645" s="3">
        <f t="shared" ref="F645" si="1871">E645/D645</f>
        <v>0.15201970443349755</v>
      </c>
      <c r="G645" s="2">
        <v>260000</v>
      </c>
      <c r="H645" s="2"/>
      <c r="I645" s="3">
        <f t="shared" ref="I645" si="1872">H645/G645</f>
        <v>0</v>
      </c>
      <c r="J645" s="2"/>
      <c r="K645" s="2"/>
      <c r="L645" s="3" t="e">
        <f t="shared" ref="L645" si="1873">K645/J645</f>
        <v>#DIV/0!</v>
      </c>
      <c r="M645" s="2"/>
      <c r="N645" s="2"/>
      <c r="O645" s="3" t="e">
        <f t="shared" ref="O645" si="1874">N645/M645</f>
        <v>#DIV/0!</v>
      </c>
      <c r="P645" s="2"/>
      <c r="Q645" s="2"/>
      <c r="R645" s="3" t="e">
        <f t="shared" ref="R645" si="1875">Q645/P645</f>
        <v>#DIV/0!</v>
      </c>
      <c r="S645" s="2"/>
      <c r="T645" s="2"/>
      <c r="U645" s="3" t="e">
        <f t="shared" ref="U645" si="1876">T645/S645</f>
        <v>#DIV/0!</v>
      </c>
      <c r="V645" s="2"/>
      <c r="W645" s="2"/>
      <c r="X645" s="3" t="e">
        <f t="shared" ref="X645" si="1877">W645/V645</f>
        <v>#DIV/0!</v>
      </c>
      <c r="Y645" s="2"/>
      <c r="Z645" s="2"/>
      <c r="AA645" s="3" t="e">
        <f t="shared" ref="AA645" si="1878">Z645/Y645</f>
        <v>#DIV/0!</v>
      </c>
      <c r="AB645" s="2"/>
      <c r="AC645" s="2"/>
      <c r="AD645" s="3" t="e">
        <f t="shared" ref="AD645" si="1879">AC645/AB645</f>
        <v>#DIV/0!</v>
      </c>
      <c r="AE645" s="2"/>
      <c r="AF645" s="2"/>
      <c r="AG645" s="3" t="e">
        <f t="shared" ref="AG645" si="1880">AF645/AE645</f>
        <v>#DIV/0!</v>
      </c>
      <c r="AH645" s="2"/>
      <c r="AI645" s="2"/>
      <c r="AJ645" s="3" t="e">
        <f t="shared" ref="AJ645" si="1881">AI645/AH645</f>
        <v>#DIV/0!</v>
      </c>
      <c r="AK645" s="2"/>
      <c r="AL645" s="2"/>
      <c r="AM645" s="3" t="e">
        <f t="shared" ref="AM645" si="1882">AL645/AK645</f>
        <v>#DIV/0!</v>
      </c>
      <c r="AN645" s="2">
        <f>D645+G645+J645+M645+P645+S645+V645+Y645+AB645+AE645+AH645+AK645</f>
        <v>463000</v>
      </c>
      <c r="AO645" s="2">
        <f t="shared" ref="AO645" si="1883">E645+H645+K645+N645+Q645+T645+W645+Z645+AC645+AF645+AI645+AL645</f>
        <v>30860</v>
      </c>
      <c r="AP645" s="94">
        <f t="shared" ref="AP645" si="1884">AO645/AN645</f>
        <v>6.6652267818574515E-2</v>
      </c>
    </row>
    <row r="646" spans="1:42">
      <c r="A646" s="141"/>
      <c r="B646" s="144"/>
      <c r="C646" s="74" t="s">
        <v>47</v>
      </c>
      <c r="D646" s="2">
        <v>0</v>
      </c>
      <c r="E646" s="2">
        <v>0</v>
      </c>
      <c r="F646" s="3"/>
      <c r="G646" s="2">
        <v>0</v>
      </c>
      <c r="H646" s="2"/>
      <c r="I646" s="3"/>
      <c r="J646" s="2"/>
      <c r="K646" s="2"/>
      <c r="L646" s="3"/>
      <c r="M646" s="2"/>
      <c r="N646" s="2"/>
      <c r="O646" s="3"/>
      <c r="P646" s="2"/>
      <c r="Q646" s="2"/>
      <c r="R646" s="3"/>
      <c r="S646" s="2"/>
      <c r="T646" s="2"/>
      <c r="U646" s="3"/>
      <c r="V646" s="2"/>
      <c r="W646" s="2"/>
      <c r="X646" s="3"/>
      <c r="Y646" s="2"/>
      <c r="Z646" s="2"/>
      <c r="AA646" s="3"/>
      <c r="AB646" s="2"/>
      <c r="AC646" s="2"/>
      <c r="AD646" s="3"/>
      <c r="AE646" s="2"/>
      <c r="AF646" s="2"/>
      <c r="AG646" s="3"/>
      <c r="AH646" s="2"/>
      <c r="AI646" s="2"/>
      <c r="AJ646" s="3"/>
      <c r="AK646" s="2"/>
      <c r="AL646" s="2"/>
      <c r="AM646" s="3"/>
      <c r="AN646" s="2">
        <f>D646+G646+J646+M646+P646+S646+V646+Y646+AB646+AE646+AH646+AK646</f>
        <v>0</v>
      </c>
      <c r="AO646" s="2">
        <f>E646+H646+K646+N646+Q646+T646+W646+Z646+AC646+AF646+AI646+AL646</f>
        <v>0</v>
      </c>
      <c r="AP646" s="94"/>
    </row>
    <row r="647" spans="1:42">
      <c r="A647" s="141"/>
      <c r="B647" s="144"/>
      <c r="C647" s="74" t="s">
        <v>43</v>
      </c>
      <c r="D647" s="2">
        <v>0</v>
      </c>
      <c r="E647" s="2">
        <v>0</v>
      </c>
      <c r="F647" s="3"/>
      <c r="G647" s="2">
        <v>0</v>
      </c>
      <c r="H647" s="2"/>
      <c r="I647" s="3"/>
      <c r="J647" s="2"/>
      <c r="K647" s="2"/>
      <c r="L647" s="3"/>
      <c r="M647" s="2"/>
      <c r="N647" s="2"/>
      <c r="O647" s="3"/>
      <c r="P647" s="2"/>
      <c r="Q647" s="2"/>
      <c r="R647" s="3"/>
      <c r="S647" s="2"/>
      <c r="T647" s="2"/>
      <c r="U647" s="3"/>
      <c r="V647" s="2"/>
      <c r="W647" s="2"/>
      <c r="X647" s="3"/>
      <c r="Y647" s="2"/>
      <c r="Z647" s="2"/>
      <c r="AA647" s="3"/>
      <c r="AB647" s="2"/>
      <c r="AC647" s="2"/>
      <c r="AD647" s="3"/>
      <c r="AE647" s="2"/>
      <c r="AF647" s="2"/>
      <c r="AG647" s="3"/>
      <c r="AH647" s="2"/>
      <c r="AI647" s="2"/>
      <c r="AJ647" s="3"/>
      <c r="AK647" s="2"/>
      <c r="AL647" s="2"/>
      <c r="AM647" s="3"/>
      <c r="AN647" s="2">
        <f t="shared" ref="AN647:AN650" si="1885">D647+G647+J647+M647+P647+S647+V647+Y647+AB647+AE647+AH647+AK647</f>
        <v>0</v>
      </c>
      <c r="AO647" s="2">
        <f t="shared" ref="AO647:AO660" si="1886">E647+H647+K647+N647+Q647+T647+W647+Z647+AC647+AF647+AI647+AL647</f>
        <v>0</v>
      </c>
      <c r="AP647" s="94"/>
    </row>
    <row r="648" spans="1:42">
      <c r="A648" s="141"/>
      <c r="B648" s="144"/>
      <c r="C648" s="74" t="s">
        <v>44</v>
      </c>
      <c r="D648" s="2">
        <v>0</v>
      </c>
      <c r="E648" s="2">
        <v>0</v>
      </c>
      <c r="F648" s="3"/>
      <c r="G648" s="2">
        <v>0</v>
      </c>
      <c r="H648" s="2"/>
      <c r="I648" s="3"/>
      <c r="J648" s="2"/>
      <c r="K648" s="2"/>
      <c r="L648" s="3"/>
      <c r="M648" s="2"/>
      <c r="N648" s="2"/>
      <c r="O648" s="3"/>
      <c r="P648" s="2"/>
      <c r="Q648" s="2"/>
      <c r="R648" s="3"/>
      <c r="S648" s="2"/>
      <c r="T648" s="2"/>
      <c r="U648" s="3"/>
      <c r="V648" s="2"/>
      <c r="W648" s="2"/>
      <c r="X648" s="3"/>
      <c r="Y648" s="2"/>
      <c r="Z648" s="2"/>
      <c r="AA648" s="3"/>
      <c r="AB648" s="2"/>
      <c r="AC648" s="2"/>
      <c r="AD648" s="3"/>
      <c r="AE648" s="2"/>
      <c r="AF648" s="2"/>
      <c r="AG648" s="3"/>
      <c r="AH648" s="2"/>
      <c r="AI648" s="2"/>
      <c r="AJ648" s="3"/>
      <c r="AK648" s="2"/>
      <c r="AL648" s="2"/>
      <c r="AM648" s="3"/>
      <c r="AN648" s="2">
        <f t="shared" si="1885"/>
        <v>0</v>
      </c>
      <c r="AO648" s="2">
        <f t="shared" si="1886"/>
        <v>0</v>
      </c>
      <c r="AP648" s="94"/>
    </row>
    <row r="649" spans="1:42">
      <c r="A649" s="141"/>
      <c r="B649" s="144"/>
      <c r="C649" s="74" t="s">
        <v>45</v>
      </c>
      <c r="D649" s="2">
        <v>0</v>
      </c>
      <c r="E649" s="2">
        <v>10990</v>
      </c>
      <c r="F649" s="3"/>
      <c r="G649" s="2">
        <v>0</v>
      </c>
      <c r="H649" s="2"/>
      <c r="I649" s="3"/>
      <c r="J649" s="2"/>
      <c r="K649" s="2"/>
      <c r="L649" s="3"/>
      <c r="M649" s="2"/>
      <c r="N649" s="2"/>
      <c r="O649" s="3"/>
      <c r="P649" s="2"/>
      <c r="Q649" s="2"/>
      <c r="R649" s="3"/>
      <c r="S649" s="2"/>
      <c r="T649" s="2"/>
      <c r="U649" s="3"/>
      <c r="V649" s="2"/>
      <c r="W649" s="2"/>
      <c r="X649" s="3"/>
      <c r="Y649" s="2"/>
      <c r="Z649" s="2"/>
      <c r="AA649" s="3"/>
      <c r="AB649" s="2"/>
      <c r="AC649" s="2"/>
      <c r="AD649" s="3"/>
      <c r="AE649" s="2"/>
      <c r="AF649" s="2"/>
      <c r="AG649" s="3"/>
      <c r="AH649" s="2"/>
      <c r="AI649" s="2"/>
      <c r="AJ649" s="3"/>
      <c r="AK649" s="2"/>
      <c r="AL649" s="2"/>
      <c r="AM649" s="3"/>
      <c r="AN649" s="2">
        <f t="shared" si="1885"/>
        <v>0</v>
      </c>
      <c r="AO649" s="2">
        <f t="shared" si="1886"/>
        <v>10990</v>
      </c>
      <c r="AP649" s="94"/>
    </row>
    <row r="650" spans="1:42">
      <c r="A650" s="141"/>
      <c r="B650" s="144"/>
      <c r="C650" s="74" t="s">
        <v>46</v>
      </c>
      <c r="D650" s="2">
        <v>0</v>
      </c>
      <c r="E650" s="2">
        <v>19870</v>
      </c>
      <c r="F650" s="3"/>
      <c r="G650" s="2">
        <v>0</v>
      </c>
      <c r="H650" s="2"/>
      <c r="I650" s="3"/>
      <c r="J650" s="2"/>
      <c r="K650" s="2"/>
      <c r="L650" s="3"/>
      <c r="M650" s="2"/>
      <c r="N650" s="2"/>
      <c r="O650" s="3"/>
      <c r="P650" s="2"/>
      <c r="Q650" s="2"/>
      <c r="R650" s="3"/>
      <c r="S650" s="2"/>
      <c r="T650" s="2"/>
      <c r="U650" s="3"/>
      <c r="V650" s="2"/>
      <c r="W650" s="2"/>
      <c r="X650" s="3"/>
      <c r="Y650" s="2"/>
      <c r="Z650" s="2"/>
      <c r="AA650" s="3"/>
      <c r="AB650" s="2"/>
      <c r="AC650" s="2"/>
      <c r="AD650" s="3"/>
      <c r="AE650" s="2"/>
      <c r="AF650" s="2"/>
      <c r="AG650" s="3"/>
      <c r="AH650" s="2"/>
      <c r="AI650" s="2"/>
      <c r="AJ650" s="3"/>
      <c r="AK650" s="2"/>
      <c r="AL650" s="2"/>
      <c r="AM650" s="3"/>
      <c r="AN650" s="2">
        <f t="shared" si="1885"/>
        <v>0</v>
      </c>
      <c r="AO650" s="2">
        <f t="shared" si="1886"/>
        <v>19870</v>
      </c>
      <c r="AP650" s="94"/>
    </row>
    <row r="651" spans="1:42">
      <c r="A651" s="141"/>
      <c r="B651" s="144"/>
      <c r="C651" s="75" t="s">
        <v>21</v>
      </c>
      <c r="D651" s="2">
        <v>5000</v>
      </c>
      <c r="E651" s="2">
        <v>2580</v>
      </c>
      <c r="F651" s="3">
        <f t="shared" ref="F651:F652" si="1887">E651/D651</f>
        <v>0.51600000000000001</v>
      </c>
      <c r="G651" s="2">
        <v>12000</v>
      </c>
      <c r="H651" s="2"/>
      <c r="I651" s="3">
        <f t="shared" ref="I651:I652" si="1888">H651/G651</f>
        <v>0</v>
      </c>
      <c r="J651" s="2"/>
      <c r="K651" s="2"/>
      <c r="L651" s="3" t="e">
        <f t="shared" ref="L651:L652" si="1889">K651/J651</f>
        <v>#DIV/0!</v>
      </c>
      <c r="M651" s="2"/>
      <c r="N651" s="2"/>
      <c r="O651" s="3" t="e">
        <f t="shared" ref="O651:O652" si="1890">N651/M651</f>
        <v>#DIV/0!</v>
      </c>
      <c r="P651" s="2"/>
      <c r="Q651" s="2"/>
      <c r="R651" s="3" t="e">
        <f t="shared" ref="R651:R652" si="1891">Q651/P651</f>
        <v>#DIV/0!</v>
      </c>
      <c r="S651" s="2"/>
      <c r="T651" s="2"/>
      <c r="U651" s="3" t="e">
        <f t="shared" ref="U651:U652" si="1892">T651/S651</f>
        <v>#DIV/0!</v>
      </c>
      <c r="V651" s="2"/>
      <c r="W651" s="2"/>
      <c r="X651" s="3" t="e">
        <f t="shared" ref="X651:X652" si="1893">W651/V651</f>
        <v>#DIV/0!</v>
      </c>
      <c r="Y651" s="2"/>
      <c r="Z651" s="2"/>
      <c r="AA651" s="3" t="e">
        <f t="shared" ref="AA651:AA652" si="1894">Z651/Y651</f>
        <v>#DIV/0!</v>
      </c>
      <c r="AB651" s="2"/>
      <c r="AC651" s="2"/>
      <c r="AD651" s="3" t="e">
        <f t="shared" ref="AD651:AD652" si="1895">AC651/AB651</f>
        <v>#DIV/0!</v>
      </c>
      <c r="AE651" s="2"/>
      <c r="AF651" s="2"/>
      <c r="AG651" s="3" t="e">
        <f t="shared" ref="AG651:AG652" si="1896">AF651/AE651</f>
        <v>#DIV/0!</v>
      </c>
      <c r="AH651" s="2"/>
      <c r="AI651" s="2"/>
      <c r="AJ651" s="3" t="e">
        <f t="shared" ref="AJ651:AJ652" si="1897">AI651/AH651</f>
        <v>#DIV/0!</v>
      </c>
      <c r="AK651" s="2"/>
      <c r="AL651" s="2"/>
      <c r="AM651" s="3" t="e">
        <f t="shared" ref="AM651:AM652" si="1898">AL651/AK651</f>
        <v>#DIV/0!</v>
      </c>
      <c r="AN651" s="2">
        <f>D651+G651+J651+M651+P651+S651+V651+Y651+AB651+AE651+AH651+AK651</f>
        <v>17000</v>
      </c>
      <c r="AO651" s="2">
        <f t="shared" si="1886"/>
        <v>2580</v>
      </c>
      <c r="AP651" s="94">
        <f t="shared" ref="AP651:AP673" si="1899">AO651/AN651</f>
        <v>0.15176470588235294</v>
      </c>
    </row>
    <row r="652" spans="1:42">
      <c r="A652" s="141"/>
      <c r="B652" s="144"/>
      <c r="C652" s="75" t="s">
        <v>22</v>
      </c>
      <c r="D652" s="2">
        <v>0</v>
      </c>
      <c r="E652" s="2">
        <v>0</v>
      </c>
      <c r="F652" s="3" t="e">
        <f t="shared" si="1887"/>
        <v>#DIV/0!</v>
      </c>
      <c r="G652" s="2">
        <v>0</v>
      </c>
      <c r="H652" s="2"/>
      <c r="I652" s="3" t="e">
        <f t="shared" si="1888"/>
        <v>#DIV/0!</v>
      </c>
      <c r="J652" s="2"/>
      <c r="K652" s="2"/>
      <c r="L652" s="3" t="e">
        <f t="shared" si="1889"/>
        <v>#DIV/0!</v>
      </c>
      <c r="M652" s="2"/>
      <c r="N652" s="2"/>
      <c r="O652" s="3" t="e">
        <f t="shared" si="1890"/>
        <v>#DIV/0!</v>
      </c>
      <c r="P652" s="2"/>
      <c r="Q652" s="2"/>
      <c r="R652" s="3" t="e">
        <f t="shared" si="1891"/>
        <v>#DIV/0!</v>
      </c>
      <c r="S652" s="2"/>
      <c r="T652" s="2"/>
      <c r="U652" s="3" t="e">
        <f t="shared" si="1892"/>
        <v>#DIV/0!</v>
      </c>
      <c r="V652" s="2"/>
      <c r="W652" s="2"/>
      <c r="X652" s="3" t="e">
        <f t="shared" si="1893"/>
        <v>#DIV/0!</v>
      </c>
      <c r="Y652" s="2"/>
      <c r="Z652" s="2"/>
      <c r="AA652" s="3" t="e">
        <f t="shared" si="1894"/>
        <v>#DIV/0!</v>
      </c>
      <c r="AB652" s="2"/>
      <c r="AC652" s="2"/>
      <c r="AD652" s="3" t="e">
        <f t="shared" si="1895"/>
        <v>#DIV/0!</v>
      </c>
      <c r="AE652" s="2"/>
      <c r="AF652" s="2"/>
      <c r="AG652" s="3" t="e">
        <f t="shared" si="1896"/>
        <v>#DIV/0!</v>
      </c>
      <c r="AH652" s="2"/>
      <c r="AI652" s="2"/>
      <c r="AJ652" s="3" t="e">
        <f t="shared" si="1897"/>
        <v>#DIV/0!</v>
      </c>
      <c r="AK652" s="2"/>
      <c r="AL652" s="2"/>
      <c r="AM652" s="3" t="e">
        <f t="shared" si="1898"/>
        <v>#DIV/0!</v>
      </c>
      <c r="AN652" s="2">
        <f t="shared" ref="AN652:AN654" si="1900">D652+G652+J652+M652+P652+S652+V652+Y652+AB652+AE652+AH652+AK652</f>
        <v>0</v>
      </c>
      <c r="AO652" s="2">
        <f t="shared" si="1886"/>
        <v>0</v>
      </c>
      <c r="AP652" s="94" t="e">
        <f t="shared" si="1899"/>
        <v>#DIV/0!</v>
      </c>
    </row>
    <row r="653" spans="1:42">
      <c r="A653" s="141"/>
      <c r="B653" s="144"/>
      <c r="C653" s="75" t="s">
        <v>23</v>
      </c>
      <c r="D653" s="5">
        <f>D645/D654</f>
        <v>18.454545454545453</v>
      </c>
      <c r="E653" s="5">
        <v>0</v>
      </c>
      <c r="F653" s="115">
        <f>E653/D653</f>
        <v>0</v>
      </c>
      <c r="G653" s="5">
        <f>G645/G654</f>
        <v>23.636363636363637</v>
      </c>
      <c r="H653" s="5"/>
      <c r="I653" s="115">
        <f>H653/G653</f>
        <v>0</v>
      </c>
      <c r="J653" s="5"/>
      <c r="K653" s="5"/>
      <c r="L653" s="115" t="e">
        <f>K653/J653</f>
        <v>#DIV/0!</v>
      </c>
      <c r="M653" s="5"/>
      <c r="N653" s="5"/>
      <c r="O653" s="115" t="e">
        <f>N653/M653</f>
        <v>#DIV/0!</v>
      </c>
      <c r="P653" s="5"/>
      <c r="Q653" s="5"/>
      <c r="R653" s="115" t="e">
        <f>Q653/P653</f>
        <v>#DIV/0!</v>
      </c>
      <c r="S653" s="5"/>
      <c r="T653" s="5"/>
      <c r="U653" s="115" t="e">
        <f>T653/S653</f>
        <v>#DIV/0!</v>
      </c>
      <c r="V653" s="5"/>
      <c r="W653" s="5"/>
      <c r="X653" s="115" t="e">
        <f>W653/V653</f>
        <v>#DIV/0!</v>
      </c>
      <c r="Y653" s="5"/>
      <c r="Z653" s="5"/>
      <c r="AA653" s="115" t="e">
        <f>Z653/Y653</f>
        <v>#DIV/0!</v>
      </c>
      <c r="AB653" s="5"/>
      <c r="AC653" s="5"/>
      <c r="AD653" s="115" t="e">
        <f>AC653/AB653</f>
        <v>#DIV/0!</v>
      </c>
      <c r="AE653" s="5"/>
      <c r="AF653" s="5"/>
      <c r="AG653" s="115" t="e">
        <f>AF653/AE653</f>
        <v>#DIV/0!</v>
      </c>
      <c r="AH653" s="5"/>
      <c r="AI653" s="5"/>
      <c r="AJ653" s="115" t="e">
        <f>AI653/AH653</f>
        <v>#DIV/0!</v>
      </c>
      <c r="AK653" s="5"/>
      <c r="AL653" s="5"/>
      <c r="AM653" s="115" t="e">
        <f>AL653/AK653</f>
        <v>#DIV/0!</v>
      </c>
      <c r="AN653" s="5">
        <f t="shared" si="1900"/>
        <v>42.090909090909093</v>
      </c>
      <c r="AO653" s="5">
        <f t="shared" si="1886"/>
        <v>0</v>
      </c>
      <c r="AP653" s="95">
        <f t="shared" si="1899"/>
        <v>0</v>
      </c>
    </row>
    <row r="654" spans="1:42">
      <c r="A654" s="141"/>
      <c r="B654" s="144"/>
      <c r="C654" s="75" t="s">
        <v>24</v>
      </c>
      <c r="D654" s="2">
        <v>11000</v>
      </c>
      <c r="E654" s="2" t="e">
        <f>E645/E653</f>
        <v>#DIV/0!</v>
      </c>
      <c r="F654" s="3" t="e">
        <f t="shared" ref="F654:F665" si="1901">E654/D654</f>
        <v>#DIV/0!</v>
      </c>
      <c r="G654" s="2">
        <v>11000</v>
      </c>
      <c r="H654" s="2" t="e">
        <f>H645/H653</f>
        <v>#DIV/0!</v>
      </c>
      <c r="I654" s="3" t="e">
        <f t="shared" ref="I654:I665" si="1902">H654/G654</f>
        <v>#DIV/0!</v>
      </c>
      <c r="J654" s="2" t="e">
        <f>J645/J653</f>
        <v>#DIV/0!</v>
      </c>
      <c r="K654" s="2" t="e">
        <f>K645/K653</f>
        <v>#DIV/0!</v>
      </c>
      <c r="L654" s="3" t="e">
        <f t="shared" ref="L654:L665" si="1903">K654/J654</f>
        <v>#DIV/0!</v>
      </c>
      <c r="M654" s="2" t="e">
        <f>M645/M653</f>
        <v>#DIV/0!</v>
      </c>
      <c r="N654" s="2" t="e">
        <f>N645/N653</f>
        <v>#DIV/0!</v>
      </c>
      <c r="O654" s="3" t="e">
        <f t="shared" ref="O654:O665" si="1904">N654/M654</f>
        <v>#DIV/0!</v>
      </c>
      <c r="P654" s="2" t="e">
        <f>P645/P653</f>
        <v>#DIV/0!</v>
      </c>
      <c r="Q654" s="2" t="e">
        <f>Q645/Q653</f>
        <v>#DIV/0!</v>
      </c>
      <c r="R654" s="3" t="e">
        <f t="shared" ref="R654:R665" si="1905">Q654/P654</f>
        <v>#DIV/0!</v>
      </c>
      <c r="S654" s="2" t="e">
        <f>S645/S653</f>
        <v>#DIV/0!</v>
      </c>
      <c r="T654" s="2" t="e">
        <f>T645/T653</f>
        <v>#DIV/0!</v>
      </c>
      <c r="U654" s="3" t="e">
        <f t="shared" ref="U654:U665" si="1906">T654/S654</f>
        <v>#DIV/0!</v>
      </c>
      <c r="V654" s="2" t="e">
        <f>V645/V653</f>
        <v>#DIV/0!</v>
      </c>
      <c r="W654" s="2" t="e">
        <f>W645/W653</f>
        <v>#DIV/0!</v>
      </c>
      <c r="X654" s="3" t="e">
        <f t="shared" ref="X654:X665" si="1907">W654/V654</f>
        <v>#DIV/0!</v>
      </c>
      <c r="Y654" s="2" t="e">
        <f>Y645/Y653</f>
        <v>#DIV/0!</v>
      </c>
      <c r="Z654" s="2" t="e">
        <f>Z645/Z653</f>
        <v>#DIV/0!</v>
      </c>
      <c r="AA654" s="3" t="e">
        <f t="shared" ref="AA654:AA665" si="1908">Z654/Y654</f>
        <v>#DIV/0!</v>
      </c>
      <c r="AB654" s="2" t="e">
        <f>AB645/AB653</f>
        <v>#DIV/0!</v>
      </c>
      <c r="AC654" s="2" t="e">
        <f>AC645/AC653</f>
        <v>#DIV/0!</v>
      </c>
      <c r="AD654" s="3" t="e">
        <f t="shared" ref="AD654:AD665" si="1909">AC654/AB654</f>
        <v>#DIV/0!</v>
      </c>
      <c r="AE654" s="2" t="e">
        <f>AE645/AE653</f>
        <v>#DIV/0!</v>
      </c>
      <c r="AF654" s="2" t="e">
        <f>AF645/AF653</f>
        <v>#DIV/0!</v>
      </c>
      <c r="AG654" s="3" t="e">
        <f t="shared" ref="AG654:AG665" si="1910">AF654/AE654</f>
        <v>#DIV/0!</v>
      </c>
      <c r="AH654" s="2" t="e">
        <f>AH645/AH653</f>
        <v>#DIV/0!</v>
      </c>
      <c r="AI654" s="2" t="e">
        <f>AI645/AI653</f>
        <v>#DIV/0!</v>
      </c>
      <c r="AJ654" s="3" t="e">
        <f t="shared" ref="AJ654:AJ665" si="1911">AI654/AH654</f>
        <v>#DIV/0!</v>
      </c>
      <c r="AK654" s="2" t="e">
        <f>AK645/AK653</f>
        <v>#DIV/0!</v>
      </c>
      <c r="AL654" s="2" t="e">
        <f>AL645/AL653</f>
        <v>#DIV/0!</v>
      </c>
      <c r="AM654" s="3" t="e">
        <f t="shared" ref="AM654:AM665" si="1912">AL654/AK654</f>
        <v>#DIV/0!</v>
      </c>
      <c r="AN654" s="2" t="e">
        <f t="shared" si="1900"/>
        <v>#DIV/0!</v>
      </c>
      <c r="AO654" s="2" t="e">
        <f t="shared" si="1886"/>
        <v>#DIV/0!</v>
      </c>
      <c r="AP654" s="94" t="e">
        <f t="shared" si="1899"/>
        <v>#DIV/0!</v>
      </c>
    </row>
    <row r="655" spans="1:42">
      <c r="A655" s="141"/>
      <c r="B655" s="144"/>
      <c r="C655" s="76" t="s">
        <v>25</v>
      </c>
      <c r="D655" s="20">
        <f>D656+D657</f>
        <v>77000</v>
      </c>
      <c r="E655" s="20">
        <f>E656+E657</f>
        <v>26850</v>
      </c>
      <c r="F655" s="21">
        <f t="shared" si="1901"/>
        <v>0.34870129870129868</v>
      </c>
      <c r="G655" s="20">
        <f>G656+G657</f>
        <v>82000</v>
      </c>
      <c r="H655" s="20">
        <f>H656+H657</f>
        <v>0</v>
      </c>
      <c r="I655" s="21">
        <f t="shared" si="1902"/>
        <v>0</v>
      </c>
      <c r="J655" s="20">
        <f>J656+J657</f>
        <v>0</v>
      </c>
      <c r="K655" s="20">
        <f>K656+K657</f>
        <v>0</v>
      </c>
      <c r="L655" s="21" t="e">
        <f t="shared" si="1903"/>
        <v>#DIV/0!</v>
      </c>
      <c r="M655" s="20">
        <f>M656+M657</f>
        <v>0</v>
      </c>
      <c r="N655" s="20">
        <f>N656+N657</f>
        <v>0</v>
      </c>
      <c r="O655" s="21" t="e">
        <f t="shared" si="1904"/>
        <v>#DIV/0!</v>
      </c>
      <c r="P655" s="20">
        <f>P656+P657</f>
        <v>0</v>
      </c>
      <c r="Q655" s="20">
        <f>Q656+Q657</f>
        <v>0</v>
      </c>
      <c r="R655" s="21" t="e">
        <f t="shared" si="1905"/>
        <v>#DIV/0!</v>
      </c>
      <c r="S655" s="20">
        <f>S656+S657</f>
        <v>0</v>
      </c>
      <c r="T655" s="20">
        <f>T656+T657</f>
        <v>0</v>
      </c>
      <c r="U655" s="21" t="e">
        <f t="shared" si="1906"/>
        <v>#DIV/0!</v>
      </c>
      <c r="V655" s="20">
        <f>V656+V657</f>
        <v>0</v>
      </c>
      <c r="W655" s="20">
        <f>W656+W657</f>
        <v>0</v>
      </c>
      <c r="X655" s="21" t="e">
        <f t="shared" si="1907"/>
        <v>#DIV/0!</v>
      </c>
      <c r="Y655" s="20">
        <f>Y656+Y657</f>
        <v>0</v>
      </c>
      <c r="Z655" s="20">
        <f>Z656+Z657</f>
        <v>0</v>
      </c>
      <c r="AA655" s="21" t="e">
        <f t="shared" si="1908"/>
        <v>#DIV/0!</v>
      </c>
      <c r="AB655" s="20">
        <f>AB656+AB657</f>
        <v>0</v>
      </c>
      <c r="AC655" s="20">
        <f>AC656+AC657</f>
        <v>0</v>
      </c>
      <c r="AD655" s="21" t="e">
        <f t="shared" si="1909"/>
        <v>#DIV/0!</v>
      </c>
      <c r="AE655" s="20">
        <f>AE656+AE657</f>
        <v>0</v>
      </c>
      <c r="AF655" s="20">
        <f>AF656+AF657</f>
        <v>0</v>
      </c>
      <c r="AG655" s="21" t="e">
        <f t="shared" si="1910"/>
        <v>#DIV/0!</v>
      </c>
      <c r="AH655" s="20">
        <f>AH656+AH657</f>
        <v>0</v>
      </c>
      <c r="AI655" s="20">
        <f>AI656+AI657</f>
        <v>0</v>
      </c>
      <c r="AJ655" s="21" t="e">
        <f t="shared" si="1911"/>
        <v>#DIV/0!</v>
      </c>
      <c r="AK655" s="20">
        <f>AK656+AK657</f>
        <v>0</v>
      </c>
      <c r="AL655" s="20">
        <f>AL656+AL657</f>
        <v>0</v>
      </c>
      <c r="AM655" s="21" t="e">
        <f t="shared" si="1912"/>
        <v>#DIV/0!</v>
      </c>
      <c r="AN655" s="20">
        <f>D655+G655+J655+M655+P655+S655+V655+Y655+AB655+AE655+AH655+AK655</f>
        <v>159000</v>
      </c>
      <c r="AO655" s="20">
        <f t="shared" si="1886"/>
        <v>26850</v>
      </c>
      <c r="AP655" s="96">
        <f t="shared" si="1899"/>
        <v>0.16886792452830188</v>
      </c>
    </row>
    <row r="656" spans="1:42">
      <c r="A656" s="141"/>
      <c r="B656" s="144"/>
      <c r="C656" s="74" t="s">
        <v>49</v>
      </c>
      <c r="D656" s="2">
        <v>60000</v>
      </c>
      <c r="E656" s="2">
        <v>14000</v>
      </c>
      <c r="F656" s="3">
        <f t="shared" si="1901"/>
        <v>0.23333333333333334</v>
      </c>
      <c r="G656" s="2">
        <v>50000</v>
      </c>
      <c r="H656" s="2"/>
      <c r="I656" s="3">
        <f t="shared" si="1902"/>
        <v>0</v>
      </c>
      <c r="J656" s="2"/>
      <c r="K656" s="2"/>
      <c r="L656" s="3" t="e">
        <f t="shared" si="1903"/>
        <v>#DIV/0!</v>
      </c>
      <c r="M656" s="2"/>
      <c r="N656" s="2"/>
      <c r="O656" s="3" t="e">
        <f t="shared" si="1904"/>
        <v>#DIV/0!</v>
      </c>
      <c r="P656" s="2"/>
      <c r="Q656" s="2"/>
      <c r="R656" s="3" t="e">
        <f t="shared" si="1905"/>
        <v>#DIV/0!</v>
      </c>
      <c r="S656" s="2"/>
      <c r="T656" s="2"/>
      <c r="U656" s="3" t="e">
        <f t="shared" si="1906"/>
        <v>#DIV/0!</v>
      </c>
      <c r="V656" s="2"/>
      <c r="W656" s="2"/>
      <c r="X656" s="3" t="e">
        <f t="shared" si="1907"/>
        <v>#DIV/0!</v>
      </c>
      <c r="Y656" s="2"/>
      <c r="Z656" s="2"/>
      <c r="AA656" s="3" t="e">
        <f t="shared" si="1908"/>
        <v>#DIV/0!</v>
      </c>
      <c r="AB656" s="2"/>
      <c r="AC656" s="2"/>
      <c r="AD656" s="3" t="e">
        <f t="shared" si="1909"/>
        <v>#DIV/0!</v>
      </c>
      <c r="AE656" s="2"/>
      <c r="AF656" s="2"/>
      <c r="AG656" s="3" t="e">
        <f t="shared" si="1910"/>
        <v>#DIV/0!</v>
      </c>
      <c r="AH656" s="2"/>
      <c r="AI656" s="2"/>
      <c r="AJ656" s="3" t="e">
        <f t="shared" si="1911"/>
        <v>#DIV/0!</v>
      </c>
      <c r="AK656" s="2"/>
      <c r="AL656" s="2"/>
      <c r="AM656" s="3" t="e">
        <f t="shared" si="1912"/>
        <v>#DIV/0!</v>
      </c>
      <c r="AN656" s="2">
        <f t="shared" ref="AN656" si="1913">D656+G656+J656+M656+P656+S656+V656+Y656+AB656+AE656+AH656+AK656</f>
        <v>110000</v>
      </c>
      <c r="AO656" s="2">
        <f t="shared" si="1886"/>
        <v>14000</v>
      </c>
      <c r="AP656" s="94">
        <f t="shared" si="1899"/>
        <v>0.12727272727272726</v>
      </c>
    </row>
    <row r="657" spans="1:42">
      <c r="A657" s="141"/>
      <c r="B657" s="144"/>
      <c r="C657" s="76" t="s">
        <v>52</v>
      </c>
      <c r="D657" s="20">
        <f>SUM(D658:D662)</f>
        <v>17000</v>
      </c>
      <c r="E657" s="20">
        <f>SUM(E658:E662)</f>
        <v>12850</v>
      </c>
      <c r="F657" s="21">
        <f t="shared" si="1901"/>
        <v>0.75588235294117645</v>
      </c>
      <c r="G657" s="20">
        <f>SUM(G658:G662)</f>
        <v>32000</v>
      </c>
      <c r="H657" s="20">
        <f>SUM(H658:H662)</f>
        <v>0</v>
      </c>
      <c r="I657" s="21">
        <f t="shared" si="1902"/>
        <v>0</v>
      </c>
      <c r="J657" s="20">
        <f>SUM(J658:J662)</f>
        <v>0</v>
      </c>
      <c r="K657" s="20">
        <f>SUM(K658:K662)</f>
        <v>0</v>
      </c>
      <c r="L657" s="21" t="e">
        <f t="shared" si="1903"/>
        <v>#DIV/0!</v>
      </c>
      <c r="M657" s="20">
        <f>SUM(M658:M662)</f>
        <v>0</v>
      </c>
      <c r="N657" s="20">
        <f>SUM(N658:N662)</f>
        <v>0</v>
      </c>
      <c r="O657" s="21" t="e">
        <f t="shared" si="1904"/>
        <v>#DIV/0!</v>
      </c>
      <c r="P657" s="20">
        <f>SUM(P658:P662)</f>
        <v>0</v>
      </c>
      <c r="Q657" s="20">
        <f>SUM(Q658:Q662)</f>
        <v>0</v>
      </c>
      <c r="R657" s="21" t="e">
        <f t="shared" si="1905"/>
        <v>#DIV/0!</v>
      </c>
      <c r="S657" s="20">
        <f>SUM(S658:S662)</f>
        <v>0</v>
      </c>
      <c r="T657" s="20">
        <f>SUM(T658:T662)</f>
        <v>0</v>
      </c>
      <c r="U657" s="21" t="e">
        <f t="shared" si="1906"/>
        <v>#DIV/0!</v>
      </c>
      <c r="V657" s="20">
        <f>SUM(V658:V662)</f>
        <v>0</v>
      </c>
      <c r="W657" s="20">
        <f>SUM(W658:W662)</f>
        <v>0</v>
      </c>
      <c r="X657" s="21" t="e">
        <f t="shared" si="1907"/>
        <v>#DIV/0!</v>
      </c>
      <c r="Y657" s="20">
        <f>SUM(Y658:Y662)</f>
        <v>0</v>
      </c>
      <c r="Z657" s="20">
        <f>SUM(Z658:Z662)</f>
        <v>0</v>
      </c>
      <c r="AA657" s="21" t="e">
        <f t="shared" si="1908"/>
        <v>#DIV/0!</v>
      </c>
      <c r="AB657" s="20">
        <f>SUM(AB658:AB662)</f>
        <v>0</v>
      </c>
      <c r="AC657" s="20">
        <f>SUM(AC658:AC662)</f>
        <v>0</v>
      </c>
      <c r="AD657" s="21" t="e">
        <f t="shared" si="1909"/>
        <v>#DIV/0!</v>
      </c>
      <c r="AE657" s="20">
        <f>SUM(AE658:AE662)</f>
        <v>0</v>
      </c>
      <c r="AF657" s="20">
        <f>SUM(AF658:AF662)</f>
        <v>0</v>
      </c>
      <c r="AG657" s="21" t="e">
        <f t="shared" si="1910"/>
        <v>#DIV/0!</v>
      </c>
      <c r="AH657" s="20">
        <f>SUM(AH658:AH662)</f>
        <v>0</v>
      </c>
      <c r="AI657" s="20">
        <f>SUM(AI658:AI662)</f>
        <v>0</v>
      </c>
      <c r="AJ657" s="21" t="e">
        <f t="shared" si="1911"/>
        <v>#DIV/0!</v>
      </c>
      <c r="AK657" s="20">
        <f>SUM(AK658:AK662)</f>
        <v>0</v>
      </c>
      <c r="AL657" s="20">
        <f>SUM(AL658:AL662)</f>
        <v>0</v>
      </c>
      <c r="AM657" s="21" t="e">
        <f t="shared" si="1912"/>
        <v>#DIV/0!</v>
      </c>
      <c r="AN657" s="20">
        <f>D657+G657+J657+M657+P657+S657+V657+Y657+AB657+AE657+AH657+AK657</f>
        <v>49000</v>
      </c>
      <c r="AO657" s="20">
        <f t="shared" si="1886"/>
        <v>12850</v>
      </c>
      <c r="AP657" s="96">
        <f t="shared" si="1899"/>
        <v>0.26224489795918365</v>
      </c>
    </row>
    <row r="658" spans="1:42">
      <c r="A658" s="141"/>
      <c r="B658" s="144"/>
      <c r="C658" s="75" t="s">
        <v>26</v>
      </c>
      <c r="D658" s="2">
        <v>3000</v>
      </c>
      <c r="E658" s="2">
        <v>2490</v>
      </c>
      <c r="F658" s="3">
        <f t="shared" si="1901"/>
        <v>0.83</v>
      </c>
      <c r="G658" s="2">
        <v>5000</v>
      </c>
      <c r="H658" s="2"/>
      <c r="I658" s="3">
        <f t="shared" si="1902"/>
        <v>0</v>
      </c>
      <c r="J658" s="2"/>
      <c r="K658" s="2"/>
      <c r="L658" s="3" t="e">
        <f t="shared" si="1903"/>
        <v>#DIV/0!</v>
      </c>
      <c r="M658" s="2"/>
      <c r="N658" s="2"/>
      <c r="O658" s="3" t="e">
        <f t="shared" si="1904"/>
        <v>#DIV/0!</v>
      </c>
      <c r="P658" s="2"/>
      <c r="Q658" s="2"/>
      <c r="R658" s="3" t="e">
        <f t="shared" si="1905"/>
        <v>#DIV/0!</v>
      </c>
      <c r="S658" s="2"/>
      <c r="T658" s="2"/>
      <c r="U658" s="3" t="e">
        <f t="shared" si="1906"/>
        <v>#DIV/0!</v>
      </c>
      <c r="V658" s="2"/>
      <c r="W658" s="2"/>
      <c r="X658" s="3" t="e">
        <f t="shared" si="1907"/>
        <v>#DIV/0!</v>
      </c>
      <c r="Y658" s="2"/>
      <c r="Z658" s="2"/>
      <c r="AA658" s="3" t="e">
        <f t="shared" si="1908"/>
        <v>#DIV/0!</v>
      </c>
      <c r="AB658" s="2"/>
      <c r="AC658" s="2"/>
      <c r="AD658" s="3" t="e">
        <f t="shared" si="1909"/>
        <v>#DIV/0!</v>
      </c>
      <c r="AE658" s="2"/>
      <c r="AF658" s="2"/>
      <c r="AG658" s="3" t="e">
        <f t="shared" si="1910"/>
        <v>#DIV/0!</v>
      </c>
      <c r="AH658" s="2"/>
      <c r="AI658" s="2"/>
      <c r="AJ658" s="3" t="e">
        <f t="shared" si="1911"/>
        <v>#DIV/0!</v>
      </c>
      <c r="AK658" s="2"/>
      <c r="AL658" s="2"/>
      <c r="AM658" s="3" t="e">
        <f t="shared" si="1912"/>
        <v>#DIV/0!</v>
      </c>
      <c r="AN658" s="2">
        <f t="shared" ref="AN658:AN662" si="1914">D658+G658+J658+M658+P658+S658+V658+Y658+AB658+AE658+AH658+AK658</f>
        <v>8000</v>
      </c>
      <c r="AO658" s="2">
        <f t="shared" si="1886"/>
        <v>2490</v>
      </c>
      <c r="AP658" s="94">
        <f t="shared" si="1899"/>
        <v>0.31125000000000003</v>
      </c>
    </row>
    <row r="659" spans="1:42">
      <c r="A659" s="141"/>
      <c r="B659" s="144"/>
      <c r="C659" s="75" t="s">
        <v>27</v>
      </c>
      <c r="D659" s="2">
        <v>5000</v>
      </c>
      <c r="E659" s="2">
        <v>0</v>
      </c>
      <c r="F659" s="3">
        <f t="shared" si="1901"/>
        <v>0</v>
      </c>
      <c r="G659" s="2">
        <v>6000</v>
      </c>
      <c r="H659" s="2"/>
      <c r="I659" s="3">
        <f t="shared" si="1902"/>
        <v>0</v>
      </c>
      <c r="J659" s="2"/>
      <c r="K659" s="2"/>
      <c r="L659" s="3" t="e">
        <f t="shared" si="1903"/>
        <v>#DIV/0!</v>
      </c>
      <c r="M659" s="2"/>
      <c r="N659" s="2"/>
      <c r="O659" s="3" t="e">
        <f t="shared" si="1904"/>
        <v>#DIV/0!</v>
      </c>
      <c r="P659" s="2"/>
      <c r="Q659" s="2"/>
      <c r="R659" s="3" t="e">
        <f t="shared" si="1905"/>
        <v>#DIV/0!</v>
      </c>
      <c r="S659" s="2"/>
      <c r="T659" s="2"/>
      <c r="U659" s="3" t="e">
        <f t="shared" si="1906"/>
        <v>#DIV/0!</v>
      </c>
      <c r="V659" s="2"/>
      <c r="W659" s="2"/>
      <c r="X659" s="3" t="e">
        <f t="shared" si="1907"/>
        <v>#DIV/0!</v>
      </c>
      <c r="Y659" s="2"/>
      <c r="Z659" s="2"/>
      <c r="AA659" s="3" t="e">
        <f t="shared" si="1908"/>
        <v>#DIV/0!</v>
      </c>
      <c r="AB659" s="2"/>
      <c r="AC659" s="2"/>
      <c r="AD659" s="3" t="e">
        <f t="shared" si="1909"/>
        <v>#DIV/0!</v>
      </c>
      <c r="AE659" s="2"/>
      <c r="AF659" s="2"/>
      <c r="AG659" s="3" t="e">
        <f t="shared" si="1910"/>
        <v>#DIV/0!</v>
      </c>
      <c r="AH659" s="2"/>
      <c r="AI659" s="2"/>
      <c r="AJ659" s="3" t="e">
        <f t="shared" si="1911"/>
        <v>#DIV/0!</v>
      </c>
      <c r="AK659" s="2"/>
      <c r="AL659" s="2"/>
      <c r="AM659" s="3" t="e">
        <f t="shared" si="1912"/>
        <v>#DIV/0!</v>
      </c>
      <c r="AN659" s="2">
        <f t="shared" si="1914"/>
        <v>11000</v>
      </c>
      <c r="AO659" s="2">
        <f t="shared" si="1886"/>
        <v>0</v>
      </c>
      <c r="AP659" s="94">
        <f t="shared" si="1899"/>
        <v>0</v>
      </c>
    </row>
    <row r="660" spans="1:42">
      <c r="A660" s="141"/>
      <c r="B660" s="144"/>
      <c r="C660" s="75" t="s">
        <v>28</v>
      </c>
      <c r="D660" s="2">
        <v>3000</v>
      </c>
      <c r="E660" s="2">
        <v>8970</v>
      </c>
      <c r="F660" s="3">
        <f t="shared" si="1901"/>
        <v>2.99</v>
      </c>
      <c r="G660" s="2">
        <v>15000</v>
      </c>
      <c r="H660" s="2"/>
      <c r="I660" s="3">
        <f t="shared" si="1902"/>
        <v>0</v>
      </c>
      <c r="J660" s="2"/>
      <c r="K660" s="2"/>
      <c r="L660" s="3" t="e">
        <f t="shared" si="1903"/>
        <v>#DIV/0!</v>
      </c>
      <c r="M660" s="2"/>
      <c r="N660" s="2"/>
      <c r="O660" s="3" t="e">
        <f t="shared" si="1904"/>
        <v>#DIV/0!</v>
      </c>
      <c r="P660" s="2"/>
      <c r="Q660" s="2"/>
      <c r="R660" s="3" t="e">
        <f t="shared" si="1905"/>
        <v>#DIV/0!</v>
      </c>
      <c r="S660" s="2"/>
      <c r="T660" s="2"/>
      <c r="U660" s="3" t="e">
        <f t="shared" si="1906"/>
        <v>#DIV/0!</v>
      </c>
      <c r="V660" s="2"/>
      <c r="W660" s="2"/>
      <c r="X660" s="3" t="e">
        <f t="shared" si="1907"/>
        <v>#DIV/0!</v>
      </c>
      <c r="Y660" s="2"/>
      <c r="Z660" s="2"/>
      <c r="AA660" s="3" t="e">
        <f t="shared" si="1908"/>
        <v>#DIV/0!</v>
      </c>
      <c r="AB660" s="2"/>
      <c r="AC660" s="2"/>
      <c r="AD660" s="3" t="e">
        <f t="shared" si="1909"/>
        <v>#DIV/0!</v>
      </c>
      <c r="AE660" s="2"/>
      <c r="AF660" s="2"/>
      <c r="AG660" s="3" t="e">
        <f t="shared" si="1910"/>
        <v>#DIV/0!</v>
      </c>
      <c r="AH660" s="2"/>
      <c r="AI660" s="2"/>
      <c r="AJ660" s="3" t="e">
        <f t="shared" si="1911"/>
        <v>#DIV/0!</v>
      </c>
      <c r="AK660" s="2"/>
      <c r="AL660" s="2"/>
      <c r="AM660" s="3" t="e">
        <f t="shared" si="1912"/>
        <v>#DIV/0!</v>
      </c>
      <c r="AN660" s="2">
        <f t="shared" si="1914"/>
        <v>18000</v>
      </c>
      <c r="AO660" s="2">
        <f t="shared" si="1886"/>
        <v>8970</v>
      </c>
      <c r="AP660" s="94">
        <f t="shared" si="1899"/>
        <v>0.49833333333333335</v>
      </c>
    </row>
    <row r="661" spans="1:42">
      <c r="A661" s="141"/>
      <c r="B661" s="144"/>
      <c r="C661" s="75" t="s">
        <v>29</v>
      </c>
      <c r="D661" s="2">
        <v>6000</v>
      </c>
      <c r="E661" s="2">
        <v>1390</v>
      </c>
      <c r="F661" s="3">
        <f t="shared" si="1901"/>
        <v>0.23166666666666666</v>
      </c>
      <c r="G661" s="2">
        <v>2300</v>
      </c>
      <c r="H661" s="2"/>
      <c r="I661" s="3">
        <f t="shared" si="1902"/>
        <v>0</v>
      </c>
      <c r="J661" s="2"/>
      <c r="K661" s="2"/>
      <c r="L661" s="3" t="e">
        <f t="shared" si="1903"/>
        <v>#DIV/0!</v>
      </c>
      <c r="M661" s="2"/>
      <c r="N661" s="2"/>
      <c r="O661" s="3" t="e">
        <f t="shared" si="1904"/>
        <v>#DIV/0!</v>
      </c>
      <c r="P661" s="2"/>
      <c r="Q661" s="2"/>
      <c r="R661" s="3" t="e">
        <f t="shared" si="1905"/>
        <v>#DIV/0!</v>
      </c>
      <c r="S661" s="2"/>
      <c r="T661" s="2"/>
      <c r="U661" s="3" t="e">
        <f t="shared" si="1906"/>
        <v>#DIV/0!</v>
      </c>
      <c r="V661" s="2"/>
      <c r="W661" s="2"/>
      <c r="X661" s="3" t="e">
        <f t="shared" si="1907"/>
        <v>#DIV/0!</v>
      </c>
      <c r="Y661" s="2"/>
      <c r="Z661" s="2"/>
      <c r="AA661" s="3" t="e">
        <f t="shared" si="1908"/>
        <v>#DIV/0!</v>
      </c>
      <c r="AB661" s="2"/>
      <c r="AC661" s="2"/>
      <c r="AD661" s="3" t="e">
        <f t="shared" si="1909"/>
        <v>#DIV/0!</v>
      </c>
      <c r="AE661" s="2"/>
      <c r="AF661" s="2"/>
      <c r="AG661" s="3" t="e">
        <f t="shared" si="1910"/>
        <v>#DIV/0!</v>
      </c>
      <c r="AH661" s="2"/>
      <c r="AI661" s="2"/>
      <c r="AJ661" s="3" t="e">
        <f t="shared" si="1911"/>
        <v>#DIV/0!</v>
      </c>
      <c r="AK661" s="2"/>
      <c r="AL661" s="2"/>
      <c r="AM661" s="3" t="e">
        <f t="shared" si="1912"/>
        <v>#DIV/0!</v>
      </c>
      <c r="AN661" s="2">
        <f t="shared" si="1914"/>
        <v>8300</v>
      </c>
      <c r="AO661" s="2">
        <f>E661+H661+K661+N661+Q661+T661+W661+Z661+AC661+AF661+AI661+AL661</f>
        <v>1390</v>
      </c>
      <c r="AP661" s="94">
        <f t="shared" si="1899"/>
        <v>0.1674698795180723</v>
      </c>
    </row>
    <row r="662" spans="1:42">
      <c r="A662" s="141"/>
      <c r="B662" s="144"/>
      <c r="C662" s="75" t="s">
        <v>48</v>
      </c>
      <c r="D662" s="2">
        <v>0</v>
      </c>
      <c r="E662" s="2">
        <v>0</v>
      </c>
      <c r="F662" s="3" t="e">
        <f t="shared" si="1901"/>
        <v>#DIV/0!</v>
      </c>
      <c r="G662" s="2">
        <v>3700</v>
      </c>
      <c r="H662" s="2"/>
      <c r="I662" s="3">
        <f t="shared" si="1902"/>
        <v>0</v>
      </c>
      <c r="J662" s="2"/>
      <c r="K662" s="2"/>
      <c r="L662" s="3" t="e">
        <f t="shared" si="1903"/>
        <v>#DIV/0!</v>
      </c>
      <c r="M662" s="2"/>
      <c r="N662" s="2"/>
      <c r="O662" s="3" t="e">
        <f t="shared" si="1904"/>
        <v>#DIV/0!</v>
      </c>
      <c r="P662" s="2"/>
      <c r="Q662" s="2"/>
      <c r="R662" s="3" t="e">
        <f t="shared" si="1905"/>
        <v>#DIV/0!</v>
      </c>
      <c r="S662" s="2"/>
      <c r="T662" s="2"/>
      <c r="U662" s="3" t="e">
        <f t="shared" si="1906"/>
        <v>#DIV/0!</v>
      </c>
      <c r="V662" s="2"/>
      <c r="W662" s="2"/>
      <c r="X662" s="3" t="e">
        <f t="shared" si="1907"/>
        <v>#DIV/0!</v>
      </c>
      <c r="Y662" s="2"/>
      <c r="Z662" s="2"/>
      <c r="AA662" s="3" t="e">
        <f t="shared" si="1908"/>
        <v>#DIV/0!</v>
      </c>
      <c r="AB662" s="2"/>
      <c r="AC662" s="2"/>
      <c r="AD662" s="3" t="e">
        <f t="shared" si="1909"/>
        <v>#DIV/0!</v>
      </c>
      <c r="AE662" s="2"/>
      <c r="AF662" s="2"/>
      <c r="AG662" s="3" t="e">
        <f t="shared" si="1910"/>
        <v>#DIV/0!</v>
      </c>
      <c r="AH662" s="2"/>
      <c r="AI662" s="2"/>
      <c r="AJ662" s="3" t="e">
        <f t="shared" si="1911"/>
        <v>#DIV/0!</v>
      </c>
      <c r="AK662" s="2"/>
      <c r="AL662" s="2"/>
      <c r="AM662" s="3" t="e">
        <f t="shared" si="1912"/>
        <v>#DIV/0!</v>
      </c>
      <c r="AN662" s="2">
        <f t="shared" si="1914"/>
        <v>3700</v>
      </c>
      <c r="AO662" s="2">
        <f>E662+H662+K662+N662+Q662+T662+W662+Z662+AC662+AF662+AI662+AL662</f>
        <v>0</v>
      </c>
      <c r="AP662" s="94">
        <f t="shared" si="1899"/>
        <v>0</v>
      </c>
    </row>
    <row r="663" spans="1:42">
      <c r="A663" s="141"/>
      <c r="B663" s="144"/>
      <c r="C663" s="76" t="s">
        <v>53</v>
      </c>
      <c r="D663" s="20">
        <f>SUM(D664:D665)</f>
        <v>0</v>
      </c>
      <c r="E663" s="20">
        <f>SUM(E664:E665)</f>
        <v>0</v>
      </c>
      <c r="F663" s="21" t="e">
        <f t="shared" si="1901"/>
        <v>#DIV/0!</v>
      </c>
      <c r="G663" s="20">
        <f>SUM(G664:G665)</f>
        <v>0</v>
      </c>
      <c r="H663" s="20">
        <f>SUM(H664:H665)</f>
        <v>0</v>
      </c>
      <c r="I663" s="21" t="e">
        <f t="shared" si="1902"/>
        <v>#DIV/0!</v>
      </c>
      <c r="J663" s="20">
        <f>SUM(J664:J665)</f>
        <v>0</v>
      </c>
      <c r="K663" s="20">
        <f>SUM(K664:K665)</f>
        <v>0</v>
      </c>
      <c r="L663" s="21" t="e">
        <f t="shared" si="1903"/>
        <v>#DIV/0!</v>
      </c>
      <c r="M663" s="20">
        <f>SUM(M664:M665)</f>
        <v>0</v>
      </c>
      <c r="N663" s="20">
        <f>SUM(N664:N665)</f>
        <v>0</v>
      </c>
      <c r="O663" s="21" t="e">
        <f t="shared" si="1904"/>
        <v>#DIV/0!</v>
      </c>
      <c r="P663" s="20">
        <f>SUM(P664:P665)</f>
        <v>0</v>
      </c>
      <c r="Q663" s="20">
        <f>SUM(Q664:Q665)</f>
        <v>0</v>
      </c>
      <c r="R663" s="21" t="e">
        <f t="shared" si="1905"/>
        <v>#DIV/0!</v>
      </c>
      <c r="S663" s="20">
        <f>SUM(S664:S665)</f>
        <v>0</v>
      </c>
      <c r="T663" s="20">
        <f>SUM(T664:T665)</f>
        <v>0</v>
      </c>
      <c r="U663" s="21" t="e">
        <f t="shared" si="1906"/>
        <v>#DIV/0!</v>
      </c>
      <c r="V663" s="20">
        <f>SUM(V664:V665)</f>
        <v>0</v>
      </c>
      <c r="W663" s="20">
        <f>SUM(W664:W665)</f>
        <v>0</v>
      </c>
      <c r="X663" s="21" t="e">
        <f t="shared" si="1907"/>
        <v>#DIV/0!</v>
      </c>
      <c r="Y663" s="20">
        <f>SUM(Y664:Y665)</f>
        <v>0</v>
      </c>
      <c r="Z663" s="20">
        <f>SUM(Z664:Z665)</f>
        <v>0</v>
      </c>
      <c r="AA663" s="21" t="e">
        <f t="shared" si="1908"/>
        <v>#DIV/0!</v>
      </c>
      <c r="AB663" s="20">
        <f>SUM(AB664:AB665)</f>
        <v>0</v>
      </c>
      <c r="AC663" s="20">
        <f>SUM(AC664:AC665)</f>
        <v>0</v>
      </c>
      <c r="AD663" s="21" t="e">
        <f t="shared" si="1909"/>
        <v>#DIV/0!</v>
      </c>
      <c r="AE663" s="20">
        <f>SUM(AE664:AE665)</f>
        <v>0</v>
      </c>
      <c r="AF663" s="20">
        <f>SUM(AF664:AF665)</f>
        <v>0</v>
      </c>
      <c r="AG663" s="21" t="e">
        <f t="shared" si="1910"/>
        <v>#DIV/0!</v>
      </c>
      <c r="AH663" s="20">
        <f>SUM(AH664:AH665)</f>
        <v>0</v>
      </c>
      <c r="AI663" s="20">
        <f>SUM(AI664:AI665)</f>
        <v>0</v>
      </c>
      <c r="AJ663" s="21" t="e">
        <f t="shared" si="1911"/>
        <v>#DIV/0!</v>
      </c>
      <c r="AK663" s="20">
        <f>SUM(AK664:AK665)</f>
        <v>0</v>
      </c>
      <c r="AL663" s="20">
        <f>SUM(AL664:AL665)</f>
        <v>0</v>
      </c>
      <c r="AM663" s="21" t="e">
        <f t="shared" si="1912"/>
        <v>#DIV/0!</v>
      </c>
      <c r="AN663" s="20">
        <f>D663+G663+J663+M663+P663+S663+V663+Y663+AB663+AE663+AH663+AK663</f>
        <v>0</v>
      </c>
      <c r="AO663" s="20">
        <f t="shared" ref="AO663" si="1915">E663+H663+K663+N663+Q663+T663+W663+Z663+AC663+AF663+AI663+AL663</f>
        <v>0</v>
      </c>
      <c r="AP663" s="96" t="e">
        <f t="shared" si="1899"/>
        <v>#DIV/0!</v>
      </c>
    </row>
    <row r="664" spans="1:42">
      <c r="A664" s="141"/>
      <c r="B664" s="144"/>
      <c r="C664" s="75" t="s">
        <v>30</v>
      </c>
      <c r="D664" s="2">
        <v>0</v>
      </c>
      <c r="E664" s="2">
        <v>0</v>
      </c>
      <c r="F664" s="3" t="e">
        <f t="shared" si="1901"/>
        <v>#DIV/0!</v>
      </c>
      <c r="G664" s="2">
        <v>0</v>
      </c>
      <c r="H664" s="2"/>
      <c r="I664" s="3" t="e">
        <f t="shared" si="1902"/>
        <v>#DIV/0!</v>
      </c>
      <c r="J664" s="2"/>
      <c r="K664" s="2"/>
      <c r="L664" s="3" t="e">
        <f t="shared" si="1903"/>
        <v>#DIV/0!</v>
      </c>
      <c r="M664" s="2"/>
      <c r="N664" s="2"/>
      <c r="O664" s="3" t="e">
        <f t="shared" si="1904"/>
        <v>#DIV/0!</v>
      </c>
      <c r="P664" s="2"/>
      <c r="Q664" s="2"/>
      <c r="R664" s="3" t="e">
        <f t="shared" si="1905"/>
        <v>#DIV/0!</v>
      </c>
      <c r="S664" s="2"/>
      <c r="T664" s="2"/>
      <c r="U664" s="3" t="e">
        <f t="shared" si="1906"/>
        <v>#DIV/0!</v>
      </c>
      <c r="V664" s="2"/>
      <c r="W664" s="2"/>
      <c r="X664" s="3" t="e">
        <f t="shared" si="1907"/>
        <v>#DIV/0!</v>
      </c>
      <c r="Y664" s="2"/>
      <c r="Z664" s="2"/>
      <c r="AA664" s="3" t="e">
        <f t="shared" si="1908"/>
        <v>#DIV/0!</v>
      </c>
      <c r="AB664" s="2"/>
      <c r="AC664" s="2"/>
      <c r="AD664" s="3" t="e">
        <f t="shared" si="1909"/>
        <v>#DIV/0!</v>
      </c>
      <c r="AE664" s="2"/>
      <c r="AF664" s="2"/>
      <c r="AG664" s="3" t="e">
        <f t="shared" si="1910"/>
        <v>#DIV/0!</v>
      </c>
      <c r="AH664" s="2"/>
      <c r="AI664" s="2"/>
      <c r="AJ664" s="3" t="e">
        <f t="shared" si="1911"/>
        <v>#DIV/0!</v>
      </c>
      <c r="AK664" s="2"/>
      <c r="AL664" s="2"/>
      <c r="AM664" s="3" t="e">
        <f t="shared" si="1912"/>
        <v>#DIV/0!</v>
      </c>
      <c r="AN664" s="2">
        <f t="shared" ref="AN664:AN665" si="1916">D664+G664+J664+M664+P664+S664+V664+Y664+AB664+AE664+AH664+AK664</f>
        <v>0</v>
      </c>
      <c r="AO664" s="2">
        <f>E664+H664+K664+N664+Q664+T664+W664+Z664+AC664+AF664+AI664+AL664</f>
        <v>0</v>
      </c>
      <c r="AP664" s="94" t="e">
        <f t="shared" si="1899"/>
        <v>#DIV/0!</v>
      </c>
    </row>
    <row r="665" spans="1:42">
      <c r="A665" s="141"/>
      <c r="B665" s="144"/>
      <c r="C665" s="75" t="s">
        <v>60</v>
      </c>
      <c r="D665" s="2">
        <v>0</v>
      </c>
      <c r="E665" s="2">
        <v>0</v>
      </c>
      <c r="F665" s="3" t="e">
        <f t="shared" si="1901"/>
        <v>#DIV/0!</v>
      </c>
      <c r="G665" s="2">
        <v>0</v>
      </c>
      <c r="H665" s="2"/>
      <c r="I665" s="3" t="e">
        <f t="shared" si="1902"/>
        <v>#DIV/0!</v>
      </c>
      <c r="J665" s="2"/>
      <c r="K665" s="2"/>
      <c r="L665" s="3" t="e">
        <f t="shared" si="1903"/>
        <v>#DIV/0!</v>
      </c>
      <c r="M665" s="2"/>
      <c r="N665" s="2"/>
      <c r="O665" s="3" t="e">
        <f t="shared" si="1904"/>
        <v>#DIV/0!</v>
      </c>
      <c r="P665" s="2"/>
      <c r="Q665" s="2"/>
      <c r="R665" s="3" t="e">
        <f t="shared" si="1905"/>
        <v>#DIV/0!</v>
      </c>
      <c r="S665" s="2"/>
      <c r="T665" s="2"/>
      <c r="U665" s="3" t="e">
        <f t="shared" si="1906"/>
        <v>#DIV/0!</v>
      </c>
      <c r="V665" s="2"/>
      <c r="W665" s="2"/>
      <c r="X665" s="3" t="e">
        <f t="shared" si="1907"/>
        <v>#DIV/0!</v>
      </c>
      <c r="Y665" s="2"/>
      <c r="Z665" s="2"/>
      <c r="AA665" s="3" t="e">
        <f t="shared" si="1908"/>
        <v>#DIV/0!</v>
      </c>
      <c r="AB665" s="2"/>
      <c r="AC665" s="2"/>
      <c r="AD665" s="3" t="e">
        <f t="shared" si="1909"/>
        <v>#DIV/0!</v>
      </c>
      <c r="AE665" s="2"/>
      <c r="AF665" s="2"/>
      <c r="AG665" s="3" t="e">
        <f t="shared" si="1910"/>
        <v>#DIV/0!</v>
      </c>
      <c r="AH665" s="2"/>
      <c r="AI665" s="2"/>
      <c r="AJ665" s="3" t="e">
        <f t="shared" si="1911"/>
        <v>#DIV/0!</v>
      </c>
      <c r="AK665" s="2"/>
      <c r="AL665" s="2"/>
      <c r="AM665" s="3" t="e">
        <f t="shared" si="1912"/>
        <v>#DIV/0!</v>
      </c>
      <c r="AN665" s="2">
        <f t="shared" si="1916"/>
        <v>0</v>
      </c>
      <c r="AO665" s="2">
        <f>E665+H665+K665+N665+Q665+T665+W665+Z665+AC665+AF665+AI665+AL665</f>
        <v>0</v>
      </c>
      <c r="AP665" s="94" t="e">
        <f t="shared" si="1899"/>
        <v>#DIV/0!</v>
      </c>
    </row>
    <row r="666" spans="1:42">
      <c r="A666" s="141"/>
      <c r="B666" s="144"/>
      <c r="C666" s="76" t="s">
        <v>54</v>
      </c>
      <c r="D666" s="20">
        <f>+D667+D668+D669</f>
        <v>15000</v>
      </c>
      <c r="E666" s="20">
        <f>+E667+E668+E669</f>
        <v>2838</v>
      </c>
      <c r="F666" s="21"/>
      <c r="G666" s="20">
        <f>+G667+G668+G669</f>
        <v>13000</v>
      </c>
      <c r="H666" s="20">
        <f>+H667+H668+H669</f>
        <v>0</v>
      </c>
      <c r="I666" s="21"/>
      <c r="J666" s="20">
        <f>+J667+J668+J669</f>
        <v>0</v>
      </c>
      <c r="K666" s="20">
        <f>+K667+K668+K669</f>
        <v>0</v>
      </c>
      <c r="L666" s="21"/>
      <c r="M666" s="20">
        <f>+M667+M668+M669</f>
        <v>0</v>
      </c>
      <c r="N666" s="20">
        <f>+N667+N668+N669</f>
        <v>0</v>
      </c>
      <c r="O666" s="21"/>
      <c r="P666" s="20">
        <f>+P667+P668+P669</f>
        <v>0</v>
      </c>
      <c r="Q666" s="20">
        <f>+Q667+Q668+Q669</f>
        <v>0</v>
      </c>
      <c r="R666" s="21"/>
      <c r="S666" s="20">
        <f>+S667+S668+S669</f>
        <v>0</v>
      </c>
      <c r="T666" s="20">
        <f>+T667+T668+T669</f>
        <v>0</v>
      </c>
      <c r="U666" s="21"/>
      <c r="V666" s="20">
        <f>+V667+V668+V669</f>
        <v>0</v>
      </c>
      <c r="W666" s="20">
        <f>+W667+W668+W669</f>
        <v>0</v>
      </c>
      <c r="X666" s="21"/>
      <c r="Y666" s="20">
        <f>+Y667+Y668+Y669</f>
        <v>0</v>
      </c>
      <c r="Z666" s="20">
        <f>+Z667+Z668+Z669</f>
        <v>0</v>
      </c>
      <c r="AA666" s="21"/>
      <c r="AB666" s="20">
        <f>+AB667+AB668+AB669</f>
        <v>0</v>
      </c>
      <c r="AC666" s="20">
        <f>+AC667+AC668+AC669</f>
        <v>0</v>
      </c>
      <c r="AD666" s="21"/>
      <c r="AE666" s="20">
        <f>+AE667+AE668+AE669</f>
        <v>0</v>
      </c>
      <c r="AF666" s="20">
        <f>+AF667+AF668+AF669</f>
        <v>0</v>
      </c>
      <c r="AG666" s="21"/>
      <c r="AH666" s="20">
        <f>+AH667+AH668+AH669</f>
        <v>0</v>
      </c>
      <c r="AI666" s="20">
        <f>+AI667+AI668+AI669</f>
        <v>0</v>
      </c>
      <c r="AJ666" s="21"/>
      <c r="AK666" s="20">
        <f>+AK667+AK668+AK669</f>
        <v>0</v>
      </c>
      <c r="AL666" s="20">
        <f>+AL667+AL668+AL669</f>
        <v>0</v>
      </c>
      <c r="AM666" s="21"/>
      <c r="AN666" s="20">
        <f>D666+G666+J666+M666+P666+S666+V666+Y666+AB666+AE666+AH666+AK666</f>
        <v>28000</v>
      </c>
      <c r="AO666" s="20">
        <f t="shared" ref="AO666" si="1917">E666+H666+K666+N666+Q666+T666+W666+Z666+AC666+AF666+AI666+AL666</f>
        <v>2838</v>
      </c>
      <c r="AP666" s="97">
        <f t="shared" si="1899"/>
        <v>0.10135714285714285</v>
      </c>
    </row>
    <row r="667" spans="1:42">
      <c r="A667" s="141"/>
      <c r="B667" s="144"/>
      <c r="C667" s="74" t="s">
        <v>31</v>
      </c>
      <c r="D667" s="2">
        <v>10000</v>
      </c>
      <c r="E667" s="2">
        <v>2838</v>
      </c>
      <c r="F667" s="8">
        <f t="shared" ref="F667:F670" si="1918">E667/D667</f>
        <v>0.2838</v>
      </c>
      <c r="G667" s="2">
        <v>13000</v>
      </c>
      <c r="H667" s="2"/>
      <c r="I667" s="8">
        <f t="shared" ref="I667:I670" si="1919">H667/G667</f>
        <v>0</v>
      </c>
      <c r="J667" s="2"/>
      <c r="K667" s="2"/>
      <c r="L667" s="8" t="e">
        <f t="shared" ref="L667:L670" si="1920">K667/J667</f>
        <v>#DIV/0!</v>
      </c>
      <c r="M667" s="2"/>
      <c r="N667" s="2"/>
      <c r="O667" s="8" t="e">
        <f t="shared" ref="O667:O670" si="1921">N667/M667</f>
        <v>#DIV/0!</v>
      </c>
      <c r="P667" s="2"/>
      <c r="Q667" s="2"/>
      <c r="R667" s="8" t="e">
        <f t="shared" ref="R667:R670" si="1922">Q667/P667</f>
        <v>#DIV/0!</v>
      </c>
      <c r="S667" s="2"/>
      <c r="T667" s="2"/>
      <c r="U667" s="8" t="e">
        <f t="shared" ref="U667:U670" si="1923">T667/S667</f>
        <v>#DIV/0!</v>
      </c>
      <c r="V667" s="2"/>
      <c r="W667" s="2"/>
      <c r="X667" s="8" t="e">
        <f t="shared" ref="X667:X670" si="1924">W667/V667</f>
        <v>#DIV/0!</v>
      </c>
      <c r="Y667" s="2"/>
      <c r="Z667" s="2"/>
      <c r="AA667" s="8" t="e">
        <f t="shared" ref="AA667:AA670" si="1925">Z667/Y667</f>
        <v>#DIV/0!</v>
      </c>
      <c r="AB667" s="2"/>
      <c r="AC667" s="2"/>
      <c r="AD667" s="8" t="e">
        <f t="shared" ref="AD667:AD670" si="1926">AC667/AB667</f>
        <v>#DIV/0!</v>
      </c>
      <c r="AE667" s="2"/>
      <c r="AF667" s="2"/>
      <c r="AG667" s="8" t="e">
        <f t="shared" ref="AG667:AG670" si="1927">AF667/AE667</f>
        <v>#DIV/0!</v>
      </c>
      <c r="AH667" s="2"/>
      <c r="AI667" s="2"/>
      <c r="AJ667" s="8" t="e">
        <f t="shared" ref="AJ667:AJ670" si="1928">AI667/AH667</f>
        <v>#DIV/0!</v>
      </c>
      <c r="AK667" s="2"/>
      <c r="AL667" s="2"/>
      <c r="AM667" s="8" t="e">
        <f t="shared" ref="AM667:AM670" si="1929">AL667/AK667</f>
        <v>#DIV/0!</v>
      </c>
      <c r="AN667" s="2">
        <f>D667+G667+J667+M667+P667+S667+V667+Y667+AB667+AE667+AH667+AK667</f>
        <v>23000</v>
      </c>
      <c r="AO667" s="2">
        <f>E667+H667+K667+N667+Q667+T667+W667+Z667+AC667+AF667+AI667+AL667</f>
        <v>2838</v>
      </c>
      <c r="AP667" s="97">
        <f t="shared" si="1899"/>
        <v>0.12339130434782608</v>
      </c>
    </row>
    <row r="668" spans="1:42">
      <c r="A668" s="141"/>
      <c r="B668" s="144"/>
      <c r="C668" s="75" t="s">
        <v>32</v>
      </c>
      <c r="D668" s="2">
        <v>0</v>
      </c>
      <c r="E668" s="2">
        <v>0</v>
      </c>
      <c r="F668" s="3" t="e">
        <f t="shared" si="1918"/>
        <v>#DIV/0!</v>
      </c>
      <c r="G668" s="2">
        <v>0</v>
      </c>
      <c r="H668" s="2"/>
      <c r="I668" s="3" t="e">
        <f t="shared" si="1919"/>
        <v>#DIV/0!</v>
      </c>
      <c r="J668" s="2"/>
      <c r="K668" s="2"/>
      <c r="L668" s="3" t="e">
        <f t="shared" si="1920"/>
        <v>#DIV/0!</v>
      </c>
      <c r="M668" s="2"/>
      <c r="N668" s="2"/>
      <c r="O668" s="3" t="e">
        <f t="shared" si="1921"/>
        <v>#DIV/0!</v>
      </c>
      <c r="P668" s="2"/>
      <c r="Q668" s="2"/>
      <c r="R668" s="3" t="e">
        <f t="shared" si="1922"/>
        <v>#DIV/0!</v>
      </c>
      <c r="S668" s="2"/>
      <c r="T668" s="2"/>
      <c r="U668" s="3" t="e">
        <f t="shared" si="1923"/>
        <v>#DIV/0!</v>
      </c>
      <c r="V668" s="2"/>
      <c r="W668" s="2"/>
      <c r="X668" s="3" t="e">
        <f t="shared" si="1924"/>
        <v>#DIV/0!</v>
      </c>
      <c r="Y668" s="2"/>
      <c r="Z668" s="2"/>
      <c r="AA668" s="3" t="e">
        <f t="shared" si="1925"/>
        <v>#DIV/0!</v>
      </c>
      <c r="AB668" s="2"/>
      <c r="AC668" s="2"/>
      <c r="AD668" s="3" t="e">
        <f t="shared" si="1926"/>
        <v>#DIV/0!</v>
      </c>
      <c r="AE668" s="2"/>
      <c r="AF668" s="2"/>
      <c r="AG668" s="3" t="e">
        <f t="shared" si="1927"/>
        <v>#DIV/0!</v>
      </c>
      <c r="AH668" s="2"/>
      <c r="AI668" s="2"/>
      <c r="AJ668" s="3" t="e">
        <f t="shared" si="1928"/>
        <v>#DIV/0!</v>
      </c>
      <c r="AK668" s="2"/>
      <c r="AL668" s="2"/>
      <c r="AM668" s="3" t="e">
        <f t="shared" si="1929"/>
        <v>#DIV/0!</v>
      </c>
      <c r="AN668" s="2">
        <f>D668+G668+J668+M668+P668+S668+V668+Y668+AB668+AE668+AH668+AK668</f>
        <v>0</v>
      </c>
      <c r="AO668" s="2">
        <f t="shared" ref="AO668:AO669" si="1930">E668+H668+K668+N668+Q668+T668+W668+Z668+AC668+AF668+AI668+AL668</f>
        <v>0</v>
      </c>
      <c r="AP668" s="94" t="e">
        <f t="shared" si="1899"/>
        <v>#DIV/0!</v>
      </c>
    </row>
    <row r="669" spans="1:42">
      <c r="A669" s="141"/>
      <c r="B669" s="144"/>
      <c r="C669" s="75" t="s">
        <v>33</v>
      </c>
      <c r="D669" s="2">
        <v>5000</v>
      </c>
      <c r="E669" s="2">
        <v>0</v>
      </c>
      <c r="F669" s="3">
        <f t="shared" si="1918"/>
        <v>0</v>
      </c>
      <c r="G669" s="2">
        <v>0</v>
      </c>
      <c r="H669" s="2"/>
      <c r="I669" s="3" t="e">
        <f t="shared" si="1919"/>
        <v>#DIV/0!</v>
      </c>
      <c r="J669" s="2"/>
      <c r="K669" s="2"/>
      <c r="L669" s="3" t="e">
        <f t="shared" si="1920"/>
        <v>#DIV/0!</v>
      </c>
      <c r="M669" s="2"/>
      <c r="N669" s="2"/>
      <c r="O669" s="3" t="e">
        <f t="shared" si="1921"/>
        <v>#DIV/0!</v>
      </c>
      <c r="P669" s="2"/>
      <c r="Q669" s="2"/>
      <c r="R669" s="3" t="e">
        <f t="shared" si="1922"/>
        <v>#DIV/0!</v>
      </c>
      <c r="S669" s="2"/>
      <c r="T669" s="2"/>
      <c r="U669" s="3" t="e">
        <f t="shared" si="1923"/>
        <v>#DIV/0!</v>
      </c>
      <c r="V669" s="2"/>
      <c r="W669" s="2"/>
      <c r="X669" s="3" t="e">
        <f t="shared" si="1924"/>
        <v>#DIV/0!</v>
      </c>
      <c r="Y669" s="2"/>
      <c r="Z669" s="2"/>
      <c r="AA669" s="3" t="e">
        <f t="shared" si="1925"/>
        <v>#DIV/0!</v>
      </c>
      <c r="AB669" s="2"/>
      <c r="AC669" s="2"/>
      <c r="AD669" s="3" t="e">
        <f t="shared" si="1926"/>
        <v>#DIV/0!</v>
      </c>
      <c r="AE669" s="2"/>
      <c r="AF669" s="2"/>
      <c r="AG669" s="3" t="e">
        <f t="shared" si="1927"/>
        <v>#DIV/0!</v>
      </c>
      <c r="AH669" s="2"/>
      <c r="AI669" s="2"/>
      <c r="AJ669" s="3" t="e">
        <f t="shared" si="1928"/>
        <v>#DIV/0!</v>
      </c>
      <c r="AK669" s="2"/>
      <c r="AL669" s="2"/>
      <c r="AM669" s="3" t="e">
        <f t="shared" si="1929"/>
        <v>#DIV/0!</v>
      </c>
      <c r="AN669" s="2">
        <f>D669+G669+J669+M669+P669+S669+V669+Y669+AB669+AE669+AH669+AK669</f>
        <v>5000</v>
      </c>
      <c r="AO669" s="2">
        <f t="shared" si="1930"/>
        <v>0</v>
      </c>
      <c r="AP669" s="94">
        <f t="shared" si="1899"/>
        <v>0</v>
      </c>
    </row>
    <row r="670" spans="1:42">
      <c r="A670" s="141"/>
      <c r="B670" s="144"/>
      <c r="C670" s="75" t="s">
        <v>74</v>
      </c>
      <c r="D670" s="69">
        <f>D671/D645</f>
        <v>7.3891625615763554E-2</v>
      </c>
      <c r="E670" s="69">
        <f>E671/E645</f>
        <v>0</v>
      </c>
      <c r="F670" s="3">
        <f t="shared" si="1918"/>
        <v>0</v>
      </c>
      <c r="G670" s="69">
        <f t="shared" ref="G670" si="1931">G671/G645</f>
        <v>5.7692307692307696E-2</v>
      </c>
      <c r="H670" s="69" t="e">
        <f t="shared" ref="H670" si="1932">H671/H645</f>
        <v>#DIV/0!</v>
      </c>
      <c r="I670" s="3" t="e">
        <f t="shared" si="1919"/>
        <v>#DIV/0!</v>
      </c>
      <c r="J670" s="69" t="e">
        <f t="shared" ref="J670" si="1933">J671/J645</f>
        <v>#DIV/0!</v>
      </c>
      <c r="K670" s="69" t="e">
        <f t="shared" ref="K670" si="1934">K671/K645</f>
        <v>#DIV/0!</v>
      </c>
      <c r="L670" s="3" t="e">
        <f t="shared" si="1920"/>
        <v>#DIV/0!</v>
      </c>
      <c r="M670" s="69" t="e">
        <f t="shared" ref="M670" si="1935">M671/M645</f>
        <v>#DIV/0!</v>
      </c>
      <c r="N670" s="69" t="e">
        <f t="shared" ref="N670" si="1936">N671/N645</f>
        <v>#DIV/0!</v>
      </c>
      <c r="O670" s="3" t="e">
        <f t="shared" si="1921"/>
        <v>#DIV/0!</v>
      </c>
      <c r="P670" s="69" t="e">
        <f t="shared" ref="P670" si="1937">P671/P645</f>
        <v>#DIV/0!</v>
      </c>
      <c r="Q670" s="69" t="e">
        <f t="shared" ref="Q670" si="1938">Q671/Q645</f>
        <v>#DIV/0!</v>
      </c>
      <c r="R670" s="3" t="e">
        <f t="shared" si="1922"/>
        <v>#DIV/0!</v>
      </c>
      <c r="S670" s="69" t="e">
        <f t="shared" ref="S670" si="1939">S671/S645</f>
        <v>#DIV/0!</v>
      </c>
      <c r="T670" s="69" t="e">
        <f t="shared" ref="T670" si="1940">T671/T645</f>
        <v>#DIV/0!</v>
      </c>
      <c r="U670" s="3" t="e">
        <f t="shared" si="1923"/>
        <v>#DIV/0!</v>
      </c>
      <c r="V670" s="69" t="e">
        <f t="shared" ref="V670" si="1941">V671/V645</f>
        <v>#DIV/0!</v>
      </c>
      <c r="W670" s="69" t="e">
        <f t="shared" ref="W670" si="1942">W671/W645</f>
        <v>#DIV/0!</v>
      </c>
      <c r="X670" s="3" t="e">
        <f t="shared" si="1924"/>
        <v>#DIV/0!</v>
      </c>
      <c r="Y670" s="69" t="e">
        <f t="shared" ref="Y670" si="1943">Y671/Y645</f>
        <v>#DIV/0!</v>
      </c>
      <c r="Z670" s="69" t="e">
        <f t="shared" ref="Z670" si="1944">Z671/Z645</f>
        <v>#DIV/0!</v>
      </c>
      <c r="AA670" s="3" t="e">
        <f t="shared" si="1925"/>
        <v>#DIV/0!</v>
      </c>
      <c r="AB670" s="69" t="e">
        <f t="shared" ref="AB670" si="1945">AB671/AB645</f>
        <v>#DIV/0!</v>
      </c>
      <c r="AC670" s="69" t="e">
        <f t="shared" ref="AC670" si="1946">AC671/AC645</f>
        <v>#DIV/0!</v>
      </c>
      <c r="AD670" s="3" t="e">
        <f t="shared" si="1926"/>
        <v>#DIV/0!</v>
      </c>
      <c r="AE670" s="69" t="e">
        <f t="shared" ref="AE670" si="1947">AE671/AE645</f>
        <v>#DIV/0!</v>
      </c>
      <c r="AF670" s="69" t="e">
        <f t="shared" ref="AF670" si="1948">AF671/AF645</f>
        <v>#DIV/0!</v>
      </c>
      <c r="AG670" s="3" t="e">
        <f t="shared" si="1927"/>
        <v>#DIV/0!</v>
      </c>
      <c r="AH670" s="69" t="e">
        <f t="shared" ref="AH670" si="1949">AH671/AH645</f>
        <v>#DIV/0!</v>
      </c>
      <c r="AI670" s="69" t="e">
        <f t="shared" ref="AI670" si="1950">AI671/AI645</f>
        <v>#DIV/0!</v>
      </c>
      <c r="AJ670" s="3" t="e">
        <f t="shared" si="1928"/>
        <v>#DIV/0!</v>
      </c>
      <c r="AK670" s="69" t="e">
        <f t="shared" ref="AK670" si="1951">AK671/AK645</f>
        <v>#DIV/0!</v>
      </c>
      <c r="AL670" s="69" t="e">
        <f t="shared" ref="AL670" si="1952">AL671/AL645</f>
        <v>#DIV/0!</v>
      </c>
      <c r="AM670" s="3" t="e">
        <f t="shared" si="1929"/>
        <v>#DIV/0!</v>
      </c>
      <c r="AN670" s="69">
        <f t="shared" ref="AN670:AO670" si="1953">AN671/AN645</f>
        <v>6.4794816414686832E-2</v>
      </c>
      <c r="AO670" s="69">
        <f t="shared" si="1953"/>
        <v>0</v>
      </c>
      <c r="AP670" s="94">
        <f t="shared" si="1899"/>
        <v>0</v>
      </c>
    </row>
    <row r="671" spans="1:42">
      <c r="A671" s="141"/>
      <c r="B671" s="144"/>
      <c r="C671" s="75" t="s">
        <v>34</v>
      </c>
      <c r="D671" s="2">
        <v>15000</v>
      </c>
      <c r="E671" s="2">
        <v>0</v>
      </c>
      <c r="F671" s="3">
        <f t="shared" ref="F671:F675" si="1954">E671/D671</f>
        <v>0</v>
      </c>
      <c r="G671" s="2">
        <v>15000</v>
      </c>
      <c r="H671" s="2"/>
      <c r="I671" s="3">
        <f t="shared" ref="I671" si="1955">H671/G671</f>
        <v>0</v>
      </c>
      <c r="J671" s="2"/>
      <c r="K671" s="2"/>
      <c r="L671" s="3" t="e">
        <f t="shared" ref="L671" si="1956">K671/J671</f>
        <v>#DIV/0!</v>
      </c>
      <c r="M671" s="2"/>
      <c r="N671" s="2"/>
      <c r="O671" s="3" t="e">
        <f t="shared" ref="O671" si="1957">N671/M671</f>
        <v>#DIV/0!</v>
      </c>
      <c r="P671" s="2"/>
      <c r="Q671" s="2"/>
      <c r="R671" s="3" t="e">
        <f t="shared" ref="R671" si="1958">Q671/P671</f>
        <v>#DIV/0!</v>
      </c>
      <c r="S671" s="2"/>
      <c r="T671" s="2"/>
      <c r="U671" s="3" t="e">
        <f t="shared" ref="U671" si="1959">T671/S671</f>
        <v>#DIV/0!</v>
      </c>
      <c r="V671" s="2"/>
      <c r="W671" s="2"/>
      <c r="X671" s="3" t="e">
        <f t="shared" ref="X671" si="1960">W671/V671</f>
        <v>#DIV/0!</v>
      </c>
      <c r="Y671" s="2"/>
      <c r="Z671" s="2"/>
      <c r="AA671" s="3" t="e">
        <f t="shared" ref="AA671" si="1961">Z671/Y671</f>
        <v>#DIV/0!</v>
      </c>
      <c r="AB671" s="2"/>
      <c r="AC671" s="2"/>
      <c r="AD671" s="3" t="e">
        <f t="shared" ref="AD671" si="1962">AC671/AB671</f>
        <v>#DIV/0!</v>
      </c>
      <c r="AE671" s="2"/>
      <c r="AF671" s="2"/>
      <c r="AG671" s="3" t="e">
        <f t="shared" ref="AG671" si="1963">AF671/AE671</f>
        <v>#DIV/0!</v>
      </c>
      <c r="AH671" s="2"/>
      <c r="AI671" s="2"/>
      <c r="AJ671" s="3" t="e">
        <f t="shared" ref="AJ671" si="1964">AI671/AH671</f>
        <v>#DIV/0!</v>
      </c>
      <c r="AK671" s="2"/>
      <c r="AL671" s="2"/>
      <c r="AM671" s="3" t="e">
        <f t="shared" ref="AM671" si="1965">AL671/AK671</f>
        <v>#DIV/0!</v>
      </c>
      <c r="AN671" s="2">
        <f t="shared" ref="AN671" si="1966">D671+G671+J671+M671+P671+S671+V671+Y671+AB671+AE671+AH671+AK671</f>
        <v>30000</v>
      </c>
      <c r="AO671" s="2">
        <f t="shared" ref="AO671" si="1967">E671+H671+K671+N671+Q671+T671+W671+Z671+AC671+AF671+AI671+AL671</f>
        <v>0</v>
      </c>
      <c r="AP671" s="94">
        <f t="shared" si="1899"/>
        <v>0</v>
      </c>
    </row>
    <row r="672" spans="1:42">
      <c r="A672" s="141"/>
      <c r="B672" s="144"/>
      <c r="C672" s="77" t="s">
        <v>68</v>
      </c>
      <c r="D672" s="28">
        <v>60</v>
      </c>
      <c r="E672" s="28">
        <f>D672</f>
        <v>60</v>
      </c>
      <c r="F672" s="3">
        <f t="shared" si="1954"/>
        <v>1</v>
      </c>
      <c r="G672" s="28">
        <v>73</v>
      </c>
      <c r="H672" s="28"/>
      <c r="I672" s="29"/>
      <c r="J672" s="28"/>
      <c r="K672" s="28"/>
      <c r="L672" s="29"/>
      <c r="M672" s="28"/>
      <c r="N672" s="28"/>
      <c r="O672" s="29"/>
      <c r="P672" s="28"/>
      <c r="Q672" s="28"/>
      <c r="R672" s="29"/>
      <c r="S672" s="28"/>
      <c r="T672" s="28"/>
      <c r="U672" s="29"/>
      <c r="V672" s="28"/>
      <c r="W672" s="28"/>
      <c r="X672" s="29"/>
      <c r="Y672" s="28"/>
      <c r="Z672" s="28"/>
      <c r="AA672" s="29"/>
      <c r="AB672" s="28"/>
      <c r="AC672" s="28"/>
      <c r="AD672" s="29"/>
      <c r="AE672" s="28"/>
      <c r="AF672" s="28"/>
      <c r="AG672" s="29"/>
      <c r="AH672" s="28"/>
      <c r="AI672" s="28"/>
      <c r="AJ672" s="29"/>
      <c r="AK672" s="28"/>
      <c r="AL672" s="28"/>
      <c r="AM672" s="29"/>
      <c r="AN672" s="28">
        <f>D672+G672+J672+M672+P672+S672+V672+Y672+AB672+AE672+AH672+AK672</f>
        <v>133</v>
      </c>
      <c r="AO672" s="28">
        <f>E672+H672+K672+N672+Q672+T672+W672+Z672+AC672+AF672+AI672+AL672</f>
        <v>60</v>
      </c>
      <c r="AP672" s="94">
        <f t="shared" si="1899"/>
        <v>0.45112781954887216</v>
      </c>
    </row>
    <row r="673" spans="1:42">
      <c r="A673" s="150" t="s">
        <v>80</v>
      </c>
      <c r="B673" s="144"/>
      <c r="C673" s="77" t="s">
        <v>69</v>
      </c>
      <c r="D673" s="28">
        <f>D675+D689</f>
        <v>55</v>
      </c>
      <c r="E673" s="28">
        <f>E675+E689</f>
        <v>57</v>
      </c>
      <c r="F673" s="3">
        <f t="shared" si="1954"/>
        <v>1.0363636363636364</v>
      </c>
      <c r="G673" s="28">
        <f>G675+G689</f>
        <v>73</v>
      </c>
      <c r="H673" s="28"/>
      <c r="I673" s="29"/>
      <c r="J673" s="28"/>
      <c r="K673" s="28"/>
      <c r="L673" s="29"/>
      <c r="M673" s="28"/>
      <c r="N673" s="28"/>
      <c r="O673" s="29"/>
      <c r="P673" s="28"/>
      <c r="Q673" s="28"/>
      <c r="R673" s="29"/>
      <c r="S673" s="28"/>
      <c r="T673" s="28"/>
      <c r="U673" s="29"/>
      <c r="V673" s="28"/>
      <c r="W673" s="28"/>
      <c r="X673" s="29"/>
      <c r="Y673" s="28"/>
      <c r="Z673" s="28"/>
      <c r="AA673" s="29"/>
      <c r="AB673" s="28"/>
      <c r="AC673" s="28"/>
      <c r="AD673" s="29"/>
      <c r="AE673" s="28"/>
      <c r="AF673" s="28"/>
      <c r="AG673" s="29"/>
      <c r="AH673" s="28"/>
      <c r="AI673" s="28"/>
      <c r="AJ673" s="29"/>
      <c r="AK673" s="28"/>
      <c r="AL673" s="28"/>
      <c r="AM673" s="29"/>
      <c r="AN673" s="28">
        <f t="shared" ref="AN673" si="1968">D673+G673+J673+M673+P673+S673+V673+Y673+AB673+AE673+AH673+AK673</f>
        <v>128</v>
      </c>
      <c r="AO673" s="28">
        <f t="shared" ref="AO673" si="1969">E673+H673+K673+N673+Q673+T673+W673+Z673+AC673+AF673+AI673+AL673</f>
        <v>57</v>
      </c>
      <c r="AP673" s="94">
        <f t="shared" si="1899"/>
        <v>0.4453125</v>
      </c>
    </row>
    <row r="674" spans="1:42" ht="15.75" thickBot="1">
      <c r="A674" s="150"/>
      <c r="B674" s="144"/>
      <c r="C674" s="77" t="s">
        <v>70</v>
      </c>
      <c r="D674" s="48">
        <f>D673/D672</f>
        <v>0.91666666666666663</v>
      </c>
      <c r="E674" s="48">
        <f>E673/E672</f>
        <v>0.95</v>
      </c>
      <c r="F674" s="3">
        <f t="shared" si="1954"/>
        <v>1.0363636363636364</v>
      </c>
      <c r="G674" s="48">
        <f>G673/G672</f>
        <v>1</v>
      </c>
      <c r="H674" s="48" t="e">
        <f>H673/H672</f>
        <v>#DIV/0!</v>
      </c>
      <c r="I674" s="29"/>
      <c r="J674" s="48" t="e">
        <f>J673/J672</f>
        <v>#DIV/0!</v>
      </c>
      <c r="K674" s="48" t="e">
        <f>K673/K672</f>
        <v>#DIV/0!</v>
      </c>
      <c r="L674" s="29"/>
      <c r="M674" s="48" t="e">
        <f>M673/M672</f>
        <v>#DIV/0!</v>
      </c>
      <c r="N674" s="48" t="e">
        <f>N673/N672</f>
        <v>#DIV/0!</v>
      </c>
      <c r="O674" s="29"/>
      <c r="P674" s="48" t="e">
        <f>P673/P672</f>
        <v>#DIV/0!</v>
      </c>
      <c r="Q674" s="48" t="e">
        <f>Q673/Q672</f>
        <v>#DIV/0!</v>
      </c>
      <c r="R674" s="29"/>
      <c r="S674" s="48" t="e">
        <f>S673/S672</f>
        <v>#DIV/0!</v>
      </c>
      <c r="T674" s="48" t="e">
        <f>T673/T672</f>
        <v>#DIV/0!</v>
      </c>
      <c r="U674" s="29"/>
      <c r="V674" s="48" t="e">
        <f>V673/V672</f>
        <v>#DIV/0!</v>
      </c>
      <c r="W674" s="48" t="e">
        <f>W673/W672</f>
        <v>#DIV/0!</v>
      </c>
      <c r="X674" s="29"/>
      <c r="Y674" s="48" t="e">
        <f>Y673/Y672</f>
        <v>#DIV/0!</v>
      </c>
      <c r="Z674" s="48" t="e">
        <f>Z673/Z672</f>
        <v>#DIV/0!</v>
      </c>
      <c r="AA674" s="29"/>
      <c r="AB674" s="48" t="e">
        <f>AB673/AB672</f>
        <v>#DIV/0!</v>
      </c>
      <c r="AC674" s="48" t="e">
        <f>AC673/AC672</f>
        <v>#DIV/0!</v>
      </c>
      <c r="AD674" s="29"/>
      <c r="AE674" s="48" t="e">
        <f>AE673/AE672</f>
        <v>#DIV/0!</v>
      </c>
      <c r="AF674" s="48" t="e">
        <f>AF673/AF672</f>
        <v>#DIV/0!</v>
      </c>
      <c r="AG674" s="29"/>
      <c r="AH674" s="48" t="e">
        <f>AH673/AH672</f>
        <v>#DIV/0!</v>
      </c>
      <c r="AI674" s="48" t="e">
        <f>AI673/AI672</f>
        <v>#DIV/0!</v>
      </c>
      <c r="AJ674" s="29"/>
      <c r="AK674" s="48" t="e">
        <f>AK673/AK672</f>
        <v>#DIV/0!</v>
      </c>
      <c r="AL674" s="48" t="e">
        <f>AL673/AL672</f>
        <v>#DIV/0!</v>
      </c>
      <c r="AM674" s="29"/>
      <c r="AN674" s="48">
        <f>AN673/AN672</f>
        <v>0.96240601503759393</v>
      </c>
      <c r="AO674" s="48">
        <f>AO673/AO672</f>
        <v>0.95</v>
      </c>
      <c r="AP674" s="98"/>
    </row>
    <row r="675" spans="1:42" ht="16.5" thickTop="1" thickBot="1">
      <c r="A675" s="150"/>
      <c r="B675" s="144"/>
      <c r="C675" s="78" t="s">
        <v>35</v>
      </c>
      <c r="D675" s="31">
        <f>D677+D681</f>
        <v>25</v>
      </c>
      <c r="E675" s="31">
        <f>E677+E681</f>
        <v>41</v>
      </c>
      <c r="F675" s="116">
        <f t="shared" si="1954"/>
        <v>1.64</v>
      </c>
      <c r="G675" s="31">
        <f>G677+G681</f>
        <v>40</v>
      </c>
      <c r="H675" s="31">
        <f>H677+H681</f>
        <v>0</v>
      </c>
      <c r="I675" s="116">
        <f t="shared" ref="I675" si="1970">H675/G675</f>
        <v>0</v>
      </c>
      <c r="J675" s="31">
        <f>J677+J681</f>
        <v>0</v>
      </c>
      <c r="K675" s="31">
        <f>K677+K681</f>
        <v>0</v>
      </c>
      <c r="L675" s="116" t="e">
        <f t="shared" ref="L675" si="1971">K675/J675</f>
        <v>#DIV/0!</v>
      </c>
      <c r="M675" s="31">
        <f>M677+M681</f>
        <v>0</v>
      </c>
      <c r="N675" s="31">
        <f>N677+N681</f>
        <v>0</v>
      </c>
      <c r="O675" s="116" t="e">
        <f t="shared" ref="O675" si="1972">N675/M675</f>
        <v>#DIV/0!</v>
      </c>
      <c r="P675" s="31">
        <f>P677+P681</f>
        <v>0</v>
      </c>
      <c r="Q675" s="31">
        <f>Q677+Q681</f>
        <v>0</v>
      </c>
      <c r="R675" s="116" t="e">
        <f t="shared" ref="R675" si="1973">Q675/P675</f>
        <v>#DIV/0!</v>
      </c>
      <c r="S675" s="31">
        <f>S677+S681</f>
        <v>0</v>
      </c>
      <c r="T675" s="31">
        <f>T677+T681</f>
        <v>0</v>
      </c>
      <c r="U675" s="116" t="e">
        <f t="shared" ref="U675" si="1974">T675/S675</f>
        <v>#DIV/0!</v>
      </c>
      <c r="V675" s="31">
        <f>V677+V681</f>
        <v>0</v>
      </c>
      <c r="W675" s="31">
        <f>W677+W681</f>
        <v>0</v>
      </c>
      <c r="X675" s="116" t="e">
        <f t="shared" ref="X675" si="1975">W675/V675</f>
        <v>#DIV/0!</v>
      </c>
      <c r="Y675" s="31">
        <f>Y677+Y681</f>
        <v>0</v>
      </c>
      <c r="Z675" s="31">
        <f>Z677+Z681</f>
        <v>0</v>
      </c>
      <c r="AA675" s="116" t="e">
        <f t="shared" ref="AA675" si="1976">Z675/Y675</f>
        <v>#DIV/0!</v>
      </c>
      <c r="AB675" s="31">
        <f>AB677+AB681</f>
        <v>0</v>
      </c>
      <c r="AC675" s="31">
        <f>AC677+AC681</f>
        <v>0</v>
      </c>
      <c r="AD675" s="116" t="e">
        <f t="shared" ref="AD675" si="1977">AC675/AB675</f>
        <v>#DIV/0!</v>
      </c>
      <c r="AE675" s="31">
        <f>AE677+AE681</f>
        <v>0</v>
      </c>
      <c r="AF675" s="31">
        <f>AF677+AF681</f>
        <v>0</v>
      </c>
      <c r="AG675" s="116" t="e">
        <f t="shared" ref="AG675" si="1978">AF675/AE675</f>
        <v>#DIV/0!</v>
      </c>
      <c r="AH675" s="31">
        <f>AH677+AH681</f>
        <v>0</v>
      </c>
      <c r="AI675" s="31">
        <f>AI677+AI681</f>
        <v>0</v>
      </c>
      <c r="AJ675" s="116" t="e">
        <f t="shared" ref="AJ675" si="1979">AI675/AH675</f>
        <v>#DIV/0!</v>
      </c>
      <c r="AK675" s="31">
        <f>AK677+AK681</f>
        <v>0</v>
      </c>
      <c r="AL675" s="31">
        <f>AL677+AL681</f>
        <v>0</v>
      </c>
      <c r="AM675" s="116" t="e">
        <f t="shared" ref="AM675" si="1980">AL675/AK675</f>
        <v>#DIV/0!</v>
      </c>
      <c r="AN675" s="31">
        <f>AN677+AN681</f>
        <v>65</v>
      </c>
      <c r="AO675" s="31">
        <f>AO677+AO681</f>
        <v>41</v>
      </c>
      <c r="AP675" s="99">
        <f t="shared" ref="AP675" si="1981">AO675/AN675</f>
        <v>0.63076923076923075</v>
      </c>
    </row>
    <row r="676" spans="1:42" ht="15.75" thickTop="1">
      <c r="A676" s="150"/>
      <c r="B676" s="144"/>
      <c r="C676" s="76" t="s">
        <v>72</v>
      </c>
      <c r="D676" s="33"/>
      <c r="E676" s="33"/>
      <c r="F676" s="21"/>
      <c r="G676" s="33"/>
      <c r="H676" s="33"/>
      <c r="I676" s="21"/>
      <c r="J676" s="33"/>
      <c r="K676" s="33"/>
      <c r="L676" s="21"/>
      <c r="M676" s="33"/>
      <c r="N676" s="33"/>
      <c r="O676" s="21"/>
      <c r="P676" s="33"/>
      <c r="Q676" s="33"/>
      <c r="R676" s="21"/>
      <c r="S676" s="33"/>
      <c r="T676" s="33"/>
      <c r="U676" s="21"/>
      <c r="V676" s="33"/>
      <c r="W676" s="33"/>
      <c r="X676" s="21"/>
      <c r="Y676" s="33"/>
      <c r="Z676" s="33"/>
      <c r="AA676" s="21"/>
      <c r="AB676" s="33"/>
      <c r="AC676" s="33"/>
      <c r="AD676" s="21"/>
      <c r="AE676" s="33"/>
      <c r="AF676" s="33"/>
      <c r="AG676" s="21"/>
      <c r="AH676" s="33"/>
      <c r="AI676" s="33"/>
      <c r="AJ676" s="21"/>
      <c r="AK676" s="33"/>
      <c r="AL676" s="33"/>
      <c r="AM676" s="21"/>
      <c r="AN676" s="33"/>
      <c r="AO676" s="33"/>
      <c r="AP676" s="96"/>
    </row>
    <row r="677" spans="1:42">
      <c r="A677" s="150"/>
      <c r="B677" s="144"/>
      <c r="C677" s="79" t="s">
        <v>36</v>
      </c>
      <c r="D677" s="9">
        <f>D680+D679</f>
        <v>18</v>
      </c>
      <c r="E677" s="9">
        <f>E680+E679</f>
        <v>37</v>
      </c>
      <c r="F677" s="10">
        <f t="shared" ref="F677:F686" si="1982">E677/D677</f>
        <v>2.0555555555555554</v>
      </c>
      <c r="G677" s="9">
        <f>G680+G679</f>
        <v>30</v>
      </c>
      <c r="H677" s="9">
        <f>H680+H679</f>
        <v>0</v>
      </c>
      <c r="I677" s="10">
        <f t="shared" ref="I677:I686" si="1983">H677/G677</f>
        <v>0</v>
      </c>
      <c r="J677" s="9">
        <f>J680+J679</f>
        <v>0</v>
      </c>
      <c r="K677" s="9">
        <f>K680+K679</f>
        <v>0</v>
      </c>
      <c r="L677" s="10" t="e">
        <f t="shared" ref="L677:L686" si="1984">K677/J677</f>
        <v>#DIV/0!</v>
      </c>
      <c r="M677" s="9">
        <f>M680+M679</f>
        <v>0</v>
      </c>
      <c r="N677" s="9">
        <f>N680+N679</f>
        <v>0</v>
      </c>
      <c r="O677" s="10" t="e">
        <f t="shared" ref="O677:O686" si="1985">N677/M677</f>
        <v>#DIV/0!</v>
      </c>
      <c r="P677" s="9">
        <f>P680+P679</f>
        <v>0</v>
      </c>
      <c r="Q677" s="9">
        <f>Q680+Q679</f>
        <v>0</v>
      </c>
      <c r="R677" s="10" t="e">
        <f t="shared" ref="R677:R686" si="1986">Q677/P677</f>
        <v>#DIV/0!</v>
      </c>
      <c r="S677" s="9">
        <f>S680+S679</f>
        <v>0</v>
      </c>
      <c r="T677" s="9">
        <f>T680+T679</f>
        <v>0</v>
      </c>
      <c r="U677" s="10" t="e">
        <f t="shared" ref="U677:U686" si="1987">T677/S677</f>
        <v>#DIV/0!</v>
      </c>
      <c r="V677" s="9">
        <f>V680+V679</f>
        <v>0</v>
      </c>
      <c r="W677" s="9">
        <f>W680+W679</f>
        <v>0</v>
      </c>
      <c r="X677" s="10" t="e">
        <f t="shared" ref="X677:X686" si="1988">W677/V677</f>
        <v>#DIV/0!</v>
      </c>
      <c r="Y677" s="9">
        <f>Y680+Y679</f>
        <v>0</v>
      </c>
      <c r="Z677" s="9">
        <f>Z680+Z679</f>
        <v>0</v>
      </c>
      <c r="AA677" s="10" t="e">
        <f t="shared" ref="AA677:AA686" si="1989">Z677/Y677</f>
        <v>#DIV/0!</v>
      </c>
      <c r="AB677" s="9">
        <f>AB680+AB679</f>
        <v>0</v>
      </c>
      <c r="AC677" s="9">
        <f>AC680+AC679</f>
        <v>0</v>
      </c>
      <c r="AD677" s="10" t="e">
        <f t="shared" ref="AD677:AD686" si="1990">AC677/AB677</f>
        <v>#DIV/0!</v>
      </c>
      <c r="AE677" s="9">
        <f>AE680+AE679</f>
        <v>0</v>
      </c>
      <c r="AF677" s="9">
        <f>AF680+AF679</f>
        <v>0</v>
      </c>
      <c r="AG677" s="10" t="e">
        <f t="shared" ref="AG677:AG686" si="1991">AF677/AE677</f>
        <v>#DIV/0!</v>
      </c>
      <c r="AH677" s="9">
        <f>AH680+AH679</f>
        <v>0</v>
      </c>
      <c r="AI677" s="9">
        <f>AI680+AI679</f>
        <v>0</v>
      </c>
      <c r="AJ677" s="10" t="e">
        <f t="shared" ref="AJ677:AJ686" si="1992">AI677/AH677</f>
        <v>#DIV/0!</v>
      </c>
      <c r="AK677" s="9">
        <f>AK680+AK679</f>
        <v>0</v>
      </c>
      <c r="AL677" s="9">
        <f>AL680+AL679</f>
        <v>0</v>
      </c>
      <c r="AM677" s="10" t="e">
        <f t="shared" ref="AM677:AM686" si="1993">AL677/AK677</f>
        <v>#DIV/0!</v>
      </c>
      <c r="AN677" s="9">
        <f>D677+G677+J677+M677+P677+S677+V677+Y677+AB677+AE677+AH677+AK677</f>
        <v>48</v>
      </c>
      <c r="AO677" s="9">
        <f t="shared" ref="AO677" si="1994">E677+H677+K677+N677+Q677+T677+W677+Z677+AC677+AF677+AI677+AL677</f>
        <v>37</v>
      </c>
      <c r="AP677" s="94">
        <f t="shared" ref="AP677:AP686" si="1995">AO677/AN677</f>
        <v>0.77083333333333337</v>
      </c>
    </row>
    <row r="678" spans="1:42">
      <c r="A678" s="150"/>
      <c r="B678" s="144"/>
      <c r="C678" s="79" t="s">
        <v>95</v>
      </c>
      <c r="D678" s="9">
        <f>D679+D681</f>
        <v>25</v>
      </c>
      <c r="E678" s="9">
        <f>E679+E681</f>
        <v>14</v>
      </c>
      <c r="F678" s="10">
        <f t="shared" si="1982"/>
        <v>0.56000000000000005</v>
      </c>
      <c r="G678" s="9">
        <f>G679+G681</f>
        <v>30</v>
      </c>
      <c r="H678" s="9">
        <f>H679+H681</f>
        <v>0</v>
      </c>
      <c r="I678" s="10">
        <f t="shared" si="1983"/>
        <v>0</v>
      </c>
      <c r="J678" s="9">
        <f>J679+J681</f>
        <v>0</v>
      </c>
      <c r="K678" s="9">
        <f>K679+K681</f>
        <v>0</v>
      </c>
      <c r="L678" s="10" t="e">
        <f t="shared" si="1984"/>
        <v>#DIV/0!</v>
      </c>
      <c r="M678" s="9">
        <f>M679+M681</f>
        <v>0</v>
      </c>
      <c r="N678" s="9">
        <f>N679+N681</f>
        <v>0</v>
      </c>
      <c r="O678" s="10" t="e">
        <f t="shared" si="1985"/>
        <v>#DIV/0!</v>
      </c>
      <c r="P678" s="9">
        <f>P679+P681</f>
        <v>0</v>
      </c>
      <c r="Q678" s="9">
        <f>Q679+Q681</f>
        <v>0</v>
      </c>
      <c r="R678" s="10" t="e">
        <f t="shared" si="1986"/>
        <v>#DIV/0!</v>
      </c>
      <c r="S678" s="9">
        <f>S679+S681</f>
        <v>0</v>
      </c>
      <c r="T678" s="9">
        <f>T679+T681</f>
        <v>0</v>
      </c>
      <c r="U678" s="10" t="e">
        <f t="shared" si="1987"/>
        <v>#DIV/0!</v>
      </c>
      <c r="V678" s="9">
        <f>V679+V681</f>
        <v>0</v>
      </c>
      <c r="W678" s="9">
        <f>W679+W681</f>
        <v>0</v>
      </c>
      <c r="X678" s="10" t="e">
        <f t="shared" si="1988"/>
        <v>#DIV/0!</v>
      </c>
      <c r="Y678" s="9">
        <f>Y679+Y681</f>
        <v>0</v>
      </c>
      <c r="Z678" s="9">
        <f>Z679+Z681</f>
        <v>0</v>
      </c>
      <c r="AA678" s="10" t="e">
        <f t="shared" si="1989"/>
        <v>#DIV/0!</v>
      </c>
      <c r="AB678" s="9">
        <f>AB679+AB681</f>
        <v>0</v>
      </c>
      <c r="AC678" s="9">
        <f>AC679+AC681</f>
        <v>0</v>
      </c>
      <c r="AD678" s="10" t="e">
        <f t="shared" si="1990"/>
        <v>#DIV/0!</v>
      </c>
      <c r="AE678" s="9">
        <f>AE679+AE681</f>
        <v>0</v>
      </c>
      <c r="AF678" s="9">
        <f>AF679+AF681</f>
        <v>0</v>
      </c>
      <c r="AG678" s="10" t="e">
        <f t="shared" si="1991"/>
        <v>#DIV/0!</v>
      </c>
      <c r="AH678" s="9">
        <f>AH679+AH681</f>
        <v>0</v>
      </c>
      <c r="AI678" s="9">
        <f>AI679+AI681</f>
        <v>0</v>
      </c>
      <c r="AJ678" s="10" t="e">
        <f t="shared" si="1992"/>
        <v>#DIV/0!</v>
      </c>
      <c r="AK678" s="9">
        <f>AK679+AK681</f>
        <v>0</v>
      </c>
      <c r="AL678" s="9">
        <f>AL679+AL681</f>
        <v>0</v>
      </c>
      <c r="AM678" s="10" t="e">
        <f t="shared" si="1993"/>
        <v>#DIV/0!</v>
      </c>
      <c r="AN678" s="9">
        <f>AN679+AN681</f>
        <v>55</v>
      </c>
      <c r="AO678" s="9">
        <f>AO679+AO681</f>
        <v>14</v>
      </c>
      <c r="AP678" s="94">
        <f t="shared" si="1995"/>
        <v>0.25454545454545452</v>
      </c>
    </row>
    <row r="679" spans="1:42">
      <c r="A679" s="150"/>
      <c r="B679" s="144"/>
      <c r="C679" s="75" t="s">
        <v>50</v>
      </c>
      <c r="D679" s="5">
        <v>18</v>
      </c>
      <c r="E679" s="5">
        <v>10</v>
      </c>
      <c r="F679" s="10">
        <f t="shared" si="1982"/>
        <v>0.55555555555555558</v>
      </c>
      <c r="G679" s="5">
        <v>20</v>
      </c>
      <c r="H679" s="5"/>
      <c r="I679" s="10">
        <f t="shared" si="1983"/>
        <v>0</v>
      </c>
      <c r="J679" s="5"/>
      <c r="K679" s="5"/>
      <c r="L679" s="10" t="e">
        <f t="shared" si="1984"/>
        <v>#DIV/0!</v>
      </c>
      <c r="M679" s="5"/>
      <c r="N679" s="5"/>
      <c r="O679" s="10" t="e">
        <f t="shared" si="1985"/>
        <v>#DIV/0!</v>
      </c>
      <c r="P679" s="5"/>
      <c r="Q679" s="5"/>
      <c r="R679" s="10" t="e">
        <f t="shared" si="1986"/>
        <v>#DIV/0!</v>
      </c>
      <c r="S679" s="5"/>
      <c r="T679" s="5"/>
      <c r="U679" s="10" t="e">
        <f t="shared" si="1987"/>
        <v>#DIV/0!</v>
      </c>
      <c r="V679" s="5"/>
      <c r="W679" s="5"/>
      <c r="X679" s="10" t="e">
        <f t="shared" si="1988"/>
        <v>#DIV/0!</v>
      </c>
      <c r="Y679" s="5"/>
      <c r="Z679" s="5"/>
      <c r="AA679" s="10" t="e">
        <f t="shared" si="1989"/>
        <v>#DIV/0!</v>
      </c>
      <c r="AB679" s="5"/>
      <c r="AC679" s="5"/>
      <c r="AD679" s="10" t="e">
        <f t="shared" si="1990"/>
        <v>#DIV/0!</v>
      </c>
      <c r="AE679" s="5"/>
      <c r="AF679" s="5"/>
      <c r="AG679" s="10" t="e">
        <f t="shared" si="1991"/>
        <v>#DIV/0!</v>
      </c>
      <c r="AH679" s="5"/>
      <c r="AI679" s="5"/>
      <c r="AJ679" s="10" t="e">
        <f t="shared" si="1992"/>
        <v>#DIV/0!</v>
      </c>
      <c r="AK679" s="5"/>
      <c r="AL679" s="5"/>
      <c r="AM679" s="10" t="e">
        <f t="shared" si="1993"/>
        <v>#DIV/0!</v>
      </c>
      <c r="AN679" s="5">
        <f>D679+G679+J679+M679+P679+S679+V679+Y679+AB679+AE679+AH679+AK679</f>
        <v>38</v>
      </c>
      <c r="AO679" s="5">
        <f t="shared" ref="AO679:AO686" si="1996">E679+H679+K679+N679+Q679+T679+W679+Z679+AC679+AF679+AI679+AL679</f>
        <v>10</v>
      </c>
      <c r="AP679" s="94">
        <f t="shared" si="1995"/>
        <v>0.26315789473684209</v>
      </c>
    </row>
    <row r="680" spans="1:42">
      <c r="A680" s="150"/>
      <c r="B680" s="144"/>
      <c r="C680" s="75" t="s">
        <v>51</v>
      </c>
      <c r="D680" s="5">
        <v>0</v>
      </c>
      <c r="E680" s="5">
        <v>27</v>
      </c>
      <c r="F680" s="10" t="e">
        <f t="shared" si="1982"/>
        <v>#DIV/0!</v>
      </c>
      <c r="G680" s="5">
        <v>10</v>
      </c>
      <c r="H680" s="5"/>
      <c r="I680" s="10">
        <f t="shared" si="1983"/>
        <v>0</v>
      </c>
      <c r="J680" s="5"/>
      <c r="K680" s="5"/>
      <c r="L680" s="10" t="e">
        <f t="shared" si="1984"/>
        <v>#DIV/0!</v>
      </c>
      <c r="M680" s="5"/>
      <c r="N680" s="5"/>
      <c r="O680" s="10" t="e">
        <f t="shared" si="1985"/>
        <v>#DIV/0!</v>
      </c>
      <c r="P680" s="5"/>
      <c r="Q680" s="5"/>
      <c r="R680" s="10" t="e">
        <f t="shared" si="1986"/>
        <v>#DIV/0!</v>
      </c>
      <c r="S680" s="5"/>
      <c r="T680" s="5"/>
      <c r="U680" s="10" t="e">
        <f t="shared" si="1987"/>
        <v>#DIV/0!</v>
      </c>
      <c r="V680" s="5"/>
      <c r="W680" s="5"/>
      <c r="X680" s="10" t="e">
        <f t="shared" si="1988"/>
        <v>#DIV/0!</v>
      </c>
      <c r="Y680" s="5"/>
      <c r="Z680" s="5"/>
      <c r="AA680" s="10" t="e">
        <f t="shared" si="1989"/>
        <v>#DIV/0!</v>
      </c>
      <c r="AB680" s="5"/>
      <c r="AC680" s="5"/>
      <c r="AD680" s="10" t="e">
        <f t="shared" si="1990"/>
        <v>#DIV/0!</v>
      </c>
      <c r="AE680" s="5"/>
      <c r="AF680" s="5"/>
      <c r="AG680" s="10" t="e">
        <f t="shared" si="1991"/>
        <v>#DIV/0!</v>
      </c>
      <c r="AH680" s="5"/>
      <c r="AI680" s="5"/>
      <c r="AJ680" s="10" t="e">
        <f t="shared" si="1992"/>
        <v>#DIV/0!</v>
      </c>
      <c r="AK680" s="5"/>
      <c r="AL680" s="5"/>
      <c r="AM680" s="10" t="e">
        <f t="shared" si="1993"/>
        <v>#DIV/0!</v>
      </c>
      <c r="AN680" s="5">
        <f>D680+G680+J680+M680+P680+S680+V680+Y680+AB680+AE680+AH680+AK680</f>
        <v>10</v>
      </c>
      <c r="AO680" s="5">
        <f t="shared" si="1996"/>
        <v>27</v>
      </c>
      <c r="AP680" s="94">
        <f t="shared" si="1995"/>
        <v>2.7</v>
      </c>
    </row>
    <row r="681" spans="1:42">
      <c r="A681" s="150"/>
      <c r="B681" s="144"/>
      <c r="C681" s="79" t="s">
        <v>37</v>
      </c>
      <c r="D681" s="9">
        <v>7</v>
      </c>
      <c r="E681" s="9">
        <v>4</v>
      </c>
      <c r="F681" s="10">
        <f t="shared" si="1982"/>
        <v>0.5714285714285714</v>
      </c>
      <c r="G681" s="9">
        <f>G682+G683</f>
        <v>10</v>
      </c>
      <c r="H681" s="9">
        <f>H682+H683</f>
        <v>0</v>
      </c>
      <c r="I681" s="10">
        <f t="shared" si="1983"/>
        <v>0</v>
      </c>
      <c r="J681" s="9">
        <f>J682+J683</f>
        <v>0</v>
      </c>
      <c r="K681" s="9">
        <f>K682+K683</f>
        <v>0</v>
      </c>
      <c r="L681" s="10" t="e">
        <f t="shared" si="1984"/>
        <v>#DIV/0!</v>
      </c>
      <c r="M681" s="9">
        <f>M682+M683</f>
        <v>0</v>
      </c>
      <c r="N681" s="9">
        <f>N682+N683</f>
        <v>0</v>
      </c>
      <c r="O681" s="10" t="e">
        <f t="shared" si="1985"/>
        <v>#DIV/0!</v>
      </c>
      <c r="P681" s="9">
        <f>P682+P683</f>
        <v>0</v>
      </c>
      <c r="Q681" s="9">
        <f>Q682+Q683</f>
        <v>0</v>
      </c>
      <c r="R681" s="10" t="e">
        <f t="shared" si="1986"/>
        <v>#DIV/0!</v>
      </c>
      <c r="S681" s="9">
        <f>S682+S683</f>
        <v>0</v>
      </c>
      <c r="T681" s="9">
        <f>T682+T683</f>
        <v>0</v>
      </c>
      <c r="U681" s="10" t="e">
        <f t="shared" si="1987"/>
        <v>#DIV/0!</v>
      </c>
      <c r="V681" s="9">
        <f>V682+V683</f>
        <v>0</v>
      </c>
      <c r="W681" s="9">
        <f>W682+W683</f>
        <v>0</v>
      </c>
      <c r="X681" s="10" t="e">
        <f t="shared" si="1988"/>
        <v>#DIV/0!</v>
      </c>
      <c r="Y681" s="9">
        <f>Y682+Y683</f>
        <v>0</v>
      </c>
      <c r="Z681" s="9">
        <f>Z682+Z683</f>
        <v>0</v>
      </c>
      <c r="AA681" s="10" t="e">
        <f t="shared" si="1989"/>
        <v>#DIV/0!</v>
      </c>
      <c r="AB681" s="9">
        <f>AB682+AB683</f>
        <v>0</v>
      </c>
      <c r="AC681" s="9">
        <f>AC682+AC683</f>
        <v>0</v>
      </c>
      <c r="AD681" s="10" t="e">
        <f t="shared" si="1990"/>
        <v>#DIV/0!</v>
      </c>
      <c r="AE681" s="9">
        <f>AE682+AE683</f>
        <v>0</v>
      </c>
      <c r="AF681" s="9">
        <f>AF682+AF683</f>
        <v>0</v>
      </c>
      <c r="AG681" s="10" t="e">
        <f t="shared" si="1991"/>
        <v>#DIV/0!</v>
      </c>
      <c r="AH681" s="9">
        <f>AH682+AH683</f>
        <v>0</v>
      </c>
      <c r="AI681" s="9">
        <f>AI682+AI683</f>
        <v>0</v>
      </c>
      <c r="AJ681" s="10" t="e">
        <f t="shared" si="1992"/>
        <v>#DIV/0!</v>
      </c>
      <c r="AK681" s="9">
        <f>AK682+AK683</f>
        <v>0</v>
      </c>
      <c r="AL681" s="9">
        <f>AL682+AL683</f>
        <v>0</v>
      </c>
      <c r="AM681" s="10" t="e">
        <f t="shared" si="1993"/>
        <v>#DIV/0!</v>
      </c>
      <c r="AN681" s="9">
        <f t="shared" ref="AN681" si="1997">D681+G681+J681+M681+P681+S681+V681+Y681+AB681+AE681+AH681+AK681</f>
        <v>17</v>
      </c>
      <c r="AO681" s="9">
        <f t="shared" si="1996"/>
        <v>4</v>
      </c>
      <c r="AP681" s="94">
        <f t="shared" si="1995"/>
        <v>0.23529411764705882</v>
      </c>
    </row>
    <row r="682" spans="1:42">
      <c r="A682" s="150"/>
      <c r="B682" s="144"/>
      <c r="C682" s="75" t="s">
        <v>56</v>
      </c>
      <c r="D682" s="5"/>
      <c r="E682" s="5"/>
      <c r="F682" s="10" t="e">
        <f t="shared" si="1982"/>
        <v>#DIV/0!</v>
      </c>
      <c r="G682" s="5">
        <v>3</v>
      </c>
      <c r="H682" s="5"/>
      <c r="I682" s="10">
        <f t="shared" si="1983"/>
        <v>0</v>
      </c>
      <c r="J682" s="5"/>
      <c r="K682" s="5"/>
      <c r="L682" s="10" t="e">
        <f t="shared" si="1984"/>
        <v>#DIV/0!</v>
      </c>
      <c r="M682" s="5"/>
      <c r="N682" s="5"/>
      <c r="O682" s="10" t="e">
        <f t="shared" si="1985"/>
        <v>#DIV/0!</v>
      </c>
      <c r="P682" s="5"/>
      <c r="Q682" s="5"/>
      <c r="R682" s="10" t="e">
        <f t="shared" si="1986"/>
        <v>#DIV/0!</v>
      </c>
      <c r="S682" s="5"/>
      <c r="T682" s="5"/>
      <c r="U682" s="10" t="e">
        <f t="shared" si="1987"/>
        <v>#DIV/0!</v>
      </c>
      <c r="V682" s="5"/>
      <c r="W682" s="5"/>
      <c r="X682" s="10" t="e">
        <f t="shared" si="1988"/>
        <v>#DIV/0!</v>
      </c>
      <c r="Y682" s="5"/>
      <c r="Z682" s="5"/>
      <c r="AA682" s="10" t="e">
        <f t="shared" si="1989"/>
        <v>#DIV/0!</v>
      </c>
      <c r="AB682" s="5"/>
      <c r="AC682" s="5"/>
      <c r="AD682" s="10" t="e">
        <f t="shared" si="1990"/>
        <v>#DIV/0!</v>
      </c>
      <c r="AE682" s="5"/>
      <c r="AF682" s="5"/>
      <c r="AG682" s="10" t="e">
        <f t="shared" si="1991"/>
        <v>#DIV/0!</v>
      </c>
      <c r="AH682" s="5"/>
      <c r="AI682" s="5"/>
      <c r="AJ682" s="10" t="e">
        <f t="shared" si="1992"/>
        <v>#DIV/0!</v>
      </c>
      <c r="AK682" s="5"/>
      <c r="AL682" s="5"/>
      <c r="AM682" s="10" t="e">
        <f t="shared" si="1993"/>
        <v>#DIV/0!</v>
      </c>
      <c r="AN682" s="5">
        <f>D682+G682+J682+M682+P682+S682+V682+Y682+AB682+AE682+AH682+AK682</f>
        <v>3</v>
      </c>
      <c r="AO682" s="5">
        <f t="shared" si="1996"/>
        <v>0</v>
      </c>
      <c r="AP682" s="94">
        <f t="shared" si="1995"/>
        <v>0</v>
      </c>
    </row>
    <row r="683" spans="1:42">
      <c r="A683" s="150"/>
      <c r="B683" s="144"/>
      <c r="C683" s="75" t="s">
        <v>55</v>
      </c>
      <c r="D683" s="5"/>
      <c r="E683" s="5"/>
      <c r="F683" s="10" t="e">
        <f t="shared" si="1982"/>
        <v>#DIV/0!</v>
      </c>
      <c r="G683" s="5">
        <v>7</v>
      </c>
      <c r="H683" s="5"/>
      <c r="I683" s="10">
        <f t="shared" si="1983"/>
        <v>0</v>
      </c>
      <c r="J683" s="5"/>
      <c r="K683" s="5"/>
      <c r="L683" s="10" t="e">
        <f t="shared" si="1984"/>
        <v>#DIV/0!</v>
      </c>
      <c r="M683" s="5"/>
      <c r="N683" s="5"/>
      <c r="O683" s="10" t="e">
        <f t="shared" si="1985"/>
        <v>#DIV/0!</v>
      </c>
      <c r="P683" s="5"/>
      <c r="Q683" s="5"/>
      <c r="R683" s="10" t="e">
        <f t="shared" si="1986"/>
        <v>#DIV/0!</v>
      </c>
      <c r="S683" s="5"/>
      <c r="T683" s="5"/>
      <c r="U683" s="10" t="e">
        <f t="shared" si="1987"/>
        <v>#DIV/0!</v>
      </c>
      <c r="V683" s="5"/>
      <c r="W683" s="5"/>
      <c r="X683" s="10" t="e">
        <f t="shared" si="1988"/>
        <v>#DIV/0!</v>
      </c>
      <c r="Y683" s="5"/>
      <c r="Z683" s="5"/>
      <c r="AA683" s="10" t="e">
        <f t="shared" si="1989"/>
        <v>#DIV/0!</v>
      </c>
      <c r="AB683" s="5"/>
      <c r="AC683" s="5"/>
      <c r="AD683" s="10" t="e">
        <f t="shared" si="1990"/>
        <v>#DIV/0!</v>
      </c>
      <c r="AE683" s="5"/>
      <c r="AF683" s="5"/>
      <c r="AG683" s="10" t="e">
        <f t="shared" si="1991"/>
        <v>#DIV/0!</v>
      </c>
      <c r="AH683" s="5"/>
      <c r="AI683" s="5"/>
      <c r="AJ683" s="10" t="e">
        <f t="shared" si="1992"/>
        <v>#DIV/0!</v>
      </c>
      <c r="AK683" s="5"/>
      <c r="AL683" s="5"/>
      <c r="AM683" s="10" t="e">
        <f t="shared" si="1993"/>
        <v>#DIV/0!</v>
      </c>
      <c r="AN683" s="5">
        <f>D683+G683+J683+M683+P683+S683+V683+Y683+AB683+AE683+AH683+AK683</f>
        <v>7</v>
      </c>
      <c r="AO683" s="5">
        <f t="shared" si="1996"/>
        <v>0</v>
      </c>
      <c r="AP683" s="94">
        <f t="shared" si="1995"/>
        <v>0</v>
      </c>
    </row>
    <row r="684" spans="1:42">
      <c r="A684" s="150"/>
      <c r="B684" s="144"/>
      <c r="C684" s="79" t="s">
        <v>38</v>
      </c>
      <c r="D684" s="9">
        <v>4</v>
      </c>
      <c r="E684" s="9">
        <v>0</v>
      </c>
      <c r="F684" s="10">
        <f t="shared" si="1982"/>
        <v>0</v>
      </c>
      <c r="G684" s="9">
        <v>4</v>
      </c>
      <c r="H684" s="9"/>
      <c r="I684" s="10">
        <f t="shared" si="1983"/>
        <v>0</v>
      </c>
      <c r="J684" s="9"/>
      <c r="K684" s="9"/>
      <c r="L684" s="10" t="e">
        <f t="shared" si="1984"/>
        <v>#DIV/0!</v>
      </c>
      <c r="M684" s="9"/>
      <c r="N684" s="9"/>
      <c r="O684" s="10" t="e">
        <f t="shared" si="1985"/>
        <v>#DIV/0!</v>
      </c>
      <c r="P684" s="9"/>
      <c r="Q684" s="9"/>
      <c r="R684" s="10" t="e">
        <f t="shared" si="1986"/>
        <v>#DIV/0!</v>
      </c>
      <c r="S684" s="9"/>
      <c r="T684" s="9"/>
      <c r="U684" s="10" t="e">
        <f t="shared" si="1987"/>
        <v>#DIV/0!</v>
      </c>
      <c r="V684" s="9"/>
      <c r="W684" s="9"/>
      <c r="X684" s="10" t="e">
        <f t="shared" si="1988"/>
        <v>#DIV/0!</v>
      </c>
      <c r="Y684" s="9"/>
      <c r="Z684" s="9"/>
      <c r="AA684" s="10" t="e">
        <f t="shared" si="1989"/>
        <v>#DIV/0!</v>
      </c>
      <c r="AB684" s="9"/>
      <c r="AC684" s="9"/>
      <c r="AD684" s="10" t="e">
        <f t="shared" si="1990"/>
        <v>#DIV/0!</v>
      </c>
      <c r="AE684" s="9"/>
      <c r="AF684" s="9"/>
      <c r="AG684" s="10" t="e">
        <f t="shared" si="1991"/>
        <v>#DIV/0!</v>
      </c>
      <c r="AH684" s="9"/>
      <c r="AI684" s="9"/>
      <c r="AJ684" s="10" t="e">
        <f t="shared" si="1992"/>
        <v>#DIV/0!</v>
      </c>
      <c r="AK684" s="9"/>
      <c r="AL684" s="9"/>
      <c r="AM684" s="10" t="e">
        <f t="shared" si="1993"/>
        <v>#DIV/0!</v>
      </c>
      <c r="AN684" s="9">
        <f t="shared" ref="AN684:AN686" si="1998">D684+G684+J684+M684+P684+S684+V684+Y684+AB684+AE684+AH684+AK684</f>
        <v>8</v>
      </c>
      <c r="AO684" s="9">
        <f t="shared" si="1996"/>
        <v>0</v>
      </c>
      <c r="AP684" s="100">
        <f t="shared" si="1995"/>
        <v>0</v>
      </c>
    </row>
    <row r="685" spans="1:42">
      <c r="A685" s="150"/>
      <c r="B685" s="144"/>
      <c r="C685" s="80" t="s">
        <v>39</v>
      </c>
      <c r="D685" s="5">
        <v>3</v>
      </c>
      <c r="E685" s="5">
        <v>3</v>
      </c>
      <c r="F685" s="3">
        <f t="shared" si="1982"/>
        <v>1</v>
      </c>
      <c r="G685" s="5">
        <v>3</v>
      </c>
      <c r="H685" s="5"/>
      <c r="I685" s="3">
        <f t="shared" si="1983"/>
        <v>0</v>
      </c>
      <c r="J685" s="5"/>
      <c r="K685" s="5"/>
      <c r="L685" s="3" t="e">
        <f t="shared" si="1984"/>
        <v>#DIV/0!</v>
      </c>
      <c r="M685" s="5"/>
      <c r="N685" s="5"/>
      <c r="O685" s="3" t="e">
        <f t="shared" si="1985"/>
        <v>#DIV/0!</v>
      </c>
      <c r="P685" s="5"/>
      <c r="Q685" s="5"/>
      <c r="R685" s="3" t="e">
        <f t="shared" si="1986"/>
        <v>#DIV/0!</v>
      </c>
      <c r="S685" s="5"/>
      <c r="T685" s="5"/>
      <c r="U685" s="3" t="e">
        <f t="shared" si="1987"/>
        <v>#DIV/0!</v>
      </c>
      <c r="V685" s="5"/>
      <c r="W685" s="5"/>
      <c r="X685" s="3" t="e">
        <f t="shared" si="1988"/>
        <v>#DIV/0!</v>
      </c>
      <c r="Y685" s="5"/>
      <c r="Z685" s="5"/>
      <c r="AA685" s="3" t="e">
        <f t="shared" si="1989"/>
        <v>#DIV/0!</v>
      </c>
      <c r="AB685" s="5"/>
      <c r="AC685" s="5"/>
      <c r="AD685" s="3" t="e">
        <f t="shared" si="1990"/>
        <v>#DIV/0!</v>
      </c>
      <c r="AE685" s="5"/>
      <c r="AF685" s="5"/>
      <c r="AG685" s="3" t="e">
        <f t="shared" si="1991"/>
        <v>#DIV/0!</v>
      </c>
      <c r="AH685" s="5"/>
      <c r="AI685" s="5"/>
      <c r="AJ685" s="3" t="e">
        <f t="shared" si="1992"/>
        <v>#DIV/0!</v>
      </c>
      <c r="AK685" s="5"/>
      <c r="AL685" s="5"/>
      <c r="AM685" s="3" t="e">
        <f t="shared" si="1993"/>
        <v>#DIV/0!</v>
      </c>
      <c r="AN685" s="5">
        <f t="shared" si="1998"/>
        <v>6</v>
      </c>
      <c r="AO685" s="5">
        <f t="shared" si="1996"/>
        <v>3</v>
      </c>
      <c r="AP685" s="94">
        <f t="shared" si="1995"/>
        <v>0.5</v>
      </c>
    </row>
    <row r="686" spans="1:42">
      <c r="A686" s="150"/>
      <c r="B686" s="144"/>
      <c r="C686" s="81" t="s">
        <v>40</v>
      </c>
      <c r="D686" s="5">
        <v>5</v>
      </c>
      <c r="E686" s="5">
        <v>0</v>
      </c>
      <c r="F686" s="3">
        <f t="shared" si="1982"/>
        <v>0</v>
      </c>
      <c r="G686" s="5">
        <v>3</v>
      </c>
      <c r="H686" s="5"/>
      <c r="I686" s="3">
        <f t="shared" si="1983"/>
        <v>0</v>
      </c>
      <c r="J686" s="5"/>
      <c r="K686" s="5"/>
      <c r="L686" s="3" t="e">
        <f t="shared" si="1984"/>
        <v>#DIV/0!</v>
      </c>
      <c r="M686" s="5"/>
      <c r="N686" s="5"/>
      <c r="O686" s="3" t="e">
        <f t="shared" si="1985"/>
        <v>#DIV/0!</v>
      </c>
      <c r="P686" s="5"/>
      <c r="Q686" s="5"/>
      <c r="R686" s="3" t="e">
        <f t="shared" si="1986"/>
        <v>#DIV/0!</v>
      </c>
      <c r="S686" s="5"/>
      <c r="T686" s="5"/>
      <c r="U686" s="3" t="e">
        <f t="shared" si="1987"/>
        <v>#DIV/0!</v>
      </c>
      <c r="V686" s="5"/>
      <c r="W686" s="5"/>
      <c r="X686" s="3" t="e">
        <f t="shared" si="1988"/>
        <v>#DIV/0!</v>
      </c>
      <c r="Y686" s="5"/>
      <c r="Z686" s="5"/>
      <c r="AA686" s="3" t="e">
        <f t="shared" si="1989"/>
        <v>#DIV/0!</v>
      </c>
      <c r="AB686" s="5"/>
      <c r="AC686" s="5"/>
      <c r="AD686" s="3" t="e">
        <f t="shared" si="1990"/>
        <v>#DIV/0!</v>
      </c>
      <c r="AE686" s="5"/>
      <c r="AF686" s="5"/>
      <c r="AG686" s="3" t="e">
        <f t="shared" si="1991"/>
        <v>#DIV/0!</v>
      </c>
      <c r="AH686" s="5"/>
      <c r="AI686" s="5"/>
      <c r="AJ686" s="3" t="e">
        <f t="shared" si="1992"/>
        <v>#DIV/0!</v>
      </c>
      <c r="AK686" s="5"/>
      <c r="AL686" s="5"/>
      <c r="AM686" s="3" t="e">
        <f t="shared" si="1993"/>
        <v>#DIV/0!</v>
      </c>
      <c r="AN686" s="5">
        <f t="shared" si="1998"/>
        <v>8</v>
      </c>
      <c r="AO686" s="5">
        <f t="shared" si="1996"/>
        <v>0</v>
      </c>
      <c r="AP686" s="94">
        <f t="shared" si="1995"/>
        <v>0</v>
      </c>
    </row>
    <row r="687" spans="1:42">
      <c r="A687" s="150"/>
      <c r="B687" s="144"/>
      <c r="C687" s="76" t="s">
        <v>73</v>
      </c>
      <c r="D687" s="33"/>
      <c r="E687" s="33"/>
      <c r="F687" s="21"/>
      <c r="G687" s="33"/>
      <c r="H687" s="33"/>
      <c r="I687" s="21"/>
      <c r="J687" s="33"/>
      <c r="K687" s="33"/>
      <c r="L687" s="21"/>
      <c r="M687" s="33"/>
      <c r="N687" s="33"/>
      <c r="O687" s="21"/>
      <c r="P687" s="33"/>
      <c r="Q687" s="33"/>
      <c r="R687" s="21"/>
      <c r="S687" s="33"/>
      <c r="T687" s="33"/>
      <c r="U687" s="21"/>
      <c r="V687" s="33"/>
      <c r="W687" s="33"/>
      <c r="X687" s="21"/>
      <c r="Y687" s="33"/>
      <c r="Z687" s="33"/>
      <c r="AA687" s="21"/>
      <c r="AB687" s="33"/>
      <c r="AC687" s="33"/>
      <c r="AD687" s="21"/>
      <c r="AE687" s="33"/>
      <c r="AF687" s="33"/>
      <c r="AG687" s="21"/>
      <c r="AH687" s="33"/>
      <c r="AI687" s="33"/>
      <c r="AJ687" s="21"/>
      <c r="AK687" s="33"/>
      <c r="AL687" s="33"/>
      <c r="AM687" s="21"/>
      <c r="AN687" s="33"/>
      <c r="AO687" s="33"/>
      <c r="AP687" s="96"/>
    </row>
    <row r="688" spans="1:42" ht="15.75" thickBot="1">
      <c r="A688" s="150"/>
      <c r="B688" s="144"/>
      <c r="C688" s="82" t="s">
        <v>71</v>
      </c>
      <c r="D688" s="24">
        <f>D690+D691+D692+D693</f>
        <v>34000</v>
      </c>
      <c r="E688" s="24">
        <f>E690+E691+E692+E693</f>
        <v>6050</v>
      </c>
      <c r="F688" s="25">
        <f t="shared" ref="F688:F693" si="1999">E688/D688</f>
        <v>0.17794117647058824</v>
      </c>
      <c r="G688" s="24">
        <f>G690+G691+G692+G693</f>
        <v>24240</v>
      </c>
      <c r="H688" s="24">
        <f>H690+H691+H692+H693</f>
        <v>0</v>
      </c>
      <c r="I688" s="25">
        <f t="shared" ref="I688:I689" si="2000">H688/G688</f>
        <v>0</v>
      </c>
      <c r="J688" s="24">
        <f>J690+J691+J692+J693</f>
        <v>0</v>
      </c>
      <c r="K688" s="24">
        <f>K690+K691+K692+K693</f>
        <v>0</v>
      </c>
      <c r="L688" s="25" t="e">
        <f t="shared" ref="L688:L689" si="2001">K688/J688</f>
        <v>#DIV/0!</v>
      </c>
      <c r="M688" s="24">
        <f>M690+M691+M692+M693</f>
        <v>0</v>
      </c>
      <c r="N688" s="24">
        <f>N690+N691+N692+N693</f>
        <v>0</v>
      </c>
      <c r="O688" s="25" t="e">
        <f t="shared" ref="O688:O689" si="2002">N688/M688</f>
        <v>#DIV/0!</v>
      </c>
      <c r="P688" s="24">
        <f>P690+P691+P692+P693</f>
        <v>0</v>
      </c>
      <c r="Q688" s="24">
        <f>Q690+Q691+Q692+Q693</f>
        <v>0</v>
      </c>
      <c r="R688" s="25" t="e">
        <f t="shared" ref="R688:R689" si="2003">Q688/P688</f>
        <v>#DIV/0!</v>
      </c>
      <c r="S688" s="24">
        <f>S690+S691+S692+S693</f>
        <v>0</v>
      </c>
      <c r="T688" s="24">
        <f>T690+T691+T692+T693</f>
        <v>0</v>
      </c>
      <c r="U688" s="25" t="e">
        <f t="shared" ref="U688:U689" si="2004">T688/S688</f>
        <v>#DIV/0!</v>
      </c>
      <c r="V688" s="24">
        <f>V690+V691+V692+V693</f>
        <v>0</v>
      </c>
      <c r="W688" s="24">
        <f>W690+W691+W692+W693</f>
        <v>0</v>
      </c>
      <c r="X688" s="25" t="e">
        <f t="shared" ref="X688:X689" si="2005">W688/V688</f>
        <v>#DIV/0!</v>
      </c>
      <c r="Y688" s="24">
        <f>Y690+Y691+Y692+Y693</f>
        <v>0</v>
      </c>
      <c r="Z688" s="24">
        <f>Z690+Z691+Z692+Z693</f>
        <v>0</v>
      </c>
      <c r="AA688" s="25" t="e">
        <f t="shared" ref="AA688:AA689" si="2006">Z688/Y688</f>
        <v>#DIV/0!</v>
      </c>
      <c r="AB688" s="24">
        <f>AB690+AB691+AB692+AB693</f>
        <v>0</v>
      </c>
      <c r="AC688" s="24">
        <f>AC690+AC691+AC692+AC693</f>
        <v>0</v>
      </c>
      <c r="AD688" s="25" t="e">
        <f t="shared" ref="AD688:AD689" si="2007">AC688/AB688</f>
        <v>#DIV/0!</v>
      </c>
      <c r="AE688" s="24">
        <f>AE690+AE691+AE692+AE693</f>
        <v>0</v>
      </c>
      <c r="AF688" s="24">
        <f>AF690+AF691+AF692+AF693</f>
        <v>0</v>
      </c>
      <c r="AG688" s="25" t="e">
        <f t="shared" ref="AG688:AG689" si="2008">AF688/AE688</f>
        <v>#DIV/0!</v>
      </c>
      <c r="AH688" s="24">
        <f>AH690+AH691+AH692+AH693</f>
        <v>0</v>
      </c>
      <c r="AI688" s="24">
        <f>AI690+AI691+AI692+AI693</f>
        <v>0</v>
      </c>
      <c r="AJ688" s="25" t="e">
        <f t="shared" ref="AJ688:AJ689" si="2009">AI688/AH688</f>
        <v>#DIV/0!</v>
      </c>
      <c r="AK688" s="24">
        <f>AK690+AK691+AK692+AK693</f>
        <v>0</v>
      </c>
      <c r="AL688" s="24">
        <f>AL690+AL691+AL692+AL693</f>
        <v>0</v>
      </c>
      <c r="AM688" s="25" t="e">
        <f t="shared" ref="AM688:AM689" si="2010">AL688/AK688</f>
        <v>#DIV/0!</v>
      </c>
      <c r="AN688" s="24">
        <f t="shared" ref="AN688:AN693" si="2011">D688+G688+J688+M688+P688+S688+V688+Y688+AB688+AE688+AH688+AK688</f>
        <v>58240</v>
      </c>
      <c r="AO688" s="24">
        <f t="shared" ref="AO688:AO693" si="2012">E688+H688+K688+N688+Q688+T688+W688+Z688+AC688+AF688+AI688+AL688</f>
        <v>6050</v>
      </c>
      <c r="AP688" s="101">
        <f t="shared" ref="AP688" si="2013">AO688/AN688</f>
        <v>0.10388049450549451</v>
      </c>
    </row>
    <row r="689" spans="1:42" ht="16.5" thickTop="1" thickBot="1">
      <c r="A689" s="150"/>
      <c r="B689" s="144"/>
      <c r="C689" s="83" t="s">
        <v>61</v>
      </c>
      <c r="D689" s="65">
        <v>30</v>
      </c>
      <c r="E689" s="65">
        <v>16</v>
      </c>
      <c r="F689" s="67">
        <f t="shared" si="1999"/>
        <v>0.53333333333333333</v>
      </c>
      <c r="G689" s="65">
        <v>33</v>
      </c>
      <c r="H689" s="65"/>
      <c r="I689" s="67">
        <f t="shared" si="2000"/>
        <v>0</v>
      </c>
      <c r="J689" s="65"/>
      <c r="K689" s="65"/>
      <c r="L689" s="67" t="e">
        <f t="shared" si="2001"/>
        <v>#DIV/0!</v>
      </c>
      <c r="M689" s="65"/>
      <c r="N689" s="65"/>
      <c r="O689" s="67" t="e">
        <f t="shared" si="2002"/>
        <v>#DIV/0!</v>
      </c>
      <c r="P689" s="65"/>
      <c r="Q689" s="65"/>
      <c r="R689" s="67" t="e">
        <f t="shared" si="2003"/>
        <v>#DIV/0!</v>
      </c>
      <c r="S689" s="65"/>
      <c r="T689" s="65"/>
      <c r="U689" s="67" t="e">
        <f t="shared" si="2004"/>
        <v>#DIV/0!</v>
      </c>
      <c r="V689" s="65"/>
      <c r="W689" s="65"/>
      <c r="X689" s="67" t="e">
        <f t="shared" si="2005"/>
        <v>#DIV/0!</v>
      </c>
      <c r="Y689" s="65"/>
      <c r="Z689" s="65"/>
      <c r="AA689" s="67" t="e">
        <f t="shared" si="2006"/>
        <v>#DIV/0!</v>
      </c>
      <c r="AB689" s="65"/>
      <c r="AC689" s="65"/>
      <c r="AD689" s="67" t="e">
        <f t="shared" si="2007"/>
        <v>#DIV/0!</v>
      </c>
      <c r="AE689" s="65"/>
      <c r="AF689" s="65"/>
      <c r="AG689" s="67" t="e">
        <f t="shared" si="2008"/>
        <v>#DIV/0!</v>
      </c>
      <c r="AH689" s="65"/>
      <c r="AI689" s="65"/>
      <c r="AJ689" s="67" t="e">
        <f t="shared" si="2009"/>
        <v>#DIV/0!</v>
      </c>
      <c r="AK689" s="65"/>
      <c r="AL689" s="65"/>
      <c r="AM689" s="67" t="e">
        <f t="shared" si="2010"/>
        <v>#DIV/0!</v>
      </c>
      <c r="AN689" s="65">
        <f t="shared" si="2011"/>
        <v>63</v>
      </c>
      <c r="AO689" s="65">
        <f t="shared" si="2012"/>
        <v>16</v>
      </c>
      <c r="AP689" s="102"/>
    </row>
    <row r="690" spans="1:42" ht="16.5" thickTop="1" thickBot="1">
      <c r="A690" s="150"/>
      <c r="B690" s="144"/>
      <c r="C690" s="84" t="s">
        <v>62</v>
      </c>
      <c r="D690" s="22">
        <v>12000</v>
      </c>
      <c r="E690" s="22">
        <v>1650</v>
      </c>
      <c r="F690" s="67">
        <f t="shared" si="1999"/>
        <v>0.13750000000000001</v>
      </c>
      <c r="G690" s="22">
        <v>16500</v>
      </c>
      <c r="H690" s="22"/>
      <c r="I690" s="23"/>
      <c r="J690" s="22"/>
      <c r="K690" s="22"/>
      <c r="L690" s="23"/>
      <c r="M690" s="22"/>
      <c r="N690" s="22"/>
      <c r="O690" s="23"/>
      <c r="P690" s="22"/>
      <c r="Q690" s="22"/>
      <c r="R690" s="23"/>
      <c r="S690" s="22"/>
      <c r="T690" s="22"/>
      <c r="U690" s="23"/>
      <c r="V690" s="22"/>
      <c r="W690" s="22"/>
      <c r="X690" s="23"/>
      <c r="Y690" s="22"/>
      <c r="Z690" s="22"/>
      <c r="AA690" s="23"/>
      <c r="AB690" s="22"/>
      <c r="AC690" s="22"/>
      <c r="AD690" s="23"/>
      <c r="AE690" s="22"/>
      <c r="AF690" s="22"/>
      <c r="AG690" s="23"/>
      <c r="AH690" s="22"/>
      <c r="AI690" s="22"/>
      <c r="AJ690" s="23"/>
      <c r="AK690" s="22"/>
      <c r="AL690" s="22"/>
      <c r="AM690" s="23"/>
      <c r="AN690" s="138">
        <f t="shared" si="2011"/>
        <v>28500</v>
      </c>
      <c r="AO690" s="138">
        <f t="shared" si="2012"/>
        <v>1650</v>
      </c>
      <c r="AP690" s="103"/>
    </row>
    <row r="691" spans="1:42" ht="16.5" thickTop="1" thickBot="1">
      <c r="A691" s="150"/>
      <c r="B691" s="144"/>
      <c r="C691" s="84" t="s">
        <v>65</v>
      </c>
      <c r="D691" s="22">
        <v>10000</v>
      </c>
      <c r="E691" s="22">
        <v>2750</v>
      </c>
      <c r="F691" s="67">
        <f t="shared" si="1999"/>
        <v>0.27500000000000002</v>
      </c>
      <c r="G691" s="22">
        <f>G680*400</f>
        <v>4000</v>
      </c>
      <c r="H691" s="22"/>
      <c r="I691" s="23"/>
      <c r="J691" s="22"/>
      <c r="K691" s="22"/>
      <c r="L691" s="23"/>
      <c r="M691" s="22"/>
      <c r="N691" s="22"/>
      <c r="O691" s="23"/>
      <c r="P691" s="22"/>
      <c r="Q691" s="22"/>
      <c r="R691" s="23"/>
      <c r="S691" s="22"/>
      <c r="T691" s="22"/>
      <c r="U691" s="23"/>
      <c r="V691" s="22"/>
      <c r="W691" s="22"/>
      <c r="X691" s="23"/>
      <c r="Y691" s="22"/>
      <c r="Z691" s="22"/>
      <c r="AA691" s="23"/>
      <c r="AB691" s="22"/>
      <c r="AC691" s="22"/>
      <c r="AD691" s="23"/>
      <c r="AE691" s="22"/>
      <c r="AF691" s="22"/>
      <c r="AG691" s="23"/>
      <c r="AH691" s="22"/>
      <c r="AI691" s="22"/>
      <c r="AJ691" s="23"/>
      <c r="AK691" s="22"/>
      <c r="AL691" s="22"/>
      <c r="AM691" s="23"/>
      <c r="AN691" s="138">
        <f t="shared" si="2011"/>
        <v>14000</v>
      </c>
      <c r="AO691" s="138">
        <f t="shared" si="2012"/>
        <v>2750</v>
      </c>
      <c r="AP691" s="103"/>
    </row>
    <row r="692" spans="1:42" ht="16.5" thickTop="1" thickBot="1">
      <c r="A692" s="150"/>
      <c r="B692" s="144"/>
      <c r="C692" s="84" t="s">
        <v>66</v>
      </c>
      <c r="D692" s="22">
        <v>12000</v>
      </c>
      <c r="E692" s="22">
        <v>1650</v>
      </c>
      <c r="F692" s="67">
        <f t="shared" si="1999"/>
        <v>0.13750000000000001</v>
      </c>
      <c r="G692" s="22">
        <v>3740</v>
      </c>
      <c r="H692" s="22"/>
      <c r="I692" s="23"/>
      <c r="J692" s="22"/>
      <c r="K692" s="22"/>
      <c r="L692" s="23"/>
      <c r="M692" s="22"/>
      <c r="N692" s="22"/>
      <c r="O692" s="23"/>
      <c r="P692" s="22"/>
      <c r="Q692" s="22"/>
      <c r="R692" s="23"/>
      <c r="S692" s="22"/>
      <c r="T692" s="22"/>
      <c r="U692" s="23"/>
      <c r="V692" s="22"/>
      <c r="W692" s="22"/>
      <c r="X692" s="23"/>
      <c r="Y692" s="22"/>
      <c r="Z692" s="22"/>
      <c r="AA692" s="23"/>
      <c r="AB692" s="22"/>
      <c r="AC692" s="22"/>
      <c r="AD692" s="23"/>
      <c r="AE692" s="22"/>
      <c r="AF692" s="22"/>
      <c r="AG692" s="23"/>
      <c r="AH692" s="22"/>
      <c r="AI692" s="22"/>
      <c r="AJ692" s="23"/>
      <c r="AK692" s="22"/>
      <c r="AL692" s="22"/>
      <c r="AM692" s="23"/>
      <c r="AN692" s="138">
        <f t="shared" si="2011"/>
        <v>15740</v>
      </c>
      <c r="AO692" s="138">
        <f t="shared" si="2012"/>
        <v>1650</v>
      </c>
      <c r="AP692" s="103"/>
    </row>
    <row r="693" spans="1:42" ht="16.5" thickTop="1" thickBot="1">
      <c r="A693" s="150"/>
      <c r="B693" s="144"/>
      <c r="C693" s="84" t="s">
        <v>67</v>
      </c>
      <c r="D693" s="22">
        <v>0</v>
      </c>
      <c r="E693" s="22">
        <v>0</v>
      </c>
      <c r="F693" s="67" t="e">
        <f t="shared" si="1999"/>
        <v>#DIV/0!</v>
      </c>
      <c r="G693" s="22">
        <v>0</v>
      </c>
      <c r="H693" s="22"/>
      <c r="I693" s="23"/>
      <c r="J693" s="22"/>
      <c r="K693" s="22"/>
      <c r="L693" s="23"/>
      <c r="M693" s="22"/>
      <c r="N693" s="22"/>
      <c r="O693" s="23"/>
      <c r="P693" s="22"/>
      <c r="Q693" s="22"/>
      <c r="R693" s="23"/>
      <c r="S693" s="22"/>
      <c r="T693" s="22"/>
      <c r="U693" s="23"/>
      <c r="V693" s="22"/>
      <c r="W693" s="22"/>
      <c r="X693" s="23"/>
      <c r="Y693" s="22"/>
      <c r="Z693" s="22"/>
      <c r="AA693" s="23"/>
      <c r="AB693" s="22"/>
      <c r="AC693" s="22"/>
      <c r="AD693" s="23"/>
      <c r="AE693" s="22"/>
      <c r="AF693" s="22"/>
      <c r="AG693" s="23"/>
      <c r="AH693" s="22"/>
      <c r="AI693" s="22"/>
      <c r="AJ693" s="23"/>
      <c r="AK693" s="22"/>
      <c r="AL693" s="22"/>
      <c r="AM693" s="23"/>
      <c r="AN693" s="138">
        <f t="shared" si="2011"/>
        <v>0</v>
      </c>
      <c r="AO693" s="138">
        <f t="shared" si="2012"/>
        <v>0</v>
      </c>
      <c r="AP693" s="103"/>
    </row>
    <row r="694" spans="1:42" ht="15.75" thickTop="1">
      <c r="A694" s="150"/>
      <c r="B694" s="144"/>
      <c r="C694" s="85" t="s">
        <v>57</v>
      </c>
      <c r="D694" s="27">
        <f>60000+58800</f>
        <v>118800</v>
      </c>
      <c r="E694" s="27">
        <f>60000+58800</f>
        <v>118800</v>
      </c>
      <c r="F694" s="21">
        <f t="shared" ref="F694:F704" si="2014">E694/D694</f>
        <v>1</v>
      </c>
      <c r="G694" s="27">
        <f>60000+58800</f>
        <v>118800</v>
      </c>
      <c r="H694" s="27"/>
      <c r="I694" s="21">
        <f t="shared" ref="I694" si="2015">H694/G694</f>
        <v>0</v>
      </c>
      <c r="J694" s="27"/>
      <c r="K694" s="27"/>
      <c r="L694" s="21" t="e">
        <f t="shared" ref="L694" si="2016">K694/J694</f>
        <v>#DIV/0!</v>
      </c>
      <c r="M694" s="27"/>
      <c r="N694" s="27"/>
      <c r="O694" s="21" t="e">
        <f t="shared" ref="O694" si="2017">N694/M694</f>
        <v>#DIV/0!</v>
      </c>
      <c r="P694" s="27"/>
      <c r="Q694" s="27"/>
      <c r="R694" s="21" t="e">
        <f t="shared" ref="R694" si="2018">Q694/P694</f>
        <v>#DIV/0!</v>
      </c>
      <c r="S694" s="27"/>
      <c r="T694" s="27"/>
      <c r="U694" s="21" t="e">
        <f t="shared" ref="U694" si="2019">T694/S694</f>
        <v>#DIV/0!</v>
      </c>
      <c r="V694" s="27"/>
      <c r="W694" s="27"/>
      <c r="X694" s="21" t="e">
        <f t="shared" ref="X694" si="2020">W694/V694</f>
        <v>#DIV/0!</v>
      </c>
      <c r="Y694" s="27"/>
      <c r="Z694" s="27"/>
      <c r="AA694" s="21" t="e">
        <f t="shared" ref="AA694" si="2021">Z694/Y694</f>
        <v>#DIV/0!</v>
      </c>
      <c r="AB694" s="27"/>
      <c r="AC694" s="27"/>
      <c r="AD694" s="21" t="e">
        <f t="shared" ref="AD694" si="2022">AC694/AB694</f>
        <v>#DIV/0!</v>
      </c>
      <c r="AE694" s="27"/>
      <c r="AF694" s="27"/>
      <c r="AG694" s="21" t="e">
        <f t="shared" ref="AG694" si="2023">AF694/AE694</f>
        <v>#DIV/0!</v>
      </c>
      <c r="AH694" s="27"/>
      <c r="AI694" s="27"/>
      <c r="AJ694" s="21" t="e">
        <f t="shared" ref="AJ694" si="2024">AI694/AH694</f>
        <v>#DIV/0!</v>
      </c>
      <c r="AK694" s="27"/>
      <c r="AL694" s="27"/>
      <c r="AM694" s="21" t="e">
        <f t="shared" ref="AM694" si="2025">AL694/AK694</f>
        <v>#DIV/0!</v>
      </c>
      <c r="AN694" s="27">
        <f>D694+G694+J694+M694+P694+S694+V694+Y694+AB694+AE694+AH694+AK694</f>
        <v>237600</v>
      </c>
      <c r="AO694" s="27">
        <f>E694+H694+K694+N694+Q694+T694+W694+Z694+AC694+AF694+AI694+AL694</f>
        <v>118800</v>
      </c>
      <c r="AP694" s="96">
        <f t="shared" ref="AP694" si="2026">AO694/AN694</f>
        <v>0.5</v>
      </c>
    </row>
    <row r="695" spans="1:42">
      <c r="A695" s="150"/>
      <c r="B695" s="144"/>
      <c r="C695" s="85" t="s">
        <v>58</v>
      </c>
      <c r="D695" s="27">
        <f>D694-D688</f>
        <v>84800</v>
      </c>
      <c r="E695" s="27">
        <f>E694-E688</f>
        <v>112750</v>
      </c>
      <c r="F695" s="21">
        <f t="shared" si="2014"/>
        <v>1.3295990566037736</v>
      </c>
      <c r="G695" s="27">
        <f>G694-G688</f>
        <v>94560</v>
      </c>
      <c r="H695" s="27"/>
      <c r="I695" s="21"/>
      <c r="J695" s="27"/>
      <c r="K695" s="27"/>
      <c r="L695" s="21"/>
      <c r="M695" s="27"/>
      <c r="N695" s="27"/>
      <c r="O695" s="21"/>
      <c r="P695" s="27"/>
      <c r="Q695" s="27"/>
      <c r="R695" s="21"/>
      <c r="S695" s="27"/>
      <c r="T695" s="27"/>
      <c r="U695" s="21"/>
      <c r="V695" s="27"/>
      <c r="W695" s="27"/>
      <c r="X695" s="21"/>
      <c r="Y695" s="27"/>
      <c r="Z695" s="27"/>
      <c r="AA695" s="21"/>
      <c r="AB695" s="27"/>
      <c r="AC695" s="27"/>
      <c r="AD695" s="21"/>
      <c r="AE695" s="27"/>
      <c r="AF695" s="27"/>
      <c r="AG695" s="21"/>
      <c r="AH695" s="27"/>
      <c r="AI695" s="27"/>
      <c r="AJ695" s="21"/>
      <c r="AK695" s="27"/>
      <c r="AL695" s="27"/>
      <c r="AM695" s="21"/>
      <c r="AN695" s="27">
        <f t="shared" ref="AN695" si="2027">D695+G695+J695+M695+P695+S695+V695+Y695+AB695+AE695+AH695+AK695</f>
        <v>179360</v>
      </c>
      <c r="AO695" s="27">
        <f t="shared" ref="AO695:AO696" si="2028">E695+H695+K695+N695+Q695+T695+W695+Z695+AC695+AF695+AI695+AL695</f>
        <v>112750</v>
      </c>
      <c r="AP695" s="96"/>
    </row>
    <row r="696" spans="1:42">
      <c r="A696" s="150"/>
      <c r="B696" s="144"/>
      <c r="C696" s="86" t="s">
        <v>63</v>
      </c>
      <c r="D696" s="11">
        <v>4000</v>
      </c>
      <c r="E696" s="11">
        <v>4000</v>
      </c>
      <c r="F696" s="21">
        <f t="shared" si="2014"/>
        <v>1</v>
      </c>
      <c r="G696" s="11">
        <v>20000</v>
      </c>
      <c r="H696" s="11"/>
      <c r="I696" s="3"/>
      <c r="J696" s="11"/>
      <c r="K696" s="11"/>
      <c r="L696" s="3"/>
      <c r="M696" s="11"/>
      <c r="N696" s="11"/>
      <c r="O696" s="3"/>
      <c r="P696" s="11"/>
      <c r="Q696" s="11"/>
      <c r="R696" s="3"/>
      <c r="S696" s="11"/>
      <c r="T696" s="11"/>
      <c r="U696" s="3"/>
      <c r="V696" s="11"/>
      <c r="W696" s="11"/>
      <c r="X696" s="3"/>
      <c r="Y696" s="11"/>
      <c r="Z696" s="11"/>
      <c r="AA696" s="3"/>
      <c r="AB696" s="11"/>
      <c r="AC696" s="11"/>
      <c r="AD696" s="3"/>
      <c r="AE696" s="11"/>
      <c r="AF696" s="11"/>
      <c r="AG696" s="3"/>
      <c r="AH696" s="11"/>
      <c r="AI696" s="11"/>
      <c r="AJ696" s="3"/>
      <c r="AK696" s="11"/>
      <c r="AL696" s="11"/>
      <c r="AM696" s="3"/>
      <c r="AN696" s="27">
        <f>D696+G696+J696+M696+P696+S696+V696+Y696+AB696+AE696+AH696+AK696</f>
        <v>24000</v>
      </c>
      <c r="AO696" s="27">
        <f t="shared" si="2028"/>
        <v>4000</v>
      </c>
      <c r="AP696" s="94"/>
    </row>
    <row r="697" spans="1:42">
      <c r="A697" s="150"/>
      <c r="B697" s="144"/>
      <c r="C697" s="86" t="s">
        <v>64</v>
      </c>
      <c r="D697" s="11">
        <f>D696/D677</f>
        <v>222.22222222222223</v>
      </c>
      <c r="E697" s="11">
        <f>E696/E677</f>
        <v>108.10810810810811</v>
      </c>
      <c r="F697" s="21">
        <f t="shared" si="2014"/>
        <v>0.48648648648648651</v>
      </c>
      <c r="G697" s="11">
        <f>G696/G677</f>
        <v>666.66666666666663</v>
      </c>
      <c r="H697" s="11"/>
      <c r="I697" s="3"/>
      <c r="J697" s="11" t="e">
        <f>J696/J677</f>
        <v>#DIV/0!</v>
      </c>
      <c r="K697" s="11"/>
      <c r="L697" s="3"/>
      <c r="M697" s="11" t="e">
        <f>M696/M677</f>
        <v>#DIV/0!</v>
      </c>
      <c r="N697" s="11"/>
      <c r="O697" s="3"/>
      <c r="P697" s="11" t="e">
        <f>P696/P677</f>
        <v>#DIV/0!</v>
      </c>
      <c r="Q697" s="11"/>
      <c r="R697" s="3"/>
      <c r="S697" s="11" t="e">
        <f>S696/S677</f>
        <v>#DIV/0!</v>
      </c>
      <c r="T697" s="11"/>
      <c r="U697" s="3"/>
      <c r="V697" s="11" t="e">
        <f>V696/V677</f>
        <v>#DIV/0!</v>
      </c>
      <c r="W697" s="11"/>
      <c r="X697" s="3"/>
      <c r="Y697" s="11" t="e">
        <f>Y696/Y677</f>
        <v>#DIV/0!</v>
      </c>
      <c r="Z697" s="11"/>
      <c r="AA697" s="3"/>
      <c r="AB697" s="11" t="e">
        <f>AB696/AB677</f>
        <v>#DIV/0!</v>
      </c>
      <c r="AC697" s="11"/>
      <c r="AD697" s="3"/>
      <c r="AE697" s="11" t="e">
        <f>AE696/AE677</f>
        <v>#DIV/0!</v>
      </c>
      <c r="AF697" s="11"/>
      <c r="AG697" s="3"/>
      <c r="AH697" s="11" t="e">
        <f>AH696/AH677</f>
        <v>#DIV/0!</v>
      </c>
      <c r="AI697" s="11"/>
      <c r="AJ697" s="3"/>
      <c r="AK697" s="11" t="e">
        <f>AK696/AK677</f>
        <v>#DIV/0!</v>
      </c>
      <c r="AL697" s="11"/>
      <c r="AM697" s="3"/>
      <c r="AN697" s="11">
        <f>AN696/AN677</f>
        <v>500</v>
      </c>
      <c r="AO697" s="11">
        <f>AO696/AO677</f>
        <v>108.10810810810811</v>
      </c>
      <c r="AP697" s="94"/>
    </row>
    <row r="698" spans="1:42">
      <c r="A698" s="150"/>
      <c r="B698" s="144"/>
      <c r="C698" s="108" t="s">
        <v>96</v>
      </c>
      <c r="D698" s="109">
        <v>60</v>
      </c>
      <c r="E698" s="109">
        <v>60</v>
      </c>
      <c r="F698" s="21">
        <f t="shared" si="2014"/>
        <v>1</v>
      </c>
      <c r="G698" s="109">
        <v>60</v>
      </c>
      <c r="H698" s="109"/>
      <c r="I698" s="3"/>
      <c r="J698" s="109"/>
      <c r="K698" s="109"/>
      <c r="L698" s="3"/>
      <c r="M698" s="109"/>
      <c r="N698" s="109"/>
      <c r="O698" s="3"/>
      <c r="P698" s="109"/>
      <c r="Q698" s="109"/>
      <c r="R698" s="3"/>
      <c r="S698" s="109"/>
      <c r="T698" s="109"/>
      <c r="U698" s="3"/>
      <c r="V698" s="109"/>
      <c r="W698" s="109"/>
      <c r="X698" s="3"/>
      <c r="Y698" s="109"/>
      <c r="Z698" s="109"/>
      <c r="AA698" s="3"/>
      <c r="AB698" s="109"/>
      <c r="AC698" s="109"/>
      <c r="AD698" s="3"/>
      <c r="AE698" s="109"/>
      <c r="AF698" s="109"/>
      <c r="AG698" s="3"/>
      <c r="AH698" s="109"/>
      <c r="AI698" s="109"/>
      <c r="AJ698" s="3"/>
      <c r="AK698" s="109"/>
      <c r="AL698" s="109"/>
      <c r="AM698" s="3"/>
      <c r="AN698" s="109">
        <f>D698+G698+J698+M698+P698+S698+V698+Y698+AB698+AE698+AH698+AK698</f>
        <v>120</v>
      </c>
      <c r="AO698" s="109">
        <f>E698+H698+K698+N698+Q698+T698+W698+Z698+AC698+AF698+AI698+AL698</f>
        <v>60</v>
      </c>
      <c r="AP698" s="96">
        <f t="shared" ref="AP698:AP704" si="2029">AO698/AN698</f>
        <v>0.5</v>
      </c>
    </row>
    <row r="699" spans="1:42">
      <c r="A699" s="150"/>
      <c r="B699" s="144"/>
      <c r="C699" s="108" t="s">
        <v>50</v>
      </c>
      <c r="D699" s="109">
        <v>40</v>
      </c>
      <c r="E699" s="109">
        <v>30</v>
      </c>
      <c r="F699" s="21">
        <f t="shared" si="2014"/>
        <v>0.75</v>
      </c>
      <c r="G699" s="109">
        <v>0</v>
      </c>
      <c r="H699" s="109"/>
      <c r="I699" s="3"/>
      <c r="J699" s="109"/>
      <c r="K699" s="109"/>
      <c r="L699" s="3"/>
      <c r="M699" s="109"/>
      <c r="N699" s="109"/>
      <c r="O699" s="3"/>
      <c r="P699" s="109"/>
      <c r="Q699" s="109"/>
      <c r="R699" s="3"/>
      <c r="S699" s="109"/>
      <c r="T699" s="109"/>
      <c r="U699" s="3"/>
      <c r="V699" s="109"/>
      <c r="W699" s="109"/>
      <c r="X699" s="3"/>
      <c r="Y699" s="109"/>
      <c r="Z699" s="109"/>
      <c r="AA699" s="3"/>
      <c r="AB699" s="109"/>
      <c r="AC699" s="109"/>
      <c r="AD699" s="3"/>
      <c r="AE699" s="109"/>
      <c r="AF699" s="109"/>
      <c r="AG699" s="3"/>
      <c r="AH699" s="109"/>
      <c r="AI699" s="109"/>
      <c r="AJ699" s="3"/>
      <c r="AK699" s="109"/>
      <c r="AL699" s="109"/>
      <c r="AM699" s="3"/>
      <c r="AN699" s="109">
        <f t="shared" ref="AN699:AN704" si="2030">D699+G699+J699+M699+P699+S699+V699+Y699+AB699+AE699+AH699+AK699</f>
        <v>40</v>
      </c>
      <c r="AO699" s="109">
        <f t="shared" ref="AO699:AO704" si="2031">E699+H699+K699+N699+Q699+T699+W699+Z699+AC699+AF699+AI699+AL699</f>
        <v>30</v>
      </c>
      <c r="AP699" s="96">
        <f t="shared" si="2029"/>
        <v>0.75</v>
      </c>
    </row>
    <row r="700" spans="1:42">
      <c r="A700" s="150"/>
      <c r="B700" s="144"/>
      <c r="C700" s="108" t="s">
        <v>98</v>
      </c>
      <c r="D700" s="109">
        <v>20</v>
      </c>
      <c r="E700" s="109">
        <v>30</v>
      </c>
      <c r="F700" s="21">
        <f t="shared" si="2014"/>
        <v>1.5</v>
      </c>
      <c r="G700" s="109">
        <v>0</v>
      </c>
      <c r="H700" s="109"/>
      <c r="I700" s="3"/>
      <c r="J700" s="109"/>
      <c r="K700" s="109"/>
      <c r="L700" s="3"/>
      <c r="M700" s="109"/>
      <c r="N700" s="109"/>
      <c r="O700" s="3"/>
      <c r="P700" s="109"/>
      <c r="Q700" s="109"/>
      <c r="R700" s="3"/>
      <c r="S700" s="109"/>
      <c r="T700" s="109"/>
      <c r="U700" s="3"/>
      <c r="V700" s="109"/>
      <c r="W700" s="109"/>
      <c r="X700" s="3"/>
      <c r="Y700" s="109"/>
      <c r="Z700" s="109"/>
      <c r="AA700" s="3"/>
      <c r="AB700" s="109"/>
      <c r="AC700" s="109"/>
      <c r="AD700" s="3"/>
      <c r="AE700" s="109"/>
      <c r="AF700" s="109"/>
      <c r="AG700" s="3"/>
      <c r="AH700" s="109"/>
      <c r="AI700" s="109"/>
      <c r="AJ700" s="3"/>
      <c r="AK700" s="109"/>
      <c r="AL700" s="109"/>
      <c r="AM700" s="3"/>
      <c r="AN700" s="109">
        <f t="shared" si="2030"/>
        <v>20</v>
      </c>
      <c r="AO700" s="109">
        <f t="shared" si="2031"/>
        <v>30</v>
      </c>
      <c r="AP700" s="96">
        <f t="shared" si="2029"/>
        <v>1.5</v>
      </c>
    </row>
    <row r="701" spans="1:42">
      <c r="A701" s="150"/>
      <c r="B701" s="144"/>
      <c r="C701" s="108" t="s">
        <v>97</v>
      </c>
      <c r="D701" s="120">
        <v>600</v>
      </c>
      <c r="E701" s="120">
        <v>9000</v>
      </c>
      <c r="F701" s="21">
        <f t="shared" si="2014"/>
        <v>15</v>
      </c>
      <c r="G701" s="120">
        <v>0</v>
      </c>
      <c r="H701" s="109"/>
      <c r="I701" s="3"/>
      <c r="J701" s="109"/>
      <c r="K701" s="109"/>
      <c r="L701" s="3"/>
      <c r="M701" s="109"/>
      <c r="N701" s="109"/>
      <c r="O701" s="3"/>
      <c r="P701" s="109"/>
      <c r="Q701" s="109"/>
      <c r="R701" s="3"/>
      <c r="S701" s="109"/>
      <c r="T701" s="109"/>
      <c r="U701" s="3"/>
      <c r="V701" s="109"/>
      <c r="W701" s="109"/>
      <c r="X701" s="3"/>
      <c r="Y701" s="109"/>
      <c r="Z701" s="109"/>
      <c r="AA701" s="3"/>
      <c r="AB701" s="109"/>
      <c r="AC701" s="109"/>
      <c r="AD701" s="3"/>
      <c r="AE701" s="109"/>
      <c r="AF701" s="109"/>
      <c r="AG701" s="3"/>
      <c r="AH701" s="109"/>
      <c r="AI701" s="109"/>
      <c r="AJ701" s="3"/>
      <c r="AK701" s="109"/>
      <c r="AL701" s="109"/>
      <c r="AM701" s="3"/>
      <c r="AN701" s="109">
        <f t="shared" si="2030"/>
        <v>600</v>
      </c>
      <c r="AO701" s="109">
        <f t="shared" si="2031"/>
        <v>9000</v>
      </c>
      <c r="AP701" s="96">
        <f t="shared" si="2029"/>
        <v>15</v>
      </c>
    </row>
    <row r="702" spans="1:42">
      <c r="A702" s="150"/>
      <c r="B702" s="144"/>
      <c r="C702" s="108" t="s">
        <v>99</v>
      </c>
      <c r="D702" s="120">
        <v>58800</v>
      </c>
      <c r="E702" s="120">
        <v>58800</v>
      </c>
      <c r="F702" s="21">
        <f t="shared" si="2014"/>
        <v>1</v>
      </c>
      <c r="G702" s="120">
        <v>0</v>
      </c>
      <c r="H702" s="109"/>
      <c r="I702" s="3"/>
      <c r="J702" s="109"/>
      <c r="K702" s="109"/>
      <c r="L702" s="3"/>
      <c r="M702" s="109"/>
      <c r="N702" s="109"/>
      <c r="O702" s="3"/>
      <c r="P702" s="109"/>
      <c r="Q702" s="109"/>
      <c r="R702" s="3"/>
      <c r="S702" s="109"/>
      <c r="T702" s="109"/>
      <c r="U702" s="3"/>
      <c r="V702" s="109"/>
      <c r="W702" s="109"/>
      <c r="X702" s="3"/>
      <c r="Y702" s="109"/>
      <c r="Z702" s="109"/>
      <c r="AA702" s="3"/>
      <c r="AB702" s="109"/>
      <c r="AC702" s="109"/>
      <c r="AD702" s="3"/>
      <c r="AE702" s="109"/>
      <c r="AF702" s="109"/>
      <c r="AG702" s="3"/>
      <c r="AH702" s="109"/>
      <c r="AI702" s="109"/>
      <c r="AJ702" s="3"/>
      <c r="AK702" s="109"/>
      <c r="AL702" s="109"/>
      <c r="AM702" s="3"/>
      <c r="AN702" s="109">
        <f t="shared" si="2030"/>
        <v>58800</v>
      </c>
      <c r="AO702" s="109">
        <f t="shared" si="2031"/>
        <v>58800</v>
      </c>
      <c r="AP702" s="96">
        <f t="shared" si="2029"/>
        <v>1</v>
      </c>
    </row>
    <row r="703" spans="1:42">
      <c r="A703" s="150"/>
      <c r="B703" s="144"/>
      <c r="C703" s="108" t="s">
        <v>63</v>
      </c>
      <c r="D703" s="120">
        <v>0</v>
      </c>
      <c r="E703" s="120">
        <v>0</v>
      </c>
      <c r="F703" s="21" t="e">
        <f t="shared" si="2014"/>
        <v>#DIV/0!</v>
      </c>
      <c r="G703" s="120">
        <v>0</v>
      </c>
      <c r="H703" s="109"/>
      <c r="I703" s="3"/>
      <c r="J703" s="109"/>
      <c r="K703" s="109"/>
      <c r="L703" s="3"/>
      <c r="M703" s="109"/>
      <c r="N703" s="109"/>
      <c r="O703" s="3"/>
      <c r="P703" s="109"/>
      <c r="Q703" s="109"/>
      <c r="R703" s="3"/>
      <c r="S703" s="109"/>
      <c r="T703" s="109"/>
      <c r="U703" s="3"/>
      <c r="V703" s="109"/>
      <c r="W703" s="109"/>
      <c r="X703" s="3"/>
      <c r="Y703" s="109"/>
      <c r="Z703" s="109"/>
      <c r="AA703" s="3"/>
      <c r="AB703" s="109"/>
      <c r="AC703" s="109"/>
      <c r="AD703" s="3"/>
      <c r="AE703" s="109"/>
      <c r="AF703" s="109"/>
      <c r="AG703" s="3"/>
      <c r="AH703" s="109"/>
      <c r="AI703" s="109"/>
      <c r="AJ703" s="3"/>
      <c r="AK703" s="109"/>
      <c r="AL703" s="109"/>
      <c r="AM703" s="3"/>
      <c r="AN703" s="109">
        <f t="shared" si="2030"/>
        <v>0</v>
      </c>
      <c r="AO703" s="109">
        <f t="shared" si="2031"/>
        <v>0</v>
      </c>
      <c r="AP703" s="96" t="e">
        <f t="shared" si="2029"/>
        <v>#DIV/0!</v>
      </c>
    </row>
    <row r="704" spans="1:42">
      <c r="A704" s="150"/>
      <c r="B704" s="144"/>
      <c r="C704" s="108" t="s">
        <v>64</v>
      </c>
      <c r="D704" s="109">
        <f>D703/D699</f>
        <v>0</v>
      </c>
      <c r="E704" s="109">
        <f>E703/E699</f>
        <v>0</v>
      </c>
      <c r="F704" s="21" t="e">
        <f t="shared" si="2014"/>
        <v>#DIV/0!</v>
      </c>
      <c r="G704" s="109" t="e">
        <f>G703/G699</f>
        <v>#DIV/0!</v>
      </c>
      <c r="H704" s="109"/>
      <c r="I704" s="3"/>
      <c r="J704" s="109"/>
      <c r="K704" s="109"/>
      <c r="L704" s="3"/>
      <c r="M704" s="109"/>
      <c r="N704" s="109"/>
      <c r="O704" s="3"/>
      <c r="P704" s="109"/>
      <c r="Q704" s="109"/>
      <c r="R704" s="3"/>
      <c r="S704" s="109"/>
      <c r="T704" s="109"/>
      <c r="U704" s="3"/>
      <c r="V704" s="109"/>
      <c r="W704" s="109"/>
      <c r="X704" s="3"/>
      <c r="Y704" s="109"/>
      <c r="Z704" s="109"/>
      <c r="AA704" s="3"/>
      <c r="AB704" s="109"/>
      <c r="AC704" s="109"/>
      <c r="AD704" s="3"/>
      <c r="AE704" s="109"/>
      <c r="AF704" s="109"/>
      <c r="AG704" s="3"/>
      <c r="AH704" s="109"/>
      <c r="AI704" s="109"/>
      <c r="AJ704" s="3"/>
      <c r="AK704" s="109"/>
      <c r="AL704" s="109"/>
      <c r="AM704" s="3"/>
      <c r="AN704" s="109" t="e">
        <f t="shared" si="2030"/>
        <v>#DIV/0!</v>
      </c>
      <c r="AO704" s="109">
        <f t="shared" si="2031"/>
        <v>0</v>
      </c>
      <c r="AP704" s="96" t="e">
        <f t="shared" si="2029"/>
        <v>#DIV/0!</v>
      </c>
    </row>
    <row r="705" spans="1:42">
      <c r="A705" s="150"/>
      <c r="B705" s="144"/>
      <c r="C705" s="87" t="s">
        <v>41</v>
      </c>
      <c r="D705" s="7">
        <f>D666+D655+D663+D644</f>
        <v>300000</v>
      </c>
      <c r="E705" s="7">
        <f>E667+E655+E644</f>
        <v>63128</v>
      </c>
      <c r="F705" s="3">
        <f t="shared" ref="F705" si="2032">E705/D705</f>
        <v>0.21042666666666668</v>
      </c>
      <c r="G705" s="7">
        <f>G666+G655+G663+G644</f>
        <v>367000</v>
      </c>
      <c r="H705" s="7">
        <f>H667+H655+H644</f>
        <v>0</v>
      </c>
      <c r="I705" s="3">
        <f t="shared" ref="I705" si="2033">H705/G705</f>
        <v>0</v>
      </c>
      <c r="J705" s="7">
        <f>J666+J655+J663+J644</f>
        <v>0</v>
      </c>
      <c r="K705" s="7">
        <f>K667+K655+K644</f>
        <v>0</v>
      </c>
      <c r="L705" s="3" t="e">
        <f t="shared" ref="L705" si="2034">K705/J705</f>
        <v>#DIV/0!</v>
      </c>
      <c r="M705" s="7">
        <f>M666+M655+M663+M644</f>
        <v>0</v>
      </c>
      <c r="N705" s="7">
        <f>N667+N655+N644</f>
        <v>0</v>
      </c>
      <c r="O705" s="3" t="e">
        <f t="shared" ref="O705" si="2035">N705/M705</f>
        <v>#DIV/0!</v>
      </c>
      <c r="P705" s="7">
        <f>P666+P655+P663+P644</f>
        <v>0</v>
      </c>
      <c r="Q705" s="7">
        <f>Q667+Q655+Q644</f>
        <v>0</v>
      </c>
      <c r="R705" s="3" t="e">
        <f t="shared" ref="R705" si="2036">Q705/P705</f>
        <v>#DIV/0!</v>
      </c>
      <c r="S705" s="7">
        <f>S666+S655+S663+S644</f>
        <v>0</v>
      </c>
      <c r="T705" s="7">
        <f>T667+T655+T644</f>
        <v>0</v>
      </c>
      <c r="U705" s="3" t="e">
        <f t="shared" ref="U705" si="2037">T705/S705</f>
        <v>#DIV/0!</v>
      </c>
      <c r="V705" s="7">
        <f>V666+V655+V663+V644</f>
        <v>0</v>
      </c>
      <c r="W705" s="7">
        <f>W667+W655+W644</f>
        <v>0</v>
      </c>
      <c r="X705" s="3" t="e">
        <f t="shared" ref="X705" si="2038">W705/V705</f>
        <v>#DIV/0!</v>
      </c>
      <c r="Y705" s="7">
        <f>Y666+Y655+Y663+Y644</f>
        <v>0</v>
      </c>
      <c r="Z705" s="7">
        <f>Z667+Z655+Z644</f>
        <v>0</v>
      </c>
      <c r="AA705" s="3" t="e">
        <f t="shared" ref="AA705" si="2039">Z705/Y705</f>
        <v>#DIV/0!</v>
      </c>
      <c r="AB705" s="7">
        <f>AB666+AB655+AB663+AB644</f>
        <v>0</v>
      </c>
      <c r="AC705" s="7">
        <f>AC667+AC655+AC644</f>
        <v>0</v>
      </c>
      <c r="AD705" s="3" t="e">
        <f t="shared" ref="AD705" si="2040">AC705/AB705</f>
        <v>#DIV/0!</v>
      </c>
      <c r="AE705" s="7">
        <f>AE666+AE655+AE663+AE644</f>
        <v>0</v>
      </c>
      <c r="AF705" s="7">
        <f>AF667+AF655+AF644</f>
        <v>0</v>
      </c>
      <c r="AG705" s="3" t="e">
        <f t="shared" ref="AG705" si="2041">AF705/AE705</f>
        <v>#DIV/0!</v>
      </c>
      <c r="AH705" s="7">
        <f>AH666+AH655+AH663+AH644</f>
        <v>0</v>
      </c>
      <c r="AI705" s="7">
        <f>AI667+AI655+AI644</f>
        <v>0</v>
      </c>
      <c r="AJ705" s="3" t="e">
        <f t="shared" ref="AJ705" si="2042">AI705/AH705</f>
        <v>#DIV/0!</v>
      </c>
      <c r="AK705" s="7">
        <f>AK666+AK655+AK663+AK644</f>
        <v>0</v>
      </c>
      <c r="AL705" s="7">
        <f>AL667+AL655+AL644</f>
        <v>0</v>
      </c>
      <c r="AM705" s="3" t="e">
        <f t="shared" ref="AM705" si="2043">AL705/AK705</f>
        <v>#DIV/0!</v>
      </c>
      <c r="AN705" s="7">
        <f>D705+G705+J705+M705+P705+S705+V705+Y705+AB705+AE705+AH705+AK705</f>
        <v>667000</v>
      </c>
      <c r="AO705" s="7">
        <f t="shared" ref="AO705" si="2044">E705+H705+K705+N705+Q705+T705+W705+Z705+AC705+AF705+AI705+AL705</f>
        <v>63128</v>
      </c>
      <c r="AP705" s="94">
        <f t="shared" ref="AP705" si="2045">AO705/AN705</f>
        <v>9.4644677661169421E-2</v>
      </c>
    </row>
    <row r="706" spans="1:42" ht="15.75">
      <c r="A706" s="150"/>
      <c r="B706" s="144"/>
      <c r="C706" s="88" t="s">
        <v>59</v>
      </c>
      <c r="D706" s="12"/>
      <c r="E706" s="13"/>
      <c r="F706" s="3"/>
      <c r="G706" s="12"/>
      <c r="H706" s="13"/>
      <c r="I706" s="3"/>
      <c r="J706" s="12"/>
      <c r="K706" s="13"/>
      <c r="L706" s="3"/>
      <c r="M706" s="12"/>
      <c r="N706" s="13"/>
      <c r="O706" s="3"/>
      <c r="P706" s="12"/>
      <c r="Q706" s="13"/>
      <c r="R706" s="3"/>
      <c r="S706" s="12"/>
      <c r="T706" s="13"/>
      <c r="U706" s="3"/>
      <c r="V706" s="12"/>
      <c r="W706" s="13"/>
      <c r="X706" s="3"/>
      <c r="Y706" s="12"/>
      <c r="Z706" s="13"/>
      <c r="AA706" s="3"/>
      <c r="AB706" s="12"/>
      <c r="AC706" s="13"/>
      <c r="AD706" s="3"/>
      <c r="AE706" s="12"/>
      <c r="AF706" s="13"/>
      <c r="AG706" s="3"/>
      <c r="AH706" s="12"/>
      <c r="AI706" s="13"/>
      <c r="AJ706" s="3"/>
      <c r="AK706" s="12"/>
      <c r="AL706" s="13"/>
      <c r="AM706" s="3"/>
      <c r="AN706" s="12"/>
      <c r="AO706" s="13">
        <f>E706+H706+K706+N706+Q706+T706+W706+Z706+AC706+AF706+AI706+AL706</f>
        <v>0</v>
      </c>
      <c r="AP706" s="94"/>
    </row>
    <row r="707" spans="1:42" ht="16.5" thickBot="1">
      <c r="A707" s="151"/>
      <c r="B707" s="145"/>
      <c r="C707" s="104" t="s">
        <v>42</v>
      </c>
      <c r="D707" s="105"/>
      <c r="E707" s="106">
        <f>E706/E705</f>
        <v>0</v>
      </c>
      <c r="F707" s="117"/>
      <c r="G707" s="105"/>
      <c r="H707" s="106" t="e">
        <f>H706/H705</f>
        <v>#DIV/0!</v>
      </c>
      <c r="I707" s="117"/>
      <c r="J707" s="105"/>
      <c r="K707" s="106" t="e">
        <f>K706/K705</f>
        <v>#DIV/0!</v>
      </c>
      <c r="L707" s="117"/>
      <c r="M707" s="105"/>
      <c r="N707" s="106" t="e">
        <f>N706/N705</f>
        <v>#DIV/0!</v>
      </c>
      <c r="O707" s="117"/>
      <c r="P707" s="105"/>
      <c r="Q707" s="106" t="e">
        <f>Q706/Q705</f>
        <v>#DIV/0!</v>
      </c>
      <c r="R707" s="117"/>
      <c r="S707" s="105"/>
      <c r="T707" s="106" t="e">
        <f>T706/T705</f>
        <v>#DIV/0!</v>
      </c>
      <c r="U707" s="117"/>
      <c r="V707" s="105"/>
      <c r="W707" s="106" t="e">
        <f>W706/W705</f>
        <v>#DIV/0!</v>
      </c>
      <c r="X707" s="117"/>
      <c r="Y707" s="105"/>
      <c r="Z707" s="106" t="e">
        <f>Z706/Z705</f>
        <v>#DIV/0!</v>
      </c>
      <c r="AA707" s="117"/>
      <c r="AB707" s="105"/>
      <c r="AC707" s="106" t="e">
        <f>AC706/AC705</f>
        <v>#DIV/0!</v>
      </c>
      <c r="AD707" s="117"/>
      <c r="AE707" s="105"/>
      <c r="AF707" s="106" t="e">
        <f>AF706/AF705</f>
        <v>#DIV/0!</v>
      </c>
      <c r="AG707" s="117"/>
      <c r="AH707" s="105"/>
      <c r="AI707" s="106" t="e">
        <f>AI706/AI705</f>
        <v>#DIV/0!</v>
      </c>
      <c r="AJ707" s="117"/>
      <c r="AK707" s="105"/>
      <c r="AL707" s="106" t="e">
        <f>AL706/AL705</f>
        <v>#DIV/0!</v>
      </c>
      <c r="AM707" s="117"/>
      <c r="AN707" s="105"/>
      <c r="AO707" s="106">
        <f>AO706/AO705</f>
        <v>0</v>
      </c>
      <c r="AP707" s="107"/>
    </row>
    <row r="708" spans="1:42" ht="15.75" thickTop="1">
      <c r="A708" s="140" t="s">
        <v>78</v>
      </c>
      <c r="B708" s="143">
        <v>13</v>
      </c>
      <c r="C708" s="91" t="s">
        <v>19</v>
      </c>
      <c r="D708" s="92">
        <f>D709+D715+D716</f>
        <v>61000</v>
      </c>
      <c r="E708" s="92">
        <f>E709+E715+E716</f>
        <v>29150</v>
      </c>
      <c r="F708" s="114">
        <f>E708/D708</f>
        <v>0.47786885245901639</v>
      </c>
      <c r="G708" s="92">
        <f>G709+G715+G716</f>
        <v>63000</v>
      </c>
      <c r="H708" s="92">
        <f>H709+H715+H716</f>
        <v>0</v>
      </c>
      <c r="I708" s="114">
        <f>H708/G708</f>
        <v>0</v>
      </c>
      <c r="J708" s="92">
        <f>J709+J715+J716</f>
        <v>0</v>
      </c>
      <c r="K708" s="92">
        <f>K709+K715+K716</f>
        <v>0</v>
      </c>
      <c r="L708" s="114" t="e">
        <f>K708/J708</f>
        <v>#DIV/0!</v>
      </c>
      <c r="M708" s="92">
        <f>M709+M715+M716</f>
        <v>0</v>
      </c>
      <c r="N708" s="92">
        <f>N709+N715+N716</f>
        <v>0</v>
      </c>
      <c r="O708" s="114" t="e">
        <f>N708/M708</f>
        <v>#DIV/0!</v>
      </c>
      <c r="P708" s="92">
        <f>P709+P715+P716</f>
        <v>0</v>
      </c>
      <c r="Q708" s="92">
        <f>Q709+Q715+Q716</f>
        <v>0</v>
      </c>
      <c r="R708" s="114" t="e">
        <f>Q708/P708</f>
        <v>#DIV/0!</v>
      </c>
      <c r="S708" s="92">
        <f>S709+S715+S716</f>
        <v>0</v>
      </c>
      <c r="T708" s="92">
        <f>T709+T715+T716</f>
        <v>0</v>
      </c>
      <c r="U708" s="114" t="e">
        <f>T708/S708</f>
        <v>#DIV/0!</v>
      </c>
      <c r="V708" s="92">
        <f>V709+V715+V716</f>
        <v>0</v>
      </c>
      <c r="W708" s="92">
        <f>W709+W715+W716</f>
        <v>0</v>
      </c>
      <c r="X708" s="114" t="e">
        <f>W708/V708</f>
        <v>#DIV/0!</v>
      </c>
      <c r="Y708" s="92">
        <f>Y709+Y715+Y716</f>
        <v>0</v>
      </c>
      <c r="Z708" s="92">
        <f>Z709+Z715+Z716</f>
        <v>0</v>
      </c>
      <c r="AA708" s="114" t="e">
        <f>Z708/Y708</f>
        <v>#DIV/0!</v>
      </c>
      <c r="AB708" s="92">
        <f>AB709+AB715+AB716</f>
        <v>0</v>
      </c>
      <c r="AC708" s="92">
        <f>AC709+AC715+AC716</f>
        <v>0</v>
      </c>
      <c r="AD708" s="114" t="e">
        <f>AC708/AB708</f>
        <v>#DIV/0!</v>
      </c>
      <c r="AE708" s="92">
        <f>AE709+AE715+AE716</f>
        <v>0</v>
      </c>
      <c r="AF708" s="92">
        <f>AF709+AF715+AF716</f>
        <v>0</v>
      </c>
      <c r="AG708" s="114" t="e">
        <f>AF708/AE708</f>
        <v>#DIV/0!</v>
      </c>
      <c r="AH708" s="92">
        <f>AH709+AH715+AH716</f>
        <v>0</v>
      </c>
      <c r="AI708" s="92">
        <f>AI709+AI715+AI716</f>
        <v>0</v>
      </c>
      <c r="AJ708" s="114" t="e">
        <f>AI708/AH708</f>
        <v>#DIV/0!</v>
      </c>
      <c r="AK708" s="92">
        <f>AK709+AK715+AK716</f>
        <v>0</v>
      </c>
      <c r="AL708" s="92">
        <f>AL709+AL715+AL716</f>
        <v>0</v>
      </c>
      <c r="AM708" s="114" t="e">
        <f>AL708/AK708</f>
        <v>#DIV/0!</v>
      </c>
      <c r="AN708" s="92">
        <f>D708+G708+J708+M708+P708+S708+V708+Y708+AB708+AE708+AH708+AK708</f>
        <v>124000</v>
      </c>
      <c r="AO708" s="92">
        <f>E708+H708+K708+N708+Q708+T708+W708+Z708+AC708+AF708+AI708+AL708</f>
        <v>29150</v>
      </c>
      <c r="AP708" s="93">
        <f>AO708/AN708</f>
        <v>0.23508064516129032</v>
      </c>
    </row>
    <row r="709" spans="1:42">
      <c r="A709" s="141"/>
      <c r="B709" s="144"/>
      <c r="C709" s="74" t="s">
        <v>20</v>
      </c>
      <c r="D709" s="2">
        <v>53000</v>
      </c>
      <c r="E709" s="2">
        <v>21980</v>
      </c>
      <c r="F709" s="3">
        <f t="shared" ref="F709" si="2046">E709/D709</f>
        <v>0.41471698113207545</v>
      </c>
      <c r="G709" s="2">
        <v>55000</v>
      </c>
      <c r="H709" s="2"/>
      <c r="I709" s="3">
        <f t="shared" ref="I709" si="2047">H709/G709</f>
        <v>0</v>
      </c>
      <c r="J709" s="2"/>
      <c r="K709" s="2"/>
      <c r="L709" s="3" t="e">
        <f t="shared" ref="L709" si="2048">K709/J709</f>
        <v>#DIV/0!</v>
      </c>
      <c r="M709" s="2"/>
      <c r="N709" s="2"/>
      <c r="O709" s="3" t="e">
        <f t="shared" ref="O709" si="2049">N709/M709</f>
        <v>#DIV/0!</v>
      </c>
      <c r="P709" s="2"/>
      <c r="Q709" s="2"/>
      <c r="R709" s="3" t="e">
        <f t="shared" ref="R709" si="2050">Q709/P709</f>
        <v>#DIV/0!</v>
      </c>
      <c r="S709" s="2"/>
      <c r="T709" s="2"/>
      <c r="U709" s="3" t="e">
        <f t="shared" ref="U709" si="2051">T709/S709</f>
        <v>#DIV/0!</v>
      </c>
      <c r="V709" s="2"/>
      <c r="W709" s="2"/>
      <c r="X709" s="3" t="e">
        <f t="shared" ref="X709" si="2052">W709/V709</f>
        <v>#DIV/0!</v>
      </c>
      <c r="Y709" s="2"/>
      <c r="Z709" s="2"/>
      <c r="AA709" s="3" t="e">
        <f t="shared" ref="AA709" si="2053">Z709/Y709</f>
        <v>#DIV/0!</v>
      </c>
      <c r="AB709" s="2"/>
      <c r="AC709" s="2"/>
      <c r="AD709" s="3" t="e">
        <f t="shared" ref="AD709" si="2054">AC709/AB709</f>
        <v>#DIV/0!</v>
      </c>
      <c r="AE709" s="2"/>
      <c r="AF709" s="2"/>
      <c r="AG709" s="3" t="e">
        <f t="shared" ref="AG709" si="2055">AF709/AE709</f>
        <v>#DIV/0!</v>
      </c>
      <c r="AH709" s="2"/>
      <c r="AI709" s="2"/>
      <c r="AJ709" s="3" t="e">
        <f t="shared" ref="AJ709" si="2056">AI709/AH709</f>
        <v>#DIV/0!</v>
      </c>
      <c r="AK709" s="2"/>
      <c r="AL709" s="2"/>
      <c r="AM709" s="3" t="e">
        <f t="shared" ref="AM709" si="2057">AL709/AK709</f>
        <v>#DIV/0!</v>
      </c>
      <c r="AN709" s="2">
        <f>D709+G709+J709+M709+P709+S709+V709+Y709+AB709+AE709+AH709+AK709</f>
        <v>108000</v>
      </c>
      <c r="AO709" s="2">
        <f t="shared" ref="AO709:AO710" si="2058">E709+H709+K709+N709+Q709+T709+W709+Z709+AC709+AF709+AI709+AL709</f>
        <v>21980</v>
      </c>
      <c r="AP709" s="94">
        <f t="shared" ref="AP709" si="2059">AO709/AN709</f>
        <v>0.20351851851851852</v>
      </c>
    </row>
    <row r="710" spans="1:42">
      <c r="A710" s="141"/>
      <c r="B710" s="144"/>
      <c r="C710" s="74" t="s">
        <v>47</v>
      </c>
      <c r="D710" s="2">
        <v>0</v>
      </c>
      <c r="E710" s="2">
        <v>0</v>
      </c>
      <c r="F710" s="3"/>
      <c r="G710" s="2">
        <v>0</v>
      </c>
      <c r="H710" s="2"/>
      <c r="I710" s="3"/>
      <c r="J710" s="2"/>
      <c r="K710" s="2"/>
      <c r="L710" s="3"/>
      <c r="M710" s="2"/>
      <c r="N710" s="2"/>
      <c r="O710" s="3"/>
      <c r="P710" s="2"/>
      <c r="Q710" s="2"/>
      <c r="R710" s="3"/>
      <c r="S710" s="2"/>
      <c r="T710" s="2"/>
      <c r="U710" s="3"/>
      <c r="V710" s="2"/>
      <c r="W710" s="2"/>
      <c r="X710" s="3"/>
      <c r="Y710" s="2"/>
      <c r="Z710" s="2"/>
      <c r="AA710" s="3"/>
      <c r="AB710" s="2"/>
      <c r="AC710" s="2"/>
      <c r="AD710" s="3"/>
      <c r="AE710" s="2"/>
      <c r="AF710" s="2"/>
      <c r="AG710" s="3"/>
      <c r="AH710" s="2"/>
      <c r="AI710" s="2"/>
      <c r="AJ710" s="3"/>
      <c r="AK710" s="2"/>
      <c r="AL710" s="2"/>
      <c r="AM710" s="3"/>
      <c r="AN710" s="2">
        <f t="shared" ref="AN710:AN714" si="2060">D710+G710+J710+M710+P710+S710+V710+Y710+AB710+AE710+AH710+AK710</f>
        <v>0</v>
      </c>
      <c r="AO710" s="2">
        <f t="shared" si="2058"/>
        <v>0</v>
      </c>
      <c r="AP710" s="94"/>
    </row>
    <row r="711" spans="1:42">
      <c r="A711" s="141"/>
      <c r="B711" s="144"/>
      <c r="C711" s="74" t="s">
        <v>43</v>
      </c>
      <c r="D711" s="2">
        <v>0</v>
      </c>
      <c r="E711" s="2">
        <v>0</v>
      </c>
      <c r="F711" s="3"/>
      <c r="G711" s="2">
        <v>0</v>
      </c>
      <c r="H711" s="2"/>
      <c r="I711" s="3"/>
      <c r="J711" s="2"/>
      <c r="K711" s="2"/>
      <c r="L711" s="3"/>
      <c r="M711" s="2"/>
      <c r="N711" s="2"/>
      <c r="O711" s="3"/>
      <c r="P711" s="2"/>
      <c r="Q711" s="2"/>
      <c r="R711" s="3"/>
      <c r="S711" s="2"/>
      <c r="T711" s="2"/>
      <c r="U711" s="3"/>
      <c r="V711" s="2"/>
      <c r="W711" s="2"/>
      <c r="X711" s="3"/>
      <c r="Y711" s="2"/>
      <c r="Z711" s="2"/>
      <c r="AA711" s="3"/>
      <c r="AB711" s="2"/>
      <c r="AC711" s="2"/>
      <c r="AD711" s="3"/>
      <c r="AE711" s="2"/>
      <c r="AF711" s="2"/>
      <c r="AG711" s="3"/>
      <c r="AH711" s="2"/>
      <c r="AI711" s="2"/>
      <c r="AJ711" s="3"/>
      <c r="AK711" s="2"/>
      <c r="AL711" s="2"/>
      <c r="AM711" s="3"/>
      <c r="AN711" s="2">
        <f t="shared" si="2060"/>
        <v>0</v>
      </c>
      <c r="AO711" s="2">
        <f>E711+H711+K711+N711+Q711+T711+W711+Z711+AC711+AF711+AI711+AL711</f>
        <v>0</v>
      </c>
      <c r="AP711" s="94"/>
    </row>
    <row r="712" spans="1:42">
      <c r="A712" s="141"/>
      <c r="B712" s="144"/>
      <c r="C712" s="74" t="s">
        <v>44</v>
      </c>
      <c r="D712" s="2">
        <v>0</v>
      </c>
      <c r="E712" s="2">
        <v>0</v>
      </c>
      <c r="F712" s="3"/>
      <c r="G712" s="2">
        <v>0</v>
      </c>
      <c r="H712" s="2"/>
      <c r="I712" s="3"/>
      <c r="J712" s="2"/>
      <c r="K712" s="2"/>
      <c r="L712" s="3"/>
      <c r="M712" s="2"/>
      <c r="N712" s="2"/>
      <c r="O712" s="3"/>
      <c r="P712" s="2"/>
      <c r="Q712" s="2"/>
      <c r="R712" s="3"/>
      <c r="S712" s="2"/>
      <c r="T712" s="2"/>
      <c r="U712" s="3"/>
      <c r="V712" s="2"/>
      <c r="W712" s="2"/>
      <c r="X712" s="3"/>
      <c r="Y712" s="2"/>
      <c r="Z712" s="2"/>
      <c r="AA712" s="3"/>
      <c r="AB712" s="2"/>
      <c r="AC712" s="2"/>
      <c r="AD712" s="3"/>
      <c r="AE712" s="2"/>
      <c r="AF712" s="2"/>
      <c r="AG712" s="3"/>
      <c r="AH712" s="2"/>
      <c r="AI712" s="2"/>
      <c r="AJ712" s="3"/>
      <c r="AK712" s="2"/>
      <c r="AL712" s="2"/>
      <c r="AM712" s="3"/>
      <c r="AN712" s="2">
        <f t="shared" si="2060"/>
        <v>0</v>
      </c>
      <c r="AO712" s="2">
        <f t="shared" ref="AO712:AO724" si="2061">E712+H712+K712+N712+Q712+T712+W712+Z712+AC712+AF712+AI712+AL712</f>
        <v>0</v>
      </c>
      <c r="AP712" s="94"/>
    </row>
    <row r="713" spans="1:42">
      <c r="A713" s="141"/>
      <c r="B713" s="144"/>
      <c r="C713" s="74" t="s">
        <v>45</v>
      </c>
      <c r="D713" s="2">
        <v>0</v>
      </c>
      <c r="E713" s="2">
        <v>13990</v>
      </c>
      <c r="F713" s="3"/>
      <c r="G713" s="2">
        <v>0</v>
      </c>
      <c r="H713" s="2"/>
      <c r="I713" s="3"/>
      <c r="J713" s="2"/>
      <c r="K713" s="2"/>
      <c r="L713" s="3"/>
      <c r="M713" s="2"/>
      <c r="N713" s="2"/>
      <c r="O713" s="3"/>
      <c r="P713" s="2"/>
      <c r="Q713" s="2"/>
      <c r="R713" s="3"/>
      <c r="S713" s="2"/>
      <c r="T713" s="2"/>
      <c r="U713" s="3"/>
      <c r="V713" s="2"/>
      <c r="W713" s="2"/>
      <c r="X713" s="3"/>
      <c r="Y713" s="2"/>
      <c r="Z713" s="2"/>
      <c r="AA713" s="3"/>
      <c r="AB713" s="2"/>
      <c r="AC713" s="2"/>
      <c r="AD713" s="3"/>
      <c r="AE713" s="2"/>
      <c r="AF713" s="2"/>
      <c r="AG713" s="3"/>
      <c r="AH713" s="2"/>
      <c r="AI713" s="2"/>
      <c r="AJ713" s="3"/>
      <c r="AK713" s="2"/>
      <c r="AL713" s="2"/>
      <c r="AM713" s="3"/>
      <c r="AN713" s="2">
        <f t="shared" si="2060"/>
        <v>0</v>
      </c>
      <c r="AO713" s="2">
        <f t="shared" si="2061"/>
        <v>13990</v>
      </c>
      <c r="AP713" s="94"/>
    </row>
    <row r="714" spans="1:42">
      <c r="A714" s="141"/>
      <c r="B714" s="144"/>
      <c r="C714" s="74" t="s">
        <v>46</v>
      </c>
      <c r="D714" s="2">
        <v>0</v>
      </c>
      <c r="E714" s="2">
        <v>7990</v>
      </c>
      <c r="F714" s="3"/>
      <c r="G714" s="2">
        <v>0</v>
      </c>
      <c r="H714" s="2"/>
      <c r="I714" s="3"/>
      <c r="J714" s="2"/>
      <c r="K714" s="2"/>
      <c r="L714" s="3"/>
      <c r="M714" s="2"/>
      <c r="N714" s="2"/>
      <c r="O714" s="3"/>
      <c r="P714" s="2"/>
      <c r="Q714" s="2"/>
      <c r="R714" s="3"/>
      <c r="S714" s="2"/>
      <c r="T714" s="2"/>
      <c r="U714" s="3"/>
      <c r="V714" s="2"/>
      <c r="W714" s="2"/>
      <c r="X714" s="3"/>
      <c r="Y714" s="2"/>
      <c r="Z714" s="2"/>
      <c r="AA714" s="3"/>
      <c r="AB714" s="2"/>
      <c r="AC714" s="2"/>
      <c r="AD714" s="3"/>
      <c r="AE714" s="2"/>
      <c r="AF714" s="2"/>
      <c r="AG714" s="3"/>
      <c r="AH714" s="2"/>
      <c r="AI714" s="2"/>
      <c r="AJ714" s="3"/>
      <c r="AK714" s="2"/>
      <c r="AL714" s="2"/>
      <c r="AM714" s="3"/>
      <c r="AN714" s="2">
        <f t="shared" si="2060"/>
        <v>0</v>
      </c>
      <c r="AO714" s="2">
        <f t="shared" si="2061"/>
        <v>7990</v>
      </c>
      <c r="AP714" s="94"/>
    </row>
    <row r="715" spans="1:42">
      <c r="A715" s="141"/>
      <c r="B715" s="144"/>
      <c r="C715" s="75" t="s">
        <v>21</v>
      </c>
      <c r="D715" s="2">
        <v>8000</v>
      </c>
      <c r="E715" s="2">
        <v>7170</v>
      </c>
      <c r="F715" s="3">
        <f t="shared" ref="F715:F716" si="2062">E715/D715</f>
        <v>0.89624999999999999</v>
      </c>
      <c r="G715" s="2">
        <v>8000</v>
      </c>
      <c r="H715" s="2"/>
      <c r="I715" s="3">
        <f t="shared" ref="I715:I716" si="2063">H715/G715</f>
        <v>0</v>
      </c>
      <c r="J715" s="2"/>
      <c r="K715" s="2"/>
      <c r="L715" s="3" t="e">
        <f t="shared" ref="L715:L716" si="2064">K715/J715</f>
        <v>#DIV/0!</v>
      </c>
      <c r="M715" s="2"/>
      <c r="N715" s="2"/>
      <c r="O715" s="3" t="e">
        <f t="shared" ref="O715:O716" si="2065">N715/M715</f>
        <v>#DIV/0!</v>
      </c>
      <c r="P715" s="2"/>
      <c r="Q715" s="2"/>
      <c r="R715" s="3" t="e">
        <f t="shared" ref="R715:R716" si="2066">Q715/P715</f>
        <v>#DIV/0!</v>
      </c>
      <c r="S715" s="2"/>
      <c r="T715" s="2"/>
      <c r="U715" s="3" t="e">
        <f t="shared" ref="U715:U716" si="2067">T715/S715</f>
        <v>#DIV/0!</v>
      </c>
      <c r="V715" s="2"/>
      <c r="W715" s="2"/>
      <c r="X715" s="3" t="e">
        <f t="shared" ref="X715:X716" si="2068">W715/V715</f>
        <v>#DIV/0!</v>
      </c>
      <c r="Y715" s="2"/>
      <c r="Z715" s="2"/>
      <c r="AA715" s="3" t="e">
        <f t="shared" ref="AA715:AA716" si="2069">Z715/Y715</f>
        <v>#DIV/0!</v>
      </c>
      <c r="AB715" s="2"/>
      <c r="AC715" s="2"/>
      <c r="AD715" s="3" t="e">
        <f t="shared" ref="AD715:AD716" si="2070">AC715/AB715</f>
        <v>#DIV/0!</v>
      </c>
      <c r="AE715" s="2"/>
      <c r="AF715" s="2"/>
      <c r="AG715" s="3" t="e">
        <f t="shared" ref="AG715:AG716" si="2071">AF715/AE715</f>
        <v>#DIV/0!</v>
      </c>
      <c r="AH715" s="2"/>
      <c r="AI715" s="2"/>
      <c r="AJ715" s="3" t="e">
        <f t="shared" ref="AJ715:AJ716" si="2072">AI715/AH715</f>
        <v>#DIV/0!</v>
      </c>
      <c r="AK715" s="2"/>
      <c r="AL715" s="2"/>
      <c r="AM715" s="3" t="e">
        <f t="shared" ref="AM715:AM716" si="2073">AL715/AK715</f>
        <v>#DIV/0!</v>
      </c>
      <c r="AN715" s="2">
        <f>D715+G715+J715+M715+P715+S715+V715+Y715+AB715+AE715+AH715+AK715</f>
        <v>16000</v>
      </c>
      <c r="AO715" s="2">
        <f t="shared" si="2061"/>
        <v>7170</v>
      </c>
      <c r="AP715" s="94">
        <f t="shared" ref="AP715:AP726" si="2074">AO715/AN715</f>
        <v>0.448125</v>
      </c>
    </row>
    <row r="716" spans="1:42">
      <c r="A716" s="141"/>
      <c r="B716" s="144"/>
      <c r="C716" s="75" t="s">
        <v>22</v>
      </c>
      <c r="D716" s="2">
        <v>0</v>
      </c>
      <c r="E716" s="2">
        <v>0</v>
      </c>
      <c r="F716" s="3" t="e">
        <f t="shared" si="2062"/>
        <v>#DIV/0!</v>
      </c>
      <c r="G716" s="2">
        <v>0</v>
      </c>
      <c r="H716" s="2"/>
      <c r="I716" s="3" t="e">
        <f t="shared" si="2063"/>
        <v>#DIV/0!</v>
      </c>
      <c r="J716" s="2"/>
      <c r="K716" s="2"/>
      <c r="L716" s="3" t="e">
        <f t="shared" si="2064"/>
        <v>#DIV/0!</v>
      </c>
      <c r="M716" s="2"/>
      <c r="N716" s="2"/>
      <c r="O716" s="3" t="e">
        <f t="shared" si="2065"/>
        <v>#DIV/0!</v>
      </c>
      <c r="P716" s="2"/>
      <c r="Q716" s="2"/>
      <c r="R716" s="3" t="e">
        <f t="shared" si="2066"/>
        <v>#DIV/0!</v>
      </c>
      <c r="S716" s="2"/>
      <c r="T716" s="2"/>
      <c r="U716" s="3" t="e">
        <f t="shared" si="2067"/>
        <v>#DIV/0!</v>
      </c>
      <c r="V716" s="2"/>
      <c r="W716" s="2"/>
      <c r="X716" s="3" t="e">
        <f t="shared" si="2068"/>
        <v>#DIV/0!</v>
      </c>
      <c r="Y716" s="2"/>
      <c r="Z716" s="2"/>
      <c r="AA716" s="3" t="e">
        <f t="shared" si="2069"/>
        <v>#DIV/0!</v>
      </c>
      <c r="AB716" s="2"/>
      <c r="AC716" s="2"/>
      <c r="AD716" s="3" t="e">
        <f t="shared" si="2070"/>
        <v>#DIV/0!</v>
      </c>
      <c r="AE716" s="2"/>
      <c r="AF716" s="2"/>
      <c r="AG716" s="3" t="e">
        <f t="shared" si="2071"/>
        <v>#DIV/0!</v>
      </c>
      <c r="AH716" s="2"/>
      <c r="AI716" s="2"/>
      <c r="AJ716" s="3" t="e">
        <f t="shared" si="2072"/>
        <v>#DIV/0!</v>
      </c>
      <c r="AK716" s="2"/>
      <c r="AL716" s="2"/>
      <c r="AM716" s="3" t="e">
        <f t="shared" si="2073"/>
        <v>#DIV/0!</v>
      </c>
      <c r="AN716" s="2">
        <f t="shared" ref="AN716:AN718" si="2075">D716+G716+J716+M716+P716+S716+V716+Y716+AB716+AE716+AH716+AK716</f>
        <v>0</v>
      </c>
      <c r="AO716" s="2">
        <f t="shared" si="2061"/>
        <v>0</v>
      </c>
      <c r="AP716" s="94" t="e">
        <f t="shared" si="2074"/>
        <v>#DIV/0!</v>
      </c>
    </row>
    <row r="717" spans="1:42">
      <c r="A717" s="141"/>
      <c r="B717" s="144"/>
      <c r="C717" s="75" t="s">
        <v>23</v>
      </c>
      <c r="D717" s="5">
        <f>D709/D718</f>
        <v>4.8181818181818183</v>
      </c>
      <c r="E717" s="5">
        <v>2</v>
      </c>
      <c r="F717" s="115">
        <f>E717/D717</f>
        <v>0.41509433962264147</v>
      </c>
      <c r="G717" s="5">
        <f>G709/G718</f>
        <v>5</v>
      </c>
      <c r="H717" s="5"/>
      <c r="I717" s="115">
        <f>H717/G717</f>
        <v>0</v>
      </c>
      <c r="J717" s="5"/>
      <c r="K717" s="5"/>
      <c r="L717" s="115" t="e">
        <f>K717/J717</f>
        <v>#DIV/0!</v>
      </c>
      <c r="M717" s="5"/>
      <c r="N717" s="5"/>
      <c r="O717" s="115" t="e">
        <f>N717/M717</f>
        <v>#DIV/0!</v>
      </c>
      <c r="P717" s="5"/>
      <c r="Q717" s="5"/>
      <c r="R717" s="115" t="e">
        <f>Q717/P717</f>
        <v>#DIV/0!</v>
      </c>
      <c r="S717" s="5"/>
      <c r="T717" s="5"/>
      <c r="U717" s="115" t="e">
        <f>T717/S717</f>
        <v>#DIV/0!</v>
      </c>
      <c r="V717" s="5"/>
      <c r="W717" s="5"/>
      <c r="X717" s="115" t="e">
        <f>W717/V717</f>
        <v>#DIV/0!</v>
      </c>
      <c r="Y717" s="5"/>
      <c r="Z717" s="5"/>
      <c r="AA717" s="115" t="e">
        <f>Z717/Y717</f>
        <v>#DIV/0!</v>
      </c>
      <c r="AB717" s="5"/>
      <c r="AC717" s="5"/>
      <c r="AD717" s="115" t="e">
        <f>AC717/AB717</f>
        <v>#DIV/0!</v>
      </c>
      <c r="AE717" s="5"/>
      <c r="AF717" s="5"/>
      <c r="AG717" s="115" t="e">
        <f>AF717/AE717</f>
        <v>#DIV/0!</v>
      </c>
      <c r="AH717" s="5"/>
      <c r="AI717" s="5"/>
      <c r="AJ717" s="115" t="e">
        <f>AI717/AH717</f>
        <v>#DIV/0!</v>
      </c>
      <c r="AK717" s="5"/>
      <c r="AL717" s="5"/>
      <c r="AM717" s="115" t="e">
        <f>AL717/AK717</f>
        <v>#DIV/0!</v>
      </c>
      <c r="AN717" s="5">
        <f t="shared" si="2075"/>
        <v>9.8181818181818183</v>
      </c>
      <c r="AO717" s="5">
        <f t="shared" si="2061"/>
        <v>2</v>
      </c>
      <c r="AP717" s="95">
        <f t="shared" si="2074"/>
        <v>0.20370370370370369</v>
      </c>
    </row>
    <row r="718" spans="1:42">
      <c r="A718" s="141"/>
      <c r="B718" s="144"/>
      <c r="C718" s="75" t="s">
        <v>24</v>
      </c>
      <c r="D718" s="2">
        <v>11000</v>
      </c>
      <c r="E718" s="2">
        <f>E709/E717</f>
        <v>10990</v>
      </c>
      <c r="F718" s="3">
        <f t="shared" ref="F718:F729" si="2076">E718/D718</f>
        <v>0.99909090909090914</v>
      </c>
      <c r="G718" s="2">
        <v>11000</v>
      </c>
      <c r="H718" s="2" t="e">
        <f>H709/H717</f>
        <v>#DIV/0!</v>
      </c>
      <c r="I718" s="3" t="e">
        <f t="shared" ref="I718:I729" si="2077">H718/G718</f>
        <v>#DIV/0!</v>
      </c>
      <c r="J718" s="2" t="e">
        <f>J709/J717</f>
        <v>#DIV/0!</v>
      </c>
      <c r="K718" s="2" t="e">
        <f>K709/K717</f>
        <v>#DIV/0!</v>
      </c>
      <c r="L718" s="3" t="e">
        <f t="shared" ref="L718:L729" si="2078">K718/J718</f>
        <v>#DIV/0!</v>
      </c>
      <c r="M718" s="2" t="e">
        <f>M709/M717</f>
        <v>#DIV/0!</v>
      </c>
      <c r="N718" s="2" t="e">
        <f>N709/N717</f>
        <v>#DIV/0!</v>
      </c>
      <c r="O718" s="3" t="e">
        <f t="shared" ref="O718:O729" si="2079">N718/M718</f>
        <v>#DIV/0!</v>
      </c>
      <c r="P718" s="2" t="e">
        <f>P709/P717</f>
        <v>#DIV/0!</v>
      </c>
      <c r="Q718" s="2" t="e">
        <f>Q709/Q717</f>
        <v>#DIV/0!</v>
      </c>
      <c r="R718" s="3" t="e">
        <f t="shared" ref="R718:R729" si="2080">Q718/P718</f>
        <v>#DIV/0!</v>
      </c>
      <c r="S718" s="2" t="e">
        <f>S709/S717</f>
        <v>#DIV/0!</v>
      </c>
      <c r="T718" s="2" t="e">
        <f>T709/T717</f>
        <v>#DIV/0!</v>
      </c>
      <c r="U718" s="3" t="e">
        <f t="shared" ref="U718:U729" si="2081">T718/S718</f>
        <v>#DIV/0!</v>
      </c>
      <c r="V718" s="2" t="e">
        <f>V709/V717</f>
        <v>#DIV/0!</v>
      </c>
      <c r="W718" s="2" t="e">
        <f>W709/W717</f>
        <v>#DIV/0!</v>
      </c>
      <c r="X718" s="3" t="e">
        <f t="shared" ref="X718:X729" si="2082">W718/V718</f>
        <v>#DIV/0!</v>
      </c>
      <c r="Y718" s="2" t="e">
        <f>Y709/Y717</f>
        <v>#DIV/0!</v>
      </c>
      <c r="Z718" s="2" t="e">
        <f>Z709/Z717</f>
        <v>#DIV/0!</v>
      </c>
      <c r="AA718" s="3" t="e">
        <f t="shared" ref="AA718:AA729" si="2083">Z718/Y718</f>
        <v>#DIV/0!</v>
      </c>
      <c r="AB718" s="2" t="e">
        <f>AB709/AB717</f>
        <v>#DIV/0!</v>
      </c>
      <c r="AC718" s="2" t="e">
        <f>AC709/AC717</f>
        <v>#DIV/0!</v>
      </c>
      <c r="AD718" s="3" t="e">
        <f t="shared" ref="AD718:AD729" si="2084">AC718/AB718</f>
        <v>#DIV/0!</v>
      </c>
      <c r="AE718" s="2" t="e">
        <f>AE709/AE717</f>
        <v>#DIV/0!</v>
      </c>
      <c r="AF718" s="2" t="e">
        <f>AF709/AF717</f>
        <v>#DIV/0!</v>
      </c>
      <c r="AG718" s="3" t="e">
        <f t="shared" ref="AG718:AG729" si="2085">AF718/AE718</f>
        <v>#DIV/0!</v>
      </c>
      <c r="AH718" s="2" t="e">
        <f>AH709/AH717</f>
        <v>#DIV/0!</v>
      </c>
      <c r="AI718" s="2" t="e">
        <f>AI709/AI717</f>
        <v>#DIV/0!</v>
      </c>
      <c r="AJ718" s="3" t="e">
        <f t="shared" ref="AJ718:AJ729" si="2086">AI718/AH718</f>
        <v>#DIV/0!</v>
      </c>
      <c r="AK718" s="2" t="e">
        <f>AK709/AK717</f>
        <v>#DIV/0!</v>
      </c>
      <c r="AL718" s="2" t="e">
        <f>AL709/AL717</f>
        <v>#DIV/0!</v>
      </c>
      <c r="AM718" s="3" t="e">
        <f t="shared" ref="AM718:AM729" si="2087">AL718/AK718</f>
        <v>#DIV/0!</v>
      </c>
      <c r="AN718" s="2" t="e">
        <f t="shared" si="2075"/>
        <v>#DIV/0!</v>
      </c>
      <c r="AO718" s="2" t="e">
        <f t="shared" si="2061"/>
        <v>#DIV/0!</v>
      </c>
      <c r="AP718" s="94" t="e">
        <f t="shared" si="2074"/>
        <v>#DIV/0!</v>
      </c>
    </row>
    <row r="719" spans="1:42">
      <c r="A719" s="141"/>
      <c r="B719" s="144"/>
      <c r="C719" s="76" t="s">
        <v>25</v>
      </c>
      <c r="D719" s="20">
        <f>D720+D721</f>
        <v>68000</v>
      </c>
      <c r="E719" s="20">
        <f>E720+E721</f>
        <v>20309</v>
      </c>
      <c r="F719" s="21">
        <f t="shared" si="2076"/>
        <v>0.29866176470588235</v>
      </c>
      <c r="G719" s="20">
        <f>G720+G721</f>
        <v>66700</v>
      </c>
      <c r="H719" s="20">
        <f>H720+H721</f>
        <v>0</v>
      </c>
      <c r="I719" s="21">
        <f t="shared" si="2077"/>
        <v>0</v>
      </c>
      <c r="J719" s="20">
        <f>J720+J721</f>
        <v>0</v>
      </c>
      <c r="K719" s="20">
        <f>K720+K721</f>
        <v>0</v>
      </c>
      <c r="L719" s="21" t="e">
        <f t="shared" si="2078"/>
        <v>#DIV/0!</v>
      </c>
      <c r="M719" s="20">
        <f>M720+M721</f>
        <v>0</v>
      </c>
      <c r="N719" s="20">
        <f>N720+N721</f>
        <v>0</v>
      </c>
      <c r="O719" s="21" t="e">
        <f t="shared" si="2079"/>
        <v>#DIV/0!</v>
      </c>
      <c r="P719" s="20">
        <f>P720+P721</f>
        <v>0</v>
      </c>
      <c r="Q719" s="20">
        <f>Q720+Q721</f>
        <v>0</v>
      </c>
      <c r="R719" s="21" t="e">
        <f t="shared" si="2080"/>
        <v>#DIV/0!</v>
      </c>
      <c r="S719" s="20">
        <f>S720+S721</f>
        <v>0</v>
      </c>
      <c r="T719" s="20">
        <f>T720+T721</f>
        <v>0</v>
      </c>
      <c r="U719" s="21" t="e">
        <f t="shared" si="2081"/>
        <v>#DIV/0!</v>
      </c>
      <c r="V719" s="20">
        <f>V720+V721</f>
        <v>0</v>
      </c>
      <c r="W719" s="20">
        <f>W720+W721</f>
        <v>0</v>
      </c>
      <c r="X719" s="21" t="e">
        <f t="shared" si="2082"/>
        <v>#DIV/0!</v>
      </c>
      <c r="Y719" s="20">
        <f>Y720+Y721</f>
        <v>0</v>
      </c>
      <c r="Z719" s="20">
        <f>Z720+Z721</f>
        <v>0</v>
      </c>
      <c r="AA719" s="21" t="e">
        <f t="shared" si="2083"/>
        <v>#DIV/0!</v>
      </c>
      <c r="AB719" s="20">
        <f>AB720+AB721</f>
        <v>0</v>
      </c>
      <c r="AC719" s="20">
        <f>AC720+AC721</f>
        <v>0</v>
      </c>
      <c r="AD719" s="21" t="e">
        <f t="shared" si="2084"/>
        <v>#DIV/0!</v>
      </c>
      <c r="AE719" s="20">
        <f>AE720+AE721</f>
        <v>0</v>
      </c>
      <c r="AF719" s="20">
        <f>AF720+AF721</f>
        <v>0</v>
      </c>
      <c r="AG719" s="21" t="e">
        <f t="shared" si="2085"/>
        <v>#DIV/0!</v>
      </c>
      <c r="AH719" s="20">
        <f>AH720+AH721</f>
        <v>0</v>
      </c>
      <c r="AI719" s="20">
        <f>AI720+AI721</f>
        <v>0</v>
      </c>
      <c r="AJ719" s="21" t="e">
        <f t="shared" si="2086"/>
        <v>#DIV/0!</v>
      </c>
      <c r="AK719" s="20">
        <f>AK720+AK721</f>
        <v>0</v>
      </c>
      <c r="AL719" s="20">
        <f>AL720+AL721</f>
        <v>0</v>
      </c>
      <c r="AM719" s="21" t="e">
        <f t="shared" si="2087"/>
        <v>#DIV/0!</v>
      </c>
      <c r="AN719" s="20">
        <f>D719+G719+J719+M719+P719+S719+V719+Y719+AB719+AE719+AH719+AK719</f>
        <v>134700</v>
      </c>
      <c r="AO719" s="20">
        <f t="shared" si="2061"/>
        <v>20309</v>
      </c>
      <c r="AP719" s="96">
        <f t="shared" si="2074"/>
        <v>0.1507720861172977</v>
      </c>
    </row>
    <row r="720" spans="1:42">
      <c r="A720" s="141"/>
      <c r="B720" s="144"/>
      <c r="C720" s="74" t="s">
        <v>49</v>
      </c>
      <c r="D720" s="2">
        <v>50000</v>
      </c>
      <c r="E720" s="2">
        <v>16859</v>
      </c>
      <c r="F720" s="3">
        <f t="shared" si="2076"/>
        <v>0.33717999999999998</v>
      </c>
      <c r="G720" s="2">
        <v>40000</v>
      </c>
      <c r="H720" s="2"/>
      <c r="I720" s="3">
        <f t="shared" si="2077"/>
        <v>0</v>
      </c>
      <c r="J720" s="2"/>
      <c r="K720" s="2"/>
      <c r="L720" s="3" t="e">
        <f t="shared" si="2078"/>
        <v>#DIV/0!</v>
      </c>
      <c r="M720" s="2"/>
      <c r="N720" s="2"/>
      <c r="O720" s="3" t="e">
        <f t="shared" si="2079"/>
        <v>#DIV/0!</v>
      </c>
      <c r="P720" s="2"/>
      <c r="Q720" s="2"/>
      <c r="R720" s="3" t="e">
        <f t="shared" si="2080"/>
        <v>#DIV/0!</v>
      </c>
      <c r="S720" s="2"/>
      <c r="T720" s="2"/>
      <c r="U720" s="3" t="e">
        <f t="shared" si="2081"/>
        <v>#DIV/0!</v>
      </c>
      <c r="V720" s="2"/>
      <c r="W720" s="2"/>
      <c r="X720" s="3" t="e">
        <f t="shared" si="2082"/>
        <v>#DIV/0!</v>
      </c>
      <c r="Y720" s="2"/>
      <c r="Z720" s="2"/>
      <c r="AA720" s="3" t="e">
        <f t="shared" si="2083"/>
        <v>#DIV/0!</v>
      </c>
      <c r="AB720" s="2"/>
      <c r="AC720" s="2"/>
      <c r="AD720" s="3" t="e">
        <f t="shared" si="2084"/>
        <v>#DIV/0!</v>
      </c>
      <c r="AE720" s="2"/>
      <c r="AF720" s="2"/>
      <c r="AG720" s="3" t="e">
        <f t="shared" si="2085"/>
        <v>#DIV/0!</v>
      </c>
      <c r="AH720" s="2"/>
      <c r="AI720" s="2"/>
      <c r="AJ720" s="3" t="e">
        <f t="shared" si="2086"/>
        <v>#DIV/0!</v>
      </c>
      <c r="AK720" s="2"/>
      <c r="AL720" s="2"/>
      <c r="AM720" s="3" t="e">
        <f t="shared" si="2087"/>
        <v>#DIV/0!</v>
      </c>
      <c r="AN720" s="2">
        <f t="shared" ref="AN720" si="2088">D720+G720+J720+M720+P720+S720+V720+Y720+AB720+AE720+AH720+AK720</f>
        <v>90000</v>
      </c>
      <c r="AO720" s="2">
        <f t="shared" si="2061"/>
        <v>16859</v>
      </c>
      <c r="AP720" s="94">
        <f t="shared" si="2074"/>
        <v>0.18732222222222222</v>
      </c>
    </row>
    <row r="721" spans="1:42">
      <c r="A721" s="141"/>
      <c r="B721" s="144"/>
      <c r="C721" s="76" t="s">
        <v>52</v>
      </c>
      <c r="D721" s="20">
        <f>SUM(D722:D726)</f>
        <v>18000</v>
      </c>
      <c r="E721" s="20">
        <f>SUM(E722:E726)</f>
        <v>3450</v>
      </c>
      <c r="F721" s="21">
        <f t="shared" si="2076"/>
        <v>0.19166666666666668</v>
      </c>
      <c r="G721" s="20">
        <f>SUM(G722:G726)</f>
        <v>26700</v>
      </c>
      <c r="H721" s="20">
        <f>SUM(H722:H726)</f>
        <v>0</v>
      </c>
      <c r="I721" s="21">
        <f t="shared" si="2077"/>
        <v>0</v>
      </c>
      <c r="J721" s="20">
        <f>SUM(J722:J726)</f>
        <v>0</v>
      </c>
      <c r="K721" s="20">
        <f>SUM(K722:K726)</f>
        <v>0</v>
      </c>
      <c r="L721" s="21" t="e">
        <f t="shared" si="2078"/>
        <v>#DIV/0!</v>
      </c>
      <c r="M721" s="20">
        <f>SUM(M722:M726)</f>
        <v>0</v>
      </c>
      <c r="N721" s="20">
        <f>SUM(N722:N726)</f>
        <v>0</v>
      </c>
      <c r="O721" s="21" t="e">
        <f t="shared" si="2079"/>
        <v>#DIV/0!</v>
      </c>
      <c r="P721" s="20">
        <f>SUM(P722:P726)</f>
        <v>0</v>
      </c>
      <c r="Q721" s="20">
        <f>SUM(Q722:Q726)</f>
        <v>0</v>
      </c>
      <c r="R721" s="21" t="e">
        <f t="shared" si="2080"/>
        <v>#DIV/0!</v>
      </c>
      <c r="S721" s="20">
        <f>SUM(S722:S726)</f>
        <v>0</v>
      </c>
      <c r="T721" s="20">
        <f>SUM(T722:T726)</f>
        <v>0</v>
      </c>
      <c r="U721" s="21" t="e">
        <f t="shared" si="2081"/>
        <v>#DIV/0!</v>
      </c>
      <c r="V721" s="20">
        <f>SUM(V722:V726)</f>
        <v>0</v>
      </c>
      <c r="W721" s="20">
        <f>SUM(W722:W726)</f>
        <v>0</v>
      </c>
      <c r="X721" s="21" t="e">
        <f t="shared" si="2082"/>
        <v>#DIV/0!</v>
      </c>
      <c r="Y721" s="20">
        <f>SUM(Y722:Y726)</f>
        <v>0</v>
      </c>
      <c r="Z721" s="20">
        <f>SUM(Z722:Z726)</f>
        <v>0</v>
      </c>
      <c r="AA721" s="21" t="e">
        <f t="shared" si="2083"/>
        <v>#DIV/0!</v>
      </c>
      <c r="AB721" s="20">
        <f>SUM(AB722:AB726)</f>
        <v>0</v>
      </c>
      <c r="AC721" s="20">
        <f>SUM(AC722:AC726)</f>
        <v>0</v>
      </c>
      <c r="AD721" s="21" t="e">
        <f t="shared" si="2084"/>
        <v>#DIV/0!</v>
      </c>
      <c r="AE721" s="20">
        <f>SUM(AE722:AE726)</f>
        <v>0</v>
      </c>
      <c r="AF721" s="20">
        <f>SUM(AF722:AF726)</f>
        <v>0</v>
      </c>
      <c r="AG721" s="21" t="e">
        <f t="shared" si="2085"/>
        <v>#DIV/0!</v>
      </c>
      <c r="AH721" s="20">
        <f>SUM(AH722:AH726)</f>
        <v>0</v>
      </c>
      <c r="AI721" s="20">
        <f>SUM(AI722:AI726)</f>
        <v>0</v>
      </c>
      <c r="AJ721" s="21" t="e">
        <f t="shared" si="2086"/>
        <v>#DIV/0!</v>
      </c>
      <c r="AK721" s="20">
        <f>SUM(AK722:AK726)</f>
        <v>0</v>
      </c>
      <c r="AL721" s="20">
        <f>SUM(AL722:AL726)</f>
        <v>0</v>
      </c>
      <c r="AM721" s="21" t="e">
        <f t="shared" si="2087"/>
        <v>#DIV/0!</v>
      </c>
      <c r="AN721" s="20">
        <f>D721+G721+J721+M721+P721+S721+V721+Y721+AB721+AE721+AH721+AK721</f>
        <v>44700</v>
      </c>
      <c r="AO721" s="20">
        <f t="shared" si="2061"/>
        <v>3450</v>
      </c>
      <c r="AP721" s="96">
        <f t="shared" si="2074"/>
        <v>7.7181208053691275E-2</v>
      </c>
    </row>
    <row r="722" spans="1:42">
      <c r="A722" s="141"/>
      <c r="B722" s="144"/>
      <c r="C722" s="75" t="s">
        <v>26</v>
      </c>
      <c r="D722" s="2">
        <v>2000</v>
      </c>
      <c r="E722" s="2">
        <v>0</v>
      </c>
      <c r="F722" s="3">
        <f t="shared" si="2076"/>
        <v>0</v>
      </c>
      <c r="G722" s="2">
        <v>2500</v>
      </c>
      <c r="H722" s="2"/>
      <c r="I722" s="3">
        <f t="shared" si="2077"/>
        <v>0</v>
      </c>
      <c r="J722" s="2"/>
      <c r="K722" s="2"/>
      <c r="L722" s="3" t="e">
        <f t="shared" si="2078"/>
        <v>#DIV/0!</v>
      </c>
      <c r="M722" s="2"/>
      <c r="N722" s="2"/>
      <c r="O722" s="3" t="e">
        <f t="shared" si="2079"/>
        <v>#DIV/0!</v>
      </c>
      <c r="P722" s="2"/>
      <c r="Q722" s="2"/>
      <c r="R722" s="3" t="e">
        <f t="shared" si="2080"/>
        <v>#DIV/0!</v>
      </c>
      <c r="S722" s="2"/>
      <c r="T722" s="2"/>
      <c r="U722" s="3" t="e">
        <f t="shared" si="2081"/>
        <v>#DIV/0!</v>
      </c>
      <c r="V722" s="2"/>
      <c r="W722" s="2"/>
      <c r="X722" s="3" t="e">
        <f t="shared" si="2082"/>
        <v>#DIV/0!</v>
      </c>
      <c r="Y722" s="2"/>
      <c r="Z722" s="2"/>
      <c r="AA722" s="3" t="e">
        <f t="shared" si="2083"/>
        <v>#DIV/0!</v>
      </c>
      <c r="AB722" s="2"/>
      <c r="AC722" s="2"/>
      <c r="AD722" s="3" t="e">
        <f t="shared" si="2084"/>
        <v>#DIV/0!</v>
      </c>
      <c r="AE722" s="2"/>
      <c r="AF722" s="2"/>
      <c r="AG722" s="3" t="e">
        <f t="shared" si="2085"/>
        <v>#DIV/0!</v>
      </c>
      <c r="AH722" s="2"/>
      <c r="AI722" s="2"/>
      <c r="AJ722" s="3" t="e">
        <f t="shared" si="2086"/>
        <v>#DIV/0!</v>
      </c>
      <c r="AK722" s="2"/>
      <c r="AL722" s="2"/>
      <c r="AM722" s="3" t="e">
        <f t="shared" si="2087"/>
        <v>#DIV/0!</v>
      </c>
      <c r="AN722" s="2">
        <f t="shared" ref="AN722:AN725" si="2089">D722+G722+J722+M722+P722+S722+V722+Y722+AB722+AE722+AH722+AK722</f>
        <v>4500</v>
      </c>
      <c r="AO722" s="2">
        <f t="shared" si="2061"/>
        <v>0</v>
      </c>
      <c r="AP722" s="94">
        <f t="shared" si="2074"/>
        <v>0</v>
      </c>
    </row>
    <row r="723" spans="1:42">
      <c r="A723" s="141"/>
      <c r="B723" s="144"/>
      <c r="C723" s="75" t="s">
        <v>27</v>
      </c>
      <c r="D723" s="2">
        <v>5000</v>
      </c>
      <c r="E723" s="2">
        <v>0</v>
      </c>
      <c r="F723" s="3">
        <f t="shared" si="2076"/>
        <v>0</v>
      </c>
      <c r="G723" s="2">
        <v>3200</v>
      </c>
      <c r="H723" s="2"/>
      <c r="I723" s="3">
        <f t="shared" si="2077"/>
        <v>0</v>
      </c>
      <c r="J723" s="2"/>
      <c r="K723" s="2"/>
      <c r="L723" s="3" t="e">
        <f t="shared" si="2078"/>
        <v>#DIV/0!</v>
      </c>
      <c r="M723" s="2"/>
      <c r="N723" s="2"/>
      <c r="O723" s="3" t="e">
        <f t="shared" si="2079"/>
        <v>#DIV/0!</v>
      </c>
      <c r="P723" s="2"/>
      <c r="Q723" s="2"/>
      <c r="R723" s="3" t="e">
        <f t="shared" si="2080"/>
        <v>#DIV/0!</v>
      </c>
      <c r="S723" s="2"/>
      <c r="T723" s="2"/>
      <c r="U723" s="3" t="e">
        <f t="shared" si="2081"/>
        <v>#DIV/0!</v>
      </c>
      <c r="V723" s="2"/>
      <c r="W723" s="2"/>
      <c r="X723" s="3" t="e">
        <f t="shared" si="2082"/>
        <v>#DIV/0!</v>
      </c>
      <c r="Y723" s="2"/>
      <c r="Z723" s="2"/>
      <c r="AA723" s="3" t="e">
        <f t="shared" si="2083"/>
        <v>#DIV/0!</v>
      </c>
      <c r="AB723" s="2"/>
      <c r="AC723" s="2"/>
      <c r="AD723" s="3" t="e">
        <f t="shared" si="2084"/>
        <v>#DIV/0!</v>
      </c>
      <c r="AE723" s="2"/>
      <c r="AF723" s="2"/>
      <c r="AG723" s="3" t="e">
        <f t="shared" si="2085"/>
        <v>#DIV/0!</v>
      </c>
      <c r="AH723" s="2"/>
      <c r="AI723" s="2"/>
      <c r="AJ723" s="3" t="e">
        <f t="shared" si="2086"/>
        <v>#DIV/0!</v>
      </c>
      <c r="AK723" s="2"/>
      <c r="AL723" s="2"/>
      <c r="AM723" s="3" t="e">
        <f t="shared" si="2087"/>
        <v>#DIV/0!</v>
      </c>
      <c r="AN723" s="2">
        <f t="shared" si="2089"/>
        <v>8200</v>
      </c>
      <c r="AO723" s="2">
        <f t="shared" si="2061"/>
        <v>0</v>
      </c>
      <c r="AP723" s="94">
        <f t="shared" si="2074"/>
        <v>0</v>
      </c>
    </row>
    <row r="724" spans="1:42">
      <c r="A724" s="141"/>
      <c r="B724" s="144"/>
      <c r="C724" s="75" t="s">
        <v>28</v>
      </c>
      <c r="D724" s="2">
        <v>5000</v>
      </c>
      <c r="E724" s="2">
        <v>0</v>
      </c>
      <c r="F724" s="3">
        <f t="shared" si="2076"/>
        <v>0</v>
      </c>
      <c r="G724" s="2">
        <v>15000</v>
      </c>
      <c r="H724" s="2"/>
      <c r="I724" s="3">
        <f t="shared" si="2077"/>
        <v>0</v>
      </c>
      <c r="J724" s="2"/>
      <c r="K724" s="2"/>
      <c r="L724" s="3" t="e">
        <f t="shared" si="2078"/>
        <v>#DIV/0!</v>
      </c>
      <c r="M724" s="2"/>
      <c r="N724" s="2"/>
      <c r="O724" s="3" t="e">
        <f t="shared" si="2079"/>
        <v>#DIV/0!</v>
      </c>
      <c r="P724" s="2"/>
      <c r="Q724" s="2"/>
      <c r="R724" s="3" t="e">
        <f t="shared" si="2080"/>
        <v>#DIV/0!</v>
      </c>
      <c r="S724" s="2"/>
      <c r="T724" s="2"/>
      <c r="U724" s="3" t="e">
        <f t="shared" si="2081"/>
        <v>#DIV/0!</v>
      </c>
      <c r="V724" s="2"/>
      <c r="W724" s="2"/>
      <c r="X724" s="3" t="e">
        <f t="shared" si="2082"/>
        <v>#DIV/0!</v>
      </c>
      <c r="Y724" s="2"/>
      <c r="Z724" s="2"/>
      <c r="AA724" s="3" t="e">
        <f t="shared" si="2083"/>
        <v>#DIV/0!</v>
      </c>
      <c r="AB724" s="2"/>
      <c r="AC724" s="2"/>
      <c r="AD724" s="3" t="e">
        <f t="shared" si="2084"/>
        <v>#DIV/0!</v>
      </c>
      <c r="AE724" s="2"/>
      <c r="AF724" s="2"/>
      <c r="AG724" s="3" t="e">
        <f t="shared" si="2085"/>
        <v>#DIV/0!</v>
      </c>
      <c r="AH724" s="2"/>
      <c r="AI724" s="2"/>
      <c r="AJ724" s="3" t="e">
        <f t="shared" si="2086"/>
        <v>#DIV/0!</v>
      </c>
      <c r="AK724" s="2"/>
      <c r="AL724" s="2"/>
      <c r="AM724" s="3" t="e">
        <f t="shared" si="2087"/>
        <v>#DIV/0!</v>
      </c>
      <c r="AN724" s="2">
        <f t="shared" si="2089"/>
        <v>20000</v>
      </c>
      <c r="AO724" s="2">
        <f t="shared" si="2061"/>
        <v>0</v>
      </c>
      <c r="AP724" s="94">
        <f t="shared" si="2074"/>
        <v>0</v>
      </c>
    </row>
    <row r="725" spans="1:42">
      <c r="A725" s="141"/>
      <c r="B725" s="144"/>
      <c r="C725" s="75" t="s">
        <v>29</v>
      </c>
      <c r="D725" s="2">
        <v>6000</v>
      </c>
      <c r="E725" s="2">
        <v>0</v>
      </c>
      <c r="F725" s="3">
        <f t="shared" si="2076"/>
        <v>0</v>
      </c>
      <c r="G725" s="2">
        <v>2300</v>
      </c>
      <c r="H725" s="2"/>
      <c r="I725" s="3">
        <f t="shared" si="2077"/>
        <v>0</v>
      </c>
      <c r="J725" s="2"/>
      <c r="K725" s="2"/>
      <c r="L725" s="3" t="e">
        <f t="shared" si="2078"/>
        <v>#DIV/0!</v>
      </c>
      <c r="M725" s="2"/>
      <c r="N725" s="2"/>
      <c r="O725" s="3" t="e">
        <f t="shared" si="2079"/>
        <v>#DIV/0!</v>
      </c>
      <c r="P725" s="2"/>
      <c r="Q725" s="2"/>
      <c r="R725" s="3" t="e">
        <f t="shared" si="2080"/>
        <v>#DIV/0!</v>
      </c>
      <c r="S725" s="2"/>
      <c r="T725" s="2"/>
      <c r="U725" s="3" t="e">
        <f t="shared" si="2081"/>
        <v>#DIV/0!</v>
      </c>
      <c r="V725" s="2"/>
      <c r="W725" s="2"/>
      <c r="X725" s="3" t="e">
        <f t="shared" si="2082"/>
        <v>#DIV/0!</v>
      </c>
      <c r="Y725" s="2"/>
      <c r="Z725" s="2"/>
      <c r="AA725" s="3" t="e">
        <f t="shared" si="2083"/>
        <v>#DIV/0!</v>
      </c>
      <c r="AB725" s="2"/>
      <c r="AC725" s="2"/>
      <c r="AD725" s="3" t="e">
        <f t="shared" si="2084"/>
        <v>#DIV/0!</v>
      </c>
      <c r="AE725" s="2"/>
      <c r="AF725" s="2"/>
      <c r="AG725" s="3" t="e">
        <f t="shared" si="2085"/>
        <v>#DIV/0!</v>
      </c>
      <c r="AH725" s="2"/>
      <c r="AI725" s="2"/>
      <c r="AJ725" s="3" t="e">
        <f t="shared" si="2086"/>
        <v>#DIV/0!</v>
      </c>
      <c r="AK725" s="2"/>
      <c r="AL725" s="2"/>
      <c r="AM725" s="3" t="e">
        <f t="shared" si="2087"/>
        <v>#DIV/0!</v>
      </c>
      <c r="AN725" s="2">
        <f t="shared" si="2089"/>
        <v>8300</v>
      </c>
      <c r="AO725" s="2">
        <f>E725+H725+K725+N725+Q725+T725+W725+Z725+AC725+AF725+AI725+AL725</f>
        <v>0</v>
      </c>
      <c r="AP725" s="94">
        <f t="shared" si="2074"/>
        <v>0</v>
      </c>
    </row>
    <row r="726" spans="1:42">
      <c r="A726" s="141"/>
      <c r="B726" s="144"/>
      <c r="C726" s="75" t="s">
        <v>48</v>
      </c>
      <c r="D726" s="2">
        <v>0</v>
      </c>
      <c r="E726" s="2">
        <v>3450</v>
      </c>
      <c r="F726" s="3" t="e">
        <f t="shared" si="2076"/>
        <v>#DIV/0!</v>
      </c>
      <c r="G726" s="2">
        <v>3700</v>
      </c>
      <c r="H726" s="2"/>
      <c r="I726" s="3">
        <f t="shared" si="2077"/>
        <v>0</v>
      </c>
      <c r="J726" s="2"/>
      <c r="K726" s="2"/>
      <c r="L726" s="3" t="e">
        <f t="shared" si="2078"/>
        <v>#DIV/0!</v>
      </c>
      <c r="M726" s="2"/>
      <c r="N726" s="2"/>
      <c r="O726" s="3" t="e">
        <f t="shared" si="2079"/>
        <v>#DIV/0!</v>
      </c>
      <c r="P726" s="2"/>
      <c r="Q726" s="2"/>
      <c r="R726" s="3" t="e">
        <f t="shared" si="2080"/>
        <v>#DIV/0!</v>
      </c>
      <c r="S726" s="2"/>
      <c r="T726" s="2"/>
      <c r="U726" s="3" t="e">
        <f t="shared" si="2081"/>
        <v>#DIV/0!</v>
      </c>
      <c r="V726" s="2"/>
      <c r="W726" s="2"/>
      <c r="X726" s="3" t="e">
        <f t="shared" si="2082"/>
        <v>#DIV/0!</v>
      </c>
      <c r="Y726" s="2"/>
      <c r="Z726" s="2"/>
      <c r="AA726" s="3" t="e">
        <f t="shared" si="2083"/>
        <v>#DIV/0!</v>
      </c>
      <c r="AB726" s="2"/>
      <c r="AC726" s="2"/>
      <c r="AD726" s="3" t="e">
        <f t="shared" si="2084"/>
        <v>#DIV/0!</v>
      </c>
      <c r="AE726" s="2"/>
      <c r="AF726" s="2"/>
      <c r="AG726" s="3" t="e">
        <f t="shared" si="2085"/>
        <v>#DIV/0!</v>
      </c>
      <c r="AH726" s="2"/>
      <c r="AI726" s="2"/>
      <c r="AJ726" s="3" t="e">
        <f t="shared" si="2086"/>
        <v>#DIV/0!</v>
      </c>
      <c r="AK726" s="2"/>
      <c r="AL726" s="2"/>
      <c r="AM726" s="3" t="e">
        <f t="shared" si="2087"/>
        <v>#DIV/0!</v>
      </c>
      <c r="AN726" s="2">
        <f t="shared" ref="AN726" si="2090">D726+G726+J726+M726+P726+S726+V726+Y726+AB726+AE726+AH726+AK726</f>
        <v>3700</v>
      </c>
      <c r="AO726" s="2">
        <f>E726+H726+K726+N726+Q726+T726+W726+Z726+AC726+AF726+AI726+AL726</f>
        <v>3450</v>
      </c>
      <c r="AP726" s="94">
        <f t="shared" si="2074"/>
        <v>0.93243243243243246</v>
      </c>
    </row>
    <row r="727" spans="1:42">
      <c r="A727" s="141"/>
      <c r="B727" s="144"/>
      <c r="C727" s="76" t="s">
        <v>53</v>
      </c>
      <c r="D727" s="20">
        <f>SUM(D728:D729)</f>
        <v>0</v>
      </c>
      <c r="E727" s="20">
        <f>SUM(E728:E729)</f>
        <v>0</v>
      </c>
      <c r="F727" s="21" t="e">
        <f t="shared" si="2076"/>
        <v>#DIV/0!</v>
      </c>
      <c r="G727" s="20">
        <f>SUM(G728:G729)</f>
        <v>0</v>
      </c>
      <c r="H727" s="20">
        <f>SUM(H728:H729)</f>
        <v>0</v>
      </c>
      <c r="I727" s="21" t="e">
        <f t="shared" si="2077"/>
        <v>#DIV/0!</v>
      </c>
      <c r="J727" s="20">
        <f>SUM(J728:J729)</f>
        <v>0</v>
      </c>
      <c r="K727" s="20">
        <f>SUM(K728:K729)</f>
        <v>0</v>
      </c>
      <c r="L727" s="21" t="e">
        <f t="shared" si="2078"/>
        <v>#DIV/0!</v>
      </c>
      <c r="M727" s="20">
        <f>SUM(M728:M729)</f>
        <v>0</v>
      </c>
      <c r="N727" s="20">
        <f>SUM(N728:N729)</f>
        <v>0</v>
      </c>
      <c r="O727" s="21" t="e">
        <f t="shared" si="2079"/>
        <v>#DIV/0!</v>
      </c>
      <c r="P727" s="20">
        <f>SUM(P728:P729)</f>
        <v>0</v>
      </c>
      <c r="Q727" s="20">
        <f>SUM(Q728:Q729)</f>
        <v>0</v>
      </c>
      <c r="R727" s="21" t="e">
        <f t="shared" si="2080"/>
        <v>#DIV/0!</v>
      </c>
      <c r="S727" s="20">
        <f>SUM(S728:S729)</f>
        <v>0</v>
      </c>
      <c r="T727" s="20">
        <f>SUM(T728:T729)</f>
        <v>0</v>
      </c>
      <c r="U727" s="21" t="e">
        <f t="shared" si="2081"/>
        <v>#DIV/0!</v>
      </c>
      <c r="V727" s="20">
        <f>SUM(V728:V729)</f>
        <v>0</v>
      </c>
      <c r="W727" s="20">
        <f>SUM(W728:W729)</f>
        <v>0</v>
      </c>
      <c r="X727" s="21" t="e">
        <f t="shared" si="2082"/>
        <v>#DIV/0!</v>
      </c>
      <c r="Y727" s="20">
        <f>SUM(Y728:Y729)</f>
        <v>0</v>
      </c>
      <c r="Z727" s="20">
        <f>SUM(Z728:Z729)</f>
        <v>0</v>
      </c>
      <c r="AA727" s="21" t="e">
        <f t="shared" si="2083"/>
        <v>#DIV/0!</v>
      </c>
      <c r="AB727" s="20">
        <f>SUM(AB728:AB729)</f>
        <v>0</v>
      </c>
      <c r="AC727" s="20">
        <f>SUM(AC728:AC729)</f>
        <v>0</v>
      </c>
      <c r="AD727" s="21" t="e">
        <f t="shared" si="2084"/>
        <v>#DIV/0!</v>
      </c>
      <c r="AE727" s="20">
        <f>SUM(AE728:AE729)</f>
        <v>0</v>
      </c>
      <c r="AF727" s="20">
        <f>SUM(AF728:AF729)</f>
        <v>0</v>
      </c>
      <c r="AG727" s="21" t="e">
        <f t="shared" si="2085"/>
        <v>#DIV/0!</v>
      </c>
      <c r="AH727" s="20">
        <f>SUM(AH728:AH729)</f>
        <v>0</v>
      </c>
      <c r="AI727" s="20">
        <f>SUM(AI728:AI729)</f>
        <v>0</v>
      </c>
      <c r="AJ727" s="21" t="e">
        <f t="shared" si="2086"/>
        <v>#DIV/0!</v>
      </c>
      <c r="AK727" s="20">
        <f>SUM(AK728:AK729)</f>
        <v>0</v>
      </c>
      <c r="AL727" s="20">
        <f>SUM(AL728:AL729)</f>
        <v>0</v>
      </c>
      <c r="AM727" s="21" t="e">
        <f t="shared" si="2087"/>
        <v>#DIV/0!</v>
      </c>
      <c r="AN727" s="20">
        <f>D727+G727+J727+M727+P727+S727+V727+Y727+AB727+AE727+AH727+AK727</f>
        <v>0</v>
      </c>
      <c r="AO727" s="20">
        <f t="shared" ref="AO727" si="2091">E727+H727+K727+N727+Q727+T727+W727+Z727+AC727+AF727+AI727+AL727</f>
        <v>0</v>
      </c>
      <c r="AP727" s="96" t="e">
        <f t="shared" ref="AP727:AP730" si="2092">AO727/AN727</f>
        <v>#DIV/0!</v>
      </c>
    </row>
    <row r="728" spans="1:42">
      <c r="A728" s="141"/>
      <c r="B728" s="144"/>
      <c r="C728" s="75" t="s">
        <v>30</v>
      </c>
      <c r="D728" s="2">
        <v>0</v>
      </c>
      <c r="E728" s="2">
        <v>0</v>
      </c>
      <c r="F728" s="3" t="e">
        <f t="shared" si="2076"/>
        <v>#DIV/0!</v>
      </c>
      <c r="G728" s="2">
        <v>0</v>
      </c>
      <c r="H728" s="2"/>
      <c r="I728" s="3" t="e">
        <f t="shared" si="2077"/>
        <v>#DIV/0!</v>
      </c>
      <c r="J728" s="2"/>
      <c r="K728" s="2"/>
      <c r="L728" s="3" t="e">
        <f t="shared" si="2078"/>
        <v>#DIV/0!</v>
      </c>
      <c r="M728" s="2"/>
      <c r="N728" s="2"/>
      <c r="O728" s="3" t="e">
        <f t="shared" si="2079"/>
        <v>#DIV/0!</v>
      </c>
      <c r="P728" s="2"/>
      <c r="Q728" s="2"/>
      <c r="R728" s="3" t="e">
        <f t="shared" si="2080"/>
        <v>#DIV/0!</v>
      </c>
      <c r="S728" s="2"/>
      <c r="T728" s="2"/>
      <c r="U728" s="3" t="e">
        <f t="shared" si="2081"/>
        <v>#DIV/0!</v>
      </c>
      <c r="V728" s="2"/>
      <c r="W728" s="2"/>
      <c r="X728" s="3" t="e">
        <f t="shared" si="2082"/>
        <v>#DIV/0!</v>
      </c>
      <c r="Y728" s="2"/>
      <c r="Z728" s="2"/>
      <c r="AA728" s="3" t="e">
        <f t="shared" si="2083"/>
        <v>#DIV/0!</v>
      </c>
      <c r="AB728" s="2"/>
      <c r="AC728" s="2"/>
      <c r="AD728" s="3" t="e">
        <f t="shared" si="2084"/>
        <v>#DIV/0!</v>
      </c>
      <c r="AE728" s="2"/>
      <c r="AF728" s="2"/>
      <c r="AG728" s="3" t="e">
        <f t="shared" si="2085"/>
        <v>#DIV/0!</v>
      </c>
      <c r="AH728" s="2"/>
      <c r="AI728" s="2"/>
      <c r="AJ728" s="3" t="e">
        <f t="shared" si="2086"/>
        <v>#DIV/0!</v>
      </c>
      <c r="AK728" s="2"/>
      <c r="AL728" s="2"/>
      <c r="AM728" s="3" t="e">
        <f t="shared" si="2087"/>
        <v>#DIV/0!</v>
      </c>
      <c r="AN728" s="2">
        <f t="shared" ref="AN728:AN729" si="2093">D728+G728+J728+M728+P728+S728+V728+Y728+AB728+AE728+AH728+AK728</f>
        <v>0</v>
      </c>
      <c r="AO728" s="2">
        <f>E728+H728+K728+N728+Q728+T728+W728+Z728+AC728+AF728+AI728+AL728</f>
        <v>0</v>
      </c>
      <c r="AP728" s="94" t="e">
        <f t="shared" si="2092"/>
        <v>#DIV/0!</v>
      </c>
    </row>
    <row r="729" spans="1:42">
      <c r="A729" s="141"/>
      <c r="B729" s="144"/>
      <c r="C729" s="75" t="s">
        <v>60</v>
      </c>
      <c r="D729" s="2">
        <v>0</v>
      </c>
      <c r="E729" s="2">
        <v>0</v>
      </c>
      <c r="F729" s="3" t="e">
        <f t="shared" si="2076"/>
        <v>#DIV/0!</v>
      </c>
      <c r="G729" s="2">
        <v>0</v>
      </c>
      <c r="H729" s="2"/>
      <c r="I729" s="3" t="e">
        <f t="shared" si="2077"/>
        <v>#DIV/0!</v>
      </c>
      <c r="J729" s="2"/>
      <c r="K729" s="2"/>
      <c r="L729" s="3" t="e">
        <f t="shared" si="2078"/>
        <v>#DIV/0!</v>
      </c>
      <c r="M729" s="2"/>
      <c r="N729" s="2"/>
      <c r="O729" s="3" t="e">
        <f t="shared" si="2079"/>
        <v>#DIV/0!</v>
      </c>
      <c r="P729" s="2"/>
      <c r="Q729" s="2"/>
      <c r="R729" s="3" t="e">
        <f t="shared" si="2080"/>
        <v>#DIV/0!</v>
      </c>
      <c r="S729" s="2"/>
      <c r="T729" s="2"/>
      <c r="U729" s="3" t="e">
        <f t="shared" si="2081"/>
        <v>#DIV/0!</v>
      </c>
      <c r="V729" s="2"/>
      <c r="W729" s="2"/>
      <c r="X729" s="3" t="e">
        <f t="shared" si="2082"/>
        <v>#DIV/0!</v>
      </c>
      <c r="Y729" s="2"/>
      <c r="Z729" s="2"/>
      <c r="AA729" s="3" t="e">
        <f t="shared" si="2083"/>
        <v>#DIV/0!</v>
      </c>
      <c r="AB729" s="2"/>
      <c r="AC729" s="2"/>
      <c r="AD729" s="3" t="e">
        <f t="shared" si="2084"/>
        <v>#DIV/0!</v>
      </c>
      <c r="AE729" s="2"/>
      <c r="AF729" s="2"/>
      <c r="AG729" s="3" t="e">
        <f t="shared" si="2085"/>
        <v>#DIV/0!</v>
      </c>
      <c r="AH729" s="2"/>
      <c r="AI729" s="2"/>
      <c r="AJ729" s="3" t="e">
        <f t="shared" si="2086"/>
        <v>#DIV/0!</v>
      </c>
      <c r="AK729" s="2"/>
      <c r="AL729" s="2"/>
      <c r="AM729" s="3" t="e">
        <f t="shared" si="2087"/>
        <v>#DIV/0!</v>
      </c>
      <c r="AN729" s="2">
        <f t="shared" si="2093"/>
        <v>0</v>
      </c>
      <c r="AO729" s="2">
        <f>E729+H729+K729+N729+Q729+T729+W729+Z729+AC729+AF729+AI729+AL729</f>
        <v>0</v>
      </c>
      <c r="AP729" s="94" t="e">
        <f t="shared" si="2092"/>
        <v>#DIV/0!</v>
      </c>
    </row>
    <row r="730" spans="1:42">
      <c r="A730" s="141"/>
      <c r="B730" s="144"/>
      <c r="C730" s="76" t="s">
        <v>54</v>
      </c>
      <c r="D730" s="20">
        <f>+D731+D732+D733</f>
        <v>15000</v>
      </c>
      <c r="E730" s="20">
        <f>+E731+E732+E733</f>
        <v>2919</v>
      </c>
      <c r="F730" s="21"/>
      <c r="G730" s="20">
        <f>+G731+G732+G733</f>
        <v>9350</v>
      </c>
      <c r="H730" s="20">
        <f>+H731+H732+H733</f>
        <v>0</v>
      </c>
      <c r="I730" s="21"/>
      <c r="J730" s="20">
        <f>+J731+J732+J733</f>
        <v>0</v>
      </c>
      <c r="K730" s="20">
        <f>+K731+K732+K733</f>
        <v>0</v>
      </c>
      <c r="L730" s="21"/>
      <c r="M730" s="20">
        <f>+M731+M732+M733</f>
        <v>0</v>
      </c>
      <c r="N730" s="20">
        <f>+N731+N732+N733</f>
        <v>0</v>
      </c>
      <c r="O730" s="21"/>
      <c r="P730" s="20">
        <f>+P731+P732+P733</f>
        <v>0</v>
      </c>
      <c r="Q730" s="20">
        <f>+Q731+Q732+Q733</f>
        <v>0</v>
      </c>
      <c r="R730" s="21"/>
      <c r="S730" s="20">
        <f>+S731+S732+S733</f>
        <v>0</v>
      </c>
      <c r="T730" s="20">
        <f>+T731+T732+T733</f>
        <v>0</v>
      </c>
      <c r="U730" s="21"/>
      <c r="V730" s="20">
        <f>+V731+V732+V733</f>
        <v>0</v>
      </c>
      <c r="W730" s="20">
        <f>+W731+W732+W733</f>
        <v>0</v>
      </c>
      <c r="X730" s="21"/>
      <c r="Y730" s="20">
        <f>+Y731+Y732+Y733</f>
        <v>0</v>
      </c>
      <c r="Z730" s="20">
        <f>+Z731+Z732+Z733</f>
        <v>0</v>
      </c>
      <c r="AA730" s="21"/>
      <c r="AB730" s="20">
        <f>+AB731+AB732+AB733</f>
        <v>0</v>
      </c>
      <c r="AC730" s="20">
        <f>+AC731+AC732+AC733</f>
        <v>0</v>
      </c>
      <c r="AD730" s="21"/>
      <c r="AE730" s="20">
        <f>+AE731+AE732+AE733</f>
        <v>0</v>
      </c>
      <c r="AF730" s="20">
        <f>+AF731+AF732+AF733</f>
        <v>0</v>
      </c>
      <c r="AG730" s="21"/>
      <c r="AH730" s="20">
        <f>+AH731+AH732+AH733</f>
        <v>0</v>
      </c>
      <c r="AI730" s="20">
        <f>+AI731+AI732+AI733</f>
        <v>0</v>
      </c>
      <c r="AJ730" s="21"/>
      <c r="AK730" s="20">
        <f>+AK731+AK732+AK733</f>
        <v>0</v>
      </c>
      <c r="AL730" s="20">
        <f>+AL731+AL732+AL733</f>
        <v>0</v>
      </c>
      <c r="AM730" s="21"/>
      <c r="AN730" s="20">
        <f>D730+G730+J730+M730+P730+S730+V730+Y730+AB730+AE730+AH730+AK730</f>
        <v>24350</v>
      </c>
      <c r="AO730" s="20">
        <f t="shared" ref="AO730" si="2094">E730+H730+K730+N730+Q730+T730+W730+Z730+AC730+AF730+AI730+AL730</f>
        <v>2919</v>
      </c>
      <c r="AP730" s="94">
        <f t="shared" si="2092"/>
        <v>0.11987679671457906</v>
      </c>
    </row>
    <row r="731" spans="1:42">
      <c r="A731" s="141"/>
      <c r="B731" s="144"/>
      <c r="C731" s="74" t="s">
        <v>31</v>
      </c>
      <c r="D731" s="2">
        <v>5000</v>
      </c>
      <c r="E731" s="2">
        <v>2919</v>
      </c>
      <c r="F731" s="8">
        <f t="shared" ref="F731:F734" si="2095">E731/D731</f>
        <v>0.58379999999999999</v>
      </c>
      <c r="G731" s="2">
        <v>4950</v>
      </c>
      <c r="H731" s="2"/>
      <c r="I731" s="8">
        <f t="shared" ref="I731:I734" si="2096">H731/G731</f>
        <v>0</v>
      </c>
      <c r="J731" s="2"/>
      <c r="K731" s="2"/>
      <c r="L731" s="8" t="e">
        <f t="shared" ref="L731:L734" si="2097">K731/J731</f>
        <v>#DIV/0!</v>
      </c>
      <c r="M731" s="2"/>
      <c r="N731" s="2"/>
      <c r="O731" s="8" t="e">
        <f t="shared" ref="O731:O734" si="2098">N731/M731</f>
        <v>#DIV/0!</v>
      </c>
      <c r="P731" s="2"/>
      <c r="Q731" s="2"/>
      <c r="R731" s="8" t="e">
        <f t="shared" ref="R731:R734" si="2099">Q731/P731</f>
        <v>#DIV/0!</v>
      </c>
      <c r="S731" s="2"/>
      <c r="T731" s="2"/>
      <c r="U731" s="8" t="e">
        <f t="shared" ref="U731:U734" si="2100">T731/S731</f>
        <v>#DIV/0!</v>
      </c>
      <c r="V731" s="2"/>
      <c r="W731" s="2"/>
      <c r="X731" s="8" t="e">
        <f t="shared" ref="X731:X734" si="2101">W731/V731</f>
        <v>#DIV/0!</v>
      </c>
      <c r="Y731" s="2"/>
      <c r="Z731" s="2"/>
      <c r="AA731" s="8" t="e">
        <f t="shared" ref="AA731:AA734" si="2102">Z731/Y731</f>
        <v>#DIV/0!</v>
      </c>
      <c r="AB731" s="2"/>
      <c r="AC731" s="2"/>
      <c r="AD731" s="8" t="e">
        <f t="shared" ref="AD731:AD734" si="2103">AC731/AB731</f>
        <v>#DIV/0!</v>
      </c>
      <c r="AE731" s="2"/>
      <c r="AF731" s="2"/>
      <c r="AG731" s="8" t="e">
        <f t="shared" ref="AG731:AG734" si="2104">AF731/AE731</f>
        <v>#DIV/0!</v>
      </c>
      <c r="AH731" s="2"/>
      <c r="AI731" s="2"/>
      <c r="AJ731" s="8" t="e">
        <f t="shared" ref="AJ731:AJ734" si="2105">AI731/AH731</f>
        <v>#DIV/0!</v>
      </c>
      <c r="AK731" s="2"/>
      <c r="AL731" s="2"/>
      <c r="AM731" s="8" t="e">
        <f t="shared" ref="AM731:AM734" si="2106">AL731/AK731</f>
        <v>#DIV/0!</v>
      </c>
      <c r="AN731" s="2">
        <f>D731+G731+J731+M731+P731+S731+V731+Y731+AB731+AE731+AH731+AK731</f>
        <v>9950</v>
      </c>
      <c r="AO731" s="2">
        <f>E731+H731+K731+N731+Q731+T731+W731+Z731+AC731+AF731+AI731+AL731</f>
        <v>2919</v>
      </c>
      <c r="AP731" s="97">
        <f t="shared" ref="AP731:AP734" si="2107">AO731/AN731</f>
        <v>0.2933668341708543</v>
      </c>
    </row>
    <row r="732" spans="1:42">
      <c r="A732" s="141"/>
      <c r="B732" s="144"/>
      <c r="C732" s="75" t="s">
        <v>32</v>
      </c>
      <c r="D732" s="2">
        <v>5000</v>
      </c>
      <c r="E732" s="2">
        <v>0</v>
      </c>
      <c r="F732" s="3">
        <f t="shared" si="2095"/>
        <v>0</v>
      </c>
      <c r="G732" s="2">
        <v>4400</v>
      </c>
      <c r="H732" s="2"/>
      <c r="I732" s="3">
        <f t="shared" si="2096"/>
        <v>0</v>
      </c>
      <c r="J732" s="2"/>
      <c r="K732" s="2"/>
      <c r="L732" s="3" t="e">
        <f t="shared" si="2097"/>
        <v>#DIV/0!</v>
      </c>
      <c r="M732" s="2"/>
      <c r="N732" s="2"/>
      <c r="O732" s="3" t="e">
        <f t="shared" si="2098"/>
        <v>#DIV/0!</v>
      </c>
      <c r="P732" s="2"/>
      <c r="Q732" s="2"/>
      <c r="R732" s="3" t="e">
        <f t="shared" si="2099"/>
        <v>#DIV/0!</v>
      </c>
      <c r="S732" s="2"/>
      <c r="T732" s="2"/>
      <c r="U732" s="3" t="e">
        <f t="shared" si="2100"/>
        <v>#DIV/0!</v>
      </c>
      <c r="V732" s="2"/>
      <c r="W732" s="2"/>
      <c r="X732" s="3" t="e">
        <f t="shared" si="2101"/>
        <v>#DIV/0!</v>
      </c>
      <c r="Y732" s="2"/>
      <c r="Z732" s="2"/>
      <c r="AA732" s="3" t="e">
        <f t="shared" si="2102"/>
        <v>#DIV/0!</v>
      </c>
      <c r="AB732" s="2"/>
      <c r="AC732" s="2"/>
      <c r="AD732" s="3" t="e">
        <f t="shared" si="2103"/>
        <v>#DIV/0!</v>
      </c>
      <c r="AE732" s="2"/>
      <c r="AF732" s="2"/>
      <c r="AG732" s="3" t="e">
        <f t="shared" si="2104"/>
        <v>#DIV/0!</v>
      </c>
      <c r="AH732" s="2"/>
      <c r="AI732" s="2"/>
      <c r="AJ732" s="3" t="e">
        <f t="shared" si="2105"/>
        <v>#DIV/0!</v>
      </c>
      <c r="AK732" s="2"/>
      <c r="AL732" s="2"/>
      <c r="AM732" s="3" t="e">
        <f t="shared" si="2106"/>
        <v>#DIV/0!</v>
      </c>
      <c r="AN732" s="2">
        <f>D732+G732+J732+M732+P732+S732+V732+Y732+AB732+AE732+AH732+AK732</f>
        <v>9400</v>
      </c>
      <c r="AO732" s="2">
        <f t="shared" ref="AO732:AO733" si="2108">E732+H732+K732+N732+Q732+T732+W732+Z732+AC732+AF732+AI732+AL732</f>
        <v>0</v>
      </c>
      <c r="AP732" s="94">
        <f t="shared" si="2107"/>
        <v>0</v>
      </c>
    </row>
    <row r="733" spans="1:42">
      <c r="A733" s="141"/>
      <c r="B733" s="144"/>
      <c r="C733" s="75" t="s">
        <v>33</v>
      </c>
      <c r="D733" s="2">
        <v>5000</v>
      </c>
      <c r="E733" s="2">
        <v>0</v>
      </c>
      <c r="F733" s="3">
        <f t="shared" si="2095"/>
        <v>0</v>
      </c>
      <c r="G733" s="2">
        <v>0</v>
      </c>
      <c r="H733" s="2"/>
      <c r="I733" s="3" t="e">
        <f t="shared" si="2096"/>
        <v>#DIV/0!</v>
      </c>
      <c r="J733" s="2"/>
      <c r="K733" s="2"/>
      <c r="L733" s="3" t="e">
        <f t="shared" si="2097"/>
        <v>#DIV/0!</v>
      </c>
      <c r="M733" s="2"/>
      <c r="N733" s="2"/>
      <c r="O733" s="3" t="e">
        <f t="shared" si="2098"/>
        <v>#DIV/0!</v>
      </c>
      <c r="P733" s="2"/>
      <c r="Q733" s="2"/>
      <c r="R733" s="3" t="e">
        <f t="shared" si="2099"/>
        <v>#DIV/0!</v>
      </c>
      <c r="S733" s="2"/>
      <c r="T733" s="2"/>
      <c r="U733" s="3" t="e">
        <f t="shared" si="2100"/>
        <v>#DIV/0!</v>
      </c>
      <c r="V733" s="2"/>
      <c r="W733" s="2"/>
      <c r="X733" s="3" t="e">
        <f t="shared" si="2101"/>
        <v>#DIV/0!</v>
      </c>
      <c r="Y733" s="2"/>
      <c r="Z733" s="2"/>
      <c r="AA733" s="3" t="e">
        <f t="shared" si="2102"/>
        <v>#DIV/0!</v>
      </c>
      <c r="AB733" s="2"/>
      <c r="AC733" s="2"/>
      <c r="AD733" s="3" t="e">
        <f t="shared" si="2103"/>
        <v>#DIV/0!</v>
      </c>
      <c r="AE733" s="2"/>
      <c r="AF733" s="2"/>
      <c r="AG733" s="3" t="e">
        <f t="shared" si="2104"/>
        <v>#DIV/0!</v>
      </c>
      <c r="AH733" s="2"/>
      <c r="AI733" s="2"/>
      <c r="AJ733" s="3" t="e">
        <f t="shared" si="2105"/>
        <v>#DIV/0!</v>
      </c>
      <c r="AK733" s="2"/>
      <c r="AL733" s="2"/>
      <c r="AM733" s="3" t="e">
        <f t="shared" si="2106"/>
        <v>#DIV/0!</v>
      </c>
      <c r="AN733" s="2">
        <f>D733+G733+J733+M733+P733+S733+V733+Y733+AB733+AE733+AH733+AK733</f>
        <v>5000</v>
      </c>
      <c r="AO733" s="2">
        <f t="shared" si="2108"/>
        <v>0</v>
      </c>
      <c r="AP733" s="94">
        <f t="shared" si="2107"/>
        <v>0</v>
      </c>
    </row>
    <row r="734" spans="1:42">
      <c r="A734" s="141"/>
      <c r="B734" s="144"/>
      <c r="C734" s="75" t="s">
        <v>74</v>
      </c>
      <c r="D734" s="69">
        <f>D735/D709</f>
        <v>0.28301886792452829</v>
      </c>
      <c r="E734" s="69">
        <f>E735/E709</f>
        <v>0</v>
      </c>
      <c r="F734" s="3">
        <f t="shared" si="2095"/>
        <v>0</v>
      </c>
      <c r="G734" s="69">
        <f t="shared" ref="G734" si="2109">G735/G709</f>
        <v>0.27272727272727271</v>
      </c>
      <c r="H734" s="69" t="e">
        <f t="shared" ref="H734" si="2110">H735/H709</f>
        <v>#DIV/0!</v>
      </c>
      <c r="I734" s="3" t="e">
        <f t="shared" si="2096"/>
        <v>#DIV/0!</v>
      </c>
      <c r="J734" s="69" t="e">
        <f t="shared" ref="J734" si="2111">J735/J709</f>
        <v>#DIV/0!</v>
      </c>
      <c r="K734" s="69" t="e">
        <f t="shared" ref="K734" si="2112">K735/K709</f>
        <v>#DIV/0!</v>
      </c>
      <c r="L734" s="3" t="e">
        <f t="shared" si="2097"/>
        <v>#DIV/0!</v>
      </c>
      <c r="M734" s="69" t="e">
        <f t="shared" ref="M734" si="2113">M735/M709</f>
        <v>#DIV/0!</v>
      </c>
      <c r="N734" s="69" t="e">
        <f t="shared" ref="N734" si="2114">N735/N709</f>
        <v>#DIV/0!</v>
      </c>
      <c r="O734" s="3" t="e">
        <f t="shared" si="2098"/>
        <v>#DIV/0!</v>
      </c>
      <c r="P734" s="69" t="e">
        <f t="shared" ref="P734" si="2115">P735/P709</f>
        <v>#DIV/0!</v>
      </c>
      <c r="Q734" s="69" t="e">
        <f t="shared" ref="Q734" si="2116">Q735/Q709</f>
        <v>#DIV/0!</v>
      </c>
      <c r="R734" s="3" t="e">
        <f t="shared" si="2099"/>
        <v>#DIV/0!</v>
      </c>
      <c r="S734" s="69" t="e">
        <f t="shared" ref="S734" si="2117">S735/S709</f>
        <v>#DIV/0!</v>
      </c>
      <c r="T734" s="69" t="e">
        <f t="shared" ref="T734" si="2118">T735/T709</f>
        <v>#DIV/0!</v>
      </c>
      <c r="U734" s="3" t="e">
        <f t="shared" si="2100"/>
        <v>#DIV/0!</v>
      </c>
      <c r="V734" s="69" t="e">
        <f t="shared" ref="V734" si="2119">V735/V709</f>
        <v>#DIV/0!</v>
      </c>
      <c r="W734" s="69" t="e">
        <f t="shared" ref="W734" si="2120">W735/W709</f>
        <v>#DIV/0!</v>
      </c>
      <c r="X734" s="3" t="e">
        <f t="shared" si="2101"/>
        <v>#DIV/0!</v>
      </c>
      <c r="Y734" s="69" t="e">
        <f t="shared" ref="Y734" si="2121">Y735/Y709</f>
        <v>#DIV/0!</v>
      </c>
      <c r="Z734" s="69" t="e">
        <f t="shared" ref="Z734" si="2122">Z735/Z709</f>
        <v>#DIV/0!</v>
      </c>
      <c r="AA734" s="3" t="e">
        <f t="shared" si="2102"/>
        <v>#DIV/0!</v>
      </c>
      <c r="AB734" s="69" t="e">
        <f t="shared" ref="AB734" si="2123">AB735/AB709</f>
        <v>#DIV/0!</v>
      </c>
      <c r="AC734" s="69" t="e">
        <f t="shared" ref="AC734" si="2124">AC735/AC709</f>
        <v>#DIV/0!</v>
      </c>
      <c r="AD734" s="3" t="e">
        <f t="shared" si="2103"/>
        <v>#DIV/0!</v>
      </c>
      <c r="AE734" s="69" t="e">
        <f t="shared" ref="AE734" si="2125">AE735/AE709</f>
        <v>#DIV/0!</v>
      </c>
      <c r="AF734" s="69" t="e">
        <f t="shared" ref="AF734" si="2126">AF735/AF709</f>
        <v>#DIV/0!</v>
      </c>
      <c r="AG734" s="3" t="e">
        <f t="shared" si="2104"/>
        <v>#DIV/0!</v>
      </c>
      <c r="AH734" s="69" t="e">
        <f t="shared" ref="AH734" si="2127">AH735/AH709</f>
        <v>#DIV/0!</v>
      </c>
      <c r="AI734" s="69" t="e">
        <f t="shared" ref="AI734" si="2128">AI735/AI709</f>
        <v>#DIV/0!</v>
      </c>
      <c r="AJ734" s="3" t="e">
        <f t="shared" si="2105"/>
        <v>#DIV/0!</v>
      </c>
      <c r="AK734" s="69" t="e">
        <f t="shared" ref="AK734" si="2129">AK735/AK709</f>
        <v>#DIV/0!</v>
      </c>
      <c r="AL734" s="69" t="e">
        <f t="shared" ref="AL734" si="2130">AL735/AL709</f>
        <v>#DIV/0!</v>
      </c>
      <c r="AM734" s="3" t="e">
        <f t="shared" si="2106"/>
        <v>#DIV/0!</v>
      </c>
      <c r="AN734" s="69">
        <f t="shared" ref="AN734" si="2131">AN735/AN709</f>
        <v>0.27777777777777779</v>
      </c>
      <c r="AO734" s="69">
        <f t="shared" ref="AO734" si="2132">AO735/AO709</f>
        <v>0</v>
      </c>
      <c r="AP734" s="94">
        <f t="shared" si="2107"/>
        <v>0</v>
      </c>
    </row>
    <row r="735" spans="1:42">
      <c r="A735" s="141"/>
      <c r="B735" s="144"/>
      <c r="C735" s="75" t="s">
        <v>34</v>
      </c>
      <c r="D735" s="2">
        <v>15000</v>
      </c>
      <c r="E735" s="2">
        <v>0</v>
      </c>
      <c r="F735" s="3">
        <f t="shared" ref="F735:F742" si="2133">E735/D735</f>
        <v>0</v>
      </c>
      <c r="G735" s="2">
        <v>15000</v>
      </c>
      <c r="H735" s="2"/>
      <c r="I735" s="3">
        <f t="shared" ref="I735" si="2134">H735/G735</f>
        <v>0</v>
      </c>
      <c r="J735" s="2"/>
      <c r="K735" s="2"/>
      <c r="L735" s="3" t="e">
        <f t="shared" ref="L735" si="2135">K735/J735</f>
        <v>#DIV/0!</v>
      </c>
      <c r="M735" s="2"/>
      <c r="N735" s="2"/>
      <c r="O735" s="3" t="e">
        <f t="shared" ref="O735" si="2136">N735/M735</f>
        <v>#DIV/0!</v>
      </c>
      <c r="P735" s="2"/>
      <c r="Q735" s="2"/>
      <c r="R735" s="3" t="e">
        <f t="shared" ref="R735" si="2137">Q735/P735</f>
        <v>#DIV/0!</v>
      </c>
      <c r="S735" s="2"/>
      <c r="T735" s="2"/>
      <c r="U735" s="3" t="e">
        <f t="shared" ref="U735" si="2138">T735/S735</f>
        <v>#DIV/0!</v>
      </c>
      <c r="V735" s="2"/>
      <c r="W735" s="2"/>
      <c r="X735" s="3" t="e">
        <f t="shared" ref="X735" si="2139">W735/V735</f>
        <v>#DIV/0!</v>
      </c>
      <c r="Y735" s="2"/>
      <c r="Z735" s="2"/>
      <c r="AA735" s="3" t="e">
        <f t="shared" ref="AA735" si="2140">Z735/Y735</f>
        <v>#DIV/0!</v>
      </c>
      <c r="AB735" s="2"/>
      <c r="AC735" s="2"/>
      <c r="AD735" s="3" t="e">
        <f t="shared" ref="AD735" si="2141">AC735/AB735</f>
        <v>#DIV/0!</v>
      </c>
      <c r="AE735" s="2"/>
      <c r="AF735" s="2"/>
      <c r="AG735" s="3" t="e">
        <f t="shared" ref="AG735" si="2142">AF735/AE735</f>
        <v>#DIV/0!</v>
      </c>
      <c r="AH735" s="2"/>
      <c r="AI735" s="2"/>
      <c r="AJ735" s="3" t="e">
        <f t="shared" ref="AJ735" si="2143">AI735/AH735</f>
        <v>#DIV/0!</v>
      </c>
      <c r="AK735" s="2"/>
      <c r="AL735" s="2"/>
      <c r="AM735" s="3" t="e">
        <f t="shared" ref="AM735" si="2144">AL735/AK735</f>
        <v>#DIV/0!</v>
      </c>
      <c r="AN735" s="2">
        <f t="shared" ref="AN735" si="2145">D735+G735+J735+M735+P735+S735+V735+Y735+AB735+AE735+AH735+AK735</f>
        <v>30000</v>
      </c>
      <c r="AO735" s="2">
        <f t="shared" ref="AO735" si="2146">E735+H735+K735+N735+Q735+T735+W735+Z735+AC735+AF735+AI735+AL735</f>
        <v>0</v>
      </c>
      <c r="AP735" s="94">
        <f t="shared" ref="AP735" si="2147">AO735/AN735</f>
        <v>0</v>
      </c>
    </row>
    <row r="736" spans="1:42">
      <c r="A736" s="141"/>
      <c r="B736" s="144"/>
      <c r="C736" s="108" t="s">
        <v>96</v>
      </c>
      <c r="D736" s="109">
        <v>90</v>
      </c>
      <c r="E736" s="109">
        <v>95</v>
      </c>
      <c r="F736" s="21">
        <f t="shared" si="2133"/>
        <v>1.0555555555555556</v>
      </c>
      <c r="G736" s="109">
        <v>90</v>
      </c>
      <c r="H736" s="109"/>
      <c r="I736" s="3"/>
      <c r="J736" s="109"/>
      <c r="K736" s="109"/>
      <c r="L736" s="3"/>
      <c r="M736" s="109"/>
      <c r="N736" s="109"/>
      <c r="O736" s="3"/>
      <c r="P736" s="109"/>
      <c r="Q736" s="109"/>
      <c r="R736" s="3"/>
      <c r="S736" s="109"/>
      <c r="T736" s="109"/>
      <c r="U736" s="3"/>
      <c r="V736" s="109"/>
      <c r="W736" s="109"/>
      <c r="X736" s="3"/>
      <c r="Y736" s="109"/>
      <c r="Z736" s="109"/>
      <c r="AA736" s="3"/>
      <c r="AB736" s="109"/>
      <c r="AC736" s="109"/>
      <c r="AD736" s="3"/>
      <c r="AE736" s="109"/>
      <c r="AF736" s="109"/>
      <c r="AG736" s="3"/>
      <c r="AH736" s="109"/>
      <c r="AI736" s="109"/>
      <c r="AJ736" s="3"/>
      <c r="AK736" s="109"/>
      <c r="AL736" s="109"/>
      <c r="AM736" s="3"/>
      <c r="AN736" s="109">
        <f>D736+G736+J736+M736+P736+S736+V736+Y736+AB736+AE736+AH736+AK736</f>
        <v>180</v>
      </c>
      <c r="AO736" s="109">
        <f>E736+H736+K736+N736+Q736+T736+W736+Z736+AC736+AF736+AI736+AL736</f>
        <v>95</v>
      </c>
      <c r="AP736" s="96">
        <f t="shared" ref="AP736:AP742" si="2148">AO736/AN736</f>
        <v>0.52777777777777779</v>
      </c>
    </row>
    <row r="737" spans="1:42">
      <c r="A737" s="141"/>
      <c r="B737" s="144"/>
      <c r="C737" s="108" t="s">
        <v>50</v>
      </c>
      <c r="D737" s="109">
        <v>71</v>
      </c>
      <c r="E737" s="109">
        <v>74</v>
      </c>
      <c r="F737" s="21">
        <f t="shared" si="2133"/>
        <v>1.0422535211267605</v>
      </c>
      <c r="G737" s="109">
        <v>0</v>
      </c>
      <c r="H737" s="109"/>
      <c r="I737" s="3"/>
      <c r="J737" s="109"/>
      <c r="K737" s="109"/>
      <c r="L737" s="3"/>
      <c r="M737" s="109"/>
      <c r="N737" s="109"/>
      <c r="O737" s="3"/>
      <c r="P737" s="109"/>
      <c r="Q737" s="109"/>
      <c r="R737" s="3"/>
      <c r="S737" s="109"/>
      <c r="T737" s="109"/>
      <c r="U737" s="3"/>
      <c r="V737" s="109"/>
      <c r="W737" s="109"/>
      <c r="X737" s="3"/>
      <c r="Y737" s="109"/>
      <c r="Z737" s="109"/>
      <c r="AA737" s="3"/>
      <c r="AB737" s="109"/>
      <c r="AC737" s="109"/>
      <c r="AD737" s="3"/>
      <c r="AE737" s="109"/>
      <c r="AF737" s="109"/>
      <c r="AG737" s="3"/>
      <c r="AH737" s="109"/>
      <c r="AI737" s="109"/>
      <c r="AJ737" s="3"/>
      <c r="AK737" s="109"/>
      <c r="AL737" s="109"/>
      <c r="AM737" s="3"/>
      <c r="AN737" s="109">
        <f t="shared" ref="AN737:AN742" si="2149">D737+G737+J737+M737+P737+S737+V737+Y737+AB737+AE737+AH737+AK737</f>
        <v>71</v>
      </c>
      <c r="AO737" s="109">
        <f t="shared" ref="AO737:AO742" si="2150">E737+H737+K737+N737+Q737+T737+W737+Z737+AC737+AF737+AI737+AL737</f>
        <v>74</v>
      </c>
      <c r="AP737" s="96">
        <f t="shared" si="2148"/>
        <v>1.0422535211267605</v>
      </c>
    </row>
    <row r="738" spans="1:42">
      <c r="A738" s="141"/>
      <c r="B738" s="144"/>
      <c r="C738" s="108" t="s">
        <v>98</v>
      </c>
      <c r="D738" s="109">
        <v>19</v>
      </c>
      <c r="E738" s="109">
        <v>21</v>
      </c>
      <c r="F738" s="21">
        <f t="shared" si="2133"/>
        <v>1.1052631578947369</v>
      </c>
      <c r="G738" s="109">
        <v>0</v>
      </c>
      <c r="H738" s="109"/>
      <c r="I738" s="3"/>
      <c r="J738" s="109"/>
      <c r="K738" s="109"/>
      <c r="L738" s="3"/>
      <c r="M738" s="109"/>
      <c r="N738" s="109"/>
      <c r="O738" s="3"/>
      <c r="P738" s="109"/>
      <c r="Q738" s="109"/>
      <c r="R738" s="3"/>
      <c r="S738" s="109"/>
      <c r="T738" s="109"/>
      <c r="U738" s="3"/>
      <c r="V738" s="109"/>
      <c r="W738" s="109"/>
      <c r="X738" s="3"/>
      <c r="Y738" s="109"/>
      <c r="Z738" s="109"/>
      <c r="AA738" s="3"/>
      <c r="AB738" s="109"/>
      <c r="AC738" s="109"/>
      <c r="AD738" s="3"/>
      <c r="AE738" s="109"/>
      <c r="AF738" s="109"/>
      <c r="AG738" s="3"/>
      <c r="AH738" s="109"/>
      <c r="AI738" s="109"/>
      <c r="AJ738" s="3"/>
      <c r="AK738" s="109"/>
      <c r="AL738" s="109"/>
      <c r="AM738" s="3"/>
      <c r="AN738" s="109">
        <f t="shared" si="2149"/>
        <v>19</v>
      </c>
      <c r="AO738" s="109">
        <f t="shared" si="2150"/>
        <v>21</v>
      </c>
      <c r="AP738" s="96">
        <f t="shared" si="2148"/>
        <v>1.1052631578947369</v>
      </c>
    </row>
    <row r="739" spans="1:42">
      <c r="A739" s="141"/>
      <c r="B739" s="144"/>
      <c r="C739" s="108" t="s">
        <v>97</v>
      </c>
      <c r="D739" s="120">
        <v>6700</v>
      </c>
      <c r="E739" s="120">
        <v>6300</v>
      </c>
      <c r="F739" s="21">
        <f t="shared" si="2133"/>
        <v>0.94029850746268662</v>
      </c>
      <c r="G739" s="120">
        <v>0</v>
      </c>
      <c r="H739" s="109"/>
      <c r="I739" s="3"/>
      <c r="J739" s="109"/>
      <c r="K739" s="109"/>
      <c r="L739" s="3"/>
      <c r="M739" s="109"/>
      <c r="N739" s="109"/>
      <c r="O739" s="3"/>
      <c r="P739" s="109"/>
      <c r="Q739" s="109"/>
      <c r="R739" s="3"/>
      <c r="S739" s="109"/>
      <c r="T739" s="109"/>
      <c r="U739" s="3"/>
      <c r="V739" s="109"/>
      <c r="W739" s="109"/>
      <c r="X739" s="3"/>
      <c r="Y739" s="109"/>
      <c r="Z739" s="109"/>
      <c r="AA739" s="3"/>
      <c r="AB739" s="109"/>
      <c r="AC739" s="109"/>
      <c r="AD739" s="3"/>
      <c r="AE739" s="109"/>
      <c r="AF739" s="109"/>
      <c r="AG739" s="3"/>
      <c r="AH739" s="109"/>
      <c r="AI739" s="109"/>
      <c r="AJ739" s="3"/>
      <c r="AK739" s="109"/>
      <c r="AL739" s="109"/>
      <c r="AM739" s="3"/>
      <c r="AN739" s="109">
        <f t="shared" si="2149"/>
        <v>6700</v>
      </c>
      <c r="AO739" s="109">
        <f t="shared" si="2150"/>
        <v>6300</v>
      </c>
      <c r="AP739" s="96">
        <f t="shared" si="2148"/>
        <v>0.94029850746268662</v>
      </c>
    </row>
    <row r="740" spans="1:42">
      <c r="A740" s="141"/>
      <c r="B740" s="144"/>
      <c r="C740" s="108" t="s">
        <v>99</v>
      </c>
      <c r="D740" s="120">
        <v>0</v>
      </c>
      <c r="E740" s="120">
        <v>0</v>
      </c>
      <c r="F740" s="21" t="e">
        <f t="shared" si="2133"/>
        <v>#DIV/0!</v>
      </c>
      <c r="G740" s="120">
        <v>0</v>
      </c>
      <c r="H740" s="109"/>
      <c r="I740" s="3"/>
      <c r="J740" s="109"/>
      <c r="K740" s="109"/>
      <c r="L740" s="3"/>
      <c r="M740" s="109"/>
      <c r="N740" s="109"/>
      <c r="O740" s="3"/>
      <c r="P740" s="109"/>
      <c r="Q740" s="109"/>
      <c r="R740" s="3"/>
      <c r="S740" s="109"/>
      <c r="T740" s="109"/>
      <c r="U740" s="3"/>
      <c r="V740" s="109"/>
      <c r="W740" s="109"/>
      <c r="X740" s="3"/>
      <c r="Y740" s="109"/>
      <c r="Z740" s="109"/>
      <c r="AA740" s="3"/>
      <c r="AB740" s="109"/>
      <c r="AC740" s="109"/>
      <c r="AD740" s="3"/>
      <c r="AE740" s="109"/>
      <c r="AF740" s="109"/>
      <c r="AG740" s="3"/>
      <c r="AH740" s="109"/>
      <c r="AI740" s="109"/>
      <c r="AJ740" s="3"/>
      <c r="AK740" s="109"/>
      <c r="AL740" s="109"/>
      <c r="AM740" s="3"/>
      <c r="AN740" s="109">
        <f t="shared" si="2149"/>
        <v>0</v>
      </c>
      <c r="AO740" s="109">
        <f t="shared" si="2150"/>
        <v>0</v>
      </c>
      <c r="AP740" s="96" t="e">
        <f t="shared" si="2148"/>
        <v>#DIV/0!</v>
      </c>
    </row>
    <row r="741" spans="1:42">
      <c r="A741" s="141"/>
      <c r="B741" s="144"/>
      <c r="C741" s="108" t="s">
        <v>63</v>
      </c>
      <c r="D741" s="120">
        <v>0</v>
      </c>
      <c r="E741" s="120">
        <v>0</v>
      </c>
      <c r="F741" s="21" t="e">
        <f t="shared" si="2133"/>
        <v>#DIV/0!</v>
      </c>
      <c r="G741" s="120">
        <v>0</v>
      </c>
      <c r="H741" s="109"/>
      <c r="I741" s="3"/>
      <c r="J741" s="109"/>
      <c r="K741" s="109"/>
      <c r="L741" s="3"/>
      <c r="M741" s="109"/>
      <c r="N741" s="109"/>
      <c r="O741" s="3"/>
      <c r="P741" s="109"/>
      <c r="Q741" s="109"/>
      <c r="R741" s="3"/>
      <c r="S741" s="109"/>
      <c r="T741" s="109"/>
      <c r="U741" s="3"/>
      <c r="V741" s="109"/>
      <c r="W741" s="109"/>
      <c r="X741" s="3"/>
      <c r="Y741" s="109"/>
      <c r="Z741" s="109"/>
      <c r="AA741" s="3"/>
      <c r="AB741" s="109"/>
      <c r="AC741" s="109"/>
      <c r="AD741" s="3"/>
      <c r="AE741" s="109"/>
      <c r="AF741" s="109"/>
      <c r="AG741" s="3"/>
      <c r="AH741" s="109"/>
      <c r="AI741" s="109"/>
      <c r="AJ741" s="3"/>
      <c r="AK741" s="109"/>
      <c r="AL741" s="109"/>
      <c r="AM741" s="3"/>
      <c r="AN741" s="109">
        <f t="shared" si="2149"/>
        <v>0</v>
      </c>
      <c r="AO741" s="109">
        <f t="shared" si="2150"/>
        <v>0</v>
      </c>
      <c r="AP741" s="96" t="e">
        <f t="shared" si="2148"/>
        <v>#DIV/0!</v>
      </c>
    </row>
    <row r="742" spans="1:42">
      <c r="A742" s="141"/>
      <c r="B742" s="144"/>
      <c r="C742" s="108" t="s">
        <v>64</v>
      </c>
      <c r="D742" s="109">
        <f>D741/D737</f>
        <v>0</v>
      </c>
      <c r="E742" s="109">
        <f>E741/E737</f>
        <v>0</v>
      </c>
      <c r="F742" s="21" t="e">
        <f t="shared" si="2133"/>
        <v>#DIV/0!</v>
      </c>
      <c r="G742" s="109" t="e">
        <f>G741/G737</f>
        <v>#DIV/0!</v>
      </c>
      <c r="H742" s="109"/>
      <c r="I742" s="3"/>
      <c r="J742" s="109"/>
      <c r="K742" s="109"/>
      <c r="L742" s="3"/>
      <c r="M742" s="109"/>
      <c r="N742" s="109"/>
      <c r="O742" s="3"/>
      <c r="P742" s="109"/>
      <c r="Q742" s="109"/>
      <c r="R742" s="3"/>
      <c r="S742" s="109"/>
      <c r="T742" s="109"/>
      <c r="U742" s="3"/>
      <c r="V742" s="109"/>
      <c r="W742" s="109"/>
      <c r="X742" s="3"/>
      <c r="Y742" s="109"/>
      <c r="Z742" s="109"/>
      <c r="AA742" s="3"/>
      <c r="AB742" s="109"/>
      <c r="AC742" s="109"/>
      <c r="AD742" s="3"/>
      <c r="AE742" s="109"/>
      <c r="AF742" s="109"/>
      <c r="AG742" s="3"/>
      <c r="AH742" s="109"/>
      <c r="AI742" s="109"/>
      <c r="AJ742" s="3"/>
      <c r="AK742" s="109"/>
      <c r="AL742" s="109"/>
      <c r="AM742" s="3"/>
      <c r="AN742" s="109" t="e">
        <f t="shared" si="2149"/>
        <v>#DIV/0!</v>
      </c>
      <c r="AO742" s="109">
        <f t="shared" si="2150"/>
        <v>0</v>
      </c>
      <c r="AP742" s="96" t="e">
        <f t="shared" si="2148"/>
        <v>#DIV/0!</v>
      </c>
    </row>
    <row r="743" spans="1:42">
      <c r="A743" s="141"/>
      <c r="B743" s="144"/>
      <c r="C743" s="87" t="s">
        <v>41</v>
      </c>
      <c r="D743" s="7">
        <f>D730+D719+D727+D708</f>
        <v>144000</v>
      </c>
      <c r="E743" s="7">
        <f>E731+E719+E708</f>
        <v>52378</v>
      </c>
      <c r="F743" s="3">
        <f t="shared" ref="F743" si="2151">E743/D743</f>
        <v>0.36373611111111109</v>
      </c>
      <c r="G743" s="7">
        <f>G730+G719+G727+G708</f>
        <v>139050</v>
      </c>
      <c r="H743" s="7">
        <f>H731+H719+H708</f>
        <v>0</v>
      </c>
      <c r="I743" s="3">
        <f t="shared" ref="I743" si="2152">H743/G743</f>
        <v>0</v>
      </c>
      <c r="J743" s="7">
        <f>J730+J719+J727+J708</f>
        <v>0</v>
      </c>
      <c r="K743" s="7">
        <f>K731+K719+K708</f>
        <v>0</v>
      </c>
      <c r="L743" s="3" t="e">
        <f t="shared" ref="L743" si="2153">K743/J743</f>
        <v>#DIV/0!</v>
      </c>
      <c r="M743" s="7">
        <f>M730+M719+M727+M708</f>
        <v>0</v>
      </c>
      <c r="N743" s="7">
        <f>N731+N719+N708</f>
        <v>0</v>
      </c>
      <c r="O743" s="3" t="e">
        <f t="shared" ref="O743" si="2154">N743/M743</f>
        <v>#DIV/0!</v>
      </c>
      <c r="P743" s="7">
        <f>P730+P719+P727+P708</f>
        <v>0</v>
      </c>
      <c r="Q743" s="7">
        <f>Q731+Q719+Q708</f>
        <v>0</v>
      </c>
      <c r="R743" s="3" t="e">
        <f t="shared" ref="R743" si="2155">Q743/P743</f>
        <v>#DIV/0!</v>
      </c>
      <c r="S743" s="7">
        <f>S730+S719+S727+S708</f>
        <v>0</v>
      </c>
      <c r="T743" s="7">
        <f>T731+T719+T708</f>
        <v>0</v>
      </c>
      <c r="U743" s="3" t="e">
        <f t="shared" ref="U743" si="2156">T743/S743</f>
        <v>#DIV/0!</v>
      </c>
      <c r="V743" s="7">
        <f>V730+V719+V727+V708</f>
        <v>0</v>
      </c>
      <c r="W743" s="7">
        <f>W731+W719+W708</f>
        <v>0</v>
      </c>
      <c r="X743" s="3" t="e">
        <f t="shared" ref="X743" si="2157">W743/V743</f>
        <v>#DIV/0!</v>
      </c>
      <c r="Y743" s="7">
        <f>Y730+Y719+Y727+Y708</f>
        <v>0</v>
      </c>
      <c r="Z743" s="7">
        <f>Z731+Z719+Z708</f>
        <v>0</v>
      </c>
      <c r="AA743" s="3" t="e">
        <f t="shared" ref="AA743" si="2158">Z743/Y743</f>
        <v>#DIV/0!</v>
      </c>
      <c r="AB743" s="7">
        <f>AB730+AB719+AB727+AB708</f>
        <v>0</v>
      </c>
      <c r="AC743" s="7">
        <f>AC731+AC719+AC708</f>
        <v>0</v>
      </c>
      <c r="AD743" s="3" t="e">
        <f t="shared" ref="AD743" si="2159">AC743/AB743</f>
        <v>#DIV/0!</v>
      </c>
      <c r="AE743" s="7">
        <f>AE730+AE719+AE727+AE708</f>
        <v>0</v>
      </c>
      <c r="AF743" s="7">
        <f>AF731+AF719+AF708</f>
        <v>0</v>
      </c>
      <c r="AG743" s="3" t="e">
        <f t="shared" ref="AG743" si="2160">AF743/AE743</f>
        <v>#DIV/0!</v>
      </c>
      <c r="AH743" s="7">
        <f>AH730+AH719+AH727+AH708</f>
        <v>0</v>
      </c>
      <c r="AI743" s="7">
        <f>AI731+AI719+AI708</f>
        <v>0</v>
      </c>
      <c r="AJ743" s="3" t="e">
        <f t="shared" ref="AJ743" si="2161">AI743/AH743</f>
        <v>#DIV/0!</v>
      </c>
      <c r="AK743" s="7">
        <f>AK730+AK719+AK727+AK708</f>
        <v>0</v>
      </c>
      <c r="AL743" s="7">
        <f>AL731+AL719+AL708</f>
        <v>0</v>
      </c>
      <c r="AM743" s="3" t="e">
        <f t="shared" ref="AM743" si="2162">AL743/AK743</f>
        <v>#DIV/0!</v>
      </c>
      <c r="AN743" s="7">
        <f>D743+G743+J743+M743+P743+S743+V743+Y743+AB743+AE743+AH743+AK743</f>
        <v>283050</v>
      </c>
      <c r="AO743" s="7">
        <f t="shared" ref="AO743" si="2163">E743+H743+K743+N743+Q743+T743+W743+Z743+AC743+AF743+AI743+AL743</f>
        <v>52378</v>
      </c>
      <c r="AP743" s="94">
        <f t="shared" ref="AP743" si="2164">AO743/AN743</f>
        <v>0.18504857798975446</v>
      </c>
    </row>
    <row r="744" spans="1:42" ht="15.75">
      <c r="A744" s="141"/>
      <c r="B744" s="144"/>
      <c r="C744" s="88" t="s">
        <v>59</v>
      </c>
      <c r="D744" s="12"/>
      <c r="E744" s="13"/>
      <c r="F744" s="3"/>
      <c r="G744" s="12"/>
      <c r="H744" s="13"/>
      <c r="I744" s="3"/>
      <c r="J744" s="12"/>
      <c r="K744" s="13"/>
      <c r="L744" s="3"/>
      <c r="M744" s="12"/>
      <c r="N744" s="13"/>
      <c r="O744" s="3"/>
      <c r="P744" s="12"/>
      <c r="Q744" s="13"/>
      <c r="R744" s="3"/>
      <c r="S744" s="12"/>
      <c r="T744" s="13"/>
      <c r="U744" s="3"/>
      <c r="V744" s="12"/>
      <c r="W744" s="13"/>
      <c r="X744" s="3"/>
      <c r="Y744" s="12"/>
      <c r="Z744" s="13"/>
      <c r="AA744" s="3"/>
      <c r="AB744" s="12"/>
      <c r="AC744" s="13"/>
      <c r="AD744" s="3"/>
      <c r="AE744" s="12"/>
      <c r="AF744" s="13"/>
      <c r="AG744" s="3"/>
      <c r="AH744" s="12"/>
      <c r="AI744" s="13"/>
      <c r="AJ744" s="3"/>
      <c r="AK744" s="12"/>
      <c r="AL744" s="13"/>
      <c r="AM744" s="3"/>
      <c r="AN744" s="12"/>
      <c r="AO744" s="13">
        <f>E744+H744+K744+N744+Q744+T744+W744+Z744+AC744+AF744+AI744+AL744</f>
        <v>0</v>
      </c>
      <c r="AP744" s="94"/>
    </row>
    <row r="745" spans="1:42" ht="16.5" thickBot="1">
      <c r="A745" s="142"/>
      <c r="B745" s="145"/>
      <c r="C745" s="104" t="s">
        <v>42</v>
      </c>
      <c r="D745" s="105"/>
      <c r="E745" s="106">
        <f>E744/E743</f>
        <v>0</v>
      </c>
      <c r="F745" s="117"/>
      <c r="G745" s="105"/>
      <c r="H745" s="106" t="e">
        <f>H744/H743</f>
        <v>#DIV/0!</v>
      </c>
      <c r="I745" s="117"/>
      <c r="J745" s="105"/>
      <c r="K745" s="106" t="e">
        <f>K744/K743</f>
        <v>#DIV/0!</v>
      </c>
      <c r="L745" s="117"/>
      <c r="M745" s="105"/>
      <c r="N745" s="106" t="e">
        <f>N744/N743</f>
        <v>#DIV/0!</v>
      </c>
      <c r="O745" s="117"/>
      <c r="P745" s="105"/>
      <c r="Q745" s="106" t="e">
        <f>Q744/Q743</f>
        <v>#DIV/0!</v>
      </c>
      <c r="R745" s="117"/>
      <c r="S745" s="105"/>
      <c r="T745" s="106" t="e">
        <f>T744/T743</f>
        <v>#DIV/0!</v>
      </c>
      <c r="U745" s="117"/>
      <c r="V745" s="105"/>
      <c r="W745" s="106" t="e">
        <f>W744/W743</f>
        <v>#DIV/0!</v>
      </c>
      <c r="X745" s="117"/>
      <c r="Y745" s="105"/>
      <c r="Z745" s="106" t="e">
        <f>Z744/Z743</f>
        <v>#DIV/0!</v>
      </c>
      <c r="AA745" s="117"/>
      <c r="AB745" s="105"/>
      <c r="AC745" s="106" t="e">
        <f>AC744/AC743</f>
        <v>#DIV/0!</v>
      </c>
      <c r="AD745" s="117"/>
      <c r="AE745" s="105"/>
      <c r="AF745" s="106" t="e">
        <f>AF744/AF743</f>
        <v>#DIV/0!</v>
      </c>
      <c r="AG745" s="117"/>
      <c r="AH745" s="105"/>
      <c r="AI745" s="106" t="e">
        <f>AI744/AI743</f>
        <v>#DIV/0!</v>
      </c>
      <c r="AJ745" s="117"/>
      <c r="AK745" s="105"/>
      <c r="AL745" s="106" t="e">
        <f>AL744/AL743</f>
        <v>#DIV/0!</v>
      </c>
      <c r="AM745" s="117"/>
      <c r="AN745" s="105"/>
      <c r="AO745" s="106">
        <f>AO744/AO743</f>
        <v>0</v>
      </c>
      <c r="AP745" s="107"/>
    </row>
    <row r="746" spans="1:42" ht="15.75" thickTop="1">
      <c r="A746" s="146" t="s">
        <v>83</v>
      </c>
      <c r="B746" s="143" t="s">
        <v>75</v>
      </c>
      <c r="C746" s="91" t="s">
        <v>19</v>
      </c>
      <c r="D746" s="92">
        <f>D747+D753+D754</f>
        <v>4125000</v>
      </c>
      <c r="E746" s="92">
        <f>E747+E753+E754</f>
        <v>3592610</v>
      </c>
      <c r="F746" s="114">
        <f>E746/D746</f>
        <v>0.87093575757575759</v>
      </c>
      <c r="G746" s="92">
        <f>G747+G753+G754</f>
        <v>4295000</v>
      </c>
      <c r="H746" s="92">
        <f>H747+H753+H754</f>
        <v>0</v>
      </c>
      <c r="I746" s="114">
        <f>H746/G746</f>
        <v>0</v>
      </c>
      <c r="J746" s="92">
        <f>J747+J753+J754</f>
        <v>0</v>
      </c>
      <c r="K746" s="92">
        <f>K747+K753+K754</f>
        <v>0</v>
      </c>
      <c r="L746" s="114" t="e">
        <f>K746/J746</f>
        <v>#DIV/0!</v>
      </c>
      <c r="M746" s="92">
        <f>M747+M753+M754</f>
        <v>0</v>
      </c>
      <c r="N746" s="92">
        <f>N747+N753+N754</f>
        <v>0</v>
      </c>
      <c r="O746" s="114" t="e">
        <f>N746/M746</f>
        <v>#DIV/0!</v>
      </c>
      <c r="P746" s="92">
        <f>P747+P753+P754</f>
        <v>0</v>
      </c>
      <c r="Q746" s="92">
        <f>Q747+Q753+Q754</f>
        <v>0</v>
      </c>
      <c r="R746" s="114" t="e">
        <f>Q746/P746</f>
        <v>#DIV/0!</v>
      </c>
      <c r="S746" s="92">
        <f>S747+S753+S754</f>
        <v>0</v>
      </c>
      <c r="T746" s="92">
        <f>T747+T753+T754</f>
        <v>0</v>
      </c>
      <c r="U746" s="114" t="e">
        <f>T746/S746</f>
        <v>#DIV/0!</v>
      </c>
      <c r="V746" s="92">
        <f>V747+V753+V754</f>
        <v>0</v>
      </c>
      <c r="W746" s="92">
        <f>W747+W753+W754</f>
        <v>0</v>
      </c>
      <c r="X746" s="114" t="e">
        <f>W746/V746</f>
        <v>#DIV/0!</v>
      </c>
      <c r="Y746" s="92">
        <f>Y747+Y753+Y754</f>
        <v>0</v>
      </c>
      <c r="Z746" s="92">
        <f>Z747+Z753+Z754</f>
        <v>0</v>
      </c>
      <c r="AA746" s="114" t="e">
        <f>Z746/Y746</f>
        <v>#DIV/0!</v>
      </c>
      <c r="AB746" s="92">
        <f>AB747+AB753+AB754</f>
        <v>0</v>
      </c>
      <c r="AC746" s="92">
        <f>AC747+AC753+AC754</f>
        <v>0</v>
      </c>
      <c r="AD746" s="114" t="e">
        <f>AC746/AB746</f>
        <v>#DIV/0!</v>
      </c>
      <c r="AE746" s="92">
        <f>AE747+AE753+AE754</f>
        <v>0</v>
      </c>
      <c r="AF746" s="92">
        <f>AF747+AF753+AF754</f>
        <v>0</v>
      </c>
      <c r="AG746" s="114" t="e">
        <f>AF746/AE746</f>
        <v>#DIV/0!</v>
      </c>
      <c r="AH746" s="92">
        <f>AH747+AH753+AH754</f>
        <v>0</v>
      </c>
      <c r="AI746" s="92">
        <f>AI747+AI753+AI754</f>
        <v>0</v>
      </c>
      <c r="AJ746" s="114" t="e">
        <f>AI746/AH746</f>
        <v>#DIV/0!</v>
      </c>
      <c r="AK746" s="92">
        <f>AK747+AK753+AK754</f>
        <v>0</v>
      </c>
      <c r="AL746" s="92">
        <f>AL747+AL753+AL754</f>
        <v>0</v>
      </c>
      <c r="AM746" s="114" t="e">
        <f>AL746/AK746</f>
        <v>#DIV/0!</v>
      </c>
      <c r="AN746" s="92">
        <f>D746+G746+J746+M746+P746+S746+V746+Y746+AB746+AE746+AH746+AK746</f>
        <v>8420000</v>
      </c>
      <c r="AO746" s="92">
        <f>E746+H746+K746+N746+Q746+T746+W746+Z746+AC746+AF746+AI746+AL746</f>
        <v>3592610</v>
      </c>
      <c r="AP746" s="93">
        <f>AO746/AN746</f>
        <v>0.42667577197149642</v>
      </c>
    </row>
    <row r="747" spans="1:42">
      <c r="A747" s="147"/>
      <c r="B747" s="144"/>
      <c r="C747" s="74" t="s">
        <v>20</v>
      </c>
      <c r="D747" s="2">
        <f t="shared" ref="D747:E755" si="2165">D4+D61+D118+D175+D232+D289+D346+D403+D460+D524+D581+D645+D709</f>
        <v>3939000</v>
      </c>
      <c r="E747" s="2">
        <f t="shared" si="2165"/>
        <v>2977070</v>
      </c>
      <c r="F747" s="3">
        <f t="shared" ref="F747" si="2166">E747/D747</f>
        <v>0.75579334856562574</v>
      </c>
      <c r="G747" s="2">
        <f t="shared" ref="G747:H755" si="2167">G4+G61+G118+G175+G232+G289+G346+G403+G460+G524+G581+G645+G709</f>
        <v>4102000</v>
      </c>
      <c r="H747" s="2">
        <f t="shared" si="2167"/>
        <v>0</v>
      </c>
      <c r="I747" s="3">
        <f t="shared" ref="I747" si="2168">H747/G747</f>
        <v>0</v>
      </c>
      <c r="J747" s="2"/>
      <c r="K747" s="2"/>
      <c r="L747" s="3" t="e">
        <f t="shared" ref="L747" si="2169">K747/J747</f>
        <v>#DIV/0!</v>
      </c>
      <c r="M747" s="2"/>
      <c r="N747" s="2"/>
      <c r="O747" s="3" t="e">
        <f t="shared" ref="O747" si="2170">N747/M747</f>
        <v>#DIV/0!</v>
      </c>
      <c r="P747" s="2"/>
      <c r="Q747" s="2"/>
      <c r="R747" s="3" t="e">
        <f t="shared" ref="R747" si="2171">Q747/P747</f>
        <v>#DIV/0!</v>
      </c>
      <c r="S747" s="2"/>
      <c r="T747" s="2"/>
      <c r="U747" s="3" t="e">
        <f t="shared" ref="U747" si="2172">T747/S747</f>
        <v>#DIV/0!</v>
      </c>
      <c r="V747" s="2"/>
      <c r="W747" s="2"/>
      <c r="X747" s="3" t="e">
        <f t="shared" ref="X747" si="2173">W747/V747</f>
        <v>#DIV/0!</v>
      </c>
      <c r="Y747" s="2"/>
      <c r="Z747" s="2"/>
      <c r="AA747" s="3" t="e">
        <f t="shared" ref="AA747" si="2174">Z747/Y747</f>
        <v>#DIV/0!</v>
      </c>
      <c r="AB747" s="2"/>
      <c r="AC747" s="2"/>
      <c r="AD747" s="3" t="e">
        <f t="shared" ref="AD747" si="2175">AC747/AB747</f>
        <v>#DIV/0!</v>
      </c>
      <c r="AE747" s="2"/>
      <c r="AF747" s="2"/>
      <c r="AG747" s="3" t="e">
        <f t="shared" ref="AG747" si="2176">AF747/AE747</f>
        <v>#DIV/0!</v>
      </c>
      <c r="AH747" s="2"/>
      <c r="AI747" s="2"/>
      <c r="AJ747" s="3" t="e">
        <f t="shared" ref="AJ747" si="2177">AI747/AH747</f>
        <v>#DIV/0!</v>
      </c>
      <c r="AK747" s="2"/>
      <c r="AL747" s="2"/>
      <c r="AM747" s="3" t="e">
        <f t="shared" ref="AM747" si="2178">AL747/AK747</f>
        <v>#DIV/0!</v>
      </c>
      <c r="AN747" s="2">
        <f>D747+G747+J747+M747+P747+S747+V747+Y747+AB747+AE747+AH747+AK747</f>
        <v>8041000</v>
      </c>
      <c r="AO747" s="2">
        <f t="shared" ref="AO747:AO748" si="2179">E747+H747+K747+N747+Q747+T747+W747+Z747+AC747+AF747+AI747+AL747</f>
        <v>2977070</v>
      </c>
      <c r="AP747" s="94">
        <f t="shared" ref="AP747" si="2180">AO747/AN747</f>
        <v>0.37023628901877875</v>
      </c>
    </row>
    <row r="748" spans="1:42">
      <c r="A748" s="147"/>
      <c r="B748" s="144"/>
      <c r="C748" s="74" t="s">
        <v>47</v>
      </c>
      <c r="D748" s="2">
        <f t="shared" si="2165"/>
        <v>0</v>
      </c>
      <c r="E748" s="2">
        <f t="shared" si="2165"/>
        <v>482550</v>
      </c>
      <c r="F748" s="118">
        <f>E748/$E$747</f>
        <v>0.16208889948842317</v>
      </c>
      <c r="G748" s="2">
        <f t="shared" si="2167"/>
        <v>0</v>
      </c>
      <c r="H748" s="2">
        <f t="shared" si="2167"/>
        <v>0</v>
      </c>
      <c r="I748" s="3"/>
      <c r="J748" s="2"/>
      <c r="K748" s="2"/>
      <c r="L748" s="3"/>
      <c r="M748" s="2"/>
      <c r="N748" s="2"/>
      <c r="O748" s="3"/>
      <c r="P748" s="2"/>
      <c r="Q748" s="2"/>
      <c r="R748" s="3"/>
      <c r="S748" s="2"/>
      <c r="T748" s="2"/>
      <c r="U748" s="3"/>
      <c r="V748" s="2"/>
      <c r="W748" s="2"/>
      <c r="X748" s="3"/>
      <c r="Y748" s="2"/>
      <c r="Z748" s="2"/>
      <c r="AA748" s="3"/>
      <c r="AB748" s="2"/>
      <c r="AC748" s="2"/>
      <c r="AD748" s="3"/>
      <c r="AE748" s="2"/>
      <c r="AF748" s="2"/>
      <c r="AG748" s="3"/>
      <c r="AH748" s="2"/>
      <c r="AI748" s="2"/>
      <c r="AJ748" s="3"/>
      <c r="AK748" s="2"/>
      <c r="AL748" s="2"/>
      <c r="AM748" s="3"/>
      <c r="AN748" s="2">
        <f t="shared" ref="AN748:AN752" si="2181">D748+G748+J748+M748+P748+S748+V748+Y748+AB748+AE748+AH748+AK748</f>
        <v>0</v>
      </c>
      <c r="AO748" s="2">
        <f t="shared" si="2179"/>
        <v>482550</v>
      </c>
      <c r="AP748" s="94"/>
    </row>
    <row r="749" spans="1:42">
      <c r="A749" s="147"/>
      <c r="B749" s="144"/>
      <c r="C749" s="74" t="s">
        <v>43</v>
      </c>
      <c r="D749" s="2">
        <f t="shared" si="2165"/>
        <v>0</v>
      </c>
      <c r="E749" s="2">
        <f t="shared" si="2165"/>
        <v>478710</v>
      </c>
      <c r="F749" s="118">
        <f t="shared" ref="F749:F752" si="2182">E749/$E$747</f>
        <v>0.16079904066750195</v>
      </c>
      <c r="G749" s="2">
        <f t="shared" si="2167"/>
        <v>0</v>
      </c>
      <c r="H749" s="2">
        <f t="shared" si="2167"/>
        <v>0</v>
      </c>
      <c r="I749" s="3"/>
      <c r="J749" s="2"/>
      <c r="K749" s="2"/>
      <c r="L749" s="3"/>
      <c r="M749" s="2"/>
      <c r="N749" s="2"/>
      <c r="O749" s="3"/>
      <c r="P749" s="2"/>
      <c r="Q749" s="2"/>
      <c r="R749" s="3"/>
      <c r="S749" s="2"/>
      <c r="T749" s="2"/>
      <c r="U749" s="3"/>
      <c r="V749" s="2"/>
      <c r="W749" s="2"/>
      <c r="X749" s="3"/>
      <c r="Y749" s="2"/>
      <c r="Z749" s="2"/>
      <c r="AA749" s="3"/>
      <c r="AB749" s="2"/>
      <c r="AC749" s="2"/>
      <c r="AD749" s="3"/>
      <c r="AE749" s="2"/>
      <c r="AF749" s="2"/>
      <c r="AG749" s="3"/>
      <c r="AH749" s="2"/>
      <c r="AI749" s="2"/>
      <c r="AJ749" s="3"/>
      <c r="AK749" s="2"/>
      <c r="AL749" s="2"/>
      <c r="AM749" s="3"/>
      <c r="AN749" s="2">
        <f t="shared" si="2181"/>
        <v>0</v>
      </c>
      <c r="AO749" s="2">
        <f>E749+H749+K749+N749+Q749+T749+W749+Z749+AC749+AF749+AI749+AL749</f>
        <v>478710</v>
      </c>
      <c r="AP749" s="94"/>
    </row>
    <row r="750" spans="1:42">
      <c r="A750" s="147"/>
      <c r="B750" s="144"/>
      <c r="C750" s="74" t="s">
        <v>44</v>
      </c>
      <c r="D750" s="2">
        <f t="shared" si="2165"/>
        <v>0</v>
      </c>
      <c r="E750" s="2">
        <f t="shared" si="2165"/>
        <v>447240</v>
      </c>
      <c r="F750" s="118">
        <f t="shared" si="2182"/>
        <v>0.15022824454917083</v>
      </c>
      <c r="G750" s="2">
        <f t="shared" si="2167"/>
        <v>0</v>
      </c>
      <c r="H750" s="2">
        <f t="shared" si="2167"/>
        <v>0</v>
      </c>
      <c r="I750" s="3"/>
      <c r="J750" s="2"/>
      <c r="K750" s="2"/>
      <c r="L750" s="3"/>
      <c r="M750" s="2"/>
      <c r="N750" s="2"/>
      <c r="O750" s="3"/>
      <c r="P750" s="2"/>
      <c r="Q750" s="2"/>
      <c r="R750" s="3"/>
      <c r="S750" s="2"/>
      <c r="T750" s="2"/>
      <c r="U750" s="3"/>
      <c r="V750" s="2"/>
      <c r="W750" s="2"/>
      <c r="X750" s="3"/>
      <c r="Y750" s="2"/>
      <c r="Z750" s="2"/>
      <c r="AA750" s="3"/>
      <c r="AB750" s="2"/>
      <c r="AC750" s="2"/>
      <c r="AD750" s="3"/>
      <c r="AE750" s="2"/>
      <c r="AF750" s="2"/>
      <c r="AG750" s="3"/>
      <c r="AH750" s="2"/>
      <c r="AI750" s="2"/>
      <c r="AJ750" s="3"/>
      <c r="AK750" s="2"/>
      <c r="AL750" s="2"/>
      <c r="AM750" s="3"/>
      <c r="AN750" s="2">
        <f t="shared" si="2181"/>
        <v>0</v>
      </c>
      <c r="AO750" s="2">
        <f t="shared" ref="AO750:AO762" si="2183">E750+H750+K750+N750+Q750+T750+W750+Z750+AC750+AF750+AI750+AL750</f>
        <v>447240</v>
      </c>
      <c r="AP750" s="94"/>
    </row>
    <row r="751" spans="1:42">
      <c r="A751" s="147"/>
      <c r="B751" s="144"/>
      <c r="C751" s="74" t="s">
        <v>45</v>
      </c>
      <c r="D751" s="2">
        <f t="shared" si="2165"/>
        <v>0</v>
      </c>
      <c r="E751" s="2">
        <f t="shared" si="2165"/>
        <v>887520</v>
      </c>
      <c r="F751" s="118">
        <f t="shared" si="2182"/>
        <v>0.29811861998542188</v>
      </c>
      <c r="G751" s="2">
        <f t="shared" si="2167"/>
        <v>0</v>
      </c>
      <c r="H751" s="2">
        <f t="shared" si="2167"/>
        <v>0</v>
      </c>
      <c r="I751" s="3"/>
      <c r="J751" s="2"/>
      <c r="K751" s="2"/>
      <c r="L751" s="3"/>
      <c r="M751" s="2"/>
      <c r="N751" s="2"/>
      <c r="O751" s="3"/>
      <c r="P751" s="2"/>
      <c r="Q751" s="2"/>
      <c r="R751" s="3"/>
      <c r="S751" s="2"/>
      <c r="T751" s="2"/>
      <c r="U751" s="3"/>
      <c r="V751" s="2"/>
      <c r="W751" s="2"/>
      <c r="X751" s="3"/>
      <c r="Y751" s="2"/>
      <c r="Z751" s="2"/>
      <c r="AA751" s="3"/>
      <c r="AB751" s="2"/>
      <c r="AC751" s="2"/>
      <c r="AD751" s="3"/>
      <c r="AE751" s="2"/>
      <c r="AF751" s="2"/>
      <c r="AG751" s="3"/>
      <c r="AH751" s="2"/>
      <c r="AI751" s="2"/>
      <c r="AJ751" s="3"/>
      <c r="AK751" s="2"/>
      <c r="AL751" s="2"/>
      <c r="AM751" s="3"/>
      <c r="AN751" s="2">
        <f t="shared" si="2181"/>
        <v>0</v>
      </c>
      <c r="AO751" s="2">
        <f t="shared" si="2183"/>
        <v>887520</v>
      </c>
      <c r="AP751" s="94"/>
    </row>
    <row r="752" spans="1:42">
      <c r="A752" s="147"/>
      <c r="B752" s="144"/>
      <c r="C752" s="74" t="s">
        <v>46</v>
      </c>
      <c r="D752" s="2">
        <f t="shared" si="2165"/>
        <v>0</v>
      </c>
      <c r="E752" s="2">
        <f t="shared" si="2165"/>
        <v>618090</v>
      </c>
      <c r="F752" s="118">
        <f t="shared" si="2182"/>
        <v>0.20761688505812761</v>
      </c>
      <c r="G752" s="2">
        <f t="shared" si="2167"/>
        <v>0</v>
      </c>
      <c r="H752" s="2">
        <f t="shared" si="2167"/>
        <v>0</v>
      </c>
      <c r="I752" s="3"/>
      <c r="J752" s="2"/>
      <c r="K752" s="2"/>
      <c r="L752" s="3"/>
      <c r="M752" s="2"/>
      <c r="N752" s="2"/>
      <c r="O752" s="3"/>
      <c r="P752" s="2"/>
      <c r="Q752" s="2"/>
      <c r="R752" s="3"/>
      <c r="S752" s="2"/>
      <c r="T752" s="2"/>
      <c r="U752" s="3"/>
      <c r="V752" s="2"/>
      <c r="W752" s="2"/>
      <c r="X752" s="3"/>
      <c r="Y752" s="2"/>
      <c r="Z752" s="2"/>
      <c r="AA752" s="3"/>
      <c r="AB752" s="2"/>
      <c r="AC752" s="2"/>
      <c r="AD752" s="3"/>
      <c r="AE752" s="2"/>
      <c r="AF752" s="2"/>
      <c r="AG752" s="3"/>
      <c r="AH752" s="2"/>
      <c r="AI752" s="2"/>
      <c r="AJ752" s="3"/>
      <c r="AK752" s="2"/>
      <c r="AL752" s="2"/>
      <c r="AM752" s="3"/>
      <c r="AN752" s="2">
        <f t="shared" si="2181"/>
        <v>0</v>
      </c>
      <c r="AO752" s="2">
        <f t="shared" si="2183"/>
        <v>618090</v>
      </c>
      <c r="AP752" s="94"/>
    </row>
    <row r="753" spans="1:42">
      <c r="A753" s="147"/>
      <c r="B753" s="144"/>
      <c r="C753" s="75" t="s">
        <v>21</v>
      </c>
      <c r="D753" s="2">
        <f t="shared" si="2165"/>
        <v>186000</v>
      </c>
      <c r="E753" s="2">
        <f t="shared" si="2165"/>
        <v>163340</v>
      </c>
      <c r="F753" s="3">
        <f t="shared" ref="F753:F754" si="2184">E753/D753</f>
        <v>0.87817204301075269</v>
      </c>
      <c r="G753" s="2">
        <f t="shared" si="2167"/>
        <v>193000</v>
      </c>
      <c r="H753" s="2">
        <f t="shared" si="2167"/>
        <v>0</v>
      </c>
      <c r="I753" s="3">
        <f t="shared" ref="I753:I754" si="2185">H753/G753</f>
        <v>0</v>
      </c>
      <c r="J753" s="2"/>
      <c r="K753" s="2"/>
      <c r="L753" s="3" t="e">
        <f t="shared" ref="L753:L754" si="2186">K753/J753</f>
        <v>#DIV/0!</v>
      </c>
      <c r="M753" s="2"/>
      <c r="N753" s="2"/>
      <c r="O753" s="3" t="e">
        <f t="shared" ref="O753:O754" si="2187">N753/M753</f>
        <v>#DIV/0!</v>
      </c>
      <c r="P753" s="2"/>
      <c r="Q753" s="2"/>
      <c r="R753" s="3" t="e">
        <f t="shared" ref="R753:R754" si="2188">Q753/P753</f>
        <v>#DIV/0!</v>
      </c>
      <c r="S753" s="2"/>
      <c r="T753" s="2"/>
      <c r="U753" s="3" t="e">
        <f t="shared" ref="U753:U754" si="2189">T753/S753</f>
        <v>#DIV/0!</v>
      </c>
      <c r="V753" s="2"/>
      <c r="W753" s="2"/>
      <c r="X753" s="3" t="e">
        <f t="shared" ref="X753:X754" si="2190">W753/V753</f>
        <v>#DIV/0!</v>
      </c>
      <c r="Y753" s="2"/>
      <c r="Z753" s="2"/>
      <c r="AA753" s="3" t="e">
        <f t="shared" ref="AA753:AA754" si="2191">Z753/Y753</f>
        <v>#DIV/0!</v>
      </c>
      <c r="AB753" s="2"/>
      <c r="AC753" s="2"/>
      <c r="AD753" s="3" t="e">
        <f t="shared" ref="AD753:AD754" si="2192">AC753/AB753</f>
        <v>#DIV/0!</v>
      </c>
      <c r="AE753" s="2"/>
      <c r="AF753" s="2"/>
      <c r="AG753" s="3" t="e">
        <f t="shared" ref="AG753:AG754" si="2193">AF753/AE753</f>
        <v>#DIV/0!</v>
      </c>
      <c r="AH753" s="2"/>
      <c r="AI753" s="2"/>
      <c r="AJ753" s="3" t="e">
        <f t="shared" ref="AJ753:AJ754" si="2194">AI753/AH753</f>
        <v>#DIV/0!</v>
      </c>
      <c r="AK753" s="2"/>
      <c r="AL753" s="2"/>
      <c r="AM753" s="3" t="e">
        <f t="shared" ref="AM753:AM754" si="2195">AL753/AK753</f>
        <v>#DIV/0!</v>
      </c>
      <c r="AN753" s="2">
        <f>D753+G753+J753+M753+P753+S753+V753+Y753+AB753+AE753+AH753+AK753</f>
        <v>379000</v>
      </c>
      <c r="AO753" s="2">
        <f t="shared" si="2183"/>
        <v>163340</v>
      </c>
      <c r="AP753" s="94">
        <f t="shared" ref="AP753:AP763" si="2196">AO753/AN753</f>
        <v>0.43097625329815303</v>
      </c>
    </row>
    <row r="754" spans="1:42">
      <c r="A754" s="147"/>
      <c r="B754" s="144"/>
      <c r="C754" s="75" t="s">
        <v>22</v>
      </c>
      <c r="D754" s="2">
        <f t="shared" si="2165"/>
        <v>0</v>
      </c>
      <c r="E754" s="2">
        <f t="shared" si="2165"/>
        <v>452200</v>
      </c>
      <c r="F754" s="3" t="e">
        <f t="shared" si="2184"/>
        <v>#DIV/0!</v>
      </c>
      <c r="G754" s="2">
        <f t="shared" si="2167"/>
        <v>0</v>
      </c>
      <c r="H754" s="2">
        <f t="shared" si="2167"/>
        <v>0</v>
      </c>
      <c r="I754" s="3" t="e">
        <f t="shared" si="2185"/>
        <v>#DIV/0!</v>
      </c>
      <c r="J754" s="2"/>
      <c r="K754" s="2"/>
      <c r="L754" s="3" t="e">
        <f t="shared" si="2186"/>
        <v>#DIV/0!</v>
      </c>
      <c r="M754" s="2"/>
      <c r="N754" s="2"/>
      <c r="O754" s="3" t="e">
        <f t="shared" si="2187"/>
        <v>#DIV/0!</v>
      </c>
      <c r="P754" s="2"/>
      <c r="Q754" s="2"/>
      <c r="R754" s="3" t="e">
        <f t="shared" si="2188"/>
        <v>#DIV/0!</v>
      </c>
      <c r="S754" s="2"/>
      <c r="T754" s="2"/>
      <c r="U754" s="3" t="e">
        <f t="shared" si="2189"/>
        <v>#DIV/0!</v>
      </c>
      <c r="V754" s="2"/>
      <c r="W754" s="2"/>
      <c r="X754" s="3" t="e">
        <f t="shared" si="2190"/>
        <v>#DIV/0!</v>
      </c>
      <c r="Y754" s="2"/>
      <c r="Z754" s="2"/>
      <c r="AA754" s="3" t="e">
        <f t="shared" si="2191"/>
        <v>#DIV/0!</v>
      </c>
      <c r="AB754" s="2"/>
      <c r="AC754" s="2"/>
      <c r="AD754" s="3" t="e">
        <f t="shared" si="2192"/>
        <v>#DIV/0!</v>
      </c>
      <c r="AE754" s="2"/>
      <c r="AF754" s="2"/>
      <c r="AG754" s="3" t="e">
        <f t="shared" si="2193"/>
        <v>#DIV/0!</v>
      </c>
      <c r="AH754" s="2"/>
      <c r="AI754" s="2"/>
      <c r="AJ754" s="3" t="e">
        <f t="shared" si="2194"/>
        <v>#DIV/0!</v>
      </c>
      <c r="AK754" s="2"/>
      <c r="AL754" s="2"/>
      <c r="AM754" s="3" t="e">
        <f t="shared" si="2195"/>
        <v>#DIV/0!</v>
      </c>
      <c r="AN754" s="2">
        <f t="shared" ref="AN754:AN756" si="2197">D754+G754+J754+M754+P754+S754+V754+Y754+AB754+AE754+AH754+AK754</f>
        <v>0</v>
      </c>
      <c r="AO754" s="2">
        <f t="shared" si="2183"/>
        <v>452200</v>
      </c>
      <c r="AP754" s="94" t="e">
        <f t="shared" si="2196"/>
        <v>#DIV/0!</v>
      </c>
    </row>
    <row r="755" spans="1:42">
      <c r="A755" s="147"/>
      <c r="B755" s="144"/>
      <c r="C755" s="75" t="s">
        <v>23</v>
      </c>
      <c r="D755" s="5">
        <f t="shared" si="2165"/>
        <v>355.29727272727274</v>
      </c>
      <c r="E755" s="5">
        <f t="shared" si="2165"/>
        <v>250</v>
      </c>
      <c r="F755" s="115">
        <f>E755/D755</f>
        <v>0.70363613568151639</v>
      </c>
      <c r="G755" s="5">
        <f t="shared" si="2167"/>
        <v>372.90909090909088</v>
      </c>
      <c r="H755" s="5">
        <f t="shared" si="2167"/>
        <v>0</v>
      </c>
      <c r="I755" s="115">
        <f>H755/G755</f>
        <v>0</v>
      </c>
      <c r="J755" s="5"/>
      <c r="K755" s="5"/>
      <c r="L755" s="115" t="e">
        <f>K755/J755</f>
        <v>#DIV/0!</v>
      </c>
      <c r="M755" s="5"/>
      <c r="N755" s="5"/>
      <c r="O755" s="115" t="e">
        <f>N755/M755</f>
        <v>#DIV/0!</v>
      </c>
      <c r="P755" s="5"/>
      <c r="Q755" s="5"/>
      <c r="R755" s="115" t="e">
        <f>Q755/P755</f>
        <v>#DIV/0!</v>
      </c>
      <c r="S755" s="5"/>
      <c r="T755" s="5"/>
      <c r="U755" s="115" t="e">
        <f>T755/S755</f>
        <v>#DIV/0!</v>
      </c>
      <c r="V755" s="5"/>
      <c r="W755" s="5"/>
      <c r="X755" s="115" t="e">
        <f>W755/V755</f>
        <v>#DIV/0!</v>
      </c>
      <c r="Y755" s="5"/>
      <c r="Z755" s="5"/>
      <c r="AA755" s="115" t="e">
        <f>Z755/Y755</f>
        <v>#DIV/0!</v>
      </c>
      <c r="AB755" s="5"/>
      <c r="AC755" s="5"/>
      <c r="AD755" s="115" t="e">
        <f>AC755/AB755</f>
        <v>#DIV/0!</v>
      </c>
      <c r="AE755" s="5"/>
      <c r="AF755" s="5"/>
      <c r="AG755" s="115" t="e">
        <f>AF755/AE755</f>
        <v>#DIV/0!</v>
      </c>
      <c r="AH755" s="5"/>
      <c r="AI755" s="5"/>
      <c r="AJ755" s="115" t="e">
        <f>AI755/AH755</f>
        <v>#DIV/0!</v>
      </c>
      <c r="AK755" s="5"/>
      <c r="AL755" s="5"/>
      <c r="AM755" s="115" t="e">
        <f>AL755/AK755</f>
        <v>#DIV/0!</v>
      </c>
      <c r="AN755" s="5">
        <f t="shared" si="2197"/>
        <v>728.20636363636368</v>
      </c>
      <c r="AO755" s="5">
        <f t="shared" si="2183"/>
        <v>250</v>
      </c>
      <c r="AP755" s="95">
        <f t="shared" si="2196"/>
        <v>0.3433092767160158</v>
      </c>
    </row>
    <row r="756" spans="1:42">
      <c r="A756" s="147"/>
      <c r="B756" s="144"/>
      <c r="C756" s="75" t="s">
        <v>24</v>
      </c>
      <c r="D756" s="2">
        <f>D747/D755</f>
        <v>11086.490953797971</v>
      </c>
      <c r="E756" s="2">
        <f>E747/E755</f>
        <v>11908.28</v>
      </c>
      <c r="F756" s="3">
        <f t="shared" ref="F756:F767" si="2198">E756/D756</f>
        <v>1.0741252619631196</v>
      </c>
      <c r="G756" s="2">
        <f t="shared" ref="G756:H756" si="2199">G747/G755</f>
        <v>11000.000000000002</v>
      </c>
      <c r="H756" s="2" t="e">
        <f t="shared" si="2199"/>
        <v>#DIV/0!</v>
      </c>
      <c r="I756" s="3" t="e">
        <f t="shared" ref="I756:I767" si="2200">H756/G756</f>
        <v>#DIV/0!</v>
      </c>
      <c r="J756" s="2" t="e">
        <f>J747/J755</f>
        <v>#DIV/0!</v>
      </c>
      <c r="K756" s="2" t="e">
        <f>K747/K755</f>
        <v>#DIV/0!</v>
      </c>
      <c r="L756" s="3" t="e">
        <f t="shared" ref="L756:L767" si="2201">K756/J756</f>
        <v>#DIV/0!</v>
      </c>
      <c r="M756" s="2" t="e">
        <f>M747/M755</f>
        <v>#DIV/0!</v>
      </c>
      <c r="N756" s="2" t="e">
        <f>N747/N755</f>
        <v>#DIV/0!</v>
      </c>
      <c r="O756" s="3" t="e">
        <f t="shared" ref="O756:O767" si="2202">N756/M756</f>
        <v>#DIV/0!</v>
      </c>
      <c r="P756" s="2" t="e">
        <f>P747/P755</f>
        <v>#DIV/0!</v>
      </c>
      <c r="Q756" s="2" t="e">
        <f>Q747/Q755</f>
        <v>#DIV/0!</v>
      </c>
      <c r="R756" s="3" t="e">
        <f t="shared" ref="R756:R767" si="2203">Q756/P756</f>
        <v>#DIV/0!</v>
      </c>
      <c r="S756" s="2" t="e">
        <f>S747/S755</f>
        <v>#DIV/0!</v>
      </c>
      <c r="T756" s="2" t="e">
        <f>T747/T755</f>
        <v>#DIV/0!</v>
      </c>
      <c r="U756" s="3" t="e">
        <f t="shared" ref="U756:U767" si="2204">T756/S756</f>
        <v>#DIV/0!</v>
      </c>
      <c r="V756" s="2" t="e">
        <f>V747/V755</f>
        <v>#DIV/0!</v>
      </c>
      <c r="W756" s="2" t="e">
        <f>W747/W755</f>
        <v>#DIV/0!</v>
      </c>
      <c r="X756" s="3" t="e">
        <f t="shared" ref="X756:X767" si="2205">W756/V756</f>
        <v>#DIV/0!</v>
      </c>
      <c r="Y756" s="2" t="e">
        <f>Y747/Y755</f>
        <v>#DIV/0!</v>
      </c>
      <c r="Z756" s="2" t="e">
        <f>Z747/Z755</f>
        <v>#DIV/0!</v>
      </c>
      <c r="AA756" s="3" t="e">
        <f t="shared" ref="AA756:AA767" si="2206">Z756/Y756</f>
        <v>#DIV/0!</v>
      </c>
      <c r="AB756" s="2" t="e">
        <f>AB747/AB755</f>
        <v>#DIV/0!</v>
      </c>
      <c r="AC756" s="2" t="e">
        <f>AC747/AC755</f>
        <v>#DIV/0!</v>
      </c>
      <c r="AD756" s="3" t="e">
        <f t="shared" ref="AD756:AD767" si="2207">AC756/AB756</f>
        <v>#DIV/0!</v>
      </c>
      <c r="AE756" s="2" t="e">
        <f>AE747/AE755</f>
        <v>#DIV/0!</v>
      </c>
      <c r="AF756" s="2" t="e">
        <f>AF747/AF755</f>
        <v>#DIV/0!</v>
      </c>
      <c r="AG756" s="3" t="e">
        <f t="shared" ref="AG756:AG767" si="2208">AF756/AE756</f>
        <v>#DIV/0!</v>
      </c>
      <c r="AH756" s="2" t="e">
        <f>AH747/AH755</f>
        <v>#DIV/0!</v>
      </c>
      <c r="AI756" s="2" t="e">
        <f>AI747/AI755</f>
        <v>#DIV/0!</v>
      </c>
      <c r="AJ756" s="3" t="e">
        <f t="shared" ref="AJ756:AJ767" si="2209">AI756/AH756</f>
        <v>#DIV/0!</v>
      </c>
      <c r="AK756" s="2" t="e">
        <f>AK747/AK755</f>
        <v>#DIV/0!</v>
      </c>
      <c r="AL756" s="2" t="e">
        <f>AL747/AL755</f>
        <v>#DIV/0!</v>
      </c>
      <c r="AM756" s="3" t="e">
        <f t="shared" ref="AM756:AM767" si="2210">AL756/AK756</f>
        <v>#DIV/0!</v>
      </c>
      <c r="AN756" s="2" t="e">
        <f t="shared" si="2197"/>
        <v>#DIV/0!</v>
      </c>
      <c r="AO756" s="2" t="e">
        <f t="shared" si="2183"/>
        <v>#DIV/0!</v>
      </c>
      <c r="AP756" s="94" t="e">
        <f t="shared" si="2196"/>
        <v>#DIV/0!</v>
      </c>
    </row>
    <row r="757" spans="1:42">
      <c r="A757" s="147"/>
      <c r="B757" s="144"/>
      <c r="C757" s="76" t="s">
        <v>25</v>
      </c>
      <c r="D757" s="20">
        <f>D758+D759</f>
        <v>1188000</v>
      </c>
      <c r="E757" s="20">
        <f>E758+E759</f>
        <v>894045</v>
      </c>
      <c r="F757" s="21">
        <f t="shared" si="2198"/>
        <v>0.75256313131313135</v>
      </c>
      <c r="G757" s="20">
        <f>G758+G759</f>
        <v>1165300</v>
      </c>
      <c r="H757" s="20">
        <f>H758+H759</f>
        <v>0</v>
      </c>
      <c r="I757" s="21">
        <f t="shared" si="2200"/>
        <v>0</v>
      </c>
      <c r="J757" s="20">
        <f>J758+J759</f>
        <v>0</v>
      </c>
      <c r="K757" s="20">
        <f>K758+K759</f>
        <v>0</v>
      </c>
      <c r="L757" s="21" t="e">
        <f t="shared" si="2201"/>
        <v>#DIV/0!</v>
      </c>
      <c r="M757" s="20">
        <f>M758+M759</f>
        <v>0</v>
      </c>
      <c r="N757" s="20">
        <f>N758+N759</f>
        <v>0</v>
      </c>
      <c r="O757" s="21" t="e">
        <f t="shared" si="2202"/>
        <v>#DIV/0!</v>
      </c>
      <c r="P757" s="20">
        <f>P758+P759</f>
        <v>0</v>
      </c>
      <c r="Q757" s="20">
        <f>Q758+Q759</f>
        <v>0</v>
      </c>
      <c r="R757" s="21" t="e">
        <f t="shared" si="2203"/>
        <v>#DIV/0!</v>
      </c>
      <c r="S757" s="20">
        <f>S758+S759</f>
        <v>0</v>
      </c>
      <c r="T757" s="20">
        <f>T758+T759</f>
        <v>0</v>
      </c>
      <c r="U757" s="21" t="e">
        <f t="shared" si="2204"/>
        <v>#DIV/0!</v>
      </c>
      <c r="V757" s="20">
        <f>V758+V759</f>
        <v>0</v>
      </c>
      <c r="W757" s="20">
        <f>W758+W759</f>
        <v>0</v>
      </c>
      <c r="X757" s="21" t="e">
        <f t="shared" si="2205"/>
        <v>#DIV/0!</v>
      </c>
      <c r="Y757" s="20">
        <f>Y758+Y759</f>
        <v>0</v>
      </c>
      <c r="Z757" s="20">
        <f>Z758+Z759</f>
        <v>0</v>
      </c>
      <c r="AA757" s="21" t="e">
        <f t="shared" si="2206"/>
        <v>#DIV/0!</v>
      </c>
      <c r="AB757" s="20">
        <f>AB758+AB759</f>
        <v>0</v>
      </c>
      <c r="AC757" s="20">
        <f>AC758+AC759</f>
        <v>0</v>
      </c>
      <c r="AD757" s="21" t="e">
        <f t="shared" si="2207"/>
        <v>#DIV/0!</v>
      </c>
      <c r="AE757" s="20">
        <f>AE758+AE759</f>
        <v>0</v>
      </c>
      <c r="AF757" s="20">
        <f>AF758+AF759</f>
        <v>0</v>
      </c>
      <c r="AG757" s="21" t="e">
        <f t="shared" si="2208"/>
        <v>#DIV/0!</v>
      </c>
      <c r="AH757" s="20">
        <f>AH758+AH759</f>
        <v>0</v>
      </c>
      <c r="AI757" s="20">
        <f>AI758+AI759</f>
        <v>0</v>
      </c>
      <c r="AJ757" s="21" t="e">
        <f t="shared" si="2209"/>
        <v>#DIV/0!</v>
      </c>
      <c r="AK757" s="20">
        <f>AK758+AK759</f>
        <v>0</v>
      </c>
      <c r="AL757" s="20">
        <f>AL758+AL759</f>
        <v>0</v>
      </c>
      <c r="AM757" s="21" t="e">
        <f t="shared" si="2210"/>
        <v>#DIV/0!</v>
      </c>
      <c r="AN757" s="20">
        <f>D757+G757+J757+M757+P757+S757+V757+Y757+AB757+AE757+AH757+AK757</f>
        <v>2353300</v>
      </c>
      <c r="AO757" s="20">
        <f t="shared" si="2183"/>
        <v>894045</v>
      </c>
      <c r="AP757" s="96">
        <f t="shared" si="2196"/>
        <v>0.37991118854374706</v>
      </c>
    </row>
    <row r="758" spans="1:42">
      <c r="A758" s="147"/>
      <c r="B758" s="144"/>
      <c r="C758" s="74" t="s">
        <v>49</v>
      </c>
      <c r="D758" s="2">
        <f>D15+D72+D129+D186+D243+D300+D357+D414+D471+D535+D592+D656+D720</f>
        <v>750000</v>
      </c>
      <c r="E758" s="2">
        <f>E15+E72+E129+E186+E243+E300+E357+E414+E471+E535+E592+E656+E720</f>
        <v>575806</v>
      </c>
      <c r="F758" s="3">
        <f t="shared" si="2198"/>
        <v>0.76774133333333339</v>
      </c>
      <c r="G758" s="2">
        <f>G15+G72+G129+G186+G243+G300+G357+G414+G471+G535+G592+G656+G720</f>
        <v>690000</v>
      </c>
      <c r="H758" s="2">
        <f>H15+H72+H129+H186+H243+H300+H357+H414+H471+H535+H592+H656+H720</f>
        <v>0</v>
      </c>
      <c r="I758" s="3">
        <f t="shared" si="2200"/>
        <v>0</v>
      </c>
      <c r="J758" s="2"/>
      <c r="K758" s="2"/>
      <c r="L758" s="3" t="e">
        <f t="shared" si="2201"/>
        <v>#DIV/0!</v>
      </c>
      <c r="M758" s="2"/>
      <c r="N758" s="2"/>
      <c r="O758" s="3" t="e">
        <f t="shared" si="2202"/>
        <v>#DIV/0!</v>
      </c>
      <c r="P758" s="2"/>
      <c r="Q758" s="2"/>
      <c r="R758" s="3" t="e">
        <f t="shared" si="2203"/>
        <v>#DIV/0!</v>
      </c>
      <c r="S758" s="2"/>
      <c r="T758" s="2"/>
      <c r="U758" s="3" t="e">
        <f t="shared" si="2204"/>
        <v>#DIV/0!</v>
      </c>
      <c r="V758" s="2"/>
      <c r="W758" s="2"/>
      <c r="X758" s="3" t="e">
        <f t="shared" si="2205"/>
        <v>#DIV/0!</v>
      </c>
      <c r="Y758" s="2"/>
      <c r="Z758" s="2"/>
      <c r="AA758" s="3" t="e">
        <f t="shared" si="2206"/>
        <v>#DIV/0!</v>
      </c>
      <c r="AB758" s="2"/>
      <c r="AC758" s="2"/>
      <c r="AD758" s="3" t="e">
        <f t="shared" si="2207"/>
        <v>#DIV/0!</v>
      </c>
      <c r="AE758" s="2"/>
      <c r="AF758" s="2"/>
      <c r="AG758" s="3" t="e">
        <f t="shared" si="2208"/>
        <v>#DIV/0!</v>
      </c>
      <c r="AH758" s="2"/>
      <c r="AI758" s="2"/>
      <c r="AJ758" s="3" t="e">
        <f t="shared" si="2209"/>
        <v>#DIV/0!</v>
      </c>
      <c r="AK758" s="2"/>
      <c r="AL758" s="2"/>
      <c r="AM758" s="3" t="e">
        <f t="shared" si="2210"/>
        <v>#DIV/0!</v>
      </c>
      <c r="AN758" s="2">
        <f t="shared" ref="AN758" si="2211">D758+G758+J758+M758+P758+S758+V758+Y758+AB758+AE758+AH758+AK758</f>
        <v>1440000</v>
      </c>
      <c r="AO758" s="2">
        <f t="shared" si="2183"/>
        <v>575806</v>
      </c>
      <c r="AP758" s="94">
        <f t="shared" si="2196"/>
        <v>0.39986527777777775</v>
      </c>
    </row>
    <row r="759" spans="1:42">
      <c r="A759" s="147"/>
      <c r="B759" s="144"/>
      <c r="C759" s="76" t="s">
        <v>52</v>
      </c>
      <c r="D759" s="20">
        <f>SUM(D760:D764)</f>
        <v>438000</v>
      </c>
      <c r="E759" s="20">
        <f>SUM(E760:E764)</f>
        <v>318239</v>
      </c>
      <c r="F759" s="21">
        <f t="shared" si="2198"/>
        <v>0.72657305936073058</v>
      </c>
      <c r="G759" s="20">
        <f>SUM(G760:G764)</f>
        <v>475300</v>
      </c>
      <c r="H759" s="20">
        <f>SUM(H760:H764)</f>
        <v>0</v>
      </c>
      <c r="I759" s="21">
        <f t="shared" si="2200"/>
        <v>0</v>
      </c>
      <c r="J759" s="20">
        <f>SUM(J760:J764)</f>
        <v>0</v>
      </c>
      <c r="K759" s="20">
        <f>SUM(K760:K764)</f>
        <v>0</v>
      </c>
      <c r="L759" s="21" t="e">
        <f t="shared" si="2201"/>
        <v>#DIV/0!</v>
      </c>
      <c r="M759" s="20">
        <f>SUM(M760:M764)</f>
        <v>0</v>
      </c>
      <c r="N759" s="20">
        <f>SUM(N760:N764)</f>
        <v>0</v>
      </c>
      <c r="O759" s="21" t="e">
        <f t="shared" si="2202"/>
        <v>#DIV/0!</v>
      </c>
      <c r="P759" s="20">
        <f>SUM(P760:P764)</f>
        <v>0</v>
      </c>
      <c r="Q759" s="20">
        <f>SUM(Q760:Q764)</f>
        <v>0</v>
      </c>
      <c r="R759" s="21" t="e">
        <f t="shared" si="2203"/>
        <v>#DIV/0!</v>
      </c>
      <c r="S759" s="20">
        <f>SUM(S760:S764)</f>
        <v>0</v>
      </c>
      <c r="T759" s="20">
        <f>SUM(T760:T764)</f>
        <v>0</v>
      </c>
      <c r="U759" s="21" t="e">
        <f t="shared" si="2204"/>
        <v>#DIV/0!</v>
      </c>
      <c r="V759" s="20">
        <f>SUM(V760:V764)</f>
        <v>0</v>
      </c>
      <c r="W759" s="20">
        <f>SUM(W760:W764)</f>
        <v>0</v>
      </c>
      <c r="X759" s="21" t="e">
        <f t="shared" si="2205"/>
        <v>#DIV/0!</v>
      </c>
      <c r="Y759" s="20">
        <f>SUM(Y760:Y764)</f>
        <v>0</v>
      </c>
      <c r="Z759" s="20">
        <f>SUM(Z760:Z764)</f>
        <v>0</v>
      </c>
      <c r="AA759" s="21" t="e">
        <f t="shared" si="2206"/>
        <v>#DIV/0!</v>
      </c>
      <c r="AB759" s="20">
        <f>SUM(AB760:AB764)</f>
        <v>0</v>
      </c>
      <c r="AC759" s="20">
        <f>SUM(AC760:AC764)</f>
        <v>0</v>
      </c>
      <c r="AD759" s="21" t="e">
        <f t="shared" si="2207"/>
        <v>#DIV/0!</v>
      </c>
      <c r="AE759" s="20">
        <f>SUM(AE760:AE764)</f>
        <v>0</v>
      </c>
      <c r="AF759" s="20">
        <f>SUM(AF760:AF764)</f>
        <v>0</v>
      </c>
      <c r="AG759" s="21" t="e">
        <f t="shared" si="2208"/>
        <v>#DIV/0!</v>
      </c>
      <c r="AH759" s="20">
        <f>SUM(AH760:AH764)</f>
        <v>0</v>
      </c>
      <c r="AI759" s="20">
        <f>SUM(AI760:AI764)</f>
        <v>0</v>
      </c>
      <c r="AJ759" s="21" t="e">
        <f t="shared" si="2209"/>
        <v>#DIV/0!</v>
      </c>
      <c r="AK759" s="20">
        <f>SUM(AK760:AK764)</f>
        <v>0</v>
      </c>
      <c r="AL759" s="20">
        <f>SUM(AL760:AL764)</f>
        <v>0</v>
      </c>
      <c r="AM759" s="21" t="e">
        <f t="shared" si="2210"/>
        <v>#DIV/0!</v>
      </c>
      <c r="AN759" s="20">
        <f>D759+G759+J759+M759+P759+S759+V759+Y759+AB759+AE759+AH759+AK759</f>
        <v>913300</v>
      </c>
      <c r="AO759" s="20">
        <f t="shared" si="2183"/>
        <v>318239</v>
      </c>
      <c r="AP759" s="96">
        <f t="shared" si="2196"/>
        <v>0.34844957845176833</v>
      </c>
    </row>
    <row r="760" spans="1:42">
      <c r="A760" s="147"/>
      <c r="B760" s="144"/>
      <c r="C760" s="75" t="s">
        <v>26</v>
      </c>
      <c r="D760" s="2">
        <f t="shared" ref="D760:E764" si="2212">D17+D74+D131+D188+D245+D302+D359+D416+D473+D537+D594+D658+D722</f>
        <v>50000</v>
      </c>
      <c r="E760" s="2">
        <f t="shared" si="2212"/>
        <v>52530</v>
      </c>
      <c r="F760" s="3">
        <f t="shared" si="2198"/>
        <v>1.0506</v>
      </c>
      <c r="G760" s="2">
        <f t="shared" ref="G760:H764" si="2213">G17+G74+G131+G188+G245+G302+G359+G416+G473+G537+G594+G658+G722</f>
        <v>67000</v>
      </c>
      <c r="H760" s="2">
        <f t="shared" si="2213"/>
        <v>0</v>
      </c>
      <c r="I760" s="3">
        <f t="shared" si="2200"/>
        <v>0</v>
      </c>
      <c r="J760" s="2"/>
      <c r="K760" s="2"/>
      <c r="L760" s="3" t="e">
        <f t="shared" si="2201"/>
        <v>#DIV/0!</v>
      </c>
      <c r="M760" s="2"/>
      <c r="N760" s="2"/>
      <c r="O760" s="3" t="e">
        <f t="shared" si="2202"/>
        <v>#DIV/0!</v>
      </c>
      <c r="P760" s="2"/>
      <c r="Q760" s="2"/>
      <c r="R760" s="3" t="e">
        <f t="shared" si="2203"/>
        <v>#DIV/0!</v>
      </c>
      <c r="S760" s="2"/>
      <c r="T760" s="2"/>
      <c r="U760" s="3" t="e">
        <f t="shared" si="2204"/>
        <v>#DIV/0!</v>
      </c>
      <c r="V760" s="2"/>
      <c r="W760" s="2"/>
      <c r="X760" s="3" t="e">
        <f t="shared" si="2205"/>
        <v>#DIV/0!</v>
      </c>
      <c r="Y760" s="2"/>
      <c r="Z760" s="2"/>
      <c r="AA760" s="3" t="e">
        <f t="shared" si="2206"/>
        <v>#DIV/0!</v>
      </c>
      <c r="AB760" s="2"/>
      <c r="AC760" s="2"/>
      <c r="AD760" s="3" t="e">
        <f t="shared" si="2207"/>
        <v>#DIV/0!</v>
      </c>
      <c r="AE760" s="2"/>
      <c r="AF760" s="2"/>
      <c r="AG760" s="3" t="e">
        <f t="shared" si="2208"/>
        <v>#DIV/0!</v>
      </c>
      <c r="AH760" s="2"/>
      <c r="AI760" s="2"/>
      <c r="AJ760" s="3" t="e">
        <f t="shared" si="2209"/>
        <v>#DIV/0!</v>
      </c>
      <c r="AK760" s="2"/>
      <c r="AL760" s="2"/>
      <c r="AM760" s="3" t="e">
        <f t="shared" si="2210"/>
        <v>#DIV/0!</v>
      </c>
      <c r="AN760" s="2">
        <f t="shared" ref="AN760:AN763" si="2214">D760+G760+J760+M760+P760+S760+V760+Y760+AB760+AE760+AH760+AK760</f>
        <v>117000</v>
      </c>
      <c r="AO760" s="2">
        <f t="shared" si="2183"/>
        <v>52530</v>
      </c>
      <c r="AP760" s="94">
        <f t="shared" si="2196"/>
        <v>0.448974358974359</v>
      </c>
    </row>
    <row r="761" spans="1:42">
      <c r="A761" s="147"/>
      <c r="B761" s="144"/>
      <c r="C761" s="75" t="s">
        <v>27</v>
      </c>
      <c r="D761" s="2">
        <f t="shared" si="2212"/>
        <v>110000</v>
      </c>
      <c r="E761" s="2">
        <f t="shared" si="2212"/>
        <v>75090</v>
      </c>
      <c r="F761" s="3">
        <f t="shared" si="2198"/>
        <v>0.6826363636363636</v>
      </c>
      <c r="G761" s="2">
        <f t="shared" si="2213"/>
        <v>100700</v>
      </c>
      <c r="H761" s="2">
        <f t="shared" si="2213"/>
        <v>0</v>
      </c>
      <c r="I761" s="3">
        <f t="shared" si="2200"/>
        <v>0</v>
      </c>
      <c r="J761" s="2"/>
      <c r="K761" s="2"/>
      <c r="L761" s="3" t="e">
        <f t="shared" si="2201"/>
        <v>#DIV/0!</v>
      </c>
      <c r="M761" s="2"/>
      <c r="N761" s="2"/>
      <c r="O761" s="3" t="e">
        <f t="shared" si="2202"/>
        <v>#DIV/0!</v>
      </c>
      <c r="P761" s="2"/>
      <c r="Q761" s="2"/>
      <c r="R761" s="3" t="e">
        <f t="shared" si="2203"/>
        <v>#DIV/0!</v>
      </c>
      <c r="S761" s="2"/>
      <c r="T761" s="2"/>
      <c r="U761" s="3" t="e">
        <f t="shared" si="2204"/>
        <v>#DIV/0!</v>
      </c>
      <c r="V761" s="2"/>
      <c r="W761" s="2"/>
      <c r="X761" s="3" t="e">
        <f t="shared" si="2205"/>
        <v>#DIV/0!</v>
      </c>
      <c r="Y761" s="2"/>
      <c r="Z761" s="2"/>
      <c r="AA761" s="3" t="e">
        <f t="shared" si="2206"/>
        <v>#DIV/0!</v>
      </c>
      <c r="AB761" s="2"/>
      <c r="AC761" s="2"/>
      <c r="AD761" s="3" t="e">
        <f t="shared" si="2207"/>
        <v>#DIV/0!</v>
      </c>
      <c r="AE761" s="2"/>
      <c r="AF761" s="2"/>
      <c r="AG761" s="3" t="e">
        <f t="shared" si="2208"/>
        <v>#DIV/0!</v>
      </c>
      <c r="AH761" s="2"/>
      <c r="AI761" s="2"/>
      <c r="AJ761" s="3" t="e">
        <f t="shared" si="2209"/>
        <v>#DIV/0!</v>
      </c>
      <c r="AK761" s="2"/>
      <c r="AL761" s="2"/>
      <c r="AM761" s="3" t="e">
        <f t="shared" si="2210"/>
        <v>#DIV/0!</v>
      </c>
      <c r="AN761" s="2">
        <f t="shared" si="2214"/>
        <v>210700</v>
      </c>
      <c r="AO761" s="2">
        <f t="shared" si="2183"/>
        <v>75090</v>
      </c>
      <c r="AP761" s="94">
        <f t="shared" si="2196"/>
        <v>0.35638348362600852</v>
      </c>
    </row>
    <row r="762" spans="1:42">
      <c r="A762" s="147"/>
      <c r="B762" s="144"/>
      <c r="C762" s="75" t="s">
        <v>28</v>
      </c>
      <c r="D762" s="2">
        <f t="shared" si="2212"/>
        <v>184000</v>
      </c>
      <c r="E762" s="2">
        <f t="shared" si="2212"/>
        <v>125609</v>
      </c>
      <c r="F762" s="3">
        <f t="shared" si="2198"/>
        <v>0.68265760869565217</v>
      </c>
      <c r="G762" s="2">
        <f t="shared" si="2213"/>
        <v>200000</v>
      </c>
      <c r="H762" s="2">
        <f t="shared" si="2213"/>
        <v>0</v>
      </c>
      <c r="I762" s="3">
        <f t="shared" si="2200"/>
        <v>0</v>
      </c>
      <c r="J762" s="2"/>
      <c r="K762" s="2"/>
      <c r="L762" s="3" t="e">
        <f t="shared" si="2201"/>
        <v>#DIV/0!</v>
      </c>
      <c r="M762" s="2"/>
      <c r="N762" s="2"/>
      <c r="O762" s="3" t="e">
        <f t="shared" si="2202"/>
        <v>#DIV/0!</v>
      </c>
      <c r="P762" s="2"/>
      <c r="Q762" s="2"/>
      <c r="R762" s="3" t="e">
        <f t="shared" si="2203"/>
        <v>#DIV/0!</v>
      </c>
      <c r="S762" s="2"/>
      <c r="T762" s="2"/>
      <c r="U762" s="3" t="e">
        <f t="shared" si="2204"/>
        <v>#DIV/0!</v>
      </c>
      <c r="V762" s="2"/>
      <c r="W762" s="2"/>
      <c r="X762" s="3" t="e">
        <f t="shared" si="2205"/>
        <v>#DIV/0!</v>
      </c>
      <c r="Y762" s="2"/>
      <c r="Z762" s="2"/>
      <c r="AA762" s="3" t="e">
        <f t="shared" si="2206"/>
        <v>#DIV/0!</v>
      </c>
      <c r="AB762" s="2"/>
      <c r="AC762" s="2"/>
      <c r="AD762" s="3" t="e">
        <f t="shared" si="2207"/>
        <v>#DIV/0!</v>
      </c>
      <c r="AE762" s="2"/>
      <c r="AF762" s="2"/>
      <c r="AG762" s="3" t="e">
        <f t="shared" si="2208"/>
        <v>#DIV/0!</v>
      </c>
      <c r="AH762" s="2"/>
      <c r="AI762" s="2"/>
      <c r="AJ762" s="3" t="e">
        <f t="shared" si="2209"/>
        <v>#DIV/0!</v>
      </c>
      <c r="AK762" s="2"/>
      <c r="AL762" s="2"/>
      <c r="AM762" s="3" t="e">
        <f t="shared" si="2210"/>
        <v>#DIV/0!</v>
      </c>
      <c r="AN762" s="2">
        <f t="shared" si="2214"/>
        <v>384000</v>
      </c>
      <c r="AO762" s="2">
        <f t="shared" si="2183"/>
        <v>125609</v>
      </c>
      <c r="AP762" s="94">
        <f t="shared" si="2196"/>
        <v>0.32710677083333334</v>
      </c>
    </row>
    <row r="763" spans="1:42">
      <c r="A763" s="147"/>
      <c r="B763" s="144"/>
      <c r="C763" s="75" t="s">
        <v>29</v>
      </c>
      <c r="D763" s="2">
        <f t="shared" si="2212"/>
        <v>94000</v>
      </c>
      <c r="E763" s="2">
        <f t="shared" si="2212"/>
        <v>41210</v>
      </c>
      <c r="F763" s="3">
        <f t="shared" si="2198"/>
        <v>0.43840425531914895</v>
      </c>
      <c r="G763" s="2">
        <f t="shared" si="2213"/>
        <v>29900</v>
      </c>
      <c r="H763" s="2">
        <f t="shared" si="2213"/>
        <v>0</v>
      </c>
      <c r="I763" s="3">
        <f t="shared" si="2200"/>
        <v>0</v>
      </c>
      <c r="J763" s="2"/>
      <c r="K763" s="2"/>
      <c r="L763" s="3" t="e">
        <f t="shared" si="2201"/>
        <v>#DIV/0!</v>
      </c>
      <c r="M763" s="2"/>
      <c r="N763" s="2"/>
      <c r="O763" s="3" t="e">
        <f t="shared" si="2202"/>
        <v>#DIV/0!</v>
      </c>
      <c r="P763" s="2"/>
      <c r="Q763" s="2"/>
      <c r="R763" s="3" t="e">
        <f t="shared" si="2203"/>
        <v>#DIV/0!</v>
      </c>
      <c r="S763" s="2"/>
      <c r="T763" s="2"/>
      <c r="U763" s="3" t="e">
        <f t="shared" si="2204"/>
        <v>#DIV/0!</v>
      </c>
      <c r="V763" s="2"/>
      <c r="W763" s="2"/>
      <c r="X763" s="3" t="e">
        <f t="shared" si="2205"/>
        <v>#DIV/0!</v>
      </c>
      <c r="Y763" s="2"/>
      <c r="Z763" s="2"/>
      <c r="AA763" s="3" t="e">
        <f t="shared" si="2206"/>
        <v>#DIV/0!</v>
      </c>
      <c r="AB763" s="2"/>
      <c r="AC763" s="2"/>
      <c r="AD763" s="3" t="e">
        <f t="shared" si="2207"/>
        <v>#DIV/0!</v>
      </c>
      <c r="AE763" s="2"/>
      <c r="AF763" s="2"/>
      <c r="AG763" s="3" t="e">
        <f t="shared" si="2208"/>
        <v>#DIV/0!</v>
      </c>
      <c r="AH763" s="2"/>
      <c r="AI763" s="2"/>
      <c r="AJ763" s="3" t="e">
        <f t="shared" si="2209"/>
        <v>#DIV/0!</v>
      </c>
      <c r="AK763" s="2"/>
      <c r="AL763" s="2"/>
      <c r="AM763" s="3" t="e">
        <f t="shared" si="2210"/>
        <v>#DIV/0!</v>
      </c>
      <c r="AN763" s="2">
        <f t="shared" si="2214"/>
        <v>123900</v>
      </c>
      <c r="AO763" s="2">
        <f>E763+H763+K763+N763+Q763+T763+W763+Z763+AC763+AF763+AI763+AL763</f>
        <v>41210</v>
      </c>
      <c r="AP763" s="94">
        <f t="shared" si="2196"/>
        <v>0.33260694108151734</v>
      </c>
    </row>
    <row r="764" spans="1:42">
      <c r="A764" s="147"/>
      <c r="B764" s="144"/>
      <c r="C764" s="75" t="s">
        <v>48</v>
      </c>
      <c r="D764" s="2">
        <f t="shared" si="2212"/>
        <v>0</v>
      </c>
      <c r="E764" s="2">
        <f t="shared" si="2212"/>
        <v>23800</v>
      </c>
      <c r="F764" s="3" t="e">
        <f t="shared" si="2198"/>
        <v>#DIV/0!</v>
      </c>
      <c r="G764" s="2">
        <f t="shared" si="2213"/>
        <v>77700</v>
      </c>
      <c r="H764" s="2">
        <f t="shared" si="2213"/>
        <v>0</v>
      </c>
      <c r="I764" s="3">
        <f t="shared" si="2200"/>
        <v>0</v>
      </c>
      <c r="J764" s="2"/>
      <c r="K764" s="2"/>
      <c r="L764" s="3" t="e">
        <f t="shared" si="2201"/>
        <v>#DIV/0!</v>
      </c>
      <c r="M764" s="2"/>
      <c r="N764" s="2"/>
      <c r="O764" s="3" t="e">
        <f t="shared" si="2202"/>
        <v>#DIV/0!</v>
      </c>
      <c r="P764" s="2"/>
      <c r="Q764" s="2"/>
      <c r="R764" s="3" t="e">
        <f t="shared" si="2203"/>
        <v>#DIV/0!</v>
      </c>
      <c r="S764" s="2"/>
      <c r="T764" s="2"/>
      <c r="U764" s="3" t="e">
        <f t="shared" si="2204"/>
        <v>#DIV/0!</v>
      </c>
      <c r="V764" s="2"/>
      <c r="W764" s="2"/>
      <c r="X764" s="3" t="e">
        <f t="shared" si="2205"/>
        <v>#DIV/0!</v>
      </c>
      <c r="Y764" s="2"/>
      <c r="Z764" s="2"/>
      <c r="AA764" s="3" t="e">
        <f t="shared" si="2206"/>
        <v>#DIV/0!</v>
      </c>
      <c r="AB764" s="2"/>
      <c r="AC764" s="2"/>
      <c r="AD764" s="3" t="e">
        <f t="shared" si="2207"/>
        <v>#DIV/0!</v>
      </c>
      <c r="AE764" s="2"/>
      <c r="AF764" s="2"/>
      <c r="AG764" s="3" t="e">
        <f t="shared" si="2208"/>
        <v>#DIV/0!</v>
      </c>
      <c r="AH764" s="2"/>
      <c r="AI764" s="2"/>
      <c r="AJ764" s="3" t="e">
        <f t="shared" si="2209"/>
        <v>#DIV/0!</v>
      </c>
      <c r="AK764" s="2"/>
      <c r="AL764" s="2"/>
      <c r="AM764" s="3" t="e">
        <f t="shared" si="2210"/>
        <v>#DIV/0!</v>
      </c>
      <c r="AN764" s="2">
        <f t="shared" ref="AN764" si="2215">D764+G764+J764+M764+P764+S764+V764+Y764+AB764+AE764+AH764+AK764</f>
        <v>77700</v>
      </c>
      <c r="AO764" s="2">
        <f>E764+H764+K764+N764+Q764+T764+W764+Z764+AC764+AF764+AI764+AL764</f>
        <v>23800</v>
      </c>
      <c r="AP764" s="94"/>
    </row>
    <row r="765" spans="1:42">
      <c r="A765" s="147"/>
      <c r="B765" s="144"/>
      <c r="C765" s="76" t="s">
        <v>53</v>
      </c>
      <c r="D765" s="20">
        <f>SUM(D766:D767)</f>
        <v>0</v>
      </c>
      <c r="E765" s="20">
        <f>SUM(E766:E767)</f>
        <v>0</v>
      </c>
      <c r="F765" s="21" t="e">
        <f t="shared" si="2198"/>
        <v>#DIV/0!</v>
      </c>
      <c r="G765" s="20">
        <f>SUM(G766:G767)</f>
        <v>0</v>
      </c>
      <c r="H765" s="20">
        <f>SUM(H766:H767)</f>
        <v>0</v>
      </c>
      <c r="I765" s="21" t="e">
        <f t="shared" si="2200"/>
        <v>#DIV/0!</v>
      </c>
      <c r="J765" s="20">
        <f>SUM(J766:J767)</f>
        <v>0</v>
      </c>
      <c r="K765" s="20">
        <f>SUM(K766:K767)</f>
        <v>0</v>
      </c>
      <c r="L765" s="21" t="e">
        <f t="shared" si="2201"/>
        <v>#DIV/0!</v>
      </c>
      <c r="M765" s="20">
        <f>SUM(M766:M767)</f>
        <v>0</v>
      </c>
      <c r="N765" s="20">
        <f>SUM(N766:N767)</f>
        <v>0</v>
      </c>
      <c r="O765" s="21" t="e">
        <f t="shared" si="2202"/>
        <v>#DIV/0!</v>
      </c>
      <c r="P765" s="20">
        <f>SUM(P766:P767)</f>
        <v>0</v>
      </c>
      <c r="Q765" s="20">
        <f>SUM(Q766:Q767)</f>
        <v>0</v>
      </c>
      <c r="R765" s="21" t="e">
        <f t="shared" si="2203"/>
        <v>#DIV/0!</v>
      </c>
      <c r="S765" s="20">
        <f>SUM(S766:S767)</f>
        <v>0</v>
      </c>
      <c r="T765" s="20">
        <f>SUM(T766:T767)</f>
        <v>0</v>
      </c>
      <c r="U765" s="21" t="e">
        <f t="shared" si="2204"/>
        <v>#DIV/0!</v>
      </c>
      <c r="V765" s="20">
        <f>SUM(V766:V767)</f>
        <v>0</v>
      </c>
      <c r="W765" s="20">
        <f>SUM(W766:W767)</f>
        <v>0</v>
      </c>
      <c r="X765" s="21" t="e">
        <f t="shared" si="2205"/>
        <v>#DIV/0!</v>
      </c>
      <c r="Y765" s="20">
        <f>SUM(Y766:Y767)</f>
        <v>0</v>
      </c>
      <c r="Z765" s="20">
        <f>SUM(Z766:Z767)</f>
        <v>0</v>
      </c>
      <c r="AA765" s="21" t="e">
        <f t="shared" si="2206"/>
        <v>#DIV/0!</v>
      </c>
      <c r="AB765" s="20">
        <f>SUM(AB766:AB767)</f>
        <v>0</v>
      </c>
      <c r="AC765" s="20">
        <f>SUM(AC766:AC767)</f>
        <v>0</v>
      </c>
      <c r="AD765" s="21" t="e">
        <f t="shared" si="2207"/>
        <v>#DIV/0!</v>
      </c>
      <c r="AE765" s="20">
        <f>SUM(AE766:AE767)</f>
        <v>0</v>
      </c>
      <c r="AF765" s="20">
        <f>SUM(AF766:AF767)</f>
        <v>0</v>
      </c>
      <c r="AG765" s="21" t="e">
        <f t="shared" si="2208"/>
        <v>#DIV/0!</v>
      </c>
      <c r="AH765" s="20">
        <f>SUM(AH766:AH767)</f>
        <v>0</v>
      </c>
      <c r="AI765" s="20">
        <f>SUM(AI766:AI767)</f>
        <v>0</v>
      </c>
      <c r="AJ765" s="21" t="e">
        <f t="shared" si="2209"/>
        <v>#DIV/0!</v>
      </c>
      <c r="AK765" s="20">
        <f>SUM(AK766:AK767)</f>
        <v>0</v>
      </c>
      <c r="AL765" s="20">
        <f>SUM(AL766:AL767)</f>
        <v>0</v>
      </c>
      <c r="AM765" s="21" t="e">
        <f t="shared" si="2210"/>
        <v>#DIV/0!</v>
      </c>
      <c r="AN765" s="20">
        <f>D765+G765+J765+M765+P765+S765+V765+Y765+AB765+AE765+AH765+AK765</f>
        <v>0</v>
      </c>
      <c r="AO765" s="20">
        <f t="shared" ref="AO765" si="2216">E765+H765+K765+N765+Q765+T765+W765+Z765+AC765+AF765+AI765+AL765</f>
        <v>0</v>
      </c>
      <c r="AP765" s="96" t="e">
        <f t="shared" ref="AP765:AP768" si="2217">AO765/AN765</f>
        <v>#DIV/0!</v>
      </c>
    </row>
    <row r="766" spans="1:42">
      <c r="A766" s="147"/>
      <c r="B766" s="144"/>
      <c r="C766" s="75" t="s">
        <v>30</v>
      </c>
      <c r="D766" s="2">
        <f>D23+D80+D137+D194+D251+D308+D365+D422+D479+D543+D600+D664+D728</f>
        <v>0</v>
      </c>
      <c r="E766" s="2">
        <f>E23+E80+E137+E194+E251+E308+E365+E422+E479+E543+E600+E664+E728</f>
        <v>0</v>
      </c>
      <c r="F766" s="3" t="e">
        <f t="shared" si="2198"/>
        <v>#DIV/0!</v>
      </c>
      <c r="G766" s="2">
        <f>G23+G80+G137+G194+G251+G308+G365+G422+G479+G543+G600+G664+G728</f>
        <v>0</v>
      </c>
      <c r="H766" s="2">
        <f>H23+H80+H137+H194+H251+H308+H365+H422+H479+H543+H600+H664+H728</f>
        <v>0</v>
      </c>
      <c r="I766" s="3" t="e">
        <f t="shared" si="2200"/>
        <v>#DIV/0!</v>
      </c>
      <c r="J766" s="2"/>
      <c r="K766" s="2"/>
      <c r="L766" s="3" t="e">
        <f t="shared" si="2201"/>
        <v>#DIV/0!</v>
      </c>
      <c r="M766" s="2"/>
      <c r="N766" s="2"/>
      <c r="O766" s="3" t="e">
        <f t="shared" si="2202"/>
        <v>#DIV/0!</v>
      </c>
      <c r="P766" s="2"/>
      <c r="Q766" s="2"/>
      <c r="R766" s="3" t="e">
        <f t="shared" si="2203"/>
        <v>#DIV/0!</v>
      </c>
      <c r="S766" s="2"/>
      <c r="T766" s="2"/>
      <c r="U766" s="3" t="e">
        <f t="shared" si="2204"/>
        <v>#DIV/0!</v>
      </c>
      <c r="V766" s="2"/>
      <c r="W766" s="2"/>
      <c r="X766" s="3" t="e">
        <f t="shared" si="2205"/>
        <v>#DIV/0!</v>
      </c>
      <c r="Y766" s="2"/>
      <c r="Z766" s="2"/>
      <c r="AA766" s="3" t="e">
        <f t="shared" si="2206"/>
        <v>#DIV/0!</v>
      </c>
      <c r="AB766" s="2"/>
      <c r="AC766" s="2"/>
      <c r="AD766" s="3" t="e">
        <f t="shared" si="2207"/>
        <v>#DIV/0!</v>
      </c>
      <c r="AE766" s="2"/>
      <c r="AF766" s="2"/>
      <c r="AG766" s="3" t="e">
        <f t="shared" si="2208"/>
        <v>#DIV/0!</v>
      </c>
      <c r="AH766" s="2"/>
      <c r="AI766" s="2"/>
      <c r="AJ766" s="3" t="e">
        <f t="shared" si="2209"/>
        <v>#DIV/0!</v>
      </c>
      <c r="AK766" s="2"/>
      <c r="AL766" s="2"/>
      <c r="AM766" s="3" t="e">
        <f t="shared" si="2210"/>
        <v>#DIV/0!</v>
      </c>
      <c r="AN766" s="2">
        <f t="shared" ref="AN766:AN767" si="2218">D766+G766+J766+M766+P766+S766+V766+Y766+AB766+AE766+AH766+AK766</f>
        <v>0</v>
      </c>
      <c r="AO766" s="2">
        <f>E766+H766+K766+N766+Q766+T766+W766+Z766+AC766+AF766+AI766+AL766</f>
        <v>0</v>
      </c>
      <c r="AP766" s="94" t="e">
        <f t="shared" si="2217"/>
        <v>#DIV/0!</v>
      </c>
    </row>
    <row r="767" spans="1:42">
      <c r="A767" s="147"/>
      <c r="B767" s="144"/>
      <c r="C767" s="75" t="s">
        <v>60</v>
      </c>
      <c r="D767" s="2">
        <f>D24+D81+D138+D195+D252+D309+D366+D423+D480+D544+D601+D665+D729</f>
        <v>0</v>
      </c>
      <c r="E767" s="2">
        <f>E24+E81+E138+E195+E252+E309+E366+E423+E480+E544+E601+E665+E729</f>
        <v>0</v>
      </c>
      <c r="F767" s="3" t="e">
        <f t="shared" si="2198"/>
        <v>#DIV/0!</v>
      </c>
      <c r="G767" s="2">
        <f>G24+G81+G138+G195+G252+G309+G366+G423+G480+G544+G601+G665+G729</f>
        <v>0</v>
      </c>
      <c r="H767" s="2">
        <f>H24+H81+H138+H195+H252+H309+H366+H423+H480+H544+H601+H665+H729</f>
        <v>0</v>
      </c>
      <c r="I767" s="3" t="e">
        <f t="shared" si="2200"/>
        <v>#DIV/0!</v>
      </c>
      <c r="J767" s="2"/>
      <c r="K767" s="2"/>
      <c r="L767" s="3" t="e">
        <f t="shared" si="2201"/>
        <v>#DIV/0!</v>
      </c>
      <c r="M767" s="2"/>
      <c r="N767" s="2"/>
      <c r="O767" s="3" t="e">
        <f t="shared" si="2202"/>
        <v>#DIV/0!</v>
      </c>
      <c r="P767" s="2"/>
      <c r="Q767" s="2"/>
      <c r="R767" s="3" t="e">
        <f t="shared" si="2203"/>
        <v>#DIV/0!</v>
      </c>
      <c r="S767" s="2"/>
      <c r="T767" s="2"/>
      <c r="U767" s="3" t="e">
        <f t="shared" si="2204"/>
        <v>#DIV/0!</v>
      </c>
      <c r="V767" s="2"/>
      <c r="W767" s="2"/>
      <c r="X767" s="3" t="e">
        <f t="shared" si="2205"/>
        <v>#DIV/0!</v>
      </c>
      <c r="Y767" s="2"/>
      <c r="Z767" s="2"/>
      <c r="AA767" s="3" t="e">
        <f t="shared" si="2206"/>
        <v>#DIV/0!</v>
      </c>
      <c r="AB767" s="2"/>
      <c r="AC767" s="2"/>
      <c r="AD767" s="3" t="e">
        <f t="shared" si="2207"/>
        <v>#DIV/0!</v>
      </c>
      <c r="AE767" s="2"/>
      <c r="AF767" s="2"/>
      <c r="AG767" s="3" t="e">
        <f t="shared" si="2208"/>
        <v>#DIV/0!</v>
      </c>
      <c r="AH767" s="2"/>
      <c r="AI767" s="2"/>
      <c r="AJ767" s="3" t="e">
        <f t="shared" si="2209"/>
        <v>#DIV/0!</v>
      </c>
      <c r="AK767" s="2"/>
      <c r="AL767" s="2"/>
      <c r="AM767" s="3" t="e">
        <f t="shared" si="2210"/>
        <v>#DIV/0!</v>
      </c>
      <c r="AN767" s="2">
        <f t="shared" si="2218"/>
        <v>0</v>
      </c>
      <c r="AO767" s="2">
        <f>E767+H767+K767+N767+Q767+T767+W767+Z767+AC767+AF767+AI767+AL767</f>
        <v>0</v>
      </c>
      <c r="AP767" s="94" t="e">
        <f t="shared" si="2217"/>
        <v>#DIV/0!</v>
      </c>
    </row>
    <row r="768" spans="1:42">
      <c r="A768" s="147"/>
      <c r="B768" s="144"/>
      <c r="C768" s="76" t="s">
        <v>54</v>
      </c>
      <c r="D768" s="20">
        <f>+D769+D770+D771</f>
        <v>360120</v>
      </c>
      <c r="E768" s="20">
        <f>+E769+E770+E771</f>
        <v>333657</v>
      </c>
      <c r="F768" s="8">
        <f>E768/D768</f>
        <v>0.92651616127957348</v>
      </c>
      <c r="G768" s="20">
        <f>+G769+G770+G771</f>
        <v>360676.39901477832</v>
      </c>
      <c r="H768" s="20">
        <f>+H769+H770+H771</f>
        <v>0</v>
      </c>
      <c r="I768" s="21"/>
      <c r="J768" s="20">
        <f>+J769+J770+J771</f>
        <v>0</v>
      </c>
      <c r="K768" s="20">
        <f>+K769+K770+K771</f>
        <v>0</v>
      </c>
      <c r="L768" s="21"/>
      <c r="M768" s="20">
        <f>+M769+M770+M771</f>
        <v>0</v>
      </c>
      <c r="N768" s="20">
        <f>+N769+N770+N771</f>
        <v>0</v>
      </c>
      <c r="O768" s="21"/>
      <c r="P768" s="20">
        <f>+P769+P770+P771</f>
        <v>0</v>
      </c>
      <c r="Q768" s="20">
        <f>+Q769+Q770+Q771</f>
        <v>0</v>
      </c>
      <c r="R768" s="21"/>
      <c r="S768" s="20">
        <f>+S769+S770+S771</f>
        <v>0</v>
      </c>
      <c r="T768" s="20">
        <f>+T769+T770+T771</f>
        <v>0</v>
      </c>
      <c r="U768" s="21"/>
      <c r="V768" s="20">
        <f>+V769+V770+V771</f>
        <v>0</v>
      </c>
      <c r="W768" s="20">
        <f>+W769+W770+W771</f>
        <v>0</v>
      </c>
      <c r="X768" s="21"/>
      <c r="Y768" s="20">
        <f>+Y769+Y770+Y771</f>
        <v>0</v>
      </c>
      <c r="Z768" s="20">
        <f>+Z769+Z770+Z771</f>
        <v>0</v>
      </c>
      <c r="AA768" s="21"/>
      <c r="AB768" s="20">
        <f>+AB769+AB770+AB771</f>
        <v>0</v>
      </c>
      <c r="AC768" s="20">
        <f>+AC769+AC770+AC771</f>
        <v>0</v>
      </c>
      <c r="AD768" s="21"/>
      <c r="AE768" s="20">
        <f>+AE769+AE770+AE771</f>
        <v>0</v>
      </c>
      <c r="AF768" s="20">
        <f>+AF769+AF770+AF771</f>
        <v>0</v>
      </c>
      <c r="AG768" s="21"/>
      <c r="AH768" s="20">
        <f>+AH769+AH770+AH771</f>
        <v>0</v>
      </c>
      <c r="AI768" s="20">
        <f>+AI769+AI770+AI771</f>
        <v>0</v>
      </c>
      <c r="AJ768" s="21"/>
      <c r="AK768" s="20">
        <f>+AK769+AK770+AK771</f>
        <v>0</v>
      </c>
      <c r="AL768" s="20">
        <f>+AL769+AL770+AL771</f>
        <v>0</v>
      </c>
      <c r="AM768" s="21"/>
      <c r="AN768" s="20">
        <f>D768+G768+J768+M768+P768+S768+V768+Y768+AB768+AE768+AH768+AK768</f>
        <v>720796.39901477832</v>
      </c>
      <c r="AO768" s="20">
        <f>E768+H768+K768+N768+Q768+T768+W768+Z768+AC768+AF768+AI768+AL768</f>
        <v>333657</v>
      </c>
      <c r="AP768" s="94">
        <f t="shared" si="2217"/>
        <v>0.46290048126774719</v>
      </c>
    </row>
    <row r="769" spans="1:42">
      <c r="A769" s="147"/>
      <c r="B769" s="144"/>
      <c r="C769" s="74" t="s">
        <v>31</v>
      </c>
      <c r="D769" s="2">
        <f t="shared" ref="D769:E773" si="2219">D26+D83+D140+D197+D254+D311+D368+D425+D482+D546+D603+D667+D731</f>
        <v>217000</v>
      </c>
      <c r="E769" s="2">
        <f t="shared" si="2219"/>
        <v>201625</v>
      </c>
      <c r="F769" s="8">
        <f t="shared" ref="F769:F771" si="2220">E769/D769</f>
        <v>0.92914746543778803</v>
      </c>
      <c r="G769" s="2">
        <f t="shared" ref="G769:H773" si="2221">G26+G83+G140+G197+G254+G311+G368+G425+G482+G546+G603+G667+G731</f>
        <v>236188.39901477832</v>
      </c>
      <c r="H769" s="2">
        <f t="shared" si="2221"/>
        <v>0</v>
      </c>
      <c r="I769" s="8">
        <f t="shared" ref="I769:I771" si="2222">H769/G769</f>
        <v>0</v>
      </c>
      <c r="J769" s="2"/>
      <c r="K769" s="2"/>
      <c r="L769" s="8" t="e">
        <f t="shared" ref="L769:L771" si="2223">K769/J769</f>
        <v>#DIV/0!</v>
      </c>
      <c r="M769" s="2"/>
      <c r="N769" s="2"/>
      <c r="O769" s="8" t="e">
        <f t="shared" ref="O769:O771" si="2224">N769/M769</f>
        <v>#DIV/0!</v>
      </c>
      <c r="P769" s="2"/>
      <c r="Q769" s="2"/>
      <c r="R769" s="8" t="e">
        <f t="shared" ref="R769:R771" si="2225">Q769/P769</f>
        <v>#DIV/0!</v>
      </c>
      <c r="S769" s="2"/>
      <c r="T769" s="2"/>
      <c r="U769" s="8" t="e">
        <f t="shared" ref="U769:U771" si="2226">T769/S769</f>
        <v>#DIV/0!</v>
      </c>
      <c r="V769" s="2"/>
      <c r="W769" s="2"/>
      <c r="X769" s="8" t="e">
        <f t="shared" ref="X769:X771" si="2227">W769/V769</f>
        <v>#DIV/0!</v>
      </c>
      <c r="Y769" s="2"/>
      <c r="Z769" s="2"/>
      <c r="AA769" s="8" t="e">
        <f t="shared" ref="AA769:AA771" si="2228">Z769/Y769</f>
        <v>#DIV/0!</v>
      </c>
      <c r="AB769" s="2"/>
      <c r="AC769" s="2"/>
      <c r="AD769" s="8" t="e">
        <f t="shared" ref="AD769:AD771" si="2229">AC769/AB769</f>
        <v>#DIV/0!</v>
      </c>
      <c r="AE769" s="2"/>
      <c r="AF769" s="2"/>
      <c r="AG769" s="8" t="e">
        <f t="shared" ref="AG769:AG771" si="2230">AF769/AE769</f>
        <v>#DIV/0!</v>
      </c>
      <c r="AH769" s="2"/>
      <c r="AI769" s="2"/>
      <c r="AJ769" s="8" t="e">
        <f t="shared" ref="AJ769:AJ771" si="2231">AI769/AH769</f>
        <v>#DIV/0!</v>
      </c>
      <c r="AK769" s="2"/>
      <c r="AL769" s="2"/>
      <c r="AM769" s="8" t="e">
        <f t="shared" ref="AM769:AM771" si="2232">AL769/AK769</f>
        <v>#DIV/0!</v>
      </c>
      <c r="AN769" s="2">
        <f>D769+G769+J769+M769+P769+S769+V769+Y769+AB769+AE769+AH769+AK769</f>
        <v>453188.39901477832</v>
      </c>
      <c r="AO769" s="2">
        <f>E769+H769+K769+N769+Q769+T769+W769+Z769+AC769+AF769+AI769+AL769</f>
        <v>201625</v>
      </c>
      <c r="AP769" s="97">
        <f t="shared" ref="AP769:AP772" si="2233">AO769/AN769</f>
        <v>0.44490326857070556</v>
      </c>
    </row>
    <row r="770" spans="1:42">
      <c r="A770" s="147"/>
      <c r="B770" s="144"/>
      <c r="C770" s="75" t="s">
        <v>32</v>
      </c>
      <c r="D770" s="2">
        <f t="shared" si="2219"/>
        <v>68120</v>
      </c>
      <c r="E770" s="2">
        <f t="shared" si="2219"/>
        <v>93632</v>
      </c>
      <c r="F770" s="3">
        <f t="shared" si="2220"/>
        <v>1.3745155607751027</v>
      </c>
      <c r="G770" s="2">
        <f t="shared" si="2221"/>
        <v>75988</v>
      </c>
      <c r="H770" s="2">
        <f t="shared" si="2221"/>
        <v>0</v>
      </c>
      <c r="I770" s="3">
        <f t="shared" si="2222"/>
        <v>0</v>
      </c>
      <c r="J770" s="2"/>
      <c r="K770" s="2"/>
      <c r="L770" s="3" t="e">
        <f t="shared" si="2223"/>
        <v>#DIV/0!</v>
      </c>
      <c r="M770" s="2"/>
      <c r="N770" s="2"/>
      <c r="O770" s="3" t="e">
        <f t="shared" si="2224"/>
        <v>#DIV/0!</v>
      </c>
      <c r="P770" s="2"/>
      <c r="Q770" s="2"/>
      <c r="R770" s="3" t="e">
        <f t="shared" si="2225"/>
        <v>#DIV/0!</v>
      </c>
      <c r="S770" s="2"/>
      <c r="T770" s="2"/>
      <c r="U770" s="3" t="e">
        <f t="shared" si="2226"/>
        <v>#DIV/0!</v>
      </c>
      <c r="V770" s="2"/>
      <c r="W770" s="2"/>
      <c r="X770" s="3" t="e">
        <f t="shared" si="2227"/>
        <v>#DIV/0!</v>
      </c>
      <c r="Y770" s="2"/>
      <c r="Z770" s="2"/>
      <c r="AA770" s="3" t="e">
        <f t="shared" si="2228"/>
        <v>#DIV/0!</v>
      </c>
      <c r="AB770" s="2"/>
      <c r="AC770" s="2"/>
      <c r="AD770" s="3" t="e">
        <f t="shared" si="2229"/>
        <v>#DIV/0!</v>
      </c>
      <c r="AE770" s="2"/>
      <c r="AF770" s="2"/>
      <c r="AG770" s="3" t="e">
        <f t="shared" si="2230"/>
        <v>#DIV/0!</v>
      </c>
      <c r="AH770" s="2"/>
      <c r="AI770" s="2"/>
      <c r="AJ770" s="3" t="e">
        <f t="shared" si="2231"/>
        <v>#DIV/0!</v>
      </c>
      <c r="AK770" s="2"/>
      <c r="AL770" s="2"/>
      <c r="AM770" s="3" t="e">
        <f t="shared" si="2232"/>
        <v>#DIV/0!</v>
      </c>
      <c r="AN770" s="2">
        <f>D770+G770+J770+M770+P770+S770+V770+Y770+AB770+AE770+AH770+AK770</f>
        <v>144108</v>
      </c>
      <c r="AO770" s="2">
        <f t="shared" ref="AO770:AO771" si="2234">E770+H770+K770+N770+Q770+T770+W770+Z770+AC770+AF770+AI770+AL770</f>
        <v>93632</v>
      </c>
      <c r="AP770" s="94">
        <f t="shared" si="2233"/>
        <v>0.64973492103144859</v>
      </c>
    </row>
    <row r="771" spans="1:42">
      <c r="A771" s="147"/>
      <c r="B771" s="144"/>
      <c r="C771" s="75" t="s">
        <v>33</v>
      </c>
      <c r="D771" s="2">
        <f t="shared" si="2219"/>
        <v>75000</v>
      </c>
      <c r="E771" s="2">
        <f t="shared" si="2219"/>
        <v>38400</v>
      </c>
      <c r="F771" s="3">
        <f t="shared" si="2220"/>
        <v>0.51200000000000001</v>
      </c>
      <c r="G771" s="2">
        <f t="shared" si="2221"/>
        <v>48500</v>
      </c>
      <c r="H771" s="2">
        <f t="shared" si="2221"/>
        <v>0</v>
      </c>
      <c r="I771" s="3">
        <f t="shared" si="2222"/>
        <v>0</v>
      </c>
      <c r="J771" s="2"/>
      <c r="K771" s="2"/>
      <c r="L771" s="3" t="e">
        <f t="shared" si="2223"/>
        <v>#DIV/0!</v>
      </c>
      <c r="M771" s="2"/>
      <c r="N771" s="2"/>
      <c r="O771" s="3" t="e">
        <f t="shared" si="2224"/>
        <v>#DIV/0!</v>
      </c>
      <c r="P771" s="2"/>
      <c r="Q771" s="2"/>
      <c r="R771" s="3" t="e">
        <f t="shared" si="2225"/>
        <v>#DIV/0!</v>
      </c>
      <c r="S771" s="2"/>
      <c r="T771" s="2"/>
      <c r="U771" s="3" t="e">
        <f t="shared" si="2226"/>
        <v>#DIV/0!</v>
      </c>
      <c r="V771" s="2"/>
      <c r="W771" s="2"/>
      <c r="X771" s="3" t="e">
        <f t="shared" si="2227"/>
        <v>#DIV/0!</v>
      </c>
      <c r="Y771" s="2"/>
      <c r="Z771" s="2"/>
      <c r="AA771" s="3" t="e">
        <f t="shared" si="2228"/>
        <v>#DIV/0!</v>
      </c>
      <c r="AB771" s="2"/>
      <c r="AC771" s="2"/>
      <c r="AD771" s="3" t="e">
        <f t="shared" si="2229"/>
        <v>#DIV/0!</v>
      </c>
      <c r="AE771" s="2"/>
      <c r="AF771" s="2"/>
      <c r="AG771" s="3" t="e">
        <f t="shared" si="2230"/>
        <v>#DIV/0!</v>
      </c>
      <c r="AH771" s="2"/>
      <c r="AI771" s="2"/>
      <c r="AJ771" s="3" t="e">
        <f t="shared" si="2231"/>
        <v>#DIV/0!</v>
      </c>
      <c r="AK771" s="2"/>
      <c r="AL771" s="2"/>
      <c r="AM771" s="3" t="e">
        <f t="shared" si="2232"/>
        <v>#DIV/0!</v>
      </c>
      <c r="AN771" s="2">
        <f>D771+G771+J771+M771+P771+S771+V771+Y771+AB771+AE771+AH771+AK771</f>
        <v>123500</v>
      </c>
      <c r="AO771" s="2">
        <f t="shared" si="2234"/>
        <v>38400</v>
      </c>
      <c r="AP771" s="94">
        <f t="shared" si="2233"/>
        <v>0.31093117408906884</v>
      </c>
    </row>
    <row r="772" spans="1:42">
      <c r="A772" s="147"/>
      <c r="B772" s="144"/>
      <c r="C772" s="75" t="s">
        <v>74</v>
      </c>
      <c r="D772" s="69">
        <f t="shared" si="2219"/>
        <v>1.6497409658455138</v>
      </c>
      <c r="E772" s="69">
        <f t="shared" si="2219"/>
        <v>1.4627123493851779</v>
      </c>
      <c r="F772" s="3"/>
      <c r="G772" s="69">
        <f t="shared" si="2221"/>
        <v>2.0943153667194503</v>
      </c>
      <c r="H772" s="69" t="e">
        <f t="shared" si="2221"/>
        <v>#DIV/0!</v>
      </c>
      <c r="I772" s="3"/>
      <c r="J772" s="69"/>
      <c r="K772" s="69"/>
      <c r="L772" s="3"/>
      <c r="M772" s="69"/>
      <c r="N772" s="69"/>
      <c r="O772" s="3"/>
      <c r="P772" s="69"/>
      <c r="Q772" s="69"/>
      <c r="R772" s="3"/>
      <c r="S772" s="69"/>
      <c r="T772" s="69"/>
      <c r="U772" s="3"/>
      <c r="V772" s="69"/>
      <c r="W772" s="69"/>
      <c r="X772" s="3"/>
      <c r="Y772" s="69"/>
      <c r="Z772" s="69"/>
      <c r="AA772" s="3"/>
      <c r="AB772" s="69"/>
      <c r="AC772" s="69"/>
      <c r="AD772" s="3"/>
      <c r="AE772" s="69"/>
      <c r="AF772" s="69"/>
      <c r="AG772" s="3"/>
      <c r="AH772" s="69"/>
      <c r="AI772" s="69"/>
      <c r="AJ772" s="3"/>
      <c r="AK772" s="69"/>
      <c r="AL772" s="69"/>
      <c r="AM772" s="3"/>
      <c r="AN772" s="69">
        <f>AN29+AN86+AN143+AN200+AN257+AN314+AN371+AN428+AN485+AN549+AN606+AN670+AN734</f>
        <v>1.8744823044972376</v>
      </c>
      <c r="AO772" s="69">
        <f>AO29+AO86+AO143+AO200+AO257+AO314+AO371+AO428+AO485+AO549+AO606+AO670+AO734</f>
        <v>1.4627123493851779</v>
      </c>
      <c r="AP772" s="94">
        <f t="shared" si="2233"/>
        <v>0.78032870509145613</v>
      </c>
    </row>
    <row r="773" spans="1:42">
      <c r="A773" s="147"/>
      <c r="B773" s="144"/>
      <c r="C773" s="75" t="s">
        <v>34</v>
      </c>
      <c r="D773" s="2">
        <f t="shared" si="2219"/>
        <v>440000</v>
      </c>
      <c r="E773" s="2">
        <f t="shared" si="2219"/>
        <v>400990</v>
      </c>
      <c r="F773" s="3">
        <f t="shared" ref="F773" si="2235">E773/D773</f>
        <v>0.91134090909090915</v>
      </c>
      <c r="G773" s="2">
        <f t="shared" si="2221"/>
        <v>555000</v>
      </c>
      <c r="H773" s="2">
        <f t="shared" si="2221"/>
        <v>0</v>
      </c>
      <c r="I773" s="3">
        <f t="shared" ref="I773" si="2236">H773/G773</f>
        <v>0</v>
      </c>
      <c r="J773" s="2"/>
      <c r="K773" s="2"/>
      <c r="L773" s="3" t="e">
        <f t="shared" ref="L773" si="2237">K773/J773</f>
        <v>#DIV/0!</v>
      </c>
      <c r="M773" s="2"/>
      <c r="N773" s="2"/>
      <c r="O773" s="3" t="e">
        <f t="shared" ref="O773" si="2238">N773/M773</f>
        <v>#DIV/0!</v>
      </c>
      <c r="P773" s="2"/>
      <c r="Q773" s="2"/>
      <c r="R773" s="3" t="e">
        <f t="shared" ref="R773" si="2239">Q773/P773</f>
        <v>#DIV/0!</v>
      </c>
      <c r="S773" s="2"/>
      <c r="T773" s="2"/>
      <c r="U773" s="3" t="e">
        <f t="shared" ref="U773" si="2240">T773/S773</f>
        <v>#DIV/0!</v>
      </c>
      <c r="V773" s="2"/>
      <c r="W773" s="2"/>
      <c r="X773" s="3" t="e">
        <f t="shared" ref="X773" si="2241">W773/V773</f>
        <v>#DIV/0!</v>
      </c>
      <c r="Y773" s="2"/>
      <c r="Z773" s="2"/>
      <c r="AA773" s="3" t="e">
        <f t="shared" ref="AA773" si="2242">Z773/Y773</f>
        <v>#DIV/0!</v>
      </c>
      <c r="AB773" s="2"/>
      <c r="AC773" s="2"/>
      <c r="AD773" s="3" t="e">
        <f t="shared" ref="AD773" si="2243">AC773/AB773</f>
        <v>#DIV/0!</v>
      </c>
      <c r="AE773" s="2"/>
      <c r="AF773" s="2"/>
      <c r="AG773" s="3" t="e">
        <f t="shared" ref="AG773" si="2244">AF773/AE773</f>
        <v>#DIV/0!</v>
      </c>
      <c r="AH773" s="2"/>
      <c r="AI773" s="2"/>
      <c r="AJ773" s="3" t="e">
        <f t="shared" ref="AJ773" si="2245">AI773/AH773</f>
        <v>#DIV/0!</v>
      </c>
      <c r="AK773" s="2"/>
      <c r="AL773" s="2"/>
      <c r="AM773" s="3" t="e">
        <f t="shared" ref="AM773" si="2246">AL773/AK773</f>
        <v>#DIV/0!</v>
      </c>
      <c r="AN773" s="2">
        <f t="shared" ref="AN773" si="2247">D773+G773+J773+M773+P773+S773+V773+Y773+AB773+AE773+AH773+AK773</f>
        <v>995000</v>
      </c>
      <c r="AO773" s="2">
        <f t="shared" ref="AO773" si="2248">E773+H773+K773+N773+Q773+T773+W773+Z773+AC773+AF773+AI773+AL773</f>
        <v>400990</v>
      </c>
      <c r="AP773" s="94">
        <f t="shared" ref="AP773:AP776" si="2249">AO773/AN773</f>
        <v>0.40300502512562814</v>
      </c>
    </row>
    <row r="774" spans="1:42">
      <c r="A774" s="147"/>
      <c r="B774" s="144"/>
      <c r="C774" s="77" t="s">
        <v>68</v>
      </c>
      <c r="D774" s="28">
        <f>D31+D88+D145+D202+D259+D316+D373+D430+D487+D551+D608+D672</f>
        <v>1356</v>
      </c>
      <c r="E774" s="28">
        <f>E31+E88+E145+E202+E259+E316+E373+E430+E487+E551+E608+E672</f>
        <v>1356</v>
      </c>
      <c r="F774" s="29"/>
      <c r="G774" s="28">
        <f>G31+G88+G145+G202+G259+G316+G373+G430+G487+G551+G608+G672</f>
        <v>1343</v>
      </c>
      <c r="H774" s="28">
        <f>H31+H88+H145+H202+H259+H316+H373+H430+H487+H551+H608+H672</f>
        <v>0</v>
      </c>
      <c r="I774" s="29"/>
      <c r="J774" s="28"/>
      <c r="K774" s="28"/>
      <c r="L774" s="29"/>
      <c r="M774" s="28"/>
      <c r="N774" s="28"/>
      <c r="O774" s="29"/>
      <c r="P774" s="28"/>
      <c r="Q774" s="28"/>
      <c r="R774" s="29"/>
      <c r="S774" s="28"/>
      <c r="T774" s="28"/>
      <c r="U774" s="29"/>
      <c r="V774" s="28"/>
      <c r="W774" s="28"/>
      <c r="X774" s="29"/>
      <c r="Y774" s="28"/>
      <c r="Z774" s="28"/>
      <c r="AA774" s="29"/>
      <c r="AB774" s="28"/>
      <c r="AC774" s="28"/>
      <c r="AD774" s="29"/>
      <c r="AE774" s="28"/>
      <c r="AF774" s="28"/>
      <c r="AG774" s="29"/>
      <c r="AH774" s="28"/>
      <c r="AI774" s="28"/>
      <c r="AJ774" s="29"/>
      <c r="AK774" s="28"/>
      <c r="AL774" s="28"/>
      <c r="AM774" s="29"/>
      <c r="AN774" s="28">
        <f t="shared" ref="AN774" si="2250">D774+G774+J774+M774+P774+S774+V774+Y774+AB774+AE774+AH774+AK774</f>
        <v>2699</v>
      </c>
      <c r="AO774" s="28">
        <f t="shared" ref="AO774" si="2251">E774+H774+K774+N774+Q774+T774+W774+Z774+AC774+AF774+AI774+AL774</f>
        <v>1356</v>
      </c>
      <c r="AP774" s="94">
        <f t="shared" si="2249"/>
        <v>0.50240829937013709</v>
      </c>
    </row>
    <row r="775" spans="1:42">
      <c r="A775" s="147"/>
      <c r="B775" s="144"/>
      <c r="C775" s="77" t="s">
        <v>69</v>
      </c>
      <c r="D775" s="28">
        <f>D32+D89+D146+D203+D260+D317+D374+D431+D488+D552+D609+D673</f>
        <v>1072</v>
      </c>
      <c r="E775" s="28">
        <f>E32+E89+E146+E203+E260+E317+E374+E431+E488+E552+E609+E673</f>
        <v>1281</v>
      </c>
      <c r="F775" s="29"/>
      <c r="G775" s="28">
        <f>G32+G89+G146+G203+G260+G317+G374+G431+G488+G552+G609+G673</f>
        <v>976</v>
      </c>
      <c r="H775" s="28">
        <f>H32+H89+H146+H203+H260+H317+H374+H431+H488+H552+H609+H673</f>
        <v>0</v>
      </c>
      <c r="I775" s="29"/>
      <c r="J775" s="28"/>
      <c r="K775" s="28"/>
      <c r="L775" s="29"/>
      <c r="M775" s="28"/>
      <c r="N775" s="28"/>
      <c r="O775" s="29"/>
      <c r="P775" s="28"/>
      <c r="Q775" s="28"/>
      <c r="R775" s="29"/>
      <c r="S775" s="28"/>
      <c r="T775" s="28"/>
      <c r="U775" s="29"/>
      <c r="V775" s="28"/>
      <c r="W775" s="28"/>
      <c r="X775" s="29"/>
      <c r="Y775" s="28"/>
      <c r="Z775" s="28"/>
      <c r="AA775" s="29"/>
      <c r="AB775" s="28"/>
      <c r="AC775" s="28"/>
      <c r="AD775" s="29"/>
      <c r="AE775" s="28"/>
      <c r="AF775" s="28"/>
      <c r="AG775" s="29"/>
      <c r="AH775" s="28"/>
      <c r="AI775" s="28"/>
      <c r="AJ775" s="29"/>
      <c r="AK775" s="28"/>
      <c r="AL775" s="28"/>
      <c r="AM775" s="29"/>
      <c r="AN775" s="28">
        <f t="shared" ref="AN775" si="2252">D775+G775+J775+M775+P775+S775+V775+Y775+AB775+AE775+AH775+AK775</f>
        <v>2048</v>
      </c>
      <c r="AO775" s="28">
        <f t="shared" ref="AO775" si="2253">E775+H775+K775+N775+Q775+T775+W775+Z775+AC775+AF775+AI775+AL775</f>
        <v>1281</v>
      </c>
      <c r="AP775" s="94">
        <f t="shared" si="2249"/>
        <v>0.62548828125</v>
      </c>
    </row>
    <row r="776" spans="1:42" ht="15.75" thickBot="1">
      <c r="A776" s="147"/>
      <c r="B776" s="144"/>
      <c r="C776" s="77" t="s">
        <v>70</v>
      </c>
      <c r="D776" s="48">
        <f>D775/D774</f>
        <v>0.79056047197640122</v>
      </c>
      <c r="E776" s="48">
        <f>E775/E774</f>
        <v>0.94469026548672563</v>
      </c>
      <c r="F776" s="29"/>
      <c r="G776" s="48">
        <f>G775/G774</f>
        <v>0.72673119880863735</v>
      </c>
      <c r="H776" s="48" t="e">
        <f>H775/H774</f>
        <v>#DIV/0!</v>
      </c>
      <c r="I776" s="29"/>
      <c r="J776" s="48" t="e">
        <f>J775/J774</f>
        <v>#DIV/0!</v>
      </c>
      <c r="K776" s="48" t="e">
        <f>K775/K774</f>
        <v>#DIV/0!</v>
      </c>
      <c r="L776" s="29"/>
      <c r="M776" s="48" t="e">
        <f>M775/M774</f>
        <v>#DIV/0!</v>
      </c>
      <c r="N776" s="48" t="e">
        <f>N775/N774</f>
        <v>#DIV/0!</v>
      </c>
      <c r="O776" s="29"/>
      <c r="P776" s="48" t="e">
        <f>P775/P774</f>
        <v>#DIV/0!</v>
      </c>
      <c r="Q776" s="48" t="e">
        <f>Q775/Q774</f>
        <v>#DIV/0!</v>
      </c>
      <c r="R776" s="29"/>
      <c r="S776" s="48" t="e">
        <f>S775/S774</f>
        <v>#DIV/0!</v>
      </c>
      <c r="T776" s="48" t="e">
        <f>T775/T774</f>
        <v>#DIV/0!</v>
      </c>
      <c r="U776" s="29"/>
      <c r="V776" s="48" t="e">
        <f>V775/V774</f>
        <v>#DIV/0!</v>
      </c>
      <c r="W776" s="48" t="e">
        <f>W775/W774</f>
        <v>#DIV/0!</v>
      </c>
      <c r="X776" s="29"/>
      <c r="Y776" s="48" t="e">
        <f>Y775/Y774</f>
        <v>#DIV/0!</v>
      </c>
      <c r="Z776" s="48" t="e">
        <f>Z775/Z774</f>
        <v>#DIV/0!</v>
      </c>
      <c r="AA776" s="29"/>
      <c r="AB776" s="48" t="e">
        <f>AB775/AB774</f>
        <v>#DIV/0!</v>
      </c>
      <c r="AC776" s="48" t="e">
        <f>AC775/AC774</f>
        <v>#DIV/0!</v>
      </c>
      <c r="AD776" s="29"/>
      <c r="AE776" s="48" t="e">
        <f>AE775/AE774</f>
        <v>#DIV/0!</v>
      </c>
      <c r="AF776" s="48" t="e">
        <f>AF775/AF774</f>
        <v>#DIV/0!</v>
      </c>
      <c r="AG776" s="29"/>
      <c r="AH776" s="48" t="e">
        <f>AH775/AH774</f>
        <v>#DIV/0!</v>
      </c>
      <c r="AI776" s="48" t="e">
        <f>AI775/AI774</f>
        <v>#DIV/0!</v>
      </c>
      <c r="AJ776" s="29"/>
      <c r="AK776" s="48" t="e">
        <f>AK775/AK774</f>
        <v>#DIV/0!</v>
      </c>
      <c r="AL776" s="48" t="e">
        <f>AL775/AL774</f>
        <v>#DIV/0!</v>
      </c>
      <c r="AM776" s="29"/>
      <c r="AN776" s="48">
        <f>AN775/AN774</f>
        <v>0.75879955539088551</v>
      </c>
      <c r="AO776" s="48">
        <f>AO775/AO774</f>
        <v>0.94469026548672563</v>
      </c>
      <c r="AP776" s="94">
        <f t="shared" si="2249"/>
        <v>1.244979993431969</v>
      </c>
    </row>
    <row r="777" spans="1:42" ht="16.5" thickTop="1" thickBot="1">
      <c r="A777" s="147"/>
      <c r="B777" s="144"/>
      <c r="C777" s="78" t="s">
        <v>35</v>
      </c>
      <c r="D777" s="31">
        <f>D779+D783+D786</f>
        <v>912</v>
      </c>
      <c r="E777" s="31">
        <f>E779+E783+E786</f>
        <v>946</v>
      </c>
      <c r="F777" s="116">
        <f t="shared" ref="F777" si="2254">E777/D777</f>
        <v>1.0372807017543859</v>
      </c>
      <c r="G777" s="31">
        <f>G779+G783+G786</f>
        <v>1045</v>
      </c>
      <c r="H777" s="31">
        <f>H779+H783+H786</f>
        <v>0</v>
      </c>
      <c r="I777" s="116">
        <f t="shared" ref="I777" si="2255">H777/G777</f>
        <v>0</v>
      </c>
      <c r="J777" s="31">
        <f>J779+J783+J786</f>
        <v>0</v>
      </c>
      <c r="K777" s="31">
        <f>K779+K783+K786</f>
        <v>0</v>
      </c>
      <c r="L777" s="116" t="e">
        <f t="shared" ref="L777" si="2256">K777/J777</f>
        <v>#DIV/0!</v>
      </c>
      <c r="M777" s="31">
        <f>M779+M783+M786</f>
        <v>0</v>
      </c>
      <c r="N777" s="31">
        <f>N779+N783+N786</f>
        <v>0</v>
      </c>
      <c r="O777" s="116" t="e">
        <f t="shared" ref="O777" si="2257">N777/M777</f>
        <v>#DIV/0!</v>
      </c>
      <c r="P777" s="31">
        <f>P779+P783+P786</f>
        <v>0</v>
      </c>
      <c r="Q777" s="31">
        <f>Q779+Q783+Q786</f>
        <v>0</v>
      </c>
      <c r="R777" s="116" t="e">
        <f t="shared" ref="R777" si="2258">Q777/P777</f>
        <v>#DIV/0!</v>
      </c>
      <c r="S777" s="31">
        <f>S779+S783+S786</f>
        <v>0</v>
      </c>
      <c r="T777" s="31">
        <f>T779+T783+T786</f>
        <v>0</v>
      </c>
      <c r="U777" s="116" t="e">
        <f t="shared" ref="U777" si="2259">T777/S777</f>
        <v>#DIV/0!</v>
      </c>
      <c r="V777" s="31">
        <f>V779+V783+V786</f>
        <v>0</v>
      </c>
      <c r="W777" s="31">
        <f>W779+W783+W786</f>
        <v>0</v>
      </c>
      <c r="X777" s="116" t="e">
        <f t="shared" ref="X777" si="2260">W777/V777</f>
        <v>#DIV/0!</v>
      </c>
      <c r="Y777" s="31">
        <f>Y779+Y783+Y786</f>
        <v>0</v>
      </c>
      <c r="Z777" s="31">
        <f>Z779+Z783+Z786</f>
        <v>0</v>
      </c>
      <c r="AA777" s="116" t="e">
        <f t="shared" ref="AA777" si="2261">Z777/Y777</f>
        <v>#DIV/0!</v>
      </c>
      <c r="AB777" s="31">
        <f>AB779+AB783+AB786</f>
        <v>0</v>
      </c>
      <c r="AC777" s="31">
        <f>AC779+AC783+AC786</f>
        <v>0</v>
      </c>
      <c r="AD777" s="116" t="e">
        <f t="shared" ref="AD777" si="2262">AC777/AB777</f>
        <v>#DIV/0!</v>
      </c>
      <c r="AE777" s="31">
        <f>AE779+AE783+AE786</f>
        <v>0</v>
      </c>
      <c r="AF777" s="31">
        <f>AF779+AF783+AF786</f>
        <v>0</v>
      </c>
      <c r="AG777" s="116" t="e">
        <f t="shared" ref="AG777" si="2263">AF777/AE777</f>
        <v>#DIV/0!</v>
      </c>
      <c r="AH777" s="31">
        <f>AH779+AH783+AH786</f>
        <v>0</v>
      </c>
      <c r="AI777" s="31">
        <f>AI779+AI783+AI786</f>
        <v>0</v>
      </c>
      <c r="AJ777" s="116" t="e">
        <f t="shared" ref="AJ777" si="2264">AI777/AH777</f>
        <v>#DIV/0!</v>
      </c>
      <c r="AK777" s="31">
        <f>AK779+AK783+AK786</f>
        <v>0</v>
      </c>
      <c r="AL777" s="31">
        <f>AL779+AL783+AL786</f>
        <v>0</v>
      </c>
      <c r="AM777" s="116" t="e">
        <f t="shared" ref="AM777" si="2265">AL777/AK777</f>
        <v>#DIV/0!</v>
      </c>
      <c r="AN777" s="31">
        <f>AN779</f>
        <v>1305</v>
      </c>
      <c r="AO777" s="31">
        <f>AO779</f>
        <v>641</v>
      </c>
      <c r="AP777" s="99">
        <f t="shared" ref="AP777" si="2266">AO777/AN777</f>
        <v>0.49118773946360156</v>
      </c>
    </row>
    <row r="778" spans="1:42" ht="15.75" thickTop="1">
      <c r="A778" s="147"/>
      <c r="B778" s="144"/>
      <c r="C778" s="76" t="s">
        <v>72</v>
      </c>
      <c r="D778" s="33"/>
      <c r="E778" s="33"/>
      <c r="F778" s="21"/>
      <c r="G778" s="33"/>
      <c r="H778" s="33"/>
      <c r="I778" s="21"/>
      <c r="J778" s="33"/>
      <c r="K778" s="33"/>
      <c r="L778" s="21"/>
      <c r="M778" s="33"/>
      <c r="N778" s="33"/>
      <c r="O778" s="21"/>
      <c r="P778" s="33"/>
      <c r="Q778" s="33"/>
      <c r="R778" s="21"/>
      <c r="S778" s="33"/>
      <c r="T778" s="33"/>
      <c r="U778" s="21"/>
      <c r="V778" s="33"/>
      <c r="W778" s="33"/>
      <c r="X778" s="21"/>
      <c r="Y778" s="33"/>
      <c r="Z778" s="33"/>
      <c r="AA778" s="21"/>
      <c r="AB778" s="33"/>
      <c r="AC778" s="33"/>
      <c r="AD778" s="21"/>
      <c r="AE778" s="33"/>
      <c r="AF778" s="33"/>
      <c r="AG778" s="21"/>
      <c r="AH778" s="33"/>
      <c r="AI778" s="33"/>
      <c r="AJ778" s="21"/>
      <c r="AK778" s="33"/>
      <c r="AL778" s="33"/>
      <c r="AM778" s="21"/>
      <c r="AN778" s="33"/>
      <c r="AO778" s="33"/>
      <c r="AP778" s="96"/>
    </row>
    <row r="779" spans="1:42">
      <c r="A779" s="147"/>
      <c r="B779" s="144"/>
      <c r="C779" s="79" t="s">
        <v>36</v>
      </c>
      <c r="D779" s="9">
        <f>D782+D781</f>
        <v>613</v>
      </c>
      <c r="E779" s="9">
        <f>E782+E781</f>
        <v>641</v>
      </c>
      <c r="F779" s="10">
        <f t="shared" ref="F779:F788" si="2267">E779/D779</f>
        <v>1.0456769983686787</v>
      </c>
      <c r="G779" s="9">
        <f>G782+G781</f>
        <v>692</v>
      </c>
      <c r="H779" s="9">
        <f>H782+H781</f>
        <v>0</v>
      </c>
      <c r="I779" s="10">
        <f t="shared" ref="I779:I788" si="2268">H779/G779</f>
        <v>0</v>
      </c>
      <c r="J779" s="9">
        <f>J782+J781</f>
        <v>0</v>
      </c>
      <c r="K779" s="9">
        <f>K782+K781</f>
        <v>0</v>
      </c>
      <c r="L779" s="10" t="e">
        <f t="shared" ref="L779:L788" si="2269">K779/J779</f>
        <v>#DIV/0!</v>
      </c>
      <c r="M779" s="9">
        <f>M782+M781</f>
        <v>0</v>
      </c>
      <c r="N779" s="9">
        <f>N782+N781</f>
        <v>0</v>
      </c>
      <c r="O779" s="10" t="e">
        <f t="shared" ref="O779:O788" si="2270">N779/M779</f>
        <v>#DIV/0!</v>
      </c>
      <c r="P779" s="9">
        <f>P782+P781</f>
        <v>0</v>
      </c>
      <c r="Q779" s="9">
        <f>Q782+Q781</f>
        <v>0</v>
      </c>
      <c r="R779" s="10" t="e">
        <f t="shared" ref="R779:R788" si="2271">Q779/P779</f>
        <v>#DIV/0!</v>
      </c>
      <c r="S779" s="9">
        <f>S782+S781</f>
        <v>0</v>
      </c>
      <c r="T779" s="9">
        <f>T782+T781</f>
        <v>0</v>
      </c>
      <c r="U779" s="10" t="e">
        <f t="shared" ref="U779:U788" si="2272">T779/S779</f>
        <v>#DIV/0!</v>
      </c>
      <c r="V779" s="9">
        <f>V782+V781</f>
        <v>0</v>
      </c>
      <c r="W779" s="9">
        <f>W782+W781</f>
        <v>0</v>
      </c>
      <c r="X779" s="10" t="e">
        <f t="shared" ref="X779:X788" si="2273">W779/V779</f>
        <v>#DIV/0!</v>
      </c>
      <c r="Y779" s="9">
        <f>Y782+Y781</f>
        <v>0</v>
      </c>
      <c r="Z779" s="9">
        <f>Z782+Z781</f>
        <v>0</v>
      </c>
      <c r="AA779" s="10" t="e">
        <f t="shared" ref="AA779:AA788" si="2274">Z779/Y779</f>
        <v>#DIV/0!</v>
      </c>
      <c r="AB779" s="9">
        <f>AB782+AB781</f>
        <v>0</v>
      </c>
      <c r="AC779" s="9">
        <f>AC782+AC781</f>
        <v>0</v>
      </c>
      <c r="AD779" s="10" t="e">
        <f t="shared" ref="AD779:AD788" si="2275">AC779/AB779</f>
        <v>#DIV/0!</v>
      </c>
      <c r="AE779" s="9">
        <f>AE782+AE781</f>
        <v>0</v>
      </c>
      <c r="AF779" s="9">
        <f>AF782+AF781</f>
        <v>0</v>
      </c>
      <c r="AG779" s="10" t="e">
        <f t="shared" ref="AG779:AG788" si="2276">AF779/AE779</f>
        <v>#DIV/0!</v>
      </c>
      <c r="AH779" s="9">
        <f>AH782+AH781</f>
        <v>0</v>
      </c>
      <c r="AI779" s="9">
        <f>AI782+AI781</f>
        <v>0</v>
      </c>
      <c r="AJ779" s="10" t="e">
        <f t="shared" ref="AJ779:AJ788" si="2277">AI779/AH779</f>
        <v>#DIV/0!</v>
      </c>
      <c r="AK779" s="9">
        <f>AK782+AK781</f>
        <v>0</v>
      </c>
      <c r="AL779" s="9">
        <f>AL782+AL781</f>
        <v>0</v>
      </c>
      <c r="AM779" s="10" t="e">
        <f t="shared" ref="AM779:AM788" si="2278">AL779/AK779</f>
        <v>#DIV/0!</v>
      </c>
      <c r="AN779" s="9">
        <f>D779+G779+J779+M779+P779+S779+V779+Y779+AB779+AE779+AH779+AK779</f>
        <v>1305</v>
      </c>
      <c r="AO779" s="9">
        <f t="shared" ref="AO779" si="2279">E779+H779+K779+N779+Q779+T779+W779+Z779+AC779+AF779+AI779+AL779</f>
        <v>641</v>
      </c>
      <c r="AP779" s="94">
        <f t="shared" ref="AP779:AP782" si="2280">AO779/AN779</f>
        <v>0.49118773946360156</v>
      </c>
    </row>
    <row r="780" spans="1:42">
      <c r="A780" s="147"/>
      <c r="B780" s="144"/>
      <c r="C780" s="79" t="s">
        <v>95</v>
      </c>
      <c r="D780" s="9">
        <f>D781+D783</f>
        <v>789</v>
      </c>
      <c r="E780" s="9">
        <f>E781+E783</f>
        <v>448</v>
      </c>
      <c r="F780" s="10">
        <f t="shared" si="2267"/>
        <v>0.56780735107731306</v>
      </c>
      <c r="G780" s="9">
        <f>G781+G783</f>
        <v>716</v>
      </c>
      <c r="H780" s="9">
        <f>H781+H783</f>
        <v>0</v>
      </c>
      <c r="I780" s="10">
        <f t="shared" si="2268"/>
        <v>0</v>
      </c>
      <c r="J780" s="9">
        <f>J781+J783</f>
        <v>0</v>
      </c>
      <c r="K780" s="9">
        <f>K781+K783</f>
        <v>0</v>
      </c>
      <c r="L780" s="10" t="e">
        <f t="shared" si="2269"/>
        <v>#DIV/0!</v>
      </c>
      <c r="M780" s="9">
        <f>M781+M783</f>
        <v>0</v>
      </c>
      <c r="N780" s="9">
        <f>N781+N783</f>
        <v>0</v>
      </c>
      <c r="O780" s="10" t="e">
        <f t="shared" si="2270"/>
        <v>#DIV/0!</v>
      </c>
      <c r="P780" s="9">
        <f>P781+P783</f>
        <v>0</v>
      </c>
      <c r="Q780" s="9">
        <f>Q781+Q783</f>
        <v>0</v>
      </c>
      <c r="R780" s="10" t="e">
        <f t="shared" si="2271"/>
        <v>#DIV/0!</v>
      </c>
      <c r="S780" s="9">
        <f>S781+S783</f>
        <v>0</v>
      </c>
      <c r="T780" s="9">
        <f>T781+T783</f>
        <v>0</v>
      </c>
      <c r="U780" s="10" t="e">
        <f t="shared" si="2272"/>
        <v>#DIV/0!</v>
      </c>
      <c r="V780" s="9">
        <f>V781+V783</f>
        <v>0</v>
      </c>
      <c r="W780" s="9">
        <f>W781+W783</f>
        <v>0</v>
      </c>
      <c r="X780" s="10" t="e">
        <f t="shared" si="2273"/>
        <v>#DIV/0!</v>
      </c>
      <c r="Y780" s="9">
        <f>Y781+Y783</f>
        <v>0</v>
      </c>
      <c r="Z780" s="9">
        <f>Z781+Z783</f>
        <v>0</v>
      </c>
      <c r="AA780" s="10" t="e">
        <f t="shared" si="2274"/>
        <v>#DIV/0!</v>
      </c>
      <c r="AB780" s="9">
        <f>AB781+AB783</f>
        <v>0</v>
      </c>
      <c r="AC780" s="9">
        <f>AC781+AC783</f>
        <v>0</v>
      </c>
      <c r="AD780" s="10" t="e">
        <f t="shared" si="2275"/>
        <v>#DIV/0!</v>
      </c>
      <c r="AE780" s="9">
        <f>AE781+AE783</f>
        <v>0</v>
      </c>
      <c r="AF780" s="9">
        <f>AF781+AF783</f>
        <v>0</v>
      </c>
      <c r="AG780" s="10" t="e">
        <f t="shared" si="2276"/>
        <v>#DIV/0!</v>
      </c>
      <c r="AH780" s="9">
        <f>AH781+AH783</f>
        <v>0</v>
      </c>
      <c r="AI780" s="9">
        <f>AI781+AI783</f>
        <v>0</v>
      </c>
      <c r="AJ780" s="10" t="e">
        <f t="shared" si="2277"/>
        <v>#DIV/0!</v>
      </c>
      <c r="AK780" s="9">
        <f>AK781+AK783</f>
        <v>0</v>
      </c>
      <c r="AL780" s="9">
        <f>AL781+AL783</f>
        <v>0</v>
      </c>
      <c r="AM780" s="10" t="e">
        <f t="shared" si="2278"/>
        <v>#DIV/0!</v>
      </c>
      <c r="AN780" s="9">
        <f>AN781+AN783</f>
        <v>1505</v>
      </c>
      <c r="AO780" s="9">
        <f>AO781+AO783</f>
        <v>448</v>
      </c>
      <c r="AP780" s="94">
        <f t="shared" si="2280"/>
        <v>0.29767441860465116</v>
      </c>
    </row>
    <row r="781" spans="1:42">
      <c r="A781" s="147"/>
      <c r="B781" s="144"/>
      <c r="C781" s="75" t="s">
        <v>50</v>
      </c>
      <c r="D781" s="5">
        <f t="shared" ref="D781:E783" si="2281">D38+D95+D152+D209+D266+D322+D380+D437+D494+D558+D615+D679</f>
        <v>585</v>
      </c>
      <c r="E781" s="5">
        <f t="shared" si="2281"/>
        <v>222</v>
      </c>
      <c r="F781" s="10">
        <f t="shared" si="2267"/>
        <v>0.37948717948717947</v>
      </c>
      <c r="G781" s="5">
        <f t="shared" ref="G781:H783" si="2282">G38+G95+G152+G209+G266+G322+G380+G437+G494+G558+G615+G679</f>
        <v>455</v>
      </c>
      <c r="H781" s="5">
        <f t="shared" si="2282"/>
        <v>0</v>
      </c>
      <c r="I781" s="10">
        <f t="shared" si="2268"/>
        <v>0</v>
      </c>
      <c r="J781" s="5">
        <f t="shared" ref="J781:K783" si="2283">J38+J95+J152+J209+J266+J322+J380+J437+J494+J558+J615+J679</f>
        <v>0</v>
      </c>
      <c r="K781" s="5">
        <f t="shared" si="2283"/>
        <v>0</v>
      </c>
      <c r="L781" s="10" t="e">
        <f t="shared" si="2269"/>
        <v>#DIV/0!</v>
      </c>
      <c r="M781" s="5">
        <f t="shared" ref="M781:N783" si="2284">M38+M95+M152+M209+M266+M322+M380+M437+M494+M558+M615+M679</f>
        <v>0</v>
      </c>
      <c r="N781" s="5">
        <f t="shared" si="2284"/>
        <v>0</v>
      </c>
      <c r="O781" s="10" t="e">
        <f t="shared" si="2270"/>
        <v>#DIV/0!</v>
      </c>
      <c r="P781" s="5">
        <f t="shared" ref="P781:Q783" si="2285">P38+P95+P152+P209+P266+P322+P380+P437+P494+P558+P615+P679</f>
        <v>0</v>
      </c>
      <c r="Q781" s="5">
        <f t="shared" si="2285"/>
        <v>0</v>
      </c>
      <c r="R781" s="10" t="e">
        <f t="shared" si="2271"/>
        <v>#DIV/0!</v>
      </c>
      <c r="S781" s="5">
        <f t="shared" ref="S781:T783" si="2286">S38+S95+S152+S209+S266+S322+S380+S437+S494+S558+S615+S679</f>
        <v>0</v>
      </c>
      <c r="T781" s="5">
        <f t="shared" si="2286"/>
        <v>0</v>
      </c>
      <c r="U781" s="10" t="e">
        <f t="shared" si="2272"/>
        <v>#DIV/0!</v>
      </c>
      <c r="V781" s="5">
        <f t="shared" ref="V781:W783" si="2287">V38+V95+V152+V209+V266+V322+V380+V437+V494+V558+V615+V679</f>
        <v>0</v>
      </c>
      <c r="W781" s="5">
        <f t="shared" si="2287"/>
        <v>0</v>
      </c>
      <c r="X781" s="10" t="e">
        <f t="shared" si="2273"/>
        <v>#DIV/0!</v>
      </c>
      <c r="Y781" s="5">
        <f t="shared" ref="Y781:Z783" si="2288">Y38+Y95+Y152+Y209+Y266+Y322+Y380+Y437+Y494+Y558+Y615+Y679</f>
        <v>0</v>
      </c>
      <c r="Z781" s="5">
        <f t="shared" si="2288"/>
        <v>0</v>
      </c>
      <c r="AA781" s="10" t="e">
        <f t="shared" si="2274"/>
        <v>#DIV/0!</v>
      </c>
      <c r="AB781" s="5">
        <f t="shared" ref="AB781:AC783" si="2289">AB38+AB95+AB152+AB209+AB266+AB322+AB380+AB437+AB494+AB558+AB615+AB679</f>
        <v>0</v>
      </c>
      <c r="AC781" s="5">
        <f t="shared" si="2289"/>
        <v>0</v>
      </c>
      <c r="AD781" s="10" t="e">
        <f t="shared" si="2275"/>
        <v>#DIV/0!</v>
      </c>
      <c r="AE781" s="5">
        <f t="shared" ref="AE781:AF783" si="2290">AE38+AE95+AE152+AE209+AE266+AE322+AE380+AE437+AE494+AE558+AE615+AE679</f>
        <v>0</v>
      </c>
      <c r="AF781" s="5">
        <f t="shared" si="2290"/>
        <v>0</v>
      </c>
      <c r="AG781" s="10" t="e">
        <f t="shared" si="2276"/>
        <v>#DIV/0!</v>
      </c>
      <c r="AH781" s="5">
        <f t="shared" ref="AH781:AI783" si="2291">AH38+AH95+AH152+AH209+AH266+AH322+AH380+AH437+AH494+AH558+AH615+AH679</f>
        <v>0</v>
      </c>
      <c r="AI781" s="5">
        <f t="shared" si="2291"/>
        <v>0</v>
      </c>
      <c r="AJ781" s="10" t="e">
        <f t="shared" si="2277"/>
        <v>#DIV/0!</v>
      </c>
      <c r="AK781" s="5">
        <f t="shared" ref="AK781:AL783" si="2292">AK38+AK95+AK152+AK209+AK266+AK322+AK380+AK437+AK494+AK558+AK615+AK679</f>
        <v>0</v>
      </c>
      <c r="AL781" s="5">
        <f t="shared" si="2292"/>
        <v>0</v>
      </c>
      <c r="AM781" s="10" t="e">
        <f t="shared" si="2278"/>
        <v>#DIV/0!</v>
      </c>
      <c r="AN781" s="5">
        <f>D781+G781+J781+M781+P781+S781+V781+Y781+AB781+AE781+AH781+AK781</f>
        <v>1040</v>
      </c>
      <c r="AO781" s="5">
        <f t="shared" ref="AO781" si="2293">E781+H781+K781+N781+Q781+T781+W781+Z781+AC781+AF781+AI781+AL781</f>
        <v>222</v>
      </c>
      <c r="AP781" s="94">
        <f t="shared" si="2280"/>
        <v>0.21346153846153845</v>
      </c>
    </row>
    <row r="782" spans="1:42">
      <c r="A782" s="147"/>
      <c r="B782" s="144"/>
      <c r="C782" s="75" t="s">
        <v>51</v>
      </c>
      <c r="D782" s="5">
        <f t="shared" si="2281"/>
        <v>28</v>
      </c>
      <c r="E782" s="5">
        <f t="shared" si="2281"/>
        <v>419</v>
      </c>
      <c r="F782" s="10">
        <f t="shared" si="2267"/>
        <v>14.964285714285714</v>
      </c>
      <c r="G782" s="5">
        <f t="shared" si="2282"/>
        <v>237</v>
      </c>
      <c r="H782" s="5">
        <f t="shared" si="2282"/>
        <v>0</v>
      </c>
      <c r="I782" s="10">
        <f t="shared" si="2268"/>
        <v>0</v>
      </c>
      <c r="J782" s="5">
        <f t="shared" si="2283"/>
        <v>0</v>
      </c>
      <c r="K782" s="5">
        <f t="shared" si="2283"/>
        <v>0</v>
      </c>
      <c r="L782" s="10" t="e">
        <f t="shared" si="2269"/>
        <v>#DIV/0!</v>
      </c>
      <c r="M782" s="5">
        <f t="shared" si="2284"/>
        <v>0</v>
      </c>
      <c r="N782" s="5">
        <f t="shared" si="2284"/>
        <v>0</v>
      </c>
      <c r="O782" s="10" t="e">
        <f t="shared" si="2270"/>
        <v>#DIV/0!</v>
      </c>
      <c r="P782" s="5">
        <f t="shared" si="2285"/>
        <v>0</v>
      </c>
      <c r="Q782" s="5">
        <f t="shared" si="2285"/>
        <v>0</v>
      </c>
      <c r="R782" s="10" t="e">
        <f t="shared" si="2271"/>
        <v>#DIV/0!</v>
      </c>
      <c r="S782" s="5">
        <f t="shared" si="2286"/>
        <v>0</v>
      </c>
      <c r="T782" s="5">
        <f t="shared" si="2286"/>
        <v>0</v>
      </c>
      <c r="U782" s="10" t="e">
        <f t="shared" si="2272"/>
        <v>#DIV/0!</v>
      </c>
      <c r="V782" s="5">
        <f t="shared" si="2287"/>
        <v>0</v>
      </c>
      <c r="W782" s="5">
        <f t="shared" si="2287"/>
        <v>0</v>
      </c>
      <c r="X782" s="10" t="e">
        <f t="shared" si="2273"/>
        <v>#DIV/0!</v>
      </c>
      <c r="Y782" s="5">
        <f t="shared" si="2288"/>
        <v>0</v>
      </c>
      <c r="Z782" s="5">
        <f t="shared" si="2288"/>
        <v>0</v>
      </c>
      <c r="AA782" s="10" t="e">
        <f t="shared" si="2274"/>
        <v>#DIV/0!</v>
      </c>
      <c r="AB782" s="5">
        <f t="shared" si="2289"/>
        <v>0</v>
      </c>
      <c r="AC782" s="5">
        <f t="shared" si="2289"/>
        <v>0</v>
      </c>
      <c r="AD782" s="10" t="e">
        <f t="shared" si="2275"/>
        <v>#DIV/0!</v>
      </c>
      <c r="AE782" s="5">
        <f t="shared" si="2290"/>
        <v>0</v>
      </c>
      <c r="AF782" s="5">
        <f t="shared" si="2290"/>
        <v>0</v>
      </c>
      <c r="AG782" s="10" t="e">
        <f t="shared" si="2276"/>
        <v>#DIV/0!</v>
      </c>
      <c r="AH782" s="5">
        <f t="shared" si="2291"/>
        <v>0</v>
      </c>
      <c r="AI782" s="5">
        <f t="shared" si="2291"/>
        <v>0</v>
      </c>
      <c r="AJ782" s="10" t="e">
        <f t="shared" si="2277"/>
        <v>#DIV/0!</v>
      </c>
      <c r="AK782" s="5">
        <f t="shared" si="2292"/>
        <v>0</v>
      </c>
      <c r="AL782" s="5">
        <f t="shared" si="2292"/>
        <v>0</v>
      </c>
      <c r="AM782" s="10" t="e">
        <f t="shared" si="2278"/>
        <v>#DIV/0!</v>
      </c>
      <c r="AN782" s="5">
        <f>D782+G782+J782+M782+P782+S782+V782+Y782+AB782+AE782+AH782+AK782</f>
        <v>265</v>
      </c>
      <c r="AO782" s="5">
        <f t="shared" ref="AO782" si="2294">E782+H782+K782+N782+Q782+T782+W782+Z782+AC782+AF782+AI782+AL782</f>
        <v>419</v>
      </c>
      <c r="AP782" s="94">
        <f t="shared" si="2280"/>
        <v>1.5811320754716982</v>
      </c>
    </row>
    <row r="783" spans="1:42">
      <c r="A783" s="147"/>
      <c r="B783" s="144"/>
      <c r="C783" s="79" t="s">
        <v>37</v>
      </c>
      <c r="D783" s="9">
        <f t="shared" si="2281"/>
        <v>204</v>
      </c>
      <c r="E783" s="9">
        <f t="shared" si="2281"/>
        <v>226</v>
      </c>
      <c r="F783" s="10">
        <f t="shared" si="2267"/>
        <v>1.107843137254902</v>
      </c>
      <c r="G783" s="9">
        <f t="shared" si="2282"/>
        <v>261</v>
      </c>
      <c r="H783" s="9">
        <f t="shared" si="2282"/>
        <v>0</v>
      </c>
      <c r="I783" s="10">
        <f t="shared" si="2268"/>
        <v>0</v>
      </c>
      <c r="J783" s="9">
        <f t="shared" si="2283"/>
        <v>0</v>
      </c>
      <c r="K783" s="9">
        <f t="shared" si="2283"/>
        <v>0</v>
      </c>
      <c r="L783" s="10" t="e">
        <f t="shared" si="2269"/>
        <v>#DIV/0!</v>
      </c>
      <c r="M783" s="9">
        <f t="shared" si="2284"/>
        <v>0</v>
      </c>
      <c r="N783" s="9">
        <f t="shared" si="2284"/>
        <v>0</v>
      </c>
      <c r="O783" s="10" t="e">
        <f t="shared" si="2270"/>
        <v>#DIV/0!</v>
      </c>
      <c r="P783" s="9">
        <f t="shared" si="2285"/>
        <v>0</v>
      </c>
      <c r="Q783" s="9">
        <f t="shared" si="2285"/>
        <v>0</v>
      </c>
      <c r="R783" s="10" t="e">
        <f t="shared" si="2271"/>
        <v>#DIV/0!</v>
      </c>
      <c r="S783" s="9">
        <f t="shared" si="2286"/>
        <v>0</v>
      </c>
      <c r="T783" s="9">
        <f t="shared" si="2286"/>
        <v>0</v>
      </c>
      <c r="U783" s="10" t="e">
        <f t="shared" si="2272"/>
        <v>#DIV/0!</v>
      </c>
      <c r="V783" s="9">
        <f t="shared" si="2287"/>
        <v>0</v>
      </c>
      <c r="W783" s="9">
        <f t="shared" si="2287"/>
        <v>0</v>
      </c>
      <c r="X783" s="10" t="e">
        <f t="shared" si="2273"/>
        <v>#DIV/0!</v>
      </c>
      <c r="Y783" s="9">
        <f t="shared" si="2288"/>
        <v>0</v>
      </c>
      <c r="Z783" s="9">
        <f t="shared" si="2288"/>
        <v>0</v>
      </c>
      <c r="AA783" s="10" t="e">
        <f t="shared" si="2274"/>
        <v>#DIV/0!</v>
      </c>
      <c r="AB783" s="9">
        <f t="shared" si="2289"/>
        <v>0</v>
      </c>
      <c r="AC783" s="9">
        <f t="shared" si="2289"/>
        <v>0</v>
      </c>
      <c r="AD783" s="10" t="e">
        <f t="shared" si="2275"/>
        <v>#DIV/0!</v>
      </c>
      <c r="AE783" s="9">
        <f t="shared" si="2290"/>
        <v>0</v>
      </c>
      <c r="AF783" s="9">
        <f t="shared" si="2290"/>
        <v>0</v>
      </c>
      <c r="AG783" s="10" t="e">
        <f t="shared" si="2276"/>
        <v>#DIV/0!</v>
      </c>
      <c r="AH783" s="9">
        <f t="shared" si="2291"/>
        <v>0</v>
      </c>
      <c r="AI783" s="9">
        <f t="shared" si="2291"/>
        <v>0</v>
      </c>
      <c r="AJ783" s="10" t="e">
        <f t="shared" si="2277"/>
        <v>#DIV/0!</v>
      </c>
      <c r="AK783" s="9">
        <f t="shared" si="2292"/>
        <v>0</v>
      </c>
      <c r="AL783" s="9">
        <f t="shared" si="2292"/>
        <v>0</v>
      </c>
      <c r="AM783" s="10" t="e">
        <f t="shared" si="2278"/>
        <v>#DIV/0!</v>
      </c>
      <c r="AN783" s="9">
        <f t="shared" ref="AN783" si="2295">D783+G783+J783+M783+P783+S783+V783+Y783+AB783+AE783+AH783+AK783</f>
        <v>465</v>
      </c>
      <c r="AO783" s="9">
        <f t="shared" ref="AO783:AO785" si="2296">E783+H783+K783+N783+Q783+T783+W783+Z783+AC783+AF783+AI783+AL783</f>
        <v>226</v>
      </c>
      <c r="AP783" s="94">
        <f t="shared" ref="AP783:AP785" si="2297">AO783/AN783</f>
        <v>0.48602150537634409</v>
      </c>
    </row>
    <row r="784" spans="1:42">
      <c r="A784" s="147"/>
      <c r="B784" s="144"/>
      <c r="C784" s="75" t="s">
        <v>56</v>
      </c>
      <c r="D784" s="5">
        <f t="shared" ref="D784:E788" si="2298">D41+D98+D155+D212+D269+D326+D383+D440+D497+D561+D618+D682</f>
        <v>0</v>
      </c>
      <c r="E784" s="5">
        <f t="shared" si="2298"/>
        <v>0</v>
      </c>
      <c r="F784" s="10" t="e">
        <f t="shared" si="2267"/>
        <v>#DIV/0!</v>
      </c>
      <c r="G784" s="5">
        <f t="shared" ref="G784:H788" si="2299">G41+G98+G155+G212+G269+G326+G383+G440+G497+G561+G618+G682</f>
        <v>88</v>
      </c>
      <c r="H784" s="5">
        <f t="shared" si="2299"/>
        <v>0</v>
      </c>
      <c r="I784" s="10">
        <f t="shared" si="2268"/>
        <v>0</v>
      </c>
      <c r="J784" s="5">
        <f t="shared" ref="J784:K788" si="2300">J41+J98+J155+J212+J269+J326+J383+J440+J497+J561+J618+J682</f>
        <v>0</v>
      </c>
      <c r="K784" s="5">
        <f t="shared" si="2300"/>
        <v>0</v>
      </c>
      <c r="L784" s="10" t="e">
        <f t="shared" si="2269"/>
        <v>#DIV/0!</v>
      </c>
      <c r="M784" s="5">
        <f t="shared" ref="M784:N788" si="2301">M41+M98+M155+M212+M269+M326+M383+M440+M497+M561+M618+M682</f>
        <v>0</v>
      </c>
      <c r="N784" s="5">
        <f t="shared" si="2301"/>
        <v>0</v>
      </c>
      <c r="O784" s="10" t="e">
        <f t="shared" si="2270"/>
        <v>#DIV/0!</v>
      </c>
      <c r="P784" s="5">
        <f t="shared" ref="P784:Q788" si="2302">P41+P98+P155+P212+P269+P326+P383+P440+P497+P561+P618+P682</f>
        <v>0</v>
      </c>
      <c r="Q784" s="5">
        <f t="shared" si="2302"/>
        <v>0</v>
      </c>
      <c r="R784" s="10" t="e">
        <f t="shared" si="2271"/>
        <v>#DIV/0!</v>
      </c>
      <c r="S784" s="5">
        <f t="shared" ref="S784:T788" si="2303">S41+S98+S155+S212+S269+S326+S383+S440+S497+S561+S618+S682</f>
        <v>0</v>
      </c>
      <c r="T784" s="5">
        <f t="shared" si="2303"/>
        <v>0</v>
      </c>
      <c r="U784" s="10" t="e">
        <f t="shared" si="2272"/>
        <v>#DIV/0!</v>
      </c>
      <c r="V784" s="5">
        <f t="shared" ref="V784:W788" si="2304">V41+V98+V155+V212+V269+V326+V383+V440+V497+V561+V618+V682</f>
        <v>0</v>
      </c>
      <c r="W784" s="5">
        <f t="shared" si="2304"/>
        <v>0</v>
      </c>
      <c r="X784" s="10" t="e">
        <f t="shared" si="2273"/>
        <v>#DIV/0!</v>
      </c>
      <c r="Y784" s="5">
        <f t="shared" ref="Y784:Z788" si="2305">Y41+Y98+Y155+Y212+Y269+Y326+Y383+Y440+Y497+Y561+Y618+Y682</f>
        <v>0</v>
      </c>
      <c r="Z784" s="5">
        <f t="shared" si="2305"/>
        <v>0</v>
      </c>
      <c r="AA784" s="10" t="e">
        <f t="shared" si="2274"/>
        <v>#DIV/0!</v>
      </c>
      <c r="AB784" s="5">
        <f t="shared" ref="AB784:AC788" si="2306">AB41+AB98+AB155+AB212+AB269+AB326+AB383+AB440+AB497+AB561+AB618+AB682</f>
        <v>0</v>
      </c>
      <c r="AC784" s="5">
        <f t="shared" si="2306"/>
        <v>0</v>
      </c>
      <c r="AD784" s="10" t="e">
        <f t="shared" si="2275"/>
        <v>#DIV/0!</v>
      </c>
      <c r="AE784" s="5">
        <f t="shared" ref="AE784:AF788" si="2307">AE41+AE98+AE155+AE212+AE269+AE326+AE383+AE440+AE497+AE561+AE618+AE682</f>
        <v>0</v>
      </c>
      <c r="AF784" s="5">
        <f t="shared" si="2307"/>
        <v>0</v>
      </c>
      <c r="AG784" s="10" t="e">
        <f t="shared" si="2276"/>
        <v>#DIV/0!</v>
      </c>
      <c r="AH784" s="5">
        <f t="shared" ref="AH784:AI788" si="2308">AH41+AH98+AH155+AH212+AH269+AH326+AH383+AH440+AH497+AH561+AH618+AH682</f>
        <v>0</v>
      </c>
      <c r="AI784" s="5">
        <f t="shared" si="2308"/>
        <v>0</v>
      </c>
      <c r="AJ784" s="10" t="e">
        <f t="shared" si="2277"/>
        <v>#DIV/0!</v>
      </c>
      <c r="AK784" s="5">
        <f t="shared" ref="AK784:AL788" si="2309">AK41+AK98+AK155+AK212+AK269+AK326+AK383+AK440+AK497+AK561+AK618+AK682</f>
        <v>0</v>
      </c>
      <c r="AL784" s="5">
        <f t="shared" si="2309"/>
        <v>0</v>
      </c>
      <c r="AM784" s="10" t="e">
        <f t="shared" si="2278"/>
        <v>#DIV/0!</v>
      </c>
      <c r="AN784" s="5">
        <f>D784+G784+J784+M784+P784+S784+V784+Y784+AB784+AE784+AH784+AK784</f>
        <v>88</v>
      </c>
      <c r="AO784" s="5">
        <f t="shared" si="2296"/>
        <v>0</v>
      </c>
      <c r="AP784" s="94">
        <f t="shared" si="2297"/>
        <v>0</v>
      </c>
    </row>
    <row r="785" spans="1:42">
      <c r="A785" s="147"/>
      <c r="B785" s="144"/>
      <c r="C785" s="75" t="s">
        <v>55</v>
      </c>
      <c r="D785" s="5">
        <f t="shared" si="2298"/>
        <v>0</v>
      </c>
      <c r="E785" s="5">
        <f t="shared" si="2298"/>
        <v>0</v>
      </c>
      <c r="F785" s="10" t="e">
        <f t="shared" si="2267"/>
        <v>#DIV/0!</v>
      </c>
      <c r="G785" s="5">
        <f t="shared" si="2299"/>
        <v>173</v>
      </c>
      <c r="H785" s="5">
        <f t="shared" si="2299"/>
        <v>0</v>
      </c>
      <c r="I785" s="10">
        <f t="shared" si="2268"/>
        <v>0</v>
      </c>
      <c r="J785" s="5">
        <f t="shared" si="2300"/>
        <v>0</v>
      </c>
      <c r="K785" s="5">
        <f t="shared" si="2300"/>
        <v>0</v>
      </c>
      <c r="L785" s="10" t="e">
        <f t="shared" si="2269"/>
        <v>#DIV/0!</v>
      </c>
      <c r="M785" s="5">
        <f t="shared" si="2301"/>
        <v>0</v>
      </c>
      <c r="N785" s="5">
        <f t="shared" si="2301"/>
        <v>0</v>
      </c>
      <c r="O785" s="10" t="e">
        <f t="shared" si="2270"/>
        <v>#DIV/0!</v>
      </c>
      <c r="P785" s="5">
        <f t="shared" si="2302"/>
        <v>0</v>
      </c>
      <c r="Q785" s="5">
        <f t="shared" si="2302"/>
        <v>0</v>
      </c>
      <c r="R785" s="10" t="e">
        <f t="shared" si="2271"/>
        <v>#DIV/0!</v>
      </c>
      <c r="S785" s="5">
        <f t="shared" si="2303"/>
        <v>0</v>
      </c>
      <c r="T785" s="5">
        <f t="shared" si="2303"/>
        <v>0</v>
      </c>
      <c r="U785" s="10" t="e">
        <f t="shared" si="2272"/>
        <v>#DIV/0!</v>
      </c>
      <c r="V785" s="5">
        <f t="shared" si="2304"/>
        <v>0</v>
      </c>
      <c r="W785" s="5">
        <f t="shared" si="2304"/>
        <v>0</v>
      </c>
      <c r="X785" s="10" t="e">
        <f t="shared" si="2273"/>
        <v>#DIV/0!</v>
      </c>
      <c r="Y785" s="5">
        <f t="shared" si="2305"/>
        <v>0</v>
      </c>
      <c r="Z785" s="5">
        <f t="shared" si="2305"/>
        <v>0</v>
      </c>
      <c r="AA785" s="10" t="e">
        <f t="shared" si="2274"/>
        <v>#DIV/0!</v>
      </c>
      <c r="AB785" s="5">
        <f t="shared" si="2306"/>
        <v>0</v>
      </c>
      <c r="AC785" s="5">
        <f t="shared" si="2306"/>
        <v>0</v>
      </c>
      <c r="AD785" s="10" t="e">
        <f t="shared" si="2275"/>
        <v>#DIV/0!</v>
      </c>
      <c r="AE785" s="5">
        <f t="shared" si="2307"/>
        <v>0</v>
      </c>
      <c r="AF785" s="5">
        <f t="shared" si="2307"/>
        <v>0</v>
      </c>
      <c r="AG785" s="10" t="e">
        <f t="shared" si="2276"/>
        <v>#DIV/0!</v>
      </c>
      <c r="AH785" s="5">
        <f t="shared" si="2308"/>
        <v>0</v>
      </c>
      <c r="AI785" s="5">
        <f t="shared" si="2308"/>
        <v>0</v>
      </c>
      <c r="AJ785" s="10" t="e">
        <f t="shared" si="2277"/>
        <v>#DIV/0!</v>
      </c>
      <c r="AK785" s="5">
        <f t="shared" si="2309"/>
        <v>0</v>
      </c>
      <c r="AL785" s="5">
        <f t="shared" si="2309"/>
        <v>0</v>
      </c>
      <c r="AM785" s="10" t="e">
        <f t="shared" si="2278"/>
        <v>#DIV/0!</v>
      </c>
      <c r="AN785" s="5">
        <f>D785+G785+J785+M785+P785+S785+V785+Y785+AB785+AE785+AH785+AK785</f>
        <v>173</v>
      </c>
      <c r="AO785" s="5">
        <f t="shared" si="2296"/>
        <v>0</v>
      </c>
      <c r="AP785" s="94">
        <f t="shared" si="2297"/>
        <v>0</v>
      </c>
    </row>
    <row r="786" spans="1:42">
      <c r="A786" s="147"/>
      <c r="B786" s="144"/>
      <c r="C786" s="79" t="s">
        <v>38</v>
      </c>
      <c r="D786" s="9">
        <f t="shared" si="2298"/>
        <v>95</v>
      </c>
      <c r="E786" s="9">
        <f t="shared" si="2298"/>
        <v>79</v>
      </c>
      <c r="F786" s="10">
        <f t="shared" si="2267"/>
        <v>0.83157894736842108</v>
      </c>
      <c r="G786" s="9">
        <f t="shared" si="2299"/>
        <v>92</v>
      </c>
      <c r="H786" s="9">
        <f t="shared" si="2299"/>
        <v>0</v>
      </c>
      <c r="I786" s="10">
        <f t="shared" si="2268"/>
        <v>0</v>
      </c>
      <c r="J786" s="9">
        <f t="shared" si="2300"/>
        <v>0</v>
      </c>
      <c r="K786" s="9">
        <f t="shared" si="2300"/>
        <v>0</v>
      </c>
      <c r="L786" s="10" t="e">
        <f t="shared" si="2269"/>
        <v>#DIV/0!</v>
      </c>
      <c r="M786" s="9">
        <f t="shared" si="2301"/>
        <v>0</v>
      </c>
      <c r="N786" s="9">
        <f t="shared" si="2301"/>
        <v>0</v>
      </c>
      <c r="O786" s="10" t="e">
        <f t="shared" si="2270"/>
        <v>#DIV/0!</v>
      </c>
      <c r="P786" s="9">
        <f t="shared" si="2302"/>
        <v>0</v>
      </c>
      <c r="Q786" s="9">
        <f t="shared" si="2302"/>
        <v>0</v>
      </c>
      <c r="R786" s="10" t="e">
        <f t="shared" si="2271"/>
        <v>#DIV/0!</v>
      </c>
      <c r="S786" s="9">
        <f t="shared" si="2303"/>
        <v>0</v>
      </c>
      <c r="T786" s="9">
        <f t="shared" si="2303"/>
        <v>0</v>
      </c>
      <c r="U786" s="10" t="e">
        <f t="shared" si="2272"/>
        <v>#DIV/0!</v>
      </c>
      <c r="V786" s="9">
        <f t="shared" si="2304"/>
        <v>0</v>
      </c>
      <c r="W786" s="9">
        <f t="shared" si="2304"/>
        <v>0</v>
      </c>
      <c r="X786" s="10" t="e">
        <f t="shared" si="2273"/>
        <v>#DIV/0!</v>
      </c>
      <c r="Y786" s="9">
        <f t="shared" si="2305"/>
        <v>0</v>
      </c>
      <c r="Z786" s="9">
        <f t="shared" si="2305"/>
        <v>0</v>
      </c>
      <c r="AA786" s="10" t="e">
        <f t="shared" si="2274"/>
        <v>#DIV/0!</v>
      </c>
      <c r="AB786" s="9">
        <f t="shared" si="2306"/>
        <v>0</v>
      </c>
      <c r="AC786" s="9">
        <f t="shared" si="2306"/>
        <v>0</v>
      </c>
      <c r="AD786" s="10" t="e">
        <f t="shared" si="2275"/>
        <v>#DIV/0!</v>
      </c>
      <c r="AE786" s="9">
        <f t="shared" si="2307"/>
        <v>0</v>
      </c>
      <c r="AF786" s="9">
        <f t="shared" si="2307"/>
        <v>0</v>
      </c>
      <c r="AG786" s="10" t="e">
        <f t="shared" si="2276"/>
        <v>#DIV/0!</v>
      </c>
      <c r="AH786" s="9">
        <f t="shared" si="2308"/>
        <v>0</v>
      </c>
      <c r="AI786" s="9">
        <f t="shared" si="2308"/>
        <v>0</v>
      </c>
      <c r="AJ786" s="10" t="e">
        <f t="shared" si="2277"/>
        <v>#DIV/0!</v>
      </c>
      <c r="AK786" s="9">
        <f t="shared" si="2309"/>
        <v>0</v>
      </c>
      <c r="AL786" s="9">
        <f t="shared" si="2309"/>
        <v>0</v>
      </c>
      <c r="AM786" s="10" t="e">
        <f t="shared" si="2278"/>
        <v>#DIV/0!</v>
      </c>
      <c r="AN786" s="9">
        <f t="shared" ref="AN786:AN788" si="2310">D786+G786+J786+M786+P786+S786+V786+Y786+AB786+AE786+AH786+AK786</f>
        <v>187</v>
      </c>
      <c r="AO786" s="9">
        <f t="shared" ref="AO786:AO788" si="2311">E786+H786+K786+N786+Q786+T786+W786+Z786+AC786+AF786+AI786+AL786</f>
        <v>79</v>
      </c>
      <c r="AP786" s="100">
        <f t="shared" ref="AP786:AP788" si="2312">AO786/AN786</f>
        <v>0.42245989304812837</v>
      </c>
    </row>
    <row r="787" spans="1:42">
      <c r="A787" s="147"/>
      <c r="B787" s="144"/>
      <c r="C787" s="80" t="s">
        <v>39</v>
      </c>
      <c r="D787" s="5">
        <f t="shared" si="2298"/>
        <v>42</v>
      </c>
      <c r="E787" s="5">
        <f t="shared" si="2298"/>
        <v>75</v>
      </c>
      <c r="F787" s="3">
        <f t="shared" si="2267"/>
        <v>1.7857142857142858</v>
      </c>
      <c r="G787" s="5">
        <f t="shared" si="2299"/>
        <v>62</v>
      </c>
      <c r="H787" s="5">
        <f t="shared" si="2299"/>
        <v>0</v>
      </c>
      <c r="I787" s="3">
        <f t="shared" si="2268"/>
        <v>0</v>
      </c>
      <c r="J787" s="5">
        <f t="shared" si="2300"/>
        <v>0</v>
      </c>
      <c r="K787" s="5">
        <f t="shared" si="2300"/>
        <v>0</v>
      </c>
      <c r="L787" s="3" t="e">
        <f t="shared" si="2269"/>
        <v>#DIV/0!</v>
      </c>
      <c r="M787" s="5">
        <f t="shared" si="2301"/>
        <v>0</v>
      </c>
      <c r="N787" s="5">
        <f t="shared" si="2301"/>
        <v>0</v>
      </c>
      <c r="O787" s="3" t="e">
        <f t="shared" si="2270"/>
        <v>#DIV/0!</v>
      </c>
      <c r="P787" s="5">
        <f t="shared" si="2302"/>
        <v>0</v>
      </c>
      <c r="Q787" s="5">
        <f t="shared" si="2302"/>
        <v>0</v>
      </c>
      <c r="R787" s="3" t="e">
        <f t="shared" si="2271"/>
        <v>#DIV/0!</v>
      </c>
      <c r="S787" s="5">
        <f t="shared" si="2303"/>
        <v>0</v>
      </c>
      <c r="T787" s="5">
        <f t="shared" si="2303"/>
        <v>0</v>
      </c>
      <c r="U787" s="3" t="e">
        <f t="shared" si="2272"/>
        <v>#DIV/0!</v>
      </c>
      <c r="V787" s="5">
        <f t="shared" si="2304"/>
        <v>0</v>
      </c>
      <c r="W787" s="5">
        <f t="shared" si="2304"/>
        <v>0</v>
      </c>
      <c r="X787" s="3" t="e">
        <f t="shared" si="2273"/>
        <v>#DIV/0!</v>
      </c>
      <c r="Y787" s="5">
        <f t="shared" si="2305"/>
        <v>0</v>
      </c>
      <c r="Z787" s="5">
        <f t="shared" si="2305"/>
        <v>0</v>
      </c>
      <c r="AA787" s="3" t="e">
        <f t="shared" si="2274"/>
        <v>#DIV/0!</v>
      </c>
      <c r="AB787" s="5">
        <f t="shared" si="2306"/>
        <v>0</v>
      </c>
      <c r="AC787" s="5">
        <f t="shared" si="2306"/>
        <v>0</v>
      </c>
      <c r="AD787" s="3" t="e">
        <f t="shared" si="2275"/>
        <v>#DIV/0!</v>
      </c>
      <c r="AE787" s="5">
        <f t="shared" si="2307"/>
        <v>0</v>
      </c>
      <c r="AF787" s="5">
        <f t="shared" si="2307"/>
        <v>0</v>
      </c>
      <c r="AG787" s="3" t="e">
        <f t="shared" si="2276"/>
        <v>#DIV/0!</v>
      </c>
      <c r="AH787" s="5">
        <f t="shared" si="2308"/>
        <v>0</v>
      </c>
      <c r="AI787" s="5">
        <f t="shared" si="2308"/>
        <v>0</v>
      </c>
      <c r="AJ787" s="3" t="e">
        <f t="shared" si="2277"/>
        <v>#DIV/0!</v>
      </c>
      <c r="AK787" s="5">
        <f t="shared" si="2309"/>
        <v>0</v>
      </c>
      <c r="AL787" s="5">
        <f t="shared" si="2309"/>
        <v>0</v>
      </c>
      <c r="AM787" s="3" t="e">
        <f t="shared" si="2278"/>
        <v>#DIV/0!</v>
      </c>
      <c r="AN787" s="5">
        <f t="shared" si="2310"/>
        <v>104</v>
      </c>
      <c r="AO787" s="5">
        <f t="shared" si="2311"/>
        <v>75</v>
      </c>
      <c r="AP787" s="94">
        <f t="shared" si="2312"/>
        <v>0.72115384615384615</v>
      </c>
    </row>
    <row r="788" spans="1:42">
      <c r="A788" s="147"/>
      <c r="B788" s="144"/>
      <c r="C788" s="81" t="s">
        <v>40</v>
      </c>
      <c r="D788" s="5">
        <f t="shared" si="2298"/>
        <v>59</v>
      </c>
      <c r="E788" s="5">
        <f t="shared" si="2298"/>
        <v>17</v>
      </c>
      <c r="F788" s="3">
        <f t="shared" si="2267"/>
        <v>0.28813559322033899</v>
      </c>
      <c r="G788" s="5">
        <f t="shared" si="2299"/>
        <v>57</v>
      </c>
      <c r="H788" s="5">
        <f t="shared" si="2299"/>
        <v>0</v>
      </c>
      <c r="I788" s="3">
        <f t="shared" si="2268"/>
        <v>0</v>
      </c>
      <c r="J788" s="5">
        <f t="shared" si="2300"/>
        <v>0</v>
      </c>
      <c r="K788" s="5">
        <f t="shared" si="2300"/>
        <v>0</v>
      </c>
      <c r="L788" s="3" t="e">
        <f t="shared" si="2269"/>
        <v>#DIV/0!</v>
      </c>
      <c r="M788" s="5">
        <f t="shared" si="2301"/>
        <v>0</v>
      </c>
      <c r="N788" s="5">
        <f t="shared" si="2301"/>
        <v>0</v>
      </c>
      <c r="O788" s="3" t="e">
        <f t="shared" si="2270"/>
        <v>#DIV/0!</v>
      </c>
      <c r="P788" s="5">
        <f t="shared" si="2302"/>
        <v>0</v>
      </c>
      <c r="Q788" s="5">
        <f t="shared" si="2302"/>
        <v>0</v>
      </c>
      <c r="R788" s="3" t="e">
        <f t="shared" si="2271"/>
        <v>#DIV/0!</v>
      </c>
      <c r="S788" s="5">
        <f t="shared" si="2303"/>
        <v>0</v>
      </c>
      <c r="T788" s="5">
        <f t="shared" si="2303"/>
        <v>0</v>
      </c>
      <c r="U788" s="3" t="e">
        <f t="shared" si="2272"/>
        <v>#DIV/0!</v>
      </c>
      <c r="V788" s="5">
        <f t="shared" si="2304"/>
        <v>0</v>
      </c>
      <c r="W788" s="5">
        <f t="shared" si="2304"/>
        <v>0</v>
      </c>
      <c r="X788" s="3" t="e">
        <f t="shared" si="2273"/>
        <v>#DIV/0!</v>
      </c>
      <c r="Y788" s="5">
        <f t="shared" si="2305"/>
        <v>0</v>
      </c>
      <c r="Z788" s="5">
        <f t="shared" si="2305"/>
        <v>0</v>
      </c>
      <c r="AA788" s="3" t="e">
        <f t="shared" si="2274"/>
        <v>#DIV/0!</v>
      </c>
      <c r="AB788" s="5">
        <f t="shared" si="2306"/>
        <v>0</v>
      </c>
      <c r="AC788" s="5">
        <f t="shared" si="2306"/>
        <v>0</v>
      </c>
      <c r="AD788" s="3" t="e">
        <f t="shared" si="2275"/>
        <v>#DIV/0!</v>
      </c>
      <c r="AE788" s="5">
        <f t="shared" si="2307"/>
        <v>0</v>
      </c>
      <c r="AF788" s="5">
        <f t="shared" si="2307"/>
        <v>0</v>
      </c>
      <c r="AG788" s="3" t="e">
        <f t="shared" si="2276"/>
        <v>#DIV/0!</v>
      </c>
      <c r="AH788" s="5">
        <f t="shared" si="2308"/>
        <v>0</v>
      </c>
      <c r="AI788" s="5">
        <f t="shared" si="2308"/>
        <v>0</v>
      </c>
      <c r="AJ788" s="3" t="e">
        <f t="shared" si="2277"/>
        <v>#DIV/0!</v>
      </c>
      <c r="AK788" s="5">
        <f t="shared" si="2309"/>
        <v>0</v>
      </c>
      <c r="AL788" s="5">
        <f t="shared" si="2309"/>
        <v>0</v>
      </c>
      <c r="AM788" s="3" t="e">
        <f t="shared" si="2278"/>
        <v>#DIV/0!</v>
      </c>
      <c r="AN788" s="5">
        <f t="shared" si="2310"/>
        <v>116</v>
      </c>
      <c r="AO788" s="5">
        <f t="shared" si="2311"/>
        <v>17</v>
      </c>
      <c r="AP788" s="94">
        <f t="shared" si="2312"/>
        <v>0.14655172413793102</v>
      </c>
    </row>
    <row r="789" spans="1:42">
      <c r="A789" s="147"/>
      <c r="B789" s="144"/>
      <c r="C789" s="76" t="s">
        <v>73</v>
      </c>
      <c r="D789" s="33"/>
      <c r="E789" s="33"/>
      <c r="F789" s="21"/>
      <c r="G789" s="33"/>
      <c r="H789" s="33"/>
      <c r="I789" s="21"/>
      <c r="J789" s="33"/>
      <c r="K789" s="33"/>
      <c r="L789" s="21"/>
      <c r="M789" s="33"/>
      <c r="N789" s="33"/>
      <c r="O789" s="21"/>
      <c r="P789" s="33"/>
      <c r="Q789" s="33"/>
      <c r="R789" s="21"/>
      <c r="S789" s="33"/>
      <c r="T789" s="33"/>
      <c r="U789" s="21"/>
      <c r="V789" s="33"/>
      <c r="W789" s="33"/>
      <c r="X789" s="21"/>
      <c r="Y789" s="33"/>
      <c r="Z789" s="33"/>
      <c r="AA789" s="21"/>
      <c r="AB789" s="33"/>
      <c r="AC789" s="33"/>
      <c r="AD789" s="21"/>
      <c r="AE789" s="33"/>
      <c r="AF789" s="33"/>
      <c r="AG789" s="21"/>
      <c r="AH789" s="33"/>
      <c r="AI789" s="33"/>
      <c r="AJ789" s="21"/>
      <c r="AK789" s="33"/>
      <c r="AL789" s="33"/>
      <c r="AM789" s="21"/>
      <c r="AN789" s="33"/>
      <c r="AO789" s="33"/>
      <c r="AP789" s="96"/>
    </row>
    <row r="790" spans="1:42" ht="15.75" thickBot="1">
      <c r="A790" s="147"/>
      <c r="B790" s="144"/>
      <c r="C790" s="82" t="s">
        <v>71</v>
      </c>
      <c r="D790" s="24">
        <f>D47+D104+D161+D218+D275+D332+D389+D446+D503+D567+D624+D688</f>
        <v>357118</v>
      </c>
      <c r="E790" s="24">
        <f>E47+E104+E161+E218+E275+E332+E389+E446+E503+E567+E624+E688</f>
        <v>274114</v>
      </c>
      <c r="F790" s="25">
        <f t="shared" ref="F790:F795" si="2313">E790/D790</f>
        <v>0.76757262305456464</v>
      </c>
      <c r="G790" s="24">
        <f>G47+G104+G161+G218+G275+G332+G389+G446+G503+G567+G624+G688</f>
        <v>144248</v>
      </c>
      <c r="H790" s="24">
        <f>H47+H104+H161+H218+H275+H332+H389+H446+H503+H567+H624+H688</f>
        <v>0</v>
      </c>
      <c r="I790" s="25">
        <f t="shared" ref="I790:I791" si="2314">H790/G790</f>
        <v>0</v>
      </c>
      <c r="J790" s="24">
        <f>J792+J793+J794+J795</f>
        <v>0</v>
      </c>
      <c r="K790" s="24">
        <f>K792+K793+K794+K795</f>
        <v>0</v>
      </c>
      <c r="L790" s="25" t="e">
        <f t="shared" ref="L790:L791" si="2315">K790/J790</f>
        <v>#DIV/0!</v>
      </c>
      <c r="M790" s="24">
        <f>M792+M793+M794+M795</f>
        <v>0</v>
      </c>
      <c r="N790" s="24">
        <f>N792+N793+N794+N795</f>
        <v>0</v>
      </c>
      <c r="O790" s="25" t="e">
        <f t="shared" ref="O790:O791" si="2316">N790/M790</f>
        <v>#DIV/0!</v>
      </c>
      <c r="P790" s="24">
        <f>P792+P793+P794+P795</f>
        <v>0</v>
      </c>
      <c r="Q790" s="24">
        <f>Q792+Q793+Q794+Q795</f>
        <v>0</v>
      </c>
      <c r="R790" s="25" t="e">
        <f t="shared" ref="R790:R791" si="2317">Q790/P790</f>
        <v>#DIV/0!</v>
      </c>
      <c r="S790" s="24">
        <f>S792+S793+S794+S795</f>
        <v>0</v>
      </c>
      <c r="T790" s="24">
        <f>T792+T793+T794+T795</f>
        <v>0</v>
      </c>
      <c r="U790" s="25" t="e">
        <f t="shared" ref="U790:U791" si="2318">T790/S790</f>
        <v>#DIV/0!</v>
      </c>
      <c r="V790" s="24">
        <f>V792+V793+V794+V795</f>
        <v>0</v>
      </c>
      <c r="W790" s="24">
        <f>W792+W793+W794+W795</f>
        <v>0</v>
      </c>
      <c r="X790" s="25" t="e">
        <f t="shared" ref="X790:X791" si="2319">W790/V790</f>
        <v>#DIV/0!</v>
      </c>
      <c r="Y790" s="24">
        <f>Y792+Y793+Y794+Y795</f>
        <v>0</v>
      </c>
      <c r="Z790" s="24">
        <f>Z792+Z793+Z794+Z795</f>
        <v>0</v>
      </c>
      <c r="AA790" s="25" t="e">
        <f t="shared" ref="AA790:AA791" si="2320">Z790/Y790</f>
        <v>#DIV/0!</v>
      </c>
      <c r="AB790" s="24">
        <f>AB792+AB793+AB794+AB795</f>
        <v>0</v>
      </c>
      <c r="AC790" s="24">
        <f>AC792+AC793+AC794+AC795</f>
        <v>0</v>
      </c>
      <c r="AD790" s="25" t="e">
        <f t="shared" ref="AD790:AD791" si="2321">AC790/AB790</f>
        <v>#DIV/0!</v>
      </c>
      <c r="AE790" s="24">
        <f>AE792+AE793+AE794+AE795</f>
        <v>0</v>
      </c>
      <c r="AF790" s="24">
        <f>AF792+AF793+AF794+AF795</f>
        <v>0</v>
      </c>
      <c r="AG790" s="25" t="e">
        <f t="shared" ref="AG790:AG791" si="2322">AF790/AE790</f>
        <v>#DIV/0!</v>
      </c>
      <c r="AH790" s="24">
        <f>AH792+AH793+AH794+AH795</f>
        <v>0</v>
      </c>
      <c r="AI790" s="24">
        <f>AI792+AI793+AI794+AI795</f>
        <v>0</v>
      </c>
      <c r="AJ790" s="25" t="e">
        <f t="shared" ref="AJ790:AJ791" si="2323">AI790/AH790</f>
        <v>#DIV/0!</v>
      </c>
      <c r="AK790" s="24">
        <f>AK792+AK793+AK794+AK795</f>
        <v>0</v>
      </c>
      <c r="AL790" s="24">
        <f>AL792+AL793+AL794+AL795</f>
        <v>0</v>
      </c>
      <c r="AM790" s="25" t="e">
        <f t="shared" ref="AM790:AM791" si="2324">AL790/AK790</f>
        <v>#DIV/0!</v>
      </c>
      <c r="AN790" s="24">
        <f t="shared" ref="AN790" si="2325">D790+G790+J790+M790+P790+S790+V790+Y790+AB790+AE790+AH790+AK790</f>
        <v>501366</v>
      </c>
      <c r="AO790" s="24">
        <f t="shared" ref="AO790" si="2326">E790+H790+K790+N790+Q790+T790+W790+Z790+AC790+AF790+AI790+AL790</f>
        <v>274114</v>
      </c>
      <c r="AP790" s="101">
        <f t="shared" ref="AP790" si="2327">AO790/AN790</f>
        <v>0.54673432183275295</v>
      </c>
    </row>
    <row r="791" spans="1:42" ht="16.5" thickTop="1" thickBot="1">
      <c r="A791" s="147"/>
      <c r="B791" s="144"/>
      <c r="C791" s="83" t="s">
        <v>61</v>
      </c>
      <c r="D791" s="111">
        <f t="shared" ref="D791:E791" si="2328">D48+D105+D162+D219+D276+D333+D390+D447+D504+D568+D625+D689</f>
        <v>265</v>
      </c>
      <c r="E791" s="112">
        <f t="shared" si="2328"/>
        <v>436</v>
      </c>
      <c r="F791" s="67">
        <f t="shared" si="2313"/>
        <v>1.6452830188679246</v>
      </c>
      <c r="G791" s="112">
        <f t="shared" ref="G791:AO791" si="2329">G48+G105+G162+G219+G276+G333+G390+G447+G504+G568+G625+G689</f>
        <v>33</v>
      </c>
      <c r="H791" s="112">
        <f t="shared" si="2329"/>
        <v>0</v>
      </c>
      <c r="I791" s="67">
        <f t="shared" si="2314"/>
        <v>0</v>
      </c>
      <c r="J791" s="112">
        <f t="shared" si="2329"/>
        <v>0</v>
      </c>
      <c r="K791" s="112">
        <f t="shared" si="2329"/>
        <v>0</v>
      </c>
      <c r="L791" s="67" t="e">
        <f t="shared" si="2315"/>
        <v>#DIV/0!</v>
      </c>
      <c r="M791" s="112">
        <f t="shared" si="2329"/>
        <v>0</v>
      </c>
      <c r="N791" s="112">
        <f t="shared" si="2329"/>
        <v>0</v>
      </c>
      <c r="O791" s="67" t="e">
        <f t="shared" si="2316"/>
        <v>#DIV/0!</v>
      </c>
      <c r="P791" s="112">
        <f t="shared" si="2329"/>
        <v>0</v>
      </c>
      <c r="Q791" s="112">
        <f t="shared" si="2329"/>
        <v>0</v>
      </c>
      <c r="R791" s="67" t="e">
        <f t="shared" si="2317"/>
        <v>#DIV/0!</v>
      </c>
      <c r="S791" s="112">
        <f t="shared" si="2329"/>
        <v>0</v>
      </c>
      <c r="T791" s="112">
        <f t="shared" si="2329"/>
        <v>0</v>
      </c>
      <c r="U791" s="67" t="e">
        <f t="shared" si="2318"/>
        <v>#DIV/0!</v>
      </c>
      <c r="V791" s="112">
        <f t="shared" si="2329"/>
        <v>0</v>
      </c>
      <c r="W791" s="112">
        <f t="shared" si="2329"/>
        <v>0</v>
      </c>
      <c r="X791" s="67" t="e">
        <f t="shared" si="2319"/>
        <v>#DIV/0!</v>
      </c>
      <c r="Y791" s="112">
        <f t="shared" si="2329"/>
        <v>0</v>
      </c>
      <c r="Z791" s="112">
        <f t="shared" si="2329"/>
        <v>0</v>
      </c>
      <c r="AA791" s="67" t="e">
        <f t="shared" si="2320"/>
        <v>#DIV/0!</v>
      </c>
      <c r="AB791" s="112">
        <f t="shared" si="2329"/>
        <v>0</v>
      </c>
      <c r="AC791" s="112">
        <f t="shared" si="2329"/>
        <v>0</v>
      </c>
      <c r="AD791" s="67" t="e">
        <f t="shared" si="2321"/>
        <v>#DIV/0!</v>
      </c>
      <c r="AE791" s="112">
        <f t="shared" si="2329"/>
        <v>0</v>
      </c>
      <c r="AF791" s="112">
        <f t="shared" si="2329"/>
        <v>0</v>
      </c>
      <c r="AG791" s="67" t="e">
        <f t="shared" si="2322"/>
        <v>#DIV/0!</v>
      </c>
      <c r="AH791" s="112">
        <f t="shared" si="2329"/>
        <v>0</v>
      </c>
      <c r="AI791" s="112">
        <f t="shared" si="2329"/>
        <v>0</v>
      </c>
      <c r="AJ791" s="67" t="e">
        <f t="shared" si="2323"/>
        <v>#DIV/0!</v>
      </c>
      <c r="AK791" s="112">
        <f t="shared" si="2329"/>
        <v>0</v>
      </c>
      <c r="AL791" s="112">
        <f t="shared" si="2329"/>
        <v>0</v>
      </c>
      <c r="AM791" s="67" t="e">
        <f t="shared" si="2324"/>
        <v>#DIV/0!</v>
      </c>
      <c r="AN791" s="112">
        <f t="shared" si="2329"/>
        <v>273</v>
      </c>
      <c r="AO791" s="112">
        <f t="shared" si="2329"/>
        <v>372</v>
      </c>
      <c r="AP791" s="102">
        <f t="shared" ref="AP791:AP795" si="2330">AO791/AN791</f>
        <v>1.3626373626373627</v>
      </c>
    </row>
    <row r="792" spans="1:42" ht="15.75" thickTop="1">
      <c r="A792" s="147"/>
      <c r="B792" s="144"/>
      <c r="C792" s="84" t="s">
        <v>62</v>
      </c>
      <c r="D792" s="113">
        <f t="shared" ref="D792" si="2331">D49+D106+D163+D220+D277+D334+D391+D448+D505+D569+D626+D690</f>
        <v>106000</v>
      </c>
      <c r="E792" s="113">
        <f>E49+E106+E163+E220+E277+E334+E391+E448+E505+E569+E626+E690</f>
        <v>92250</v>
      </c>
      <c r="F792" s="23">
        <f t="shared" si="2313"/>
        <v>0.87028301886792447</v>
      </c>
      <c r="G792" s="113">
        <f t="shared" ref="G792" si="2332">G49+G106+G163+G220+G277+G334+G391+G448+G505+G569+G626+G690</f>
        <v>16500</v>
      </c>
      <c r="H792" s="113">
        <f>H49+H106+H163+H220+H277+H334+H391+H448+H505+H569+H626+H690</f>
        <v>0</v>
      </c>
      <c r="I792" s="23"/>
      <c r="J792" s="113">
        <f t="shared" ref="J792" si="2333">J49+J106+J163+J220+J277+J334+J391+J448+J505+J569+J626+J690</f>
        <v>0</v>
      </c>
      <c r="K792" s="113">
        <f>K49+K106+K163+K220+K277+K334+K391+K448+K505+K569+K626+K690</f>
        <v>0</v>
      </c>
      <c r="L792" s="23"/>
      <c r="M792" s="113">
        <f t="shared" ref="M792" si="2334">M49+M106+M163+M220+M277+M334+M391+M448+M505+M569+M626+M690</f>
        <v>0</v>
      </c>
      <c r="N792" s="113">
        <f>N49+N106+N163+N220+N277+N334+N391+N448+N505+N569+N626+N690</f>
        <v>0</v>
      </c>
      <c r="O792" s="23"/>
      <c r="P792" s="113">
        <f t="shared" ref="P792" si="2335">P49+P106+P163+P220+P277+P334+P391+P448+P505+P569+P626+P690</f>
        <v>0</v>
      </c>
      <c r="Q792" s="113">
        <f>Q49+Q106+Q163+Q220+Q277+Q334+Q391+Q448+Q505+Q569+Q626+Q690</f>
        <v>0</v>
      </c>
      <c r="R792" s="23"/>
      <c r="S792" s="113">
        <f t="shared" ref="S792" si="2336">S49+S106+S163+S220+S277+S334+S391+S448+S505+S569+S626+S690</f>
        <v>0</v>
      </c>
      <c r="T792" s="113">
        <f>T49+T106+T163+T220+T277+T334+T391+T448+T505+T569+T626+T690</f>
        <v>0</v>
      </c>
      <c r="U792" s="23"/>
      <c r="V792" s="113">
        <f t="shared" ref="V792" si="2337">V49+V106+V163+V220+V277+V334+V391+V448+V505+V569+V626+V690</f>
        <v>0</v>
      </c>
      <c r="W792" s="113">
        <f>W49+W106+W163+W220+W277+W334+W391+W448+W505+W569+W626+W690</f>
        <v>0</v>
      </c>
      <c r="X792" s="23"/>
      <c r="Y792" s="113">
        <f t="shared" ref="Y792" si="2338">Y49+Y106+Y163+Y220+Y277+Y334+Y391+Y448+Y505+Y569+Y626+Y690</f>
        <v>0</v>
      </c>
      <c r="Z792" s="113">
        <f>Z49+Z106+Z163+Z220+Z277+Z334+Z391+Z448+Z505+Z569+Z626+Z690</f>
        <v>0</v>
      </c>
      <c r="AA792" s="23"/>
      <c r="AB792" s="113">
        <f t="shared" ref="AB792" si="2339">AB49+AB106+AB163+AB220+AB277+AB334+AB391+AB448+AB505+AB569+AB626+AB690</f>
        <v>0</v>
      </c>
      <c r="AC792" s="113">
        <f>AC49+AC106+AC163+AC220+AC277+AC334+AC391+AC448+AC505+AC569+AC626+AC690</f>
        <v>0</v>
      </c>
      <c r="AD792" s="23"/>
      <c r="AE792" s="113">
        <f t="shared" ref="AE792" si="2340">AE49+AE106+AE163+AE220+AE277+AE334+AE391+AE448+AE505+AE569+AE626+AE690</f>
        <v>0</v>
      </c>
      <c r="AF792" s="113">
        <f>AF49+AF106+AF163+AF220+AF277+AF334+AF391+AF448+AF505+AF569+AF626+AF690</f>
        <v>0</v>
      </c>
      <c r="AG792" s="23"/>
      <c r="AH792" s="113">
        <f t="shared" ref="AH792" si="2341">AH49+AH106+AH163+AH220+AH277+AH334+AH391+AH448+AH505+AH569+AH626+AH690</f>
        <v>0</v>
      </c>
      <c r="AI792" s="113">
        <f>AI49+AI106+AI163+AI220+AI277+AI334+AI391+AI448+AI505+AI569+AI626+AI690</f>
        <v>0</v>
      </c>
      <c r="AJ792" s="23"/>
      <c r="AK792" s="113">
        <f t="shared" ref="AK792" si="2342">AK49+AK106+AK163+AK220+AK277+AK334+AK391+AK448+AK505+AK569+AK626+AK690</f>
        <v>0</v>
      </c>
      <c r="AL792" s="113">
        <f>AL49+AL106+AL163+AL220+AL277+AL334+AL391+AL448+AL505+AL569+AL626+AL690</f>
        <v>0</v>
      </c>
      <c r="AM792" s="23"/>
      <c r="AN792" s="22">
        <f>D792+G792+J792+M792+P792+S792+V792+Y792+AB792+AE792+AH792+AK792</f>
        <v>122500</v>
      </c>
      <c r="AO792" s="22">
        <f>E792+H792+K792+N792+Q792+T792+W792+Z792+AC792+AF792+AI792+AL792</f>
        <v>92250</v>
      </c>
      <c r="AP792" s="96">
        <f t="shared" si="2330"/>
        <v>0.75306122448979596</v>
      </c>
    </row>
    <row r="793" spans="1:42">
      <c r="A793" s="147"/>
      <c r="B793" s="144"/>
      <c r="C793" s="84" t="s">
        <v>65</v>
      </c>
      <c r="D793" s="113">
        <f t="shared" ref="D793:E793" si="2343">D50+D107+D164+D221+D278+D335+D392+D449+D506+D570+D627+D691</f>
        <v>120000</v>
      </c>
      <c r="E793" s="113">
        <f t="shared" si="2343"/>
        <v>47950</v>
      </c>
      <c r="F793" s="23">
        <f t="shared" si="2313"/>
        <v>0.39958333333333335</v>
      </c>
      <c r="G793" s="113">
        <f t="shared" ref="G793:H793" si="2344">G50+G107+G164+G221+G278+G335+G392+G449+G506+G570+G627+G691</f>
        <v>94800</v>
      </c>
      <c r="H793" s="113">
        <f t="shared" si="2344"/>
        <v>0</v>
      </c>
      <c r="I793" s="23"/>
      <c r="J793" s="113">
        <f t="shared" ref="J793:K793" si="2345">J50+J107+J164+J221+J278+J335+J392+J449+J506+J570+J627+J691</f>
        <v>0</v>
      </c>
      <c r="K793" s="113">
        <f t="shared" si="2345"/>
        <v>0</v>
      </c>
      <c r="L793" s="23"/>
      <c r="M793" s="113">
        <f t="shared" ref="M793:N793" si="2346">M50+M107+M164+M221+M278+M335+M392+M449+M506+M570+M627+M691</f>
        <v>0</v>
      </c>
      <c r="N793" s="113">
        <f t="shared" si="2346"/>
        <v>0</v>
      </c>
      <c r="O793" s="23"/>
      <c r="P793" s="113">
        <f t="shared" ref="P793:Q793" si="2347">P50+P107+P164+P221+P278+P335+P392+P449+P506+P570+P627+P691</f>
        <v>0</v>
      </c>
      <c r="Q793" s="113">
        <f t="shared" si="2347"/>
        <v>0</v>
      </c>
      <c r="R793" s="23"/>
      <c r="S793" s="113">
        <f t="shared" ref="S793:T793" si="2348">S50+S107+S164+S221+S278+S335+S392+S449+S506+S570+S627+S691</f>
        <v>0</v>
      </c>
      <c r="T793" s="113">
        <f t="shared" si="2348"/>
        <v>0</v>
      </c>
      <c r="U793" s="23"/>
      <c r="V793" s="113">
        <f t="shared" ref="V793:W793" si="2349">V50+V107+V164+V221+V278+V335+V392+V449+V506+V570+V627+V691</f>
        <v>0</v>
      </c>
      <c r="W793" s="113">
        <f t="shared" si="2349"/>
        <v>0</v>
      </c>
      <c r="X793" s="23"/>
      <c r="Y793" s="113">
        <f t="shared" ref="Y793:Z793" si="2350">Y50+Y107+Y164+Y221+Y278+Y335+Y392+Y449+Y506+Y570+Y627+Y691</f>
        <v>0</v>
      </c>
      <c r="Z793" s="113">
        <f t="shared" si="2350"/>
        <v>0</v>
      </c>
      <c r="AA793" s="23"/>
      <c r="AB793" s="113">
        <f t="shared" ref="AB793:AC793" si="2351">AB50+AB107+AB164+AB221+AB278+AB335+AB392+AB449+AB506+AB570+AB627+AB691</f>
        <v>0</v>
      </c>
      <c r="AC793" s="113">
        <f t="shared" si="2351"/>
        <v>0</v>
      </c>
      <c r="AD793" s="23"/>
      <c r="AE793" s="113">
        <f t="shared" ref="AE793:AF793" si="2352">AE50+AE107+AE164+AE221+AE278+AE335+AE392+AE449+AE506+AE570+AE627+AE691</f>
        <v>0</v>
      </c>
      <c r="AF793" s="113">
        <f t="shared" si="2352"/>
        <v>0</v>
      </c>
      <c r="AG793" s="23"/>
      <c r="AH793" s="113">
        <f t="shared" ref="AH793:AI793" si="2353">AH50+AH107+AH164+AH221+AH278+AH335+AH392+AH449+AH506+AH570+AH627+AH691</f>
        <v>0</v>
      </c>
      <c r="AI793" s="113">
        <f t="shared" si="2353"/>
        <v>0</v>
      </c>
      <c r="AJ793" s="23"/>
      <c r="AK793" s="113">
        <f t="shared" ref="AK793:AL793" si="2354">AK50+AK107+AK164+AK221+AK278+AK335+AK392+AK449+AK506+AK570+AK627+AK691</f>
        <v>0</v>
      </c>
      <c r="AL793" s="113">
        <f t="shared" si="2354"/>
        <v>0</v>
      </c>
      <c r="AM793" s="23"/>
      <c r="AN793" s="22">
        <f t="shared" ref="AN793:AN795" si="2355">D793+G793+J793+M793+P793+S793+V793+Y793+AB793+AE793+AH793+AK793</f>
        <v>214800</v>
      </c>
      <c r="AO793" s="22">
        <f t="shared" ref="AO793:AO795" si="2356">E793+H793+K793+N793+Q793+T793+W793+Z793+AC793+AF793+AI793+AL793</f>
        <v>47950</v>
      </c>
      <c r="AP793" s="96">
        <f t="shared" si="2330"/>
        <v>0.22323091247672253</v>
      </c>
    </row>
    <row r="794" spans="1:42">
      <c r="A794" s="147"/>
      <c r="B794" s="144"/>
      <c r="C794" s="84" t="s">
        <v>66</v>
      </c>
      <c r="D794" s="113">
        <f t="shared" ref="D794:E794" si="2357">D51+D108+D165+D222+D279+D336+D393+D450+D507+D571+D628+D692</f>
        <v>131118</v>
      </c>
      <c r="E794" s="113">
        <f t="shared" si="2357"/>
        <v>133914</v>
      </c>
      <c r="F794" s="23">
        <f t="shared" si="2313"/>
        <v>1.0213243032993182</v>
      </c>
      <c r="G794" s="113">
        <f t="shared" ref="G794:H794" si="2358">G51+G108+G165+G222+G279+G336+G393+G450+G507+G571+G628+G692</f>
        <v>25748</v>
      </c>
      <c r="H794" s="113">
        <f t="shared" si="2358"/>
        <v>0</v>
      </c>
      <c r="I794" s="23"/>
      <c r="J794" s="113">
        <f t="shared" ref="J794:K794" si="2359">J51+J108+J165+J222+J279+J336+J393+J450+J507+J571+J628+J692</f>
        <v>0</v>
      </c>
      <c r="K794" s="113">
        <f t="shared" si="2359"/>
        <v>0</v>
      </c>
      <c r="L794" s="23"/>
      <c r="M794" s="113">
        <f t="shared" ref="M794:N794" si="2360">M51+M108+M165+M222+M279+M336+M393+M450+M507+M571+M628+M692</f>
        <v>0</v>
      </c>
      <c r="N794" s="113">
        <f t="shared" si="2360"/>
        <v>0</v>
      </c>
      <c r="O794" s="23"/>
      <c r="P794" s="113">
        <f t="shared" ref="P794:Q794" si="2361">P51+P108+P165+P222+P279+P336+P393+P450+P507+P571+P628+P692</f>
        <v>0</v>
      </c>
      <c r="Q794" s="113">
        <f t="shared" si="2361"/>
        <v>0</v>
      </c>
      <c r="R794" s="23"/>
      <c r="S794" s="113">
        <f t="shared" ref="S794:T794" si="2362">S51+S108+S165+S222+S279+S336+S393+S450+S507+S571+S628+S692</f>
        <v>0</v>
      </c>
      <c r="T794" s="113">
        <f t="shared" si="2362"/>
        <v>0</v>
      </c>
      <c r="U794" s="23"/>
      <c r="V794" s="113">
        <f t="shared" ref="V794:W794" si="2363">V51+V108+V165+V222+V279+V336+V393+V450+V507+V571+V628+V692</f>
        <v>0</v>
      </c>
      <c r="W794" s="113">
        <f t="shared" si="2363"/>
        <v>0</v>
      </c>
      <c r="X794" s="23"/>
      <c r="Y794" s="113">
        <f t="shared" ref="Y794:Z794" si="2364">Y51+Y108+Y165+Y222+Y279+Y336+Y393+Y450+Y507+Y571+Y628+Y692</f>
        <v>0</v>
      </c>
      <c r="Z794" s="113">
        <f t="shared" si="2364"/>
        <v>0</v>
      </c>
      <c r="AA794" s="23"/>
      <c r="AB794" s="113">
        <f t="shared" ref="AB794:AC794" si="2365">AB51+AB108+AB165+AB222+AB279+AB336+AB393+AB450+AB507+AB571+AB628+AB692</f>
        <v>0</v>
      </c>
      <c r="AC794" s="113">
        <f t="shared" si="2365"/>
        <v>0</v>
      </c>
      <c r="AD794" s="23"/>
      <c r="AE794" s="113">
        <f t="shared" ref="AE794:AF794" si="2366">AE51+AE108+AE165+AE222+AE279+AE336+AE393+AE450+AE507+AE571+AE628+AE692</f>
        <v>0</v>
      </c>
      <c r="AF794" s="113">
        <f t="shared" si="2366"/>
        <v>0</v>
      </c>
      <c r="AG794" s="23"/>
      <c r="AH794" s="113">
        <f t="shared" ref="AH794:AI794" si="2367">AH51+AH108+AH165+AH222+AH279+AH336+AH393+AH450+AH507+AH571+AH628+AH692</f>
        <v>0</v>
      </c>
      <c r="AI794" s="113">
        <f t="shared" si="2367"/>
        <v>0</v>
      </c>
      <c r="AJ794" s="23"/>
      <c r="AK794" s="113">
        <f t="shared" ref="AK794:AL794" si="2368">AK51+AK108+AK165+AK222+AK279+AK336+AK393+AK450+AK507+AK571+AK628+AK692</f>
        <v>0</v>
      </c>
      <c r="AL794" s="113">
        <f t="shared" si="2368"/>
        <v>0</v>
      </c>
      <c r="AM794" s="23"/>
      <c r="AN794" s="22">
        <f t="shared" si="2355"/>
        <v>156866</v>
      </c>
      <c r="AO794" s="22">
        <f t="shared" si="2356"/>
        <v>133914</v>
      </c>
      <c r="AP794" s="96">
        <f t="shared" si="2330"/>
        <v>0.85368403605625187</v>
      </c>
    </row>
    <row r="795" spans="1:42">
      <c r="A795" s="147"/>
      <c r="B795" s="144"/>
      <c r="C795" s="84" t="s">
        <v>67</v>
      </c>
      <c r="D795" s="113">
        <f t="shared" ref="D795:E795" si="2369">D52+D109+D166+D223+D280+D337+D394+D451+D508+D572+D629+D693</f>
        <v>0</v>
      </c>
      <c r="E795" s="113">
        <f t="shared" si="2369"/>
        <v>0</v>
      </c>
      <c r="F795" s="23" t="e">
        <f t="shared" si="2313"/>
        <v>#DIV/0!</v>
      </c>
      <c r="G795" s="113">
        <f t="shared" ref="G795:H795" si="2370">G52+G109+G166+G223+G280+G337+G394+G451+G508+G572+G629+G693</f>
        <v>7200</v>
      </c>
      <c r="H795" s="113">
        <f t="shared" si="2370"/>
        <v>0</v>
      </c>
      <c r="I795" s="23"/>
      <c r="J795" s="113">
        <f t="shared" ref="J795:K795" si="2371">J52+J109+J166+J223+J280+J337+J394+J451+J508+J572+J629+J693</f>
        <v>0</v>
      </c>
      <c r="K795" s="113">
        <f t="shared" si="2371"/>
        <v>0</v>
      </c>
      <c r="L795" s="23"/>
      <c r="M795" s="113">
        <f t="shared" ref="M795:N795" si="2372">M52+M109+M166+M223+M280+M337+M394+M451+M508+M572+M629+M693</f>
        <v>0</v>
      </c>
      <c r="N795" s="113">
        <f t="shared" si="2372"/>
        <v>0</v>
      </c>
      <c r="O795" s="23"/>
      <c r="P795" s="113">
        <f t="shared" ref="P795:Q795" si="2373">P52+P109+P166+P223+P280+P337+P394+P451+P508+P572+P629+P693</f>
        <v>0</v>
      </c>
      <c r="Q795" s="113">
        <f t="shared" si="2373"/>
        <v>0</v>
      </c>
      <c r="R795" s="23"/>
      <c r="S795" s="113">
        <f t="shared" ref="S795:T795" si="2374">S52+S109+S166+S223+S280+S337+S394+S451+S508+S572+S629+S693</f>
        <v>0</v>
      </c>
      <c r="T795" s="113">
        <f t="shared" si="2374"/>
        <v>0</v>
      </c>
      <c r="U795" s="23"/>
      <c r="V795" s="113">
        <f t="shared" ref="V795:W795" si="2375">V52+V109+V166+V223+V280+V337+V394+V451+V508+V572+V629+V693</f>
        <v>0</v>
      </c>
      <c r="W795" s="113">
        <f t="shared" si="2375"/>
        <v>0</v>
      </c>
      <c r="X795" s="23"/>
      <c r="Y795" s="113">
        <f t="shared" ref="Y795:Z795" si="2376">Y52+Y109+Y166+Y223+Y280+Y337+Y394+Y451+Y508+Y572+Y629+Y693</f>
        <v>0</v>
      </c>
      <c r="Z795" s="113">
        <f t="shared" si="2376"/>
        <v>0</v>
      </c>
      <c r="AA795" s="23"/>
      <c r="AB795" s="113">
        <f t="shared" ref="AB795:AC795" si="2377">AB52+AB109+AB166+AB223+AB280+AB337+AB394+AB451+AB508+AB572+AB629+AB693</f>
        <v>0</v>
      </c>
      <c r="AC795" s="113">
        <f t="shared" si="2377"/>
        <v>0</v>
      </c>
      <c r="AD795" s="23"/>
      <c r="AE795" s="113">
        <f t="shared" ref="AE795:AF795" si="2378">AE52+AE109+AE166+AE223+AE280+AE337+AE394+AE451+AE508+AE572+AE629+AE693</f>
        <v>0</v>
      </c>
      <c r="AF795" s="113">
        <f t="shared" si="2378"/>
        <v>0</v>
      </c>
      <c r="AG795" s="23"/>
      <c r="AH795" s="113">
        <f t="shared" ref="AH795:AI795" si="2379">AH52+AH109+AH166+AH223+AH280+AH337+AH394+AH451+AH508+AH572+AH629+AH693</f>
        <v>0</v>
      </c>
      <c r="AI795" s="113">
        <f t="shared" si="2379"/>
        <v>0</v>
      </c>
      <c r="AJ795" s="23"/>
      <c r="AK795" s="113">
        <f t="shared" ref="AK795:AL795" si="2380">AK52+AK109+AK166+AK223+AK280+AK337+AK394+AK451+AK508+AK572+AK629+AK693</f>
        <v>0</v>
      </c>
      <c r="AL795" s="113">
        <f t="shared" si="2380"/>
        <v>0</v>
      </c>
      <c r="AM795" s="23"/>
      <c r="AN795" s="22">
        <f t="shared" si="2355"/>
        <v>7200</v>
      </c>
      <c r="AO795" s="22">
        <f t="shared" si="2356"/>
        <v>0</v>
      </c>
      <c r="AP795" s="96">
        <f t="shared" si="2330"/>
        <v>0</v>
      </c>
    </row>
    <row r="796" spans="1:42">
      <c r="A796" s="147"/>
      <c r="B796" s="144"/>
      <c r="C796" s="85" t="s">
        <v>57</v>
      </c>
      <c r="D796" s="110">
        <f t="shared" ref="D796:E796" si="2381">D53+D110+D167+D224+D281+D338+D395+D452+D509+D573+D630+D694</f>
        <v>1232400</v>
      </c>
      <c r="E796" s="110">
        <f t="shared" si="2381"/>
        <v>1232400</v>
      </c>
      <c r="F796" s="21">
        <f t="shared" ref="F796:F806" si="2382">E796/D796</f>
        <v>1</v>
      </c>
      <c r="G796" s="110">
        <f t="shared" ref="G796:H796" si="2383">G53+G110+G167+G224+G281+G338+G395+G452+G509+G573+G630+G694</f>
        <v>1232400</v>
      </c>
      <c r="H796" s="110">
        <f t="shared" si="2383"/>
        <v>0</v>
      </c>
      <c r="I796" s="21">
        <f t="shared" ref="I796" si="2384">H796/G796</f>
        <v>0</v>
      </c>
      <c r="J796" s="110">
        <f t="shared" ref="J796:K796" si="2385">J53+J110+J167+J224+J281+J338+J395+J452+J509+J573+J630+J694</f>
        <v>0</v>
      </c>
      <c r="K796" s="110">
        <f t="shared" si="2385"/>
        <v>0</v>
      </c>
      <c r="L796" s="21" t="e">
        <f t="shared" ref="L796" si="2386">K796/J796</f>
        <v>#DIV/0!</v>
      </c>
      <c r="M796" s="110">
        <f t="shared" ref="M796:N796" si="2387">M53+M110+M167+M224+M281+M338+M395+M452+M509+M573+M630+M694</f>
        <v>0</v>
      </c>
      <c r="N796" s="110">
        <f t="shared" si="2387"/>
        <v>0</v>
      </c>
      <c r="O796" s="21" t="e">
        <f t="shared" ref="O796" si="2388">N796/M796</f>
        <v>#DIV/0!</v>
      </c>
      <c r="P796" s="110">
        <f t="shared" ref="P796:Q796" si="2389">P53+P110+P167+P224+P281+P338+P395+P452+P509+P573+P630+P694</f>
        <v>0</v>
      </c>
      <c r="Q796" s="110">
        <f t="shared" si="2389"/>
        <v>0</v>
      </c>
      <c r="R796" s="21" t="e">
        <f t="shared" ref="R796" si="2390">Q796/P796</f>
        <v>#DIV/0!</v>
      </c>
      <c r="S796" s="110">
        <f t="shared" ref="S796:T796" si="2391">S53+S110+S167+S224+S281+S338+S395+S452+S509+S573+S630+S694</f>
        <v>0</v>
      </c>
      <c r="T796" s="110">
        <f t="shared" si="2391"/>
        <v>0</v>
      </c>
      <c r="U796" s="21" t="e">
        <f t="shared" ref="U796" si="2392">T796/S796</f>
        <v>#DIV/0!</v>
      </c>
      <c r="V796" s="110">
        <f t="shared" ref="V796:W796" si="2393">V53+V110+V167+V224+V281+V338+V395+V452+V509+V573+V630+V694</f>
        <v>0</v>
      </c>
      <c r="W796" s="110">
        <f t="shared" si="2393"/>
        <v>0</v>
      </c>
      <c r="X796" s="21" t="e">
        <f t="shared" ref="X796" si="2394">W796/V796</f>
        <v>#DIV/0!</v>
      </c>
      <c r="Y796" s="110">
        <f t="shared" ref="Y796:Z796" si="2395">Y53+Y110+Y167+Y224+Y281+Y338+Y395+Y452+Y509+Y573+Y630+Y694</f>
        <v>0</v>
      </c>
      <c r="Z796" s="110">
        <f t="shared" si="2395"/>
        <v>0</v>
      </c>
      <c r="AA796" s="21" t="e">
        <f t="shared" ref="AA796" si="2396">Z796/Y796</f>
        <v>#DIV/0!</v>
      </c>
      <c r="AB796" s="110">
        <f t="shared" ref="AB796:AC796" si="2397">AB53+AB110+AB167+AB224+AB281+AB338+AB395+AB452+AB509+AB573+AB630+AB694</f>
        <v>0</v>
      </c>
      <c r="AC796" s="110">
        <f t="shared" si="2397"/>
        <v>0</v>
      </c>
      <c r="AD796" s="21" t="e">
        <f t="shared" ref="AD796" si="2398">AC796/AB796</f>
        <v>#DIV/0!</v>
      </c>
      <c r="AE796" s="110">
        <f t="shared" ref="AE796:AF796" si="2399">AE53+AE110+AE167+AE224+AE281+AE338+AE395+AE452+AE509+AE573+AE630+AE694</f>
        <v>0</v>
      </c>
      <c r="AF796" s="110">
        <f t="shared" si="2399"/>
        <v>0</v>
      </c>
      <c r="AG796" s="21" t="e">
        <f t="shared" ref="AG796" si="2400">AF796/AE796</f>
        <v>#DIV/0!</v>
      </c>
      <c r="AH796" s="110">
        <f t="shared" ref="AH796:AI796" si="2401">AH53+AH110+AH167+AH224+AH281+AH338+AH395+AH452+AH509+AH573+AH630+AH694</f>
        <v>0</v>
      </c>
      <c r="AI796" s="110">
        <f t="shared" si="2401"/>
        <v>0</v>
      </c>
      <c r="AJ796" s="21" t="e">
        <f t="shared" ref="AJ796" si="2402">AI796/AH796</f>
        <v>#DIV/0!</v>
      </c>
      <c r="AK796" s="110">
        <f t="shared" ref="AK796:AL796" si="2403">AK53+AK110+AK167+AK224+AK281+AK338+AK395+AK452+AK509+AK573+AK630+AK694</f>
        <v>0</v>
      </c>
      <c r="AL796" s="110">
        <f t="shared" si="2403"/>
        <v>0</v>
      </c>
      <c r="AM796" s="21" t="e">
        <f t="shared" ref="AM796" si="2404">AL796/AK796</f>
        <v>#DIV/0!</v>
      </c>
      <c r="AN796" s="110">
        <f t="shared" ref="AN796:AO798" si="2405">D796+G796+J796+M796+P796+S796+V796+Y796+AB796+AE796+AH796+AK796</f>
        <v>2464800</v>
      </c>
      <c r="AO796" s="110">
        <f t="shared" si="2405"/>
        <v>1232400</v>
      </c>
      <c r="AP796" s="96">
        <f t="shared" ref="AP796:AP806" si="2406">AO796/AN796</f>
        <v>0.5</v>
      </c>
    </row>
    <row r="797" spans="1:42">
      <c r="A797" s="147"/>
      <c r="B797" s="144"/>
      <c r="C797" s="85" t="s">
        <v>58</v>
      </c>
      <c r="D797" s="110">
        <f t="shared" ref="D797:E797" si="2407">D54+D111+D168+D225+D282+D339+D396+D453+D510+D574+D631+D695</f>
        <v>875282</v>
      </c>
      <c r="E797" s="110">
        <f t="shared" si="2407"/>
        <v>958286</v>
      </c>
      <c r="F797" s="21">
        <f t="shared" si="2382"/>
        <v>1.0948311515602971</v>
      </c>
      <c r="G797" s="110">
        <f t="shared" ref="G797:H797" si="2408">G54+G111+G168+G225+G282+G339+G396+G453+G510+G574+G631+G695</f>
        <v>1088152</v>
      </c>
      <c r="H797" s="110">
        <f t="shared" si="2408"/>
        <v>0</v>
      </c>
      <c r="I797" s="21"/>
      <c r="J797" s="110">
        <f t="shared" ref="J797:K797" si="2409">J54+J111+J168+J225+J282+J339+J396+J453+J510+J574+J631+J695</f>
        <v>0</v>
      </c>
      <c r="K797" s="110">
        <f t="shared" si="2409"/>
        <v>0</v>
      </c>
      <c r="L797" s="21"/>
      <c r="M797" s="110">
        <f t="shared" ref="M797:N797" si="2410">M54+M111+M168+M225+M282+M339+M396+M453+M510+M574+M631+M695</f>
        <v>0</v>
      </c>
      <c r="N797" s="110">
        <f t="shared" si="2410"/>
        <v>0</v>
      </c>
      <c r="O797" s="21"/>
      <c r="P797" s="110">
        <f t="shared" ref="P797:Q797" si="2411">P54+P111+P168+P225+P282+P339+P396+P453+P510+P574+P631+P695</f>
        <v>0</v>
      </c>
      <c r="Q797" s="110">
        <f t="shared" si="2411"/>
        <v>0</v>
      </c>
      <c r="R797" s="21"/>
      <c r="S797" s="110">
        <f t="shared" ref="S797:T797" si="2412">S54+S111+S168+S225+S282+S339+S396+S453+S510+S574+S631+S695</f>
        <v>0</v>
      </c>
      <c r="T797" s="110">
        <f t="shared" si="2412"/>
        <v>0</v>
      </c>
      <c r="U797" s="21"/>
      <c r="V797" s="110">
        <f t="shared" ref="V797:W797" si="2413">V54+V111+V168+V225+V282+V339+V396+V453+V510+V574+V631+V695</f>
        <v>0</v>
      </c>
      <c r="W797" s="110">
        <f t="shared" si="2413"/>
        <v>0</v>
      </c>
      <c r="X797" s="21"/>
      <c r="Y797" s="110">
        <f t="shared" ref="Y797:Z797" si="2414">Y54+Y111+Y168+Y225+Y282+Y339+Y396+Y453+Y510+Y574+Y631+Y695</f>
        <v>0</v>
      </c>
      <c r="Z797" s="110">
        <f t="shared" si="2414"/>
        <v>0</v>
      </c>
      <c r="AA797" s="21"/>
      <c r="AB797" s="110">
        <f t="shared" ref="AB797:AC797" si="2415">AB54+AB111+AB168+AB225+AB282+AB339+AB396+AB453+AB510+AB574+AB631+AB695</f>
        <v>0</v>
      </c>
      <c r="AC797" s="110">
        <f t="shared" si="2415"/>
        <v>0</v>
      </c>
      <c r="AD797" s="21"/>
      <c r="AE797" s="110">
        <f t="shared" ref="AE797:AF797" si="2416">AE54+AE111+AE168+AE225+AE282+AE339+AE396+AE453+AE510+AE574+AE631+AE695</f>
        <v>0</v>
      </c>
      <c r="AF797" s="110">
        <f t="shared" si="2416"/>
        <v>0</v>
      </c>
      <c r="AG797" s="21"/>
      <c r="AH797" s="110">
        <f t="shared" ref="AH797:AI797" si="2417">AH54+AH111+AH168+AH225+AH282+AH339+AH396+AH453+AH510+AH574+AH631+AH695</f>
        <v>0</v>
      </c>
      <c r="AI797" s="110">
        <f t="shared" si="2417"/>
        <v>0</v>
      </c>
      <c r="AJ797" s="21"/>
      <c r="AK797" s="110">
        <f t="shared" ref="AK797:AL797" si="2418">AK54+AK111+AK168+AK225+AK282+AK339+AK396+AK453+AK510+AK574+AK631+AK695</f>
        <v>0</v>
      </c>
      <c r="AL797" s="110">
        <f t="shared" si="2418"/>
        <v>0</v>
      </c>
      <c r="AM797" s="21"/>
      <c r="AN797" s="110">
        <f t="shared" si="2405"/>
        <v>1963434</v>
      </c>
      <c r="AO797" s="110">
        <f t="shared" si="2405"/>
        <v>958286</v>
      </c>
      <c r="AP797" s="96">
        <f t="shared" si="2406"/>
        <v>0.48806631646390963</v>
      </c>
    </row>
    <row r="798" spans="1:42">
      <c r="A798" s="147"/>
      <c r="B798" s="144"/>
      <c r="C798" s="86" t="s">
        <v>63</v>
      </c>
      <c r="D798" s="110">
        <f t="shared" ref="D798:E798" si="2419">D55+D112+D169+D226+D283+D340+D397+D454+D511+D575+D632+D696</f>
        <v>966653</v>
      </c>
      <c r="E798" s="110">
        <f t="shared" si="2419"/>
        <v>966653</v>
      </c>
      <c r="F798" s="21">
        <f t="shared" si="2382"/>
        <v>1</v>
      </c>
      <c r="G798" s="110">
        <f t="shared" ref="G798:H798" si="2420">G55+G112+G169+G226+G283+G340+G397+G454+G511+G575+G632+G696</f>
        <v>1092000</v>
      </c>
      <c r="H798" s="110">
        <f t="shared" si="2420"/>
        <v>0</v>
      </c>
      <c r="I798" s="3"/>
      <c r="J798" s="110">
        <f t="shared" ref="J798:K798" si="2421">J55+J112+J169+J226+J283+J340+J397+J454+J511+J575+J632+J696</f>
        <v>0</v>
      </c>
      <c r="K798" s="110">
        <f t="shared" si="2421"/>
        <v>0</v>
      </c>
      <c r="L798" s="3"/>
      <c r="M798" s="110">
        <f t="shared" ref="M798:N798" si="2422">M55+M112+M169+M226+M283+M340+M397+M454+M511+M575+M632+M696</f>
        <v>0</v>
      </c>
      <c r="N798" s="110">
        <f t="shared" si="2422"/>
        <v>0</v>
      </c>
      <c r="O798" s="3"/>
      <c r="P798" s="110">
        <f t="shared" ref="P798:Q798" si="2423">P55+P112+P169+P226+P283+P340+P397+P454+P511+P575+P632+P696</f>
        <v>0</v>
      </c>
      <c r="Q798" s="110">
        <f t="shared" si="2423"/>
        <v>0</v>
      </c>
      <c r="R798" s="3"/>
      <c r="S798" s="110">
        <f t="shared" ref="S798:T798" si="2424">S55+S112+S169+S226+S283+S340+S397+S454+S511+S575+S632+S696</f>
        <v>0</v>
      </c>
      <c r="T798" s="110">
        <f t="shared" si="2424"/>
        <v>0</v>
      </c>
      <c r="U798" s="3"/>
      <c r="V798" s="110">
        <f t="shared" ref="V798:W798" si="2425">V55+V112+V169+V226+V283+V340+V397+V454+V511+V575+V632+V696</f>
        <v>0</v>
      </c>
      <c r="W798" s="110">
        <f t="shared" si="2425"/>
        <v>0</v>
      </c>
      <c r="X798" s="3"/>
      <c r="Y798" s="110">
        <f t="shared" ref="Y798:Z798" si="2426">Y55+Y112+Y169+Y226+Y283+Y340+Y397+Y454+Y511+Y575+Y632+Y696</f>
        <v>0</v>
      </c>
      <c r="Z798" s="110">
        <f t="shared" si="2426"/>
        <v>0</v>
      </c>
      <c r="AA798" s="3"/>
      <c r="AB798" s="110">
        <f t="shared" ref="AB798:AC798" si="2427">AB55+AB112+AB169+AB226+AB283+AB340+AB397+AB454+AB511+AB575+AB632+AB696</f>
        <v>0</v>
      </c>
      <c r="AC798" s="110">
        <f t="shared" si="2427"/>
        <v>0</v>
      </c>
      <c r="AD798" s="3"/>
      <c r="AE798" s="110">
        <f t="shared" ref="AE798:AF798" si="2428">AE55+AE112+AE169+AE226+AE283+AE340+AE397+AE454+AE511+AE575+AE632+AE696</f>
        <v>0</v>
      </c>
      <c r="AF798" s="110">
        <f t="shared" si="2428"/>
        <v>0</v>
      </c>
      <c r="AG798" s="3"/>
      <c r="AH798" s="110">
        <f t="shared" ref="AH798:AI798" si="2429">AH55+AH112+AH169+AH226+AH283+AH340+AH397+AH454+AH511+AH575+AH632+AH696</f>
        <v>0</v>
      </c>
      <c r="AI798" s="110">
        <f t="shared" si="2429"/>
        <v>0</v>
      </c>
      <c r="AJ798" s="3"/>
      <c r="AK798" s="110">
        <f t="shared" ref="AK798:AL798" si="2430">AK55+AK112+AK169+AK226+AK283+AK340+AK397+AK454+AK511+AK575+AK632+AK696</f>
        <v>0</v>
      </c>
      <c r="AL798" s="110">
        <f t="shared" si="2430"/>
        <v>0</v>
      </c>
      <c r="AM798" s="3"/>
      <c r="AN798" s="110">
        <f t="shared" si="2405"/>
        <v>2058653</v>
      </c>
      <c r="AO798" s="110">
        <f t="shared" si="2405"/>
        <v>966653</v>
      </c>
      <c r="AP798" s="96">
        <f t="shared" si="2406"/>
        <v>0.46955606408656536</v>
      </c>
    </row>
    <row r="799" spans="1:42">
      <c r="A799" s="147"/>
      <c r="B799" s="144"/>
      <c r="C799" s="86" t="s">
        <v>64</v>
      </c>
      <c r="D799" s="110">
        <f>D798/D779</f>
        <v>1576.9216965742251</v>
      </c>
      <c r="E799" s="110">
        <f>E798/E779</f>
        <v>1508.0390015600624</v>
      </c>
      <c r="F799" s="21">
        <f t="shared" si="2382"/>
        <v>0.95631825273010929</v>
      </c>
      <c r="G799" s="110">
        <f>G798/G779</f>
        <v>1578.0346820809248</v>
      </c>
      <c r="H799" s="110" t="e">
        <f>H798/H779</f>
        <v>#DIV/0!</v>
      </c>
      <c r="I799" s="3"/>
      <c r="J799" s="110" t="e">
        <f>J798/J779</f>
        <v>#DIV/0!</v>
      </c>
      <c r="K799" s="110" t="e">
        <f>K798/K779</f>
        <v>#DIV/0!</v>
      </c>
      <c r="L799" s="3"/>
      <c r="M799" s="110" t="e">
        <f>M798/M779</f>
        <v>#DIV/0!</v>
      </c>
      <c r="N799" s="110" t="e">
        <f>N798/N779</f>
        <v>#DIV/0!</v>
      </c>
      <c r="O799" s="3"/>
      <c r="P799" s="110" t="e">
        <f>P798/P779</f>
        <v>#DIV/0!</v>
      </c>
      <c r="Q799" s="110" t="e">
        <f>Q798/Q779</f>
        <v>#DIV/0!</v>
      </c>
      <c r="R799" s="3"/>
      <c r="S799" s="110" t="e">
        <f>S798/S779</f>
        <v>#DIV/0!</v>
      </c>
      <c r="T799" s="110" t="e">
        <f>T798/T779</f>
        <v>#DIV/0!</v>
      </c>
      <c r="U799" s="3"/>
      <c r="V799" s="110" t="e">
        <f>V798/V779</f>
        <v>#DIV/0!</v>
      </c>
      <c r="W799" s="110" t="e">
        <f>W798/W779</f>
        <v>#DIV/0!</v>
      </c>
      <c r="X799" s="3"/>
      <c r="Y799" s="110" t="e">
        <f>Y798/Y779</f>
        <v>#DIV/0!</v>
      </c>
      <c r="Z799" s="110" t="e">
        <f>Z798/Z779</f>
        <v>#DIV/0!</v>
      </c>
      <c r="AA799" s="3"/>
      <c r="AB799" s="110" t="e">
        <f>AB798/AB779</f>
        <v>#DIV/0!</v>
      </c>
      <c r="AC799" s="110" t="e">
        <f>AC798/AC779</f>
        <v>#DIV/0!</v>
      </c>
      <c r="AD799" s="3"/>
      <c r="AE799" s="110" t="e">
        <f>AE798/AE779</f>
        <v>#DIV/0!</v>
      </c>
      <c r="AF799" s="110" t="e">
        <f>AF798/AF779</f>
        <v>#DIV/0!</v>
      </c>
      <c r="AG799" s="3"/>
      <c r="AH799" s="110" t="e">
        <f>AH798/AH779</f>
        <v>#DIV/0!</v>
      </c>
      <c r="AI799" s="110" t="e">
        <f>AI798/AI779</f>
        <v>#DIV/0!</v>
      </c>
      <c r="AJ799" s="3"/>
      <c r="AK799" s="110" t="e">
        <f>AK798/AK779</f>
        <v>#DIV/0!</v>
      </c>
      <c r="AL799" s="110" t="e">
        <f>AL798/AL779</f>
        <v>#DIV/0!</v>
      </c>
      <c r="AM799" s="3"/>
      <c r="AN799" s="110">
        <f>AN798/AN779</f>
        <v>1577.511877394636</v>
      </c>
      <c r="AO799" s="110">
        <f>AO798/AO779</f>
        <v>1508.0390015600624</v>
      </c>
      <c r="AP799" s="96"/>
    </row>
    <row r="800" spans="1:42">
      <c r="A800" s="147"/>
      <c r="B800" s="144"/>
      <c r="C800" s="108" t="s">
        <v>96</v>
      </c>
      <c r="D800" s="109">
        <f>D513+D634+D698+D736</f>
        <v>312</v>
      </c>
      <c r="E800" s="109">
        <f>E513+E634+E698+E736</f>
        <v>319</v>
      </c>
      <c r="F800" s="21">
        <f t="shared" si="2382"/>
        <v>1.0224358974358974</v>
      </c>
      <c r="G800" s="109">
        <f>G513+G634+G698+G736</f>
        <v>265</v>
      </c>
      <c r="H800" s="109">
        <f>H513+H634+H698+H736</f>
        <v>0</v>
      </c>
      <c r="I800" s="3"/>
      <c r="J800" s="109">
        <f>J513+J634+J698+J736</f>
        <v>0</v>
      </c>
      <c r="K800" s="109">
        <f>K513+K634+K698+K736</f>
        <v>0</v>
      </c>
      <c r="L800" s="3"/>
      <c r="M800" s="109">
        <f>M513+M634+M698+M736</f>
        <v>0</v>
      </c>
      <c r="N800" s="109">
        <f>N513+N634+N698+N736</f>
        <v>0</v>
      </c>
      <c r="O800" s="3"/>
      <c r="P800" s="109">
        <f>P513+P634+P698+P736</f>
        <v>0</v>
      </c>
      <c r="Q800" s="109">
        <f>Q513+Q634+Q698+Q736</f>
        <v>0</v>
      </c>
      <c r="R800" s="3"/>
      <c r="S800" s="109">
        <f>S513+S634+S698+S736</f>
        <v>0</v>
      </c>
      <c r="T800" s="109">
        <f>T513+T634+T698+T736</f>
        <v>0</v>
      </c>
      <c r="U800" s="3"/>
      <c r="V800" s="109">
        <f>V513+V634+V698+V736</f>
        <v>0</v>
      </c>
      <c r="W800" s="109">
        <f>W513+W634+W698+W736</f>
        <v>0</v>
      </c>
      <c r="X800" s="3"/>
      <c r="Y800" s="109">
        <f>Y513+Y634+Y698+Y736</f>
        <v>0</v>
      </c>
      <c r="Z800" s="109">
        <f>Z513+Z634+Z698+Z736</f>
        <v>0</v>
      </c>
      <c r="AA800" s="3"/>
      <c r="AB800" s="109">
        <f>AB513+AB634+AB698+AB736</f>
        <v>0</v>
      </c>
      <c r="AC800" s="109">
        <f>AC513+AC634+AC698+AC736</f>
        <v>0</v>
      </c>
      <c r="AD800" s="3"/>
      <c r="AE800" s="109">
        <f>AE513+AE634+AE698+AE736</f>
        <v>0</v>
      </c>
      <c r="AF800" s="109">
        <f>AF513+AF634+AF698+AF736</f>
        <v>0</v>
      </c>
      <c r="AG800" s="3"/>
      <c r="AH800" s="109">
        <f>AH513+AH634+AH698+AH736</f>
        <v>0</v>
      </c>
      <c r="AI800" s="109">
        <f>AI513+AI634+AI698+AI736</f>
        <v>0</v>
      </c>
      <c r="AJ800" s="3"/>
      <c r="AK800" s="109">
        <f>AK513+AK634+AK698+AK736</f>
        <v>0</v>
      </c>
      <c r="AL800" s="109">
        <f>AL513+AL634+AL698+AL736</f>
        <v>0</v>
      </c>
      <c r="AM800" s="3"/>
      <c r="AN800" s="109">
        <f>D800+G800+J800+M800+P800+S800+V800+Y800+AB800+AE800+AH800+AK800</f>
        <v>577</v>
      </c>
      <c r="AO800" s="109">
        <f>E800+H800+K800+N800+Q800+T800+W800+Z800+AC800+AF800+AI800+AL800</f>
        <v>319</v>
      </c>
      <c r="AP800" s="96">
        <f t="shared" si="2406"/>
        <v>0.55285961871750433</v>
      </c>
    </row>
    <row r="801" spans="1:42">
      <c r="A801" s="147"/>
      <c r="B801" s="144"/>
      <c r="C801" s="108" t="s">
        <v>50</v>
      </c>
      <c r="D801" s="109">
        <f t="shared" ref="D801:E801" si="2431">D514+D635+D699+D737</f>
        <v>190</v>
      </c>
      <c r="E801" s="109">
        <f t="shared" si="2431"/>
        <v>181</v>
      </c>
      <c r="F801" s="21">
        <f t="shared" si="2382"/>
        <v>0.95263157894736838</v>
      </c>
      <c r="G801" s="109">
        <f t="shared" ref="G801:H801" si="2432">G514+G635+G699+G737</f>
        <v>0</v>
      </c>
      <c r="H801" s="109">
        <f t="shared" si="2432"/>
        <v>0</v>
      </c>
      <c r="I801" s="3"/>
      <c r="J801" s="109">
        <f t="shared" ref="J801:K801" si="2433">J514+J635+J699+J737</f>
        <v>0</v>
      </c>
      <c r="K801" s="109">
        <f t="shared" si="2433"/>
        <v>0</v>
      </c>
      <c r="L801" s="3"/>
      <c r="M801" s="109">
        <f t="shared" ref="M801:N801" si="2434">M514+M635+M699+M737</f>
        <v>0</v>
      </c>
      <c r="N801" s="109">
        <f t="shared" si="2434"/>
        <v>0</v>
      </c>
      <c r="O801" s="3"/>
      <c r="P801" s="109">
        <f t="shared" ref="P801:Q801" si="2435">P514+P635+P699+P737</f>
        <v>0</v>
      </c>
      <c r="Q801" s="109">
        <f t="shared" si="2435"/>
        <v>0</v>
      </c>
      <c r="R801" s="3"/>
      <c r="S801" s="109">
        <f t="shared" ref="S801:T801" si="2436">S514+S635+S699+S737</f>
        <v>0</v>
      </c>
      <c r="T801" s="109">
        <f t="shared" si="2436"/>
        <v>0</v>
      </c>
      <c r="U801" s="3"/>
      <c r="V801" s="109">
        <f t="shared" ref="V801:W801" si="2437">V514+V635+V699+V737</f>
        <v>0</v>
      </c>
      <c r="W801" s="109">
        <f t="shared" si="2437"/>
        <v>0</v>
      </c>
      <c r="X801" s="3"/>
      <c r="Y801" s="109">
        <f t="shared" ref="Y801:Z801" si="2438">Y514+Y635+Y699+Y737</f>
        <v>0</v>
      </c>
      <c r="Z801" s="109">
        <f t="shared" si="2438"/>
        <v>0</v>
      </c>
      <c r="AA801" s="3"/>
      <c r="AB801" s="109">
        <f t="shared" ref="AB801:AC801" si="2439">AB514+AB635+AB699+AB737</f>
        <v>0</v>
      </c>
      <c r="AC801" s="109">
        <f t="shared" si="2439"/>
        <v>0</v>
      </c>
      <c r="AD801" s="3"/>
      <c r="AE801" s="109">
        <f t="shared" ref="AE801:AF801" si="2440">AE514+AE635+AE699+AE737</f>
        <v>0</v>
      </c>
      <c r="AF801" s="109">
        <f t="shared" si="2440"/>
        <v>0</v>
      </c>
      <c r="AG801" s="3"/>
      <c r="AH801" s="109">
        <f t="shared" ref="AH801:AI801" si="2441">AH514+AH635+AH699+AH737</f>
        <v>0</v>
      </c>
      <c r="AI801" s="109">
        <f t="shared" si="2441"/>
        <v>0</v>
      </c>
      <c r="AJ801" s="3"/>
      <c r="AK801" s="109">
        <f t="shared" ref="AK801:AL801" si="2442">AK514+AK635+AK699+AK737</f>
        <v>0</v>
      </c>
      <c r="AL801" s="109">
        <f t="shared" si="2442"/>
        <v>0</v>
      </c>
      <c r="AM801" s="3"/>
      <c r="AN801" s="109">
        <f t="shared" ref="AN801:AN805" si="2443">D801+G801+J801+M801+P801+S801+V801+Y801+AB801+AE801+AH801+AK801</f>
        <v>190</v>
      </c>
      <c r="AO801" s="109">
        <f t="shared" ref="AO801:AO805" si="2444">E801+H801+K801+N801+Q801+T801+W801+Z801+AC801+AF801+AI801+AL801</f>
        <v>181</v>
      </c>
      <c r="AP801" s="96">
        <f t="shared" si="2406"/>
        <v>0.95263157894736838</v>
      </c>
    </row>
    <row r="802" spans="1:42">
      <c r="A802" s="147"/>
      <c r="B802" s="144"/>
      <c r="C802" s="108" t="s">
        <v>98</v>
      </c>
      <c r="D802" s="109">
        <f t="shared" ref="D802:E802" si="2445">D515+D636+D700+D738</f>
        <v>122</v>
      </c>
      <c r="E802" s="109">
        <f t="shared" si="2445"/>
        <v>148</v>
      </c>
      <c r="F802" s="21">
        <f t="shared" si="2382"/>
        <v>1.2131147540983607</v>
      </c>
      <c r="G802" s="109">
        <f t="shared" ref="G802:H802" si="2446">G515+G636+G700+G738</f>
        <v>0</v>
      </c>
      <c r="H802" s="109">
        <f t="shared" si="2446"/>
        <v>0</v>
      </c>
      <c r="I802" s="3"/>
      <c r="J802" s="109">
        <f t="shared" ref="J802:K802" si="2447">J515+J636+J700+J738</f>
        <v>0</v>
      </c>
      <c r="K802" s="109">
        <f t="shared" si="2447"/>
        <v>0</v>
      </c>
      <c r="L802" s="3"/>
      <c r="M802" s="109">
        <f t="shared" ref="M802:N802" si="2448">M515+M636+M700+M738</f>
        <v>0</v>
      </c>
      <c r="N802" s="109">
        <f t="shared" si="2448"/>
        <v>0</v>
      </c>
      <c r="O802" s="3"/>
      <c r="P802" s="109">
        <f t="shared" ref="P802:Q802" si="2449">P515+P636+P700+P738</f>
        <v>0</v>
      </c>
      <c r="Q802" s="109">
        <f t="shared" si="2449"/>
        <v>0</v>
      </c>
      <c r="R802" s="3"/>
      <c r="S802" s="109">
        <f t="shared" ref="S802:T802" si="2450">S515+S636+S700+S738</f>
        <v>0</v>
      </c>
      <c r="T802" s="109">
        <f t="shared" si="2450"/>
        <v>0</v>
      </c>
      <c r="U802" s="3"/>
      <c r="V802" s="109">
        <f t="shared" ref="V802:W802" si="2451">V515+V636+V700+V738</f>
        <v>0</v>
      </c>
      <c r="W802" s="109">
        <f t="shared" si="2451"/>
        <v>0</v>
      </c>
      <c r="X802" s="3"/>
      <c r="Y802" s="109">
        <f t="shared" ref="Y802:Z802" si="2452">Y515+Y636+Y700+Y738</f>
        <v>0</v>
      </c>
      <c r="Z802" s="109">
        <f t="shared" si="2452"/>
        <v>0</v>
      </c>
      <c r="AA802" s="3"/>
      <c r="AB802" s="109">
        <f t="shared" ref="AB802:AC802" si="2453">AB515+AB636+AB700+AB738</f>
        <v>0</v>
      </c>
      <c r="AC802" s="109">
        <f t="shared" si="2453"/>
        <v>0</v>
      </c>
      <c r="AD802" s="3"/>
      <c r="AE802" s="109">
        <f t="shared" ref="AE802:AF802" si="2454">AE515+AE636+AE700+AE738</f>
        <v>0</v>
      </c>
      <c r="AF802" s="109">
        <f t="shared" si="2454"/>
        <v>0</v>
      </c>
      <c r="AG802" s="3"/>
      <c r="AH802" s="109">
        <f t="shared" ref="AH802:AI802" si="2455">AH515+AH636+AH700+AH738</f>
        <v>0</v>
      </c>
      <c r="AI802" s="109">
        <f t="shared" si="2455"/>
        <v>0</v>
      </c>
      <c r="AJ802" s="3"/>
      <c r="AK802" s="109">
        <f t="shared" ref="AK802:AL802" si="2456">AK515+AK636+AK700+AK738</f>
        <v>0</v>
      </c>
      <c r="AL802" s="109">
        <f t="shared" si="2456"/>
        <v>0</v>
      </c>
      <c r="AM802" s="3"/>
      <c r="AN802" s="109">
        <f t="shared" si="2443"/>
        <v>122</v>
      </c>
      <c r="AO802" s="109">
        <f t="shared" si="2444"/>
        <v>148</v>
      </c>
      <c r="AP802" s="96">
        <f t="shared" si="2406"/>
        <v>1.2131147540983607</v>
      </c>
    </row>
    <row r="803" spans="1:42">
      <c r="A803" s="147"/>
      <c r="B803" s="144"/>
      <c r="C803" s="108" t="s">
        <v>97</v>
      </c>
      <c r="D803" s="109">
        <f t="shared" ref="D803:E803" si="2457">D516+D637+D701+D739</f>
        <v>32200</v>
      </c>
      <c r="E803" s="109">
        <f t="shared" si="2457"/>
        <v>44400</v>
      </c>
      <c r="F803" s="21">
        <f t="shared" si="2382"/>
        <v>1.3788819875776397</v>
      </c>
      <c r="G803" s="109">
        <f t="shared" ref="G803:H803" si="2458">G516+G637+G701+G739</f>
        <v>0</v>
      </c>
      <c r="H803" s="109">
        <f t="shared" si="2458"/>
        <v>0</v>
      </c>
      <c r="I803" s="3"/>
      <c r="J803" s="109">
        <f t="shared" ref="J803:K803" si="2459">J516+J637+J701+J739</f>
        <v>0</v>
      </c>
      <c r="K803" s="109">
        <f t="shared" si="2459"/>
        <v>0</v>
      </c>
      <c r="L803" s="3"/>
      <c r="M803" s="109">
        <f t="shared" ref="M803:N803" si="2460">M516+M637+M701+M739</f>
        <v>0</v>
      </c>
      <c r="N803" s="109">
        <f t="shared" si="2460"/>
        <v>0</v>
      </c>
      <c r="O803" s="3"/>
      <c r="P803" s="109">
        <f t="shared" ref="P803:Q803" si="2461">P516+P637+P701+P739</f>
        <v>0</v>
      </c>
      <c r="Q803" s="109">
        <f t="shared" si="2461"/>
        <v>0</v>
      </c>
      <c r="R803" s="3"/>
      <c r="S803" s="109">
        <f t="shared" ref="S803:T803" si="2462">S516+S637+S701+S739</f>
        <v>0</v>
      </c>
      <c r="T803" s="109">
        <f t="shared" si="2462"/>
        <v>0</v>
      </c>
      <c r="U803" s="3"/>
      <c r="V803" s="109">
        <f t="shared" ref="V803:W803" si="2463">V516+V637+V701+V739</f>
        <v>0</v>
      </c>
      <c r="W803" s="109">
        <f t="shared" si="2463"/>
        <v>0</v>
      </c>
      <c r="X803" s="3"/>
      <c r="Y803" s="109">
        <f t="shared" ref="Y803:Z803" si="2464">Y516+Y637+Y701+Y739</f>
        <v>0</v>
      </c>
      <c r="Z803" s="109">
        <f t="shared" si="2464"/>
        <v>0</v>
      </c>
      <c r="AA803" s="3"/>
      <c r="AB803" s="109">
        <f t="shared" ref="AB803:AC803" si="2465">AB516+AB637+AB701+AB739</f>
        <v>0</v>
      </c>
      <c r="AC803" s="109">
        <f t="shared" si="2465"/>
        <v>0</v>
      </c>
      <c r="AD803" s="3"/>
      <c r="AE803" s="109">
        <f t="shared" ref="AE803:AF803" si="2466">AE516+AE637+AE701+AE739</f>
        <v>0</v>
      </c>
      <c r="AF803" s="109">
        <f t="shared" si="2466"/>
        <v>0</v>
      </c>
      <c r="AG803" s="3"/>
      <c r="AH803" s="109">
        <f t="shared" ref="AH803:AI803" si="2467">AH516+AH637+AH701+AH739</f>
        <v>0</v>
      </c>
      <c r="AI803" s="109">
        <f t="shared" si="2467"/>
        <v>0</v>
      </c>
      <c r="AJ803" s="3"/>
      <c r="AK803" s="109">
        <f t="shared" ref="AK803:AL803" si="2468">AK516+AK637+AK701+AK739</f>
        <v>0</v>
      </c>
      <c r="AL803" s="109">
        <f t="shared" si="2468"/>
        <v>0</v>
      </c>
      <c r="AM803" s="3"/>
      <c r="AN803" s="109">
        <f t="shared" si="2443"/>
        <v>32200</v>
      </c>
      <c r="AO803" s="109">
        <f t="shared" si="2444"/>
        <v>44400</v>
      </c>
      <c r="AP803" s="96">
        <f t="shared" si="2406"/>
        <v>1.3788819875776397</v>
      </c>
    </row>
    <row r="804" spans="1:42">
      <c r="A804" s="147"/>
      <c r="B804" s="144"/>
      <c r="C804" s="108" t="s">
        <v>99</v>
      </c>
      <c r="D804" s="109">
        <f t="shared" ref="D804:E805" si="2469">D517+D638+D702+D740</f>
        <v>58800</v>
      </c>
      <c r="E804" s="109">
        <f t="shared" si="2469"/>
        <v>58800</v>
      </c>
      <c r="F804" s="21">
        <f t="shared" si="2382"/>
        <v>1</v>
      </c>
      <c r="G804" s="109">
        <f t="shared" ref="G804:H804" si="2470">G517+G638+G702+G740</f>
        <v>0</v>
      </c>
      <c r="H804" s="109">
        <f t="shared" si="2470"/>
        <v>0</v>
      </c>
      <c r="I804" s="3"/>
      <c r="J804" s="109">
        <f t="shared" ref="J804:K804" si="2471">J517+J638+J702+J740</f>
        <v>0</v>
      </c>
      <c r="K804" s="109">
        <f t="shared" si="2471"/>
        <v>0</v>
      </c>
      <c r="L804" s="3"/>
      <c r="M804" s="109">
        <f t="shared" ref="M804:N804" si="2472">M517+M638+M702+M740</f>
        <v>0</v>
      </c>
      <c r="N804" s="109">
        <f t="shared" si="2472"/>
        <v>0</v>
      </c>
      <c r="O804" s="3"/>
      <c r="P804" s="109">
        <f t="shared" ref="P804:Q804" si="2473">P517+P638+P702+P740</f>
        <v>0</v>
      </c>
      <c r="Q804" s="109">
        <f t="shared" si="2473"/>
        <v>0</v>
      </c>
      <c r="R804" s="3"/>
      <c r="S804" s="109">
        <f t="shared" ref="S804:T804" si="2474">S517+S638+S702+S740</f>
        <v>0</v>
      </c>
      <c r="T804" s="109">
        <f t="shared" si="2474"/>
        <v>0</v>
      </c>
      <c r="U804" s="3"/>
      <c r="V804" s="109">
        <f t="shared" ref="V804:W804" si="2475">V517+V638+V702+V740</f>
        <v>0</v>
      </c>
      <c r="W804" s="109">
        <f t="shared" si="2475"/>
        <v>0</v>
      </c>
      <c r="X804" s="3"/>
      <c r="Y804" s="109">
        <f t="shared" ref="Y804:Z804" si="2476">Y517+Y638+Y702+Y740</f>
        <v>0</v>
      </c>
      <c r="Z804" s="109">
        <f t="shared" si="2476"/>
        <v>0</v>
      </c>
      <c r="AA804" s="3"/>
      <c r="AB804" s="109">
        <f t="shared" ref="AB804:AC804" si="2477">AB517+AB638+AB702+AB740</f>
        <v>0</v>
      </c>
      <c r="AC804" s="109">
        <f t="shared" si="2477"/>
        <v>0</v>
      </c>
      <c r="AD804" s="3"/>
      <c r="AE804" s="109">
        <f t="shared" ref="AE804:AF804" si="2478">AE517+AE638+AE702+AE740</f>
        <v>0</v>
      </c>
      <c r="AF804" s="109">
        <f t="shared" si="2478"/>
        <v>0</v>
      </c>
      <c r="AG804" s="3"/>
      <c r="AH804" s="109">
        <f t="shared" ref="AH804:AI804" si="2479">AH517+AH638+AH702+AH740</f>
        <v>0</v>
      </c>
      <c r="AI804" s="109">
        <f t="shared" si="2479"/>
        <v>0</v>
      </c>
      <c r="AJ804" s="3"/>
      <c r="AK804" s="109">
        <f t="shared" ref="AK804:AL804" si="2480">AK517+AK638+AK702+AK740</f>
        <v>0</v>
      </c>
      <c r="AL804" s="109">
        <f t="shared" si="2480"/>
        <v>0</v>
      </c>
      <c r="AM804" s="3"/>
      <c r="AN804" s="109">
        <f t="shared" si="2443"/>
        <v>58800</v>
      </c>
      <c r="AO804" s="109">
        <f t="shared" si="2444"/>
        <v>58800</v>
      </c>
      <c r="AP804" s="96">
        <f t="shared" si="2406"/>
        <v>1</v>
      </c>
    </row>
    <row r="805" spans="1:42">
      <c r="A805" s="147"/>
      <c r="B805" s="144"/>
      <c r="C805" s="108" t="s">
        <v>63</v>
      </c>
      <c r="D805" s="109">
        <f t="shared" si="2469"/>
        <v>0</v>
      </c>
      <c r="E805" s="109">
        <f t="shared" si="2469"/>
        <v>0</v>
      </c>
      <c r="F805" s="21" t="e">
        <f t="shared" si="2382"/>
        <v>#DIV/0!</v>
      </c>
      <c r="G805" s="109">
        <f t="shared" ref="G805:H805" si="2481">G518+G639+G703+G741</f>
        <v>0</v>
      </c>
      <c r="H805" s="109">
        <f t="shared" si="2481"/>
        <v>0</v>
      </c>
      <c r="I805" s="3"/>
      <c r="J805" s="109">
        <f t="shared" ref="J805:K805" si="2482">J518+J639+J703+J741</f>
        <v>0</v>
      </c>
      <c r="K805" s="109">
        <f t="shared" si="2482"/>
        <v>0</v>
      </c>
      <c r="L805" s="3"/>
      <c r="M805" s="109">
        <f t="shared" ref="M805:N805" si="2483">M518+M639+M703+M741</f>
        <v>0</v>
      </c>
      <c r="N805" s="109">
        <f t="shared" si="2483"/>
        <v>0</v>
      </c>
      <c r="O805" s="3"/>
      <c r="P805" s="109">
        <f t="shared" ref="P805:Q805" si="2484">P518+P639+P703+P741</f>
        <v>0</v>
      </c>
      <c r="Q805" s="109">
        <f t="shared" si="2484"/>
        <v>0</v>
      </c>
      <c r="R805" s="3"/>
      <c r="S805" s="109">
        <f t="shared" ref="S805:T805" si="2485">S518+S639+S703+S741</f>
        <v>0</v>
      </c>
      <c r="T805" s="109">
        <f t="shared" si="2485"/>
        <v>0</v>
      </c>
      <c r="U805" s="3"/>
      <c r="V805" s="109">
        <f t="shared" ref="V805:W805" si="2486">V518+V639+V703+V741</f>
        <v>0</v>
      </c>
      <c r="W805" s="109">
        <f t="shared" si="2486"/>
        <v>0</v>
      </c>
      <c r="X805" s="3"/>
      <c r="Y805" s="109">
        <f t="shared" ref="Y805:Z805" si="2487">Y518+Y639+Y703+Y741</f>
        <v>0</v>
      </c>
      <c r="Z805" s="109">
        <f t="shared" si="2487"/>
        <v>0</v>
      </c>
      <c r="AA805" s="3"/>
      <c r="AB805" s="109">
        <f t="shared" ref="AB805:AC805" si="2488">AB518+AB639+AB703+AB741</f>
        <v>0</v>
      </c>
      <c r="AC805" s="109">
        <f t="shared" si="2488"/>
        <v>0</v>
      </c>
      <c r="AD805" s="3"/>
      <c r="AE805" s="109">
        <f t="shared" ref="AE805:AF805" si="2489">AE518+AE639+AE703+AE741</f>
        <v>0</v>
      </c>
      <c r="AF805" s="109">
        <f t="shared" si="2489"/>
        <v>0</v>
      </c>
      <c r="AG805" s="3"/>
      <c r="AH805" s="109">
        <f t="shared" ref="AH805:AI805" si="2490">AH518+AH639+AH703+AH741</f>
        <v>0</v>
      </c>
      <c r="AI805" s="109">
        <f t="shared" si="2490"/>
        <v>0</v>
      </c>
      <c r="AJ805" s="3"/>
      <c r="AK805" s="109">
        <f t="shared" ref="AK805:AL805" si="2491">AK518+AK639+AK703+AK741</f>
        <v>0</v>
      </c>
      <c r="AL805" s="109">
        <f t="shared" si="2491"/>
        <v>0</v>
      </c>
      <c r="AM805" s="3"/>
      <c r="AN805" s="109">
        <f t="shared" si="2443"/>
        <v>0</v>
      </c>
      <c r="AO805" s="109">
        <f t="shared" si="2444"/>
        <v>0</v>
      </c>
      <c r="AP805" s="96" t="e">
        <f t="shared" si="2406"/>
        <v>#DIV/0!</v>
      </c>
    </row>
    <row r="806" spans="1:42">
      <c r="A806" s="147"/>
      <c r="B806" s="144"/>
      <c r="C806" s="108" t="s">
        <v>64</v>
      </c>
      <c r="D806" s="109">
        <f>D805/D801</f>
        <v>0</v>
      </c>
      <c r="E806" s="109">
        <f>E805/E801</f>
        <v>0</v>
      </c>
      <c r="F806" s="21" t="e">
        <f t="shared" si="2382"/>
        <v>#DIV/0!</v>
      </c>
      <c r="G806" s="109" t="e">
        <f>G805/G801</f>
        <v>#DIV/0!</v>
      </c>
      <c r="H806" s="109" t="e">
        <f>H805/H801</f>
        <v>#DIV/0!</v>
      </c>
      <c r="I806" s="3"/>
      <c r="J806" s="109" t="e">
        <f>J805/J801</f>
        <v>#DIV/0!</v>
      </c>
      <c r="K806" s="109" t="e">
        <f>K805/K801</f>
        <v>#DIV/0!</v>
      </c>
      <c r="L806" s="3"/>
      <c r="M806" s="109" t="e">
        <f>M805/M801</f>
        <v>#DIV/0!</v>
      </c>
      <c r="N806" s="109" t="e">
        <f>N805/N801</f>
        <v>#DIV/0!</v>
      </c>
      <c r="O806" s="3"/>
      <c r="P806" s="109" t="e">
        <f>P805/P801</f>
        <v>#DIV/0!</v>
      </c>
      <c r="Q806" s="109" t="e">
        <f>Q805/Q801</f>
        <v>#DIV/0!</v>
      </c>
      <c r="R806" s="3"/>
      <c r="S806" s="109" t="e">
        <f>S805/S801</f>
        <v>#DIV/0!</v>
      </c>
      <c r="T806" s="109" t="e">
        <f>T805/T801</f>
        <v>#DIV/0!</v>
      </c>
      <c r="U806" s="3"/>
      <c r="V806" s="109" t="e">
        <f>V805/V801</f>
        <v>#DIV/0!</v>
      </c>
      <c r="W806" s="109" t="e">
        <f>W805/W801</f>
        <v>#DIV/0!</v>
      </c>
      <c r="X806" s="3"/>
      <c r="Y806" s="109" t="e">
        <f>Y805/Y801</f>
        <v>#DIV/0!</v>
      </c>
      <c r="Z806" s="109" t="e">
        <f>Z805/Z801</f>
        <v>#DIV/0!</v>
      </c>
      <c r="AA806" s="3"/>
      <c r="AB806" s="109" t="e">
        <f>AB805/AB801</f>
        <v>#DIV/0!</v>
      </c>
      <c r="AC806" s="109" t="e">
        <f>AC805/AC801</f>
        <v>#DIV/0!</v>
      </c>
      <c r="AD806" s="3"/>
      <c r="AE806" s="109" t="e">
        <f>AE805/AE801</f>
        <v>#DIV/0!</v>
      </c>
      <c r="AF806" s="109" t="e">
        <f>AF805/AF801</f>
        <v>#DIV/0!</v>
      </c>
      <c r="AG806" s="3"/>
      <c r="AH806" s="109" t="e">
        <f>AH805/AH801</f>
        <v>#DIV/0!</v>
      </c>
      <c r="AI806" s="109" t="e">
        <f>AI805/AI801</f>
        <v>#DIV/0!</v>
      </c>
      <c r="AJ806" s="3"/>
      <c r="AK806" s="109" t="e">
        <f>AK805/AK801</f>
        <v>#DIV/0!</v>
      </c>
      <c r="AL806" s="109" t="e">
        <f>AL805/AL801</f>
        <v>#DIV/0!</v>
      </c>
      <c r="AM806" s="3"/>
      <c r="AN806" s="109">
        <f>AN805/AN801</f>
        <v>0</v>
      </c>
      <c r="AO806" s="109">
        <f>AO805/AO801</f>
        <v>0</v>
      </c>
      <c r="AP806" s="96" t="e">
        <f t="shared" si="2406"/>
        <v>#DIV/0!</v>
      </c>
    </row>
    <row r="807" spans="1:42">
      <c r="A807" s="147"/>
      <c r="B807" s="144"/>
      <c r="C807" s="87" t="s">
        <v>41</v>
      </c>
      <c r="D807" s="7">
        <f>D768+D757+D746</f>
        <v>5673120</v>
      </c>
      <c r="E807" s="7">
        <f>E768+E757+E746</f>
        <v>4820312</v>
      </c>
      <c r="F807" s="3">
        <f t="shared" ref="F807" si="2492">E807/D807</f>
        <v>0.8496756634797078</v>
      </c>
      <c r="G807" s="7">
        <f>G768+G757+G746</f>
        <v>5820976.3990147784</v>
      </c>
      <c r="H807" s="7">
        <f>H768+H757+H746</f>
        <v>0</v>
      </c>
      <c r="I807" s="3">
        <f t="shared" ref="I807" si="2493">H807/G807</f>
        <v>0</v>
      </c>
      <c r="J807" s="7">
        <f>J768+J757+J765+J746</f>
        <v>0</v>
      </c>
      <c r="K807" s="7">
        <f>K769+K757+K746</f>
        <v>0</v>
      </c>
      <c r="L807" s="3" t="e">
        <f t="shared" ref="L807" si="2494">K807/J807</f>
        <v>#DIV/0!</v>
      </c>
      <c r="M807" s="7">
        <f>M768+M757+M765+M746</f>
        <v>0</v>
      </c>
      <c r="N807" s="7">
        <f>N769+N757+N746</f>
        <v>0</v>
      </c>
      <c r="O807" s="3" t="e">
        <f t="shared" ref="O807" si="2495">N807/M807</f>
        <v>#DIV/0!</v>
      </c>
      <c r="P807" s="7">
        <f>P768+P757+P765+P746</f>
        <v>0</v>
      </c>
      <c r="Q807" s="7">
        <f>Q769+Q757+Q746</f>
        <v>0</v>
      </c>
      <c r="R807" s="3" t="e">
        <f t="shared" ref="R807" si="2496">Q807/P807</f>
        <v>#DIV/0!</v>
      </c>
      <c r="S807" s="7">
        <f>S768+S757+S765+S746</f>
        <v>0</v>
      </c>
      <c r="T807" s="7">
        <f>T769+T757+T746</f>
        <v>0</v>
      </c>
      <c r="U807" s="3" t="e">
        <f t="shared" ref="U807" si="2497">T807/S807</f>
        <v>#DIV/0!</v>
      </c>
      <c r="V807" s="7">
        <f>V768+V757+V765+V746</f>
        <v>0</v>
      </c>
      <c r="W807" s="7">
        <f>W769+W757+W746</f>
        <v>0</v>
      </c>
      <c r="X807" s="3" t="e">
        <f t="shared" ref="X807" si="2498">W807/V807</f>
        <v>#DIV/0!</v>
      </c>
      <c r="Y807" s="7">
        <f>Y768+Y757+Y765+Y746</f>
        <v>0</v>
      </c>
      <c r="Z807" s="7">
        <f>Z769+Z757+Z746</f>
        <v>0</v>
      </c>
      <c r="AA807" s="3" t="e">
        <f t="shared" ref="AA807" si="2499">Z807/Y807</f>
        <v>#DIV/0!</v>
      </c>
      <c r="AB807" s="7">
        <f>AB768+AB757+AB765+AB746</f>
        <v>0</v>
      </c>
      <c r="AC807" s="7">
        <f>AC769+AC757+AC746</f>
        <v>0</v>
      </c>
      <c r="AD807" s="3" t="e">
        <f t="shared" ref="AD807" si="2500">AC807/AB807</f>
        <v>#DIV/0!</v>
      </c>
      <c r="AE807" s="7">
        <f>AE768+AE757+AE765+AE746</f>
        <v>0</v>
      </c>
      <c r="AF807" s="7">
        <f>AF769+AF757+AF746</f>
        <v>0</v>
      </c>
      <c r="AG807" s="3" t="e">
        <f t="shared" ref="AG807" si="2501">AF807/AE807</f>
        <v>#DIV/0!</v>
      </c>
      <c r="AH807" s="7">
        <f>AH768+AH757+AH765+AH746</f>
        <v>0</v>
      </c>
      <c r="AI807" s="7">
        <f>AI769+AI757+AI746</f>
        <v>0</v>
      </c>
      <c r="AJ807" s="3" t="e">
        <f t="shared" ref="AJ807" si="2502">AI807/AH807</f>
        <v>#DIV/0!</v>
      </c>
      <c r="AK807" s="7">
        <f>AK768+AK757+AK765+AK746</f>
        <v>0</v>
      </c>
      <c r="AL807" s="7">
        <f>AL769+AL757+AL746</f>
        <v>0</v>
      </c>
      <c r="AM807" s="3" t="e">
        <f t="shared" ref="AM807" si="2503">AL807/AK807</f>
        <v>#DIV/0!</v>
      </c>
      <c r="AN807" s="7">
        <f>D807+G807+J807+M807+P807+S807+V807+Y807+AB807+AE807+AH807+AK807</f>
        <v>11494096.399014778</v>
      </c>
      <c r="AO807" s="7">
        <f t="shared" ref="AO807" si="2504">E807+H807+K807+N807+Q807+T807+W807+Z807+AC807+AF807+AI807+AL807</f>
        <v>4820312</v>
      </c>
      <c r="AP807" s="94">
        <f t="shared" ref="AP807" si="2505">AO807/AN807</f>
        <v>0.4193728530424693</v>
      </c>
    </row>
    <row r="808" spans="1:42" ht="15.75">
      <c r="A808" s="147"/>
      <c r="B808" s="144"/>
      <c r="C808" s="88" t="s">
        <v>59</v>
      </c>
      <c r="D808" s="12"/>
      <c r="E808" s="13"/>
      <c r="F808" s="3"/>
      <c r="G808" s="12"/>
      <c r="H808" s="13"/>
      <c r="I808" s="3"/>
      <c r="J808" s="12"/>
      <c r="K808" s="13"/>
      <c r="L808" s="3"/>
      <c r="M808" s="12"/>
      <c r="N808" s="13"/>
      <c r="O808" s="3"/>
      <c r="P808" s="12"/>
      <c r="Q808" s="13"/>
      <c r="R808" s="3"/>
      <c r="S808" s="12"/>
      <c r="T808" s="13"/>
      <c r="U808" s="3"/>
      <c r="V808" s="12"/>
      <c r="W808" s="13"/>
      <c r="X808" s="3"/>
      <c r="Y808" s="12"/>
      <c r="Z808" s="13"/>
      <c r="AA808" s="3"/>
      <c r="AB808" s="12"/>
      <c r="AC808" s="13"/>
      <c r="AD808" s="3"/>
      <c r="AE808" s="12"/>
      <c r="AF808" s="13"/>
      <c r="AG808" s="3"/>
      <c r="AH808" s="12"/>
      <c r="AI808" s="13"/>
      <c r="AJ808" s="3"/>
      <c r="AK808" s="12"/>
      <c r="AL808" s="13"/>
      <c r="AM808" s="3"/>
      <c r="AN808" s="12"/>
      <c r="AO808" s="13">
        <f>E808+H808+K808+N808+Q808+T808+W808+Z808+AC808+AF808+AI808+AL808</f>
        <v>0</v>
      </c>
      <c r="AP808" s="94"/>
    </row>
    <row r="809" spans="1:42" ht="16.5" thickBot="1">
      <c r="A809" s="148"/>
      <c r="B809" s="145"/>
      <c r="C809" s="104" t="s">
        <v>42</v>
      </c>
      <c r="D809" s="105"/>
      <c r="E809" s="106">
        <f>E808/E807</f>
        <v>0</v>
      </c>
      <c r="F809" s="117"/>
      <c r="G809" s="105"/>
      <c r="H809" s="106" t="e">
        <f>H808/H807</f>
        <v>#DIV/0!</v>
      </c>
      <c r="I809" s="117"/>
      <c r="J809" s="105"/>
      <c r="K809" s="106" t="e">
        <f>K808/K807</f>
        <v>#DIV/0!</v>
      </c>
      <c r="L809" s="117"/>
      <c r="M809" s="105"/>
      <c r="N809" s="106" t="e">
        <f>N808/N807</f>
        <v>#DIV/0!</v>
      </c>
      <c r="O809" s="117"/>
      <c r="P809" s="105"/>
      <c r="Q809" s="106" t="e">
        <f>Q808/Q807</f>
        <v>#DIV/0!</v>
      </c>
      <c r="R809" s="117"/>
      <c r="S809" s="105"/>
      <c r="T809" s="106" t="e">
        <f>T808/T807</f>
        <v>#DIV/0!</v>
      </c>
      <c r="U809" s="117"/>
      <c r="V809" s="105"/>
      <c r="W809" s="106" t="e">
        <f>W808/W807</f>
        <v>#DIV/0!</v>
      </c>
      <c r="X809" s="117"/>
      <c r="Y809" s="105"/>
      <c r="Z809" s="106" t="e">
        <f>Z808/Z807</f>
        <v>#DIV/0!</v>
      </c>
      <c r="AA809" s="117"/>
      <c r="AB809" s="105"/>
      <c r="AC809" s="106" t="e">
        <f>AC808/AC807</f>
        <v>#DIV/0!</v>
      </c>
      <c r="AD809" s="117"/>
      <c r="AE809" s="105"/>
      <c r="AF809" s="106" t="e">
        <f>AF808/AF807</f>
        <v>#DIV/0!</v>
      </c>
      <c r="AG809" s="117"/>
      <c r="AH809" s="105"/>
      <c r="AI809" s="106" t="e">
        <f>AI808/AI807</f>
        <v>#DIV/0!</v>
      </c>
      <c r="AJ809" s="117"/>
      <c r="AK809" s="105"/>
      <c r="AL809" s="106" t="e">
        <f>AL808/AL807</f>
        <v>#DIV/0!</v>
      </c>
      <c r="AM809" s="117"/>
      <c r="AN809" s="105"/>
      <c r="AO809" s="106">
        <f>AO808/AO807</f>
        <v>0</v>
      </c>
      <c r="AP809" s="107"/>
    </row>
    <row r="810" spans="1:42" ht="15.75" thickTop="1"/>
    <row r="812" spans="1:42" s="121" customFormat="1" ht="12.75">
      <c r="A812" s="139"/>
      <c r="C812" s="122" t="s">
        <v>100</v>
      </c>
      <c r="D812" s="2"/>
      <c r="E812" s="2"/>
      <c r="F812" s="8"/>
      <c r="G812" s="2"/>
      <c r="H812" s="2"/>
      <c r="I812" s="8"/>
      <c r="J812" s="2"/>
      <c r="K812" s="2"/>
      <c r="L812" s="8"/>
      <c r="M812" s="2"/>
      <c r="N812" s="2"/>
      <c r="O812" s="8"/>
      <c r="P812" s="2"/>
      <c r="Q812" s="2"/>
      <c r="R812" s="8"/>
      <c r="S812" s="2"/>
      <c r="T812" s="2"/>
      <c r="U812" s="8"/>
      <c r="V812" s="2"/>
      <c r="W812" s="2"/>
      <c r="X812" s="8"/>
      <c r="Y812" s="2"/>
      <c r="Z812" s="2"/>
      <c r="AA812" s="8"/>
      <c r="AB812" s="2"/>
      <c r="AC812" s="2"/>
      <c r="AD812" s="8"/>
      <c r="AE812" s="2"/>
      <c r="AF812" s="2"/>
      <c r="AG812" s="8"/>
      <c r="AH812" s="2"/>
      <c r="AI812" s="2"/>
      <c r="AJ812" s="8"/>
      <c r="AK812" s="2"/>
      <c r="AL812" s="2"/>
      <c r="AM812" s="8"/>
      <c r="AN812" s="2"/>
      <c r="AO812" s="2"/>
      <c r="AP812" s="8"/>
    </row>
    <row r="813" spans="1:42" s="123" customFormat="1" ht="12.75">
      <c r="A813" s="139"/>
      <c r="C813" s="124" t="s">
        <v>20</v>
      </c>
      <c r="E813" s="125">
        <f>SUM(E814:E818)</f>
        <v>0</v>
      </c>
    </row>
    <row r="814" spans="1:42" s="121" customFormat="1" ht="12.75">
      <c r="A814" s="139"/>
      <c r="C814" s="126" t="s">
        <v>101</v>
      </c>
      <c r="E814" s="127">
        <v>0</v>
      </c>
      <c r="F814" s="128" t="e">
        <f>E814/E813</f>
        <v>#DIV/0!</v>
      </c>
    </row>
    <row r="815" spans="1:42" s="121" customFormat="1" ht="12.75">
      <c r="A815" s="139"/>
      <c r="C815" s="126" t="s">
        <v>102</v>
      </c>
      <c r="E815" s="127">
        <v>0</v>
      </c>
      <c r="F815" s="128" t="e">
        <f>E815/E813</f>
        <v>#DIV/0!</v>
      </c>
    </row>
    <row r="816" spans="1:42" s="121" customFormat="1" ht="12.75">
      <c r="A816" s="139"/>
      <c r="C816" s="126" t="s">
        <v>103</v>
      </c>
      <c r="E816" s="127">
        <v>0</v>
      </c>
      <c r="F816" s="128" t="e">
        <f>E816/E813</f>
        <v>#DIV/0!</v>
      </c>
    </row>
    <row r="817" spans="1:12" s="121" customFormat="1" ht="12.75">
      <c r="A817" s="139"/>
      <c r="C817" s="126" t="s">
        <v>104</v>
      </c>
      <c r="E817" s="127">
        <v>0</v>
      </c>
      <c r="F817" s="128" t="e">
        <f>E817/E813</f>
        <v>#DIV/0!</v>
      </c>
    </row>
    <row r="818" spans="1:12" s="121" customFormat="1" ht="12.75">
      <c r="A818" s="139"/>
      <c r="C818" s="126" t="s">
        <v>105</v>
      </c>
      <c r="E818" s="127">
        <v>0</v>
      </c>
      <c r="F818" s="128" t="e">
        <f>E818/E813</f>
        <v>#DIV/0!</v>
      </c>
    </row>
    <row r="819" spans="1:12" s="121" customFormat="1" ht="12.75">
      <c r="A819" s="139"/>
      <c r="C819" s="129" t="s">
        <v>106</v>
      </c>
      <c r="D819" s="130"/>
      <c r="E819" s="131"/>
      <c r="F819" s="132"/>
    </row>
    <row r="820" spans="1:12" s="121" customFormat="1" ht="12.75">
      <c r="A820" s="139"/>
      <c r="C820" s="121" t="s">
        <v>107</v>
      </c>
    </row>
    <row r="821" spans="1:12" s="121" customFormat="1" ht="12.75">
      <c r="A821" s="139"/>
      <c r="C821" s="121" t="s">
        <v>108</v>
      </c>
    </row>
    <row r="822" spans="1:12" s="121" customFormat="1" ht="12.75">
      <c r="A822" s="139"/>
      <c r="C822" s="133" t="s">
        <v>109</v>
      </c>
    </row>
    <row r="823" spans="1:12" s="121" customFormat="1" ht="12.75">
      <c r="A823" s="139"/>
      <c r="C823" s="121" t="s">
        <v>110</v>
      </c>
    </row>
    <row r="824" spans="1:12" s="121" customFormat="1" ht="12.75">
      <c r="A824" s="139"/>
      <c r="C824" s="121" t="s">
        <v>111</v>
      </c>
    </row>
    <row r="825" spans="1:12" s="121" customFormat="1" ht="12.75">
      <c r="A825" s="139"/>
      <c r="C825" s="121" t="s">
        <v>112</v>
      </c>
    </row>
    <row r="826" spans="1:12" s="121" customFormat="1" ht="12.75">
      <c r="A826" s="139"/>
    </row>
    <row r="827" spans="1:12" s="121" customFormat="1" ht="12.75">
      <c r="A827" s="139"/>
      <c r="C827" s="121" t="s">
        <v>113</v>
      </c>
    </row>
    <row r="828" spans="1:12" s="121" customFormat="1" ht="12.75">
      <c r="A828" s="139"/>
      <c r="C828" s="121" t="s">
        <v>114</v>
      </c>
      <c r="I828" s="134"/>
      <c r="J828" s="134"/>
      <c r="K828" s="134"/>
      <c r="L828" s="134"/>
    </row>
    <row r="829" spans="1:12" s="121" customFormat="1" ht="12.75">
      <c r="A829" s="139"/>
      <c r="C829" s="121" t="s">
        <v>115</v>
      </c>
      <c r="H829" s="134"/>
      <c r="I829" s="135"/>
      <c r="J829" s="136"/>
      <c r="K829" s="137"/>
      <c r="L829" s="136"/>
    </row>
  </sheetData>
  <mergeCells count="48">
    <mergeCell ref="AE1:AG1"/>
    <mergeCell ref="AH1:AJ1"/>
    <mergeCell ref="AK1:AM1"/>
    <mergeCell ref="AN1:AP1"/>
    <mergeCell ref="A3:A59"/>
    <mergeCell ref="B3:B59"/>
    <mergeCell ref="M1:O1"/>
    <mergeCell ref="P1:R1"/>
    <mergeCell ref="S1:U1"/>
    <mergeCell ref="V1:X1"/>
    <mergeCell ref="Y1:AA1"/>
    <mergeCell ref="AB1:AD1"/>
    <mergeCell ref="A1:A2"/>
    <mergeCell ref="B1:B2"/>
    <mergeCell ref="C1:C2"/>
    <mergeCell ref="D1:F1"/>
    <mergeCell ref="G1:I1"/>
    <mergeCell ref="J1:L1"/>
    <mergeCell ref="A60:A116"/>
    <mergeCell ref="B60:B116"/>
    <mergeCell ref="A117:A173"/>
    <mergeCell ref="B117:B173"/>
    <mergeCell ref="A174:A230"/>
    <mergeCell ref="B174:B230"/>
    <mergeCell ref="A231:A287"/>
    <mergeCell ref="B231:B287"/>
    <mergeCell ref="A288:A344"/>
    <mergeCell ref="B288:B344"/>
    <mergeCell ref="A345:A401"/>
    <mergeCell ref="B345:B401"/>
    <mergeCell ref="A402:A458"/>
    <mergeCell ref="B402:B458"/>
    <mergeCell ref="B459:B522"/>
    <mergeCell ref="A459:A487"/>
    <mergeCell ref="A488:A522"/>
    <mergeCell ref="A523:A579"/>
    <mergeCell ref="B523:B579"/>
    <mergeCell ref="B580:B643"/>
    <mergeCell ref="B644:B707"/>
    <mergeCell ref="A673:A707"/>
    <mergeCell ref="A644:A672"/>
    <mergeCell ref="A580:A608"/>
    <mergeCell ref="A609:A643"/>
    <mergeCell ref="A812:A829"/>
    <mergeCell ref="A708:A745"/>
    <mergeCell ref="B708:B745"/>
    <mergeCell ref="A746:A809"/>
    <mergeCell ref="B746:B809"/>
  </mergeCells>
  <conditionalFormatting sqref="F36 I36 L36 O36 R36 U36 X36 AA36 AD36 AG36 AJ36 AM36 F93 I93 L93 O93 R93 U93 X93 AA93 AD93 AG93 AJ93 AM93 F150 I150 L150 O150 R150 U150 X150 AA150 AD150 AG150 AJ150 AM150 F207 I207 L207 O207 R207 U207 X207 AA207 AD207 AG207 AJ207 AM207 F264 I264 L264 O264 R264 U264 X264 AA264 AD264 AG264 AJ264 AM264 F321:F324 I321:I324 L321:L324 O321:O324 R321:R324 U321:U324 X321:X324 AA321:AA324 AD321:AD324 AG321:AG324 AJ321:AJ324 AM321:AM324 F378 I378 L378 O378 R378 U378 X378 AA378 AD378 AG378 AJ378 AM378 F435 I435 L435 O435 R435 U435 X435 AA435 AD435 AG435 AJ435 AM435 F492 I492 L492 O492 R492 U492 X492 AA492 AD492 AG492 AJ492 AM492 F556 AP556 I556 L556 O556 R556 U556 X556 AA556 AD556 AG556 AJ556 AM556 F613 I613 L613 O613 R613 U613 X613 AA613 AD613 AG613 AJ613 AM613 F677 I677 L677 O677 R677 U677 X677 AA677 AD677 AG677 AJ677 AM677 F779 I779 L779 O779 R779 U779 X779 AA779 AD779 AG779 AJ779 AM779 I3:I34 L3:L34 O3:O34 R3:R34 U3:U34 X3:X34 AA3:AA34 AD3:AD34 AG3:AG34 AJ3:AJ34 AM3:AM34 F3:F34 AM38:AM45 AJ38:AJ45 AG38:AG45 AD38:AD45 AA38:AA45 X38:X45 U38:U45 R38:R45 O38:O45 L38:L45 I38:I45 F38:F45 AM95:AM102 AJ95:AJ102 AG95:AG102 AD95:AD102 AA95:AA102 X95:X102 U95:U102 R95:R102 O95:O102 L95:L102 I95:I102 F95:F102 AM152:AM159 AJ152:AJ159 AG152:AG159 AD152:AD159 AA152:AA159 X152:X159 U152:U159 R152:R159 O152:O159 L152:L159 I152:I159 F152:F159 AM209:AM216 AJ209:AJ216 AG209:AG216 AD209:AD216 AA209:AA216 X209:X216 U209:U216 R209:R216 O209:O216 L209:L216 I209:I216 F209:F216 AM266:AM273 AJ266:AJ273 AG266:AG273 AD266:AD273 AA266:AA273 X266:X273 U266:U273 R266:R273 O266:O273 L266:L273 I266:I273 F266:F273 AM326:AM330 AJ326:AJ330 AG326:AG330 AD326:AD330 AA326:AA330 X326:X330 U326:U330 R326:R330 O326:O330 L326:L330 I326:I330 F326:F330 AM380:AM387 AJ380:AJ387 AG380:AG387 AD380:AD387 AA380:AA387 X380:X387 U380:U387 R380:R387 O380:O387 L380:L387 I380:I387 F380:F387 AM437:AM444 AJ437:AJ444 AG437:AG444 AD437:AD444 AA437:AA444 X437:X444 U437:U444 R437:R444 O437:O444 L437:L444 I437:I444 F437:F444 AM494:AM501 AJ494:AJ501 AG494:AG501 AD494:AD501 AA494:AA501 X494:X501 U494:U501 R494:R501 O494:O501 L494:L501 I494:I501 F494:F501 AM558:AM565 AJ558:AJ565 AG558:AG565 AD558:AD565 AA558:AA565 X558:X565 U558:U565 R558:R565 O558:O565 L558:L565 I558:I565 AP558:AP565 F558:F565 AM615:AM622 AJ615:AJ622 AG615:AG622 AD615:AD622 AA615:AA622 X615:X622 U615:U622 R615:R622 O615:O622 L615:L622 I615:I622 F615:F622 AM679:AM686 AJ679:AJ686 AG679:AG686 AD679:AD686 AA679:AA686 X679:X686 U679:U686 R679:R686 O679:O686 L679:L686 I679:I686 F679:F686 AM781:AM788 AJ781:AJ788 AG781:AG788 AD781:AD788 AA781:AA788 X781:X788 U781:U788 R781:R788 O781:O788 L781:L788 I781:I788 F781:F788 I688:I777 L688:L777 O688:O777 R688:R777 U688:U777 X688:X777 AA688:AA777 AD688:AD777 AG688:AG777 AJ688:AJ777 AM688:AM777 I790:I809 L790:L809 O790:O809 R790:R809 U790:U809 X790:X809 AA790:AA809 AD790:AD809 AG790:AG809 AJ790:AJ809 AM790:AM809 AP790:AP809 AP36:AP45 AP3:AP34 AP93:AP102 AP150:AP159 AP207:AP216 AP264:AP273 AP321:AP330 AP378:AP387 AP435:AP444 AP492:AP501 AP613:AP622 AP677:AP686 AP779:AP788 AP688:AP777 I47:I91 L47:L91 O47:O91 R47:R91 U47:U91 X47:X91 AA47:AA91 AD47:AD91 AG47:AG91 AJ47:AJ91 AM47:AM91 F47:F91 AP47:AP91 I104:I148 L104:L148 O104:O148 R104:R148 U104:U148 X104:X148 AA104:AA148 AD104:AD148 AG104:AG148 AJ104:AJ148 AM104:AM148 F104:F148 AP104:AP148 I161:I205 L161:L205 O161:O205 R161:R205 U161:U205 X161:X205 AA161:AA205 AD161:AD205 AG161:AG205 AJ161:AJ205 AM161:AM205 F161:F205 AP161:AP205 I218:I262 L218:L262 O218:O262 R218:R262 U218:U262 X218:X262 AA218:AA262 AD218:AD262 AG218:AG262 AJ218:AJ262 AM218:AM262 F218:F262 AP218:AP262 I275:I319 L275:L319 O275:O319 R275:R319 U275:U319 X275:X319 AA275:AA319 AD275:AD319 AG275:AG319 AJ275:AJ319 AM275:AM319 F275:F319 AP275:AP319 I332:I376 L332:L376 O332:O376 R332:R376 U332:U376 X332:X376 AA332:AA376 AD332:AD376 AG332:AG376 AJ332:AJ376 AM332:AM376 F332:F376 AP332:AP376 I389:I433 L389:L433 O389:O433 R389:R433 U389:U433 X389:X433 AA389:AA433 AD389:AD433 AG389:AG433 AJ389:AJ433 AM389:AM433 F389:F433 AP389:AP433 I446:I490 L446:L490 O446:O490 R446:R490 U446:U490 X446:X490 AA446:AA490 AD446:AD490 AG446:AG490 AJ446:AJ490 AM446:AM490 F446:F490 AP446:AP490 I503:I554 L503:L554 O503:O554 R503:R554 U503:U554 X503:X554 AA503:AA554 AD503:AD554 AG503:AG554 AJ503:AJ554 AM503:AM554 AP503:AP554 I567:I611 L567:L611 O567:O611 R567:R611 U567:U611 X567:X611 AA567:AA611 AD567:AD611 AG567:AG611 AJ567:AJ611 AM567:AM611 F567:F611 AP567:AP611 I624:I675 L624:L675 O624:O675 R624:R675 U624:U675 X624:X675 AA624:AA675 AD624:AD675 AG624:AG675 AJ624:AJ675 AM624:AM675 F624:F675 AP624:AP675 F503:F554 F688:F777 F790:F809">
    <cfRule type="cellIs" dxfId="47" priority="78" operator="greaterThan">
      <formula>1</formula>
    </cfRule>
    <cfRule type="cellIs" dxfId="46" priority="79" operator="between">
      <formula>0.8</formula>
      <formula>1</formula>
    </cfRule>
    <cfRule type="cellIs" dxfId="45" priority="80" operator="lessThan">
      <formula>0.8</formula>
    </cfRule>
  </conditionalFormatting>
  <conditionalFormatting sqref="F37 I37 U37 X37 AA37 AD37 AG37 AJ37 AM37 R37 O37 L37">
    <cfRule type="cellIs" dxfId="44" priority="39" operator="greaterThan">
      <formula>1</formula>
    </cfRule>
    <cfRule type="cellIs" dxfId="43" priority="40" operator="between">
      <formula>0.8</formula>
      <formula>1</formula>
    </cfRule>
    <cfRule type="cellIs" dxfId="42" priority="41" operator="lessThan">
      <formula>0.8</formula>
    </cfRule>
  </conditionalFormatting>
  <conditionalFormatting sqref="F94 I94 U94 X94 AA94 AD94 AG94 AJ94 AM94 R94 O94 L94">
    <cfRule type="cellIs" dxfId="41" priority="36" operator="greaterThan">
      <formula>1</formula>
    </cfRule>
    <cfRule type="cellIs" dxfId="40" priority="37" operator="between">
      <formula>0.8</formula>
      <formula>1</formula>
    </cfRule>
    <cfRule type="cellIs" dxfId="39" priority="38" operator="lessThan">
      <formula>0.8</formula>
    </cfRule>
  </conditionalFormatting>
  <conditionalFormatting sqref="F151 I151 U151 X151 AA151 AD151 AG151 AJ151 AM151 R151 O151 L151">
    <cfRule type="cellIs" dxfId="38" priority="33" operator="greaterThan">
      <formula>1</formula>
    </cfRule>
    <cfRule type="cellIs" dxfId="37" priority="34" operator="between">
      <formula>0.8</formula>
      <formula>1</formula>
    </cfRule>
    <cfRule type="cellIs" dxfId="36" priority="35" operator="lessThan">
      <formula>0.8</formula>
    </cfRule>
  </conditionalFormatting>
  <conditionalFormatting sqref="F208 I208 U208 X208 AA208 AD208 AG208 AJ208 AM208 R208 O208 L208">
    <cfRule type="cellIs" dxfId="35" priority="30" operator="greaterThan">
      <formula>1</formula>
    </cfRule>
    <cfRule type="cellIs" dxfId="34" priority="31" operator="between">
      <formula>0.8</formula>
      <formula>1</formula>
    </cfRule>
    <cfRule type="cellIs" dxfId="33" priority="32" operator="lessThan">
      <formula>0.8</formula>
    </cfRule>
  </conditionalFormatting>
  <conditionalFormatting sqref="F265 I265 U265 X265 AA265 AD265 AG265 AJ265 AM265 R265 O265 L265">
    <cfRule type="cellIs" dxfId="32" priority="27" operator="greaterThan">
      <formula>1</formula>
    </cfRule>
    <cfRule type="cellIs" dxfId="31" priority="28" operator="between">
      <formula>0.8</formula>
      <formula>1</formula>
    </cfRule>
    <cfRule type="cellIs" dxfId="30" priority="29" operator="lessThan">
      <formula>0.8</formula>
    </cfRule>
  </conditionalFormatting>
  <conditionalFormatting sqref="F325 I325 U325 X325 AA325 AD325 AG325 AJ325 AM325 R325 O325 L325">
    <cfRule type="cellIs" dxfId="29" priority="24" operator="greaterThan">
      <formula>1</formula>
    </cfRule>
    <cfRule type="cellIs" dxfId="28" priority="25" operator="between">
      <formula>0.8</formula>
      <formula>1</formula>
    </cfRule>
    <cfRule type="cellIs" dxfId="27" priority="26" operator="lessThan">
      <formula>0.8</formula>
    </cfRule>
  </conditionalFormatting>
  <conditionalFormatting sqref="F379 I379 U379 X379 AA379 AD379 AG379 AJ379 AM379 R379 O379 L379">
    <cfRule type="cellIs" dxfId="26" priority="21" operator="greaterThan">
      <formula>1</formula>
    </cfRule>
    <cfRule type="cellIs" dxfId="25" priority="22" operator="between">
      <formula>0.8</formula>
      <formula>1</formula>
    </cfRule>
    <cfRule type="cellIs" dxfId="24" priority="23" operator="lessThan">
      <formula>0.8</formula>
    </cfRule>
  </conditionalFormatting>
  <conditionalFormatting sqref="F436 I436 U436 X436 AA436 AD436 AG436 AJ436 AM436 R436 O436 L436">
    <cfRule type="cellIs" dxfId="23" priority="18" operator="greaterThan">
      <formula>1</formula>
    </cfRule>
    <cfRule type="cellIs" dxfId="22" priority="19" operator="between">
      <formula>0.8</formula>
      <formula>1</formula>
    </cfRule>
    <cfRule type="cellIs" dxfId="21" priority="20" operator="lessThan">
      <formula>0.8</formula>
    </cfRule>
  </conditionalFormatting>
  <conditionalFormatting sqref="F493 I493 U493 X493 AA493 AD493 AG493 AJ493 AM493 R493 O493 L493">
    <cfRule type="cellIs" dxfId="20" priority="15" operator="greaterThan">
      <formula>1</formula>
    </cfRule>
    <cfRule type="cellIs" dxfId="19" priority="16" operator="between">
      <formula>0.8</formula>
      <formula>1</formula>
    </cfRule>
    <cfRule type="cellIs" dxfId="18" priority="17" operator="lessThan">
      <formula>0.8</formula>
    </cfRule>
  </conditionalFormatting>
  <conditionalFormatting sqref="AP557 F557 I557 U557 X557 AA557 AD557 AG557 AJ557 AM557 R557 O557 L557">
    <cfRule type="cellIs" dxfId="17" priority="12" operator="greaterThan">
      <formula>1</formula>
    </cfRule>
    <cfRule type="cellIs" dxfId="16" priority="13" operator="between">
      <formula>0.8</formula>
      <formula>1</formula>
    </cfRule>
    <cfRule type="cellIs" dxfId="15" priority="14" operator="lessThan">
      <formula>0.8</formula>
    </cfRule>
  </conditionalFormatting>
  <conditionalFormatting sqref="F614 I614 U614 X614 AA614 AD614 AG614 AJ614 AM614 R614 O614 L614">
    <cfRule type="cellIs" dxfId="14" priority="9" operator="greaterThan">
      <formula>1</formula>
    </cfRule>
    <cfRule type="cellIs" dxfId="13" priority="10" operator="between">
      <formula>0.8</formula>
      <formula>1</formula>
    </cfRule>
    <cfRule type="cellIs" dxfId="12" priority="11" operator="lessThan">
      <formula>0.8</formula>
    </cfRule>
  </conditionalFormatting>
  <conditionalFormatting sqref="F678 I678 U678 X678 AA678 AD678 AG678 AJ678 AM678 R678 O678 L678">
    <cfRule type="cellIs" dxfId="11" priority="6" operator="greaterThan">
      <formula>1</formula>
    </cfRule>
    <cfRule type="cellIs" dxfId="10" priority="7" operator="between">
      <formula>0.8</formula>
      <formula>1</formula>
    </cfRule>
    <cfRule type="cellIs" dxfId="9" priority="8" operator="lessThan">
      <formula>0.8</formula>
    </cfRule>
  </conditionalFormatting>
  <conditionalFormatting sqref="F780 I780 U780 X780 AA780 AD780 AG780 AJ780 AM780 R780 O780 L780">
    <cfRule type="cellIs" dxfId="8" priority="3" operator="greaterThan">
      <formula>1</formula>
    </cfRule>
    <cfRule type="cellIs" dxfId="7" priority="4" operator="between">
      <formula>0.8</formula>
      <formula>1</formula>
    </cfRule>
    <cfRule type="cellIs" dxfId="6" priority="5" operator="lessThan">
      <formula>0.8</formula>
    </cfRule>
  </conditionalFormatting>
  <conditionalFormatting sqref="J829">
    <cfRule type="colorScale" priority="2">
      <colorScale>
        <cfvo type="min"/>
        <cfvo type="percentile" val="50"/>
        <cfvo type="max"/>
        <color rgb="FFF8696B"/>
        <color rgb="FFFFEB84"/>
        <color rgb="FF63BE7B"/>
      </colorScale>
    </cfRule>
  </conditionalFormatting>
  <conditionalFormatting sqref="L82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428A-A90C-4FF9-B669-34EA3871108F}">
  <dimension ref="A1:AP122"/>
  <sheetViews>
    <sheetView topLeftCell="A93" workbookViewId="0">
      <selection activeCell="D92" sqref="D92:E92"/>
    </sheetView>
  </sheetViews>
  <sheetFormatPr defaultColWidth="8.77734375" defaultRowHeight="15"/>
  <cols>
    <col min="1" max="1" width="13.109375" customWidth="1"/>
    <col min="3" max="3" width="25.6640625" customWidth="1"/>
    <col min="4" max="4" width="9.77734375" customWidth="1"/>
    <col min="5" max="5" width="10.33203125" customWidth="1"/>
    <col min="6" max="6" width="7.109375" customWidth="1"/>
    <col min="7" max="7" width="9.44140625" customWidth="1"/>
    <col min="8" max="39" width="7.109375" customWidth="1"/>
    <col min="40" max="40" width="9.77734375" customWidth="1"/>
    <col min="41" max="42" width="7.109375" customWidth="1"/>
  </cols>
  <sheetData>
    <row r="1" spans="1:42" s="4" customFormat="1">
      <c r="A1" s="153" t="s">
        <v>0</v>
      </c>
      <c r="B1" s="153" t="s">
        <v>1</v>
      </c>
      <c r="C1" s="154" t="s">
        <v>2</v>
      </c>
      <c r="D1" s="152" t="s">
        <v>3</v>
      </c>
      <c r="E1" s="152"/>
      <c r="F1" s="152"/>
      <c r="G1" s="152" t="s">
        <v>4</v>
      </c>
      <c r="H1" s="152"/>
      <c r="I1" s="152"/>
      <c r="J1" s="152" t="s">
        <v>5</v>
      </c>
      <c r="K1" s="152"/>
      <c r="L1" s="152"/>
      <c r="M1" s="152" t="s">
        <v>6</v>
      </c>
      <c r="N1" s="152"/>
      <c r="O1" s="152"/>
      <c r="P1" s="152" t="s">
        <v>7</v>
      </c>
      <c r="Q1" s="152"/>
      <c r="R1" s="152"/>
      <c r="S1" s="152" t="s">
        <v>8</v>
      </c>
      <c r="T1" s="152"/>
      <c r="U1" s="152"/>
      <c r="V1" s="152" t="s">
        <v>9</v>
      </c>
      <c r="W1" s="152"/>
      <c r="X1" s="152"/>
      <c r="Y1" s="152" t="s">
        <v>10</v>
      </c>
      <c r="Z1" s="152"/>
      <c r="AA1" s="152"/>
      <c r="AB1" s="152" t="s">
        <v>11</v>
      </c>
      <c r="AC1" s="152"/>
      <c r="AD1" s="152"/>
      <c r="AE1" s="152" t="s">
        <v>12</v>
      </c>
      <c r="AF1" s="152"/>
      <c r="AG1" s="152"/>
      <c r="AH1" s="152" t="s">
        <v>13</v>
      </c>
      <c r="AI1" s="152"/>
      <c r="AJ1" s="152"/>
      <c r="AK1" s="152" t="s">
        <v>14</v>
      </c>
      <c r="AL1" s="152"/>
      <c r="AM1" s="152"/>
      <c r="AN1" s="152" t="s">
        <v>15</v>
      </c>
      <c r="AO1" s="152"/>
      <c r="AP1" s="152"/>
    </row>
    <row r="2" spans="1:42" s="4" customFormat="1" ht="15.75" thickBot="1">
      <c r="A2" s="160"/>
      <c r="B2" s="160"/>
      <c r="C2" s="161"/>
      <c r="D2" s="1" t="s">
        <v>16</v>
      </c>
      <c r="E2" s="1" t="s">
        <v>17</v>
      </c>
      <c r="F2" s="35" t="s">
        <v>18</v>
      </c>
      <c r="G2" s="34" t="s">
        <v>16</v>
      </c>
      <c r="H2" s="1" t="s">
        <v>17</v>
      </c>
      <c r="I2" s="35" t="s">
        <v>18</v>
      </c>
      <c r="J2" s="34" t="s">
        <v>16</v>
      </c>
      <c r="K2" s="1" t="s">
        <v>17</v>
      </c>
      <c r="L2" s="35" t="s">
        <v>18</v>
      </c>
      <c r="M2" s="34" t="s">
        <v>16</v>
      </c>
      <c r="N2" s="1" t="s">
        <v>17</v>
      </c>
      <c r="O2" s="35" t="s">
        <v>18</v>
      </c>
      <c r="P2" s="34" t="s">
        <v>16</v>
      </c>
      <c r="Q2" s="1" t="s">
        <v>17</v>
      </c>
      <c r="R2" s="35" t="s">
        <v>18</v>
      </c>
      <c r="S2" s="34" t="s">
        <v>16</v>
      </c>
      <c r="T2" s="1" t="s">
        <v>17</v>
      </c>
      <c r="U2" s="35" t="s">
        <v>18</v>
      </c>
      <c r="V2" s="34" t="s">
        <v>16</v>
      </c>
      <c r="W2" s="1" t="s">
        <v>17</v>
      </c>
      <c r="X2" s="35" t="s">
        <v>18</v>
      </c>
      <c r="Y2" s="34" t="s">
        <v>16</v>
      </c>
      <c r="Z2" s="1" t="s">
        <v>17</v>
      </c>
      <c r="AA2" s="35" t="s">
        <v>18</v>
      </c>
      <c r="AB2" s="34" t="s">
        <v>16</v>
      </c>
      <c r="AC2" s="1" t="s">
        <v>17</v>
      </c>
      <c r="AD2" s="35" t="s">
        <v>18</v>
      </c>
      <c r="AE2" s="34" t="s">
        <v>16</v>
      </c>
      <c r="AF2" s="1" t="s">
        <v>17</v>
      </c>
      <c r="AG2" s="35" t="s">
        <v>18</v>
      </c>
      <c r="AH2" s="34" t="s">
        <v>16</v>
      </c>
      <c r="AI2" s="1" t="s">
        <v>17</v>
      </c>
      <c r="AJ2" s="35" t="s">
        <v>18</v>
      </c>
      <c r="AK2" s="34" t="s">
        <v>16</v>
      </c>
      <c r="AL2" s="1" t="s">
        <v>17</v>
      </c>
      <c r="AM2" s="35" t="s">
        <v>18</v>
      </c>
      <c r="AN2" s="1" t="s">
        <v>16</v>
      </c>
      <c r="AO2" s="1" t="s">
        <v>17</v>
      </c>
      <c r="AP2" s="1" t="s">
        <v>18</v>
      </c>
    </row>
    <row r="3" spans="1:42" s="19" customFormat="1" ht="16.5" thickTop="1">
      <c r="A3" s="155" t="s">
        <v>76</v>
      </c>
      <c r="B3" s="158">
        <v>1</v>
      </c>
      <c r="C3" s="73" t="s">
        <v>19</v>
      </c>
      <c r="D3" s="17">
        <f>Общий!D3+Общий!D60+Общий!D174+Общий!D231+Общий!D459+Общий!D580</f>
        <v>2329000</v>
      </c>
      <c r="E3" s="17">
        <f>Общий!E3+Общий!E60+Общий!E174+Общий!E231+Общий!E459+Общий!E580</f>
        <v>1965350</v>
      </c>
      <c r="F3" s="37">
        <f>E3/D3</f>
        <v>0.84386002576212971</v>
      </c>
      <c r="G3" s="36">
        <f>Общий!G3+Общий!G60+Общий!G174+Общий!G231+Общий!G459+Общий!G580</f>
        <v>2399000</v>
      </c>
      <c r="H3" s="17">
        <f>Общий!H3+Общий!H60+Общий!H174+Общий!H231+Общий!H459+Общий!H580</f>
        <v>0</v>
      </c>
      <c r="I3" s="37">
        <f>H3/G3</f>
        <v>0</v>
      </c>
      <c r="J3" s="36">
        <f>J4+J10+J11</f>
        <v>0</v>
      </c>
      <c r="K3" s="17">
        <f>K4+K10+K11</f>
        <v>0</v>
      </c>
      <c r="L3" s="37" t="e">
        <f>K3/J3</f>
        <v>#DIV/0!</v>
      </c>
      <c r="M3" s="36">
        <f>M4+M10+M11</f>
        <v>0</v>
      </c>
      <c r="N3" s="17">
        <f>N4+N10+N11</f>
        <v>0</v>
      </c>
      <c r="O3" s="37" t="e">
        <f>N3/M3</f>
        <v>#DIV/0!</v>
      </c>
      <c r="P3" s="36">
        <f>P4+P10+P11</f>
        <v>0</v>
      </c>
      <c r="Q3" s="17">
        <f>Q4+Q10+Q11</f>
        <v>0</v>
      </c>
      <c r="R3" s="37" t="e">
        <f>Q3/P3</f>
        <v>#DIV/0!</v>
      </c>
      <c r="S3" s="36">
        <f>S4+S10+S11</f>
        <v>0</v>
      </c>
      <c r="T3" s="17">
        <f>T4+T10+T11</f>
        <v>0</v>
      </c>
      <c r="U3" s="37" t="e">
        <f>T3/S3</f>
        <v>#DIV/0!</v>
      </c>
      <c r="V3" s="36">
        <f>V4+V10+V11</f>
        <v>0</v>
      </c>
      <c r="W3" s="17">
        <f>W4+W10+W11</f>
        <v>0</v>
      </c>
      <c r="X3" s="37" t="e">
        <f>W3/V3</f>
        <v>#DIV/0!</v>
      </c>
      <c r="Y3" s="36">
        <f>Y4+Y10+Y11</f>
        <v>0</v>
      </c>
      <c r="Z3" s="17">
        <f>Z4+Z10+Z11</f>
        <v>0</v>
      </c>
      <c r="AA3" s="37" t="e">
        <f>Z3/Y3</f>
        <v>#DIV/0!</v>
      </c>
      <c r="AB3" s="36">
        <f>AB4+AB10+AB11</f>
        <v>0</v>
      </c>
      <c r="AC3" s="17">
        <f>AC4+AC10+AC11</f>
        <v>0</v>
      </c>
      <c r="AD3" s="37" t="e">
        <f>AC3/AB3</f>
        <v>#DIV/0!</v>
      </c>
      <c r="AE3" s="36">
        <f>AE4+AE10+AE11</f>
        <v>0</v>
      </c>
      <c r="AF3" s="17">
        <f>AF4+AF10+AF11</f>
        <v>0</v>
      </c>
      <c r="AG3" s="37" t="e">
        <f>AF3/AE3</f>
        <v>#DIV/0!</v>
      </c>
      <c r="AH3" s="36">
        <f>AH4+AH10+AH11</f>
        <v>0</v>
      </c>
      <c r="AI3" s="17">
        <f>AI4+AI10+AI11</f>
        <v>0</v>
      </c>
      <c r="AJ3" s="37" t="e">
        <f>AI3/AH3</f>
        <v>#DIV/0!</v>
      </c>
      <c r="AK3" s="36">
        <f>AK4+AK10+AK11</f>
        <v>0</v>
      </c>
      <c r="AL3" s="17">
        <f>AL4+AL10+AL11</f>
        <v>0</v>
      </c>
      <c r="AM3" s="37" t="e">
        <f>AL3/AK3</f>
        <v>#DIV/0!</v>
      </c>
      <c r="AN3" s="17">
        <f>D3+G3+J3+M3+P3+S3+V3+Y3+AB3+AE3+AH3+AK3</f>
        <v>4728000</v>
      </c>
      <c r="AO3" s="17">
        <f>E3+H3+K3+N3+Q3+T3+W3+Z3+AC3+AF3+AI3+AL3</f>
        <v>1965350</v>
      </c>
      <c r="AP3" s="18">
        <f>AO3/AN3</f>
        <v>0.41568316412859563</v>
      </c>
    </row>
    <row r="4" spans="1:42" s="4" customFormat="1" ht="15" customHeight="1">
      <c r="A4" s="156"/>
      <c r="B4" s="144"/>
      <c r="C4" s="74" t="s">
        <v>20</v>
      </c>
      <c r="D4" s="70">
        <f>Общий!D4+Общий!D61+Общий!D175+Общий!D232+Общий!D460+Общий!D581</f>
        <v>2208000</v>
      </c>
      <c r="E4" s="70">
        <f>Общий!E4+Общий!E61+Общий!E175+Общий!E232+Общий!E460+Общий!E581</f>
        <v>1729850</v>
      </c>
      <c r="F4" s="39">
        <f t="shared" ref="F4:F58" si="0">E4/D4</f>
        <v>0.78344655797101448</v>
      </c>
      <c r="G4" s="38">
        <f>Общий!G4+Общий!G61+Общий!G175+Общий!G232+Общий!G460+Общий!G581</f>
        <v>2278000</v>
      </c>
      <c r="H4" s="2">
        <f>Общий!H4+Общий!H61+Общий!H175+Общий!H232+Общий!H460+Общий!H581</f>
        <v>0</v>
      </c>
      <c r="I4" s="39">
        <f t="shared" ref="I4" si="1">H4/G4</f>
        <v>0</v>
      </c>
      <c r="J4" s="38"/>
      <c r="K4" s="2"/>
      <c r="L4" s="39" t="e">
        <f t="shared" ref="L4" si="2">K4/J4</f>
        <v>#DIV/0!</v>
      </c>
      <c r="M4" s="38"/>
      <c r="N4" s="2"/>
      <c r="O4" s="39" t="e">
        <f t="shared" ref="O4" si="3">N4/M4</f>
        <v>#DIV/0!</v>
      </c>
      <c r="P4" s="38"/>
      <c r="Q4" s="2"/>
      <c r="R4" s="39" t="e">
        <f t="shared" ref="R4" si="4">Q4/P4</f>
        <v>#DIV/0!</v>
      </c>
      <c r="S4" s="38"/>
      <c r="T4" s="2"/>
      <c r="U4" s="39" t="e">
        <f t="shared" ref="U4" si="5">T4/S4</f>
        <v>#DIV/0!</v>
      </c>
      <c r="V4" s="38"/>
      <c r="W4" s="2"/>
      <c r="X4" s="39" t="e">
        <f t="shared" ref="X4" si="6">W4/V4</f>
        <v>#DIV/0!</v>
      </c>
      <c r="Y4" s="38"/>
      <c r="Z4" s="2"/>
      <c r="AA4" s="39" t="e">
        <f t="shared" ref="AA4" si="7">Z4/Y4</f>
        <v>#DIV/0!</v>
      </c>
      <c r="AB4" s="38"/>
      <c r="AC4" s="2"/>
      <c r="AD4" s="39" t="e">
        <f t="shared" ref="AD4" si="8">AC4/AB4</f>
        <v>#DIV/0!</v>
      </c>
      <c r="AE4" s="38"/>
      <c r="AF4" s="2"/>
      <c r="AG4" s="39" t="e">
        <f t="shared" ref="AG4" si="9">AF4/AE4</f>
        <v>#DIV/0!</v>
      </c>
      <c r="AH4" s="38"/>
      <c r="AI4" s="2"/>
      <c r="AJ4" s="39" t="e">
        <f t="shared" ref="AJ4" si="10">AI4/AH4</f>
        <v>#DIV/0!</v>
      </c>
      <c r="AK4" s="38"/>
      <c r="AL4" s="2"/>
      <c r="AM4" s="39" t="e">
        <f t="shared" ref="AM4" si="11">AL4/AK4</f>
        <v>#DIV/0!</v>
      </c>
      <c r="AN4" s="2">
        <f>D4+G4+J4+M4+P4+S4+V4+Y4+AB4+AE4+AH4+AK4</f>
        <v>4486000</v>
      </c>
      <c r="AO4" s="2">
        <f t="shared" ref="AO4:AO56" si="12">E4+H4+K4+N4+Q4+T4+W4+Z4+AC4+AF4+AI4+AL4</f>
        <v>1729850</v>
      </c>
      <c r="AP4" s="3">
        <f t="shared" ref="AP4:AP56" si="13">AO4/AN4</f>
        <v>0.38561078912171198</v>
      </c>
    </row>
    <row r="5" spans="1:42" s="4" customFormat="1" ht="15" customHeight="1">
      <c r="A5" s="156"/>
      <c r="B5" s="144"/>
      <c r="C5" s="74" t="s">
        <v>47</v>
      </c>
      <c r="D5" s="2">
        <f>Общий!D5+Общий!D62+Общий!D176+Общий!D233+Общий!D461+Общий!D582</f>
        <v>0</v>
      </c>
      <c r="E5" s="90">
        <f>Общий!E5+Общий!E62+Общий!E176+Общий!E233+Общий!E461+Общий!E582</f>
        <v>299130</v>
      </c>
      <c r="F5" s="39"/>
      <c r="G5" s="38">
        <f>Общий!G5+Общий!G62+Общий!G176+Общий!G233+Общий!G461+Общий!G582</f>
        <v>0</v>
      </c>
      <c r="H5" s="2">
        <f>Общий!H5+Общий!H62+Общий!H176+Общий!H233+Общий!H461+Общий!H582</f>
        <v>0</v>
      </c>
      <c r="I5" s="39"/>
      <c r="J5" s="38"/>
      <c r="K5" s="2"/>
      <c r="L5" s="39"/>
      <c r="M5" s="38"/>
      <c r="N5" s="2"/>
      <c r="O5" s="39"/>
      <c r="P5" s="38"/>
      <c r="Q5" s="2"/>
      <c r="R5" s="39"/>
      <c r="S5" s="38"/>
      <c r="T5" s="2"/>
      <c r="U5" s="39"/>
      <c r="V5" s="38"/>
      <c r="W5" s="2"/>
      <c r="X5" s="39"/>
      <c r="Y5" s="38"/>
      <c r="Z5" s="2"/>
      <c r="AA5" s="39"/>
      <c r="AB5" s="38"/>
      <c r="AC5" s="2"/>
      <c r="AD5" s="39"/>
      <c r="AE5" s="38"/>
      <c r="AF5" s="2"/>
      <c r="AG5" s="39"/>
      <c r="AH5" s="38"/>
      <c r="AI5" s="2"/>
      <c r="AJ5" s="39"/>
      <c r="AK5" s="38"/>
      <c r="AL5" s="2"/>
      <c r="AM5" s="39"/>
      <c r="AN5" s="2" t="e">
        <f>#REF!+G5+J5+M5+P5+S5+V5+Y5+AB5+AE5+AH5+AK5</f>
        <v>#REF!</v>
      </c>
      <c r="AO5" s="2">
        <f>D5+H5+K5+N5+Q5+T5+W5+Z5+AC5+AF5+AI5+AL5</f>
        <v>0</v>
      </c>
      <c r="AP5" s="3"/>
    </row>
    <row r="6" spans="1:42" s="4" customFormat="1" ht="15" customHeight="1">
      <c r="A6" s="156"/>
      <c r="B6" s="144"/>
      <c r="C6" s="74" t="s">
        <v>43</v>
      </c>
      <c r="D6" s="2">
        <f>Общий!D6+Общий!D63+Общий!D177+Общий!D234+Общий!D462+Общий!D583</f>
        <v>0</v>
      </c>
      <c r="E6" s="90">
        <f>Общий!E6+Общий!E63+Общий!E177+Общий!E234+Общий!E462+Общий!E583</f>
        <v>281320</v>
      </c>
      <c r="F6" s="39"/>
      <c r="G6" s="38">
        <f>Общий!G6+Общий!G63+Общий!G177+Общий!G234+Общий!G462+Общий!G583</f>
        <v>0</v>
      </c>
      <c r="H6" s="2">
        <f>Общий!H6+Общий!H63+Общий!H177+Общий!H234+Общий!H462+Общий!H583</f>
        <v>0</v>
      </c>
      <c r="I6" s="39"/>
      <c r="J6" s="38"/>
      <c r="K6" s="2"/>
      <c r="L6" s="39"/>
      <c r="M6" s="38"/>
      <c r="N6" s="2"/>
      <c r="O6" s="39"/>
      <c r="P6" s="38"/>
      <c r="Q6" s="2"/>
      <c r="R6" s="39"/>
      <c r="S6" s="38"/>
      <c r="T6" s="2"/>
      <c r="U6" s="39"/>
      <c r="V6" s="38"/>
      <c r="W6" s="2"/>
      <c r="X6" s="39"/>
      <c r="Y6" s="38"/>
      <c r="Z6" s="2"/>
      <c r="AA6" s="39"/>
      <c r="AB6" s="38"/>
      <c r="AC6" s="2"/>
      <c r="AD6" s="39"/>
      <c r="AE6" s="38"/>
      <c r="AF6" s="2"/>
      <c r="AG6" s="39"/>
      <c r="AH6" s="38"/>
      <c r="AI6" s="2"/>
      <c r="AJ6" s="39"/>
      <c r="AK6" s="38"/>
      <c r="AL6" s="2"/>
      <c r="AM6" s="39"/>
      <c r="AN6" s="2" t="e">
        <f>#REF!+G6+J6+M6+P6+S6+V6+Y6+AB6+AE6+AH6+AK6</f>
        <v>#REF!</v>
      </c>
      <c r="AO6" s="2">
        <f>D6+H6+K6+N6+Q6+T6+W6+Z6+AC6+AF6+AI6+AL6</f>
        <v>0</v>
      </c>
      <c r="AP6" s="3"/>
    </row>
    <row r="7" spans="1:42" s="4" customFormat="1" ht="15" customHeight="1">
      <c r="A7" s="156"/>
      <c r="B7" s="144"/>
      <c r="C7" s="74" t="s">
        <v>44</v>
      </c>
      <c r="D7" s="2">
        <f>Общий!D7+Общий!D64+Общий!D178+Общий!D235+Общий!D463+Общий!D584</f>
        <v>0</v>
      </c>
      <c r="E7" s="90">
        <f>Общий!E7+Общий!E64+Общий!E178+Общий!E235+Общий!E463+Общий!E584</f>
        <v>224860</v>
      </c>
      <c r="F7" s="39"/>
      <c r="G7" s="38">
        <f>Общий!G7+Общий!G64+Общий!G178+Общий!G235+Общий!G463+Общий!G584</f>
        <v>0</v>
      </c>
      <c r="H7" s="2">
        <f>Общий!H7+Общий!H64+Общий!H178+Общий!H235+Общий!H463+Общий!H584</f>
        <v>0</v>
      </c>
      <c r="I7" s="39"/>
      <c r="J7" s="38"/>
      <c r="K7" s="2"/>
      <c r="L7" s="39"/>
      <c r="M7" s="38"/>
      <c r="N7" s="2"/>
      <c r="O7" s="39"/>
      <c r="P7" s="38"/>
      <c r="Q7" s="2"/>
      <c r="R7" s="39"/>
      <c r="S7" s="38"/>
      <c r="T7" s="2"/>
      <c r="U7" s="39"/>
      <c r="V7" s="38"/>
      <c r="W7" s="2"/>
      <c r="X7" s="39"/>
      <c r="Y7" s="38"/>
      <c r="Z7" s="2"/>
      <c r="AA7" s="39"/>
      <c r="AB7" s="38"/>
      <c r="AC7" s="2"/>
      <c r="AD7" s="39"/>
      <c r="AE7" s="38"/>
      <c r="AF7" s="2"/>
      <c r="AG7" s="39"/>
      <c r="AH7" s="38"/>
      <c r="AI7" s="2"/>
      <c r="AJ7" s="39"/>
      <c r="AK7" s="38"/>
      <c r="AL7" s="2"/>
      <c r="AM7" s="39"/>
      <c r="AN7" s="2" t="e">
        <f>#REF!+G7+J7+M7+P7+S7+V7+Y7+AB7+AE7+AH7+AK7</f>
        <v>#REF!</v>
      </c>
      <c r="AO7" s="2">
        <f>D7+H7+K7+N7+Q7+T7+W7+Z7+AC7+AF7+AI7+AL7</f>
        <v>0</v>
      </c>
      <c r="AP7" s="3"/>
    </row>
    <row r="8" spans="1:42" s="4" customFormat="1" ht="15" customHeight="1">
      <c r="A8" s="156"/>
      <c r="B8" s="144"/>
      <c r="C8" s="74" t="s">
        <v>45</v>
      </c>
      <c r="D8" s="2">
        <f>Общий!D8+Общий!D65+Общий!D179+Общий!D236+Общий!D464+Общий!D585</f>
        <v>0</v>
      </c>
      <c r="E8" s="90">
        <f>Общий!E8+Общий!E65+Общий!E179+Общий!E236+Общий!E464+Общий!E585</f>
        <v>517330</v>
      </c>
      <c r="F8" s="39"/>
      <c r="G8" s="38">
        <f>Общий!G8+Общий!G65+Общий!G179+Общий!G236+Общий!G464+Общий!G585</f>
        <v>0</v>
      </c>
      <c r="H8" s="2">
        <f>Общий!H8+Общий!H65+Общий!H179+Общий!H236+Общий!H464+Общий!H585</f>
        <v>0</v>
      </c>
      <c r="I8" s="39"/>
      <c r="J8" s="38"/>
      <c r="K8" s="2"/>
      <c r="L8" s="39"/>
      <c r="M8" s="38"/>
      <c r="N8" s="2"/>
      <c r="O8" s="39"/>
      <c r="P8" s="38"/>
      <c r="Q8" s="2"/>
      <c r="R8" s="39"/>
      <c r="S8" s="38"/>
      <c r="T8" s="2"/>
      <c r="U8" s="39"/>
      <c r="V8" s="38"/>
      <c r="W8" s="2"/>
      <c r="X8" s="39"/>
      <c r="Y8" s="38"/>
      <c r="Z8" s="2"/>
      <c r="AA8" s="39"/>
      <c r="AB8" s="38"/>
      <c r="AC8" s="2"/>
      <c r="AD8" s="39"/>
      <c r="AE8" s="38"/>
      <c r="AF8" s="2"/>
      <c r="AG8" s="39"/>
      <c r="AH8" s="38"/>
      <c r="AI8" s="2"/>
      <c r="AJ8" s="39"/>
      <c r="AK8" s="38"/>
      <c r="AL8" s="2"/>
      <c r="AM8" s="39"/>
      <c r="AN8" s="2" t="e">
        <f>#REF!+G8+J8+M8+P8+S8+V8+Y8+AB8+AE8+AH8+AK8</f>
        <v>#REF!</v>
      </c>
      <c r="AO8" s="2">
        <f>D8+H8+K8+N8+Q8+T8+W8+Z8+AC8+AF8+AI8+AL8</f>
        <v>0</v>
      </c>
      <c r="AP8" s="3"/>
    </row>
    <row r="9" spans="1:42" s="4" customFormat="1" ht="15" customHeight="1">
      <c r="A9" s="156"/>
      <c r="B9" s="144"/>
      <c r="C9" s="74" t="s">
        <v>46</v>
      </c>
      <c r="D9" s="2">
        <f>Общий!D9+Общий!D66+Общий!D180+Общий!D237+Общий!D465+Общий!D586</f>
        <v>0</v>
      </c>
      <c r="E9" s="90">
        <f>Общий!E9+Общий!E66+Общий!E180+Общий!E237+Общий!E465+Общий!E586</f>
        <v>388220</v>
      </c>
      <c r="F9" s="39"/>
      <c r="G9" s="38">
        <f>Общий!G9+Общий!G66+Общий!G180+Общий!G237+Общий!G465+Общий!G586</f>
        <v>0</v>
      </c>
      <c r="H9" s="2">
        <f>Общий!H9+Общий!H66+Общий!H180+Общий!H237+Общий!H465+Общий!H586</f>
        <v>0</v>
      </c>
      <c r="I9" s="39"/>
      <c r="J9" s="38"/>
      <c r="K9" s="2"/>
      <c r="L9" s="39"/>
      <c r="M9" s="38"/>
      <c r="N9" s="2"/>
      <c r="O9" s="39"/>
      <c r="P9" s="38"/>
      <c r="Q9" s="2"/>
      <c r="R9" s="39"/>
      <c r="S9" s="38"/>
      <c r="T9" s="2"/>
      <c r="U9" s="39"/>
      <c r="V9" s="38"/>
      <c r="W9" s="2"/>
      <c r="X9" s="39"/>
      <c r="Y9" s="38"/>
      <c r="Z9" s="2"/>
      <c r="AA9" s="39"/>
      <c r="AB9" s="38"/>
      <c r="AC9" s="2"/>
      <c r="AD9" s="39"/>
      <c r="AE9" s="38"/>
      <c r="AF9" s="2"/>
      <c r="AG9" s="39"/>
      <c r="AH9" s="38"/>
      <c r="AI9" s="2"/>
      <c r="AJ9" s="39"/>
      <c r="AK9" s="38"/>
      <c r="AL9" s="2"/>
      <c r="AM9" s="39"/>
      <c r="AN9" s="2" t="e">
        <f>#REF!+G9+J9+M9+P9+S9+V9+Y9+AB9+AE9+AH9+AK9</f>
        <v>#REF!</v>
      </c>
      <c r="AO9" s="2">
        <f>D9+H9+K9+N9+Q9+T9+W9+Z9+AC9+AF9+AI9+AL9</f>
        <v>0</v>
      </c>
      <c r="AP9" s="3"/>
    </row>
    <row r="10" spans="1:42" s="4" customFormat="1" ht="15" customHeight="1">
      <c r="A10" s="156"/>
      <c r="B10" s="144"/>
      <c r="C10" s="75" t="s">
        <v>21</v>
      </c>
      <c r="D10" s="70">
        <f>Общий!D10+Общий!D67+Общий!D181+Общий!D238+Общий!D466+Общий!D587</f>
        <v>121000</v>
      </c>
      <c r="E10" s="70">
        <f>Общий!E10+Общий!E67+Общий!E181+Общий!E238+Общий!E466+Общий!E587</f>
        <v>99060</v>
      </c>
      <c r="F10" s="39">
        <f t="shared" si="0"/>
        <v>0.81867768595041324</v>
      </c>
      <c r="G10" s="38">
        <f>Общий!G10+Общий!G67+Общий!G181+Общий!G238+Общий!G466+Общий!G587</f>
        <v>121000</v>
      </c>
      <c r="H10" s="2">
        <f>Общий!H10+Общий!H67+Общий!H181+Общий!H238+Общий!H466+Общий!H587</f>
        <v>0</v>
      </c>
      <c r="I10" s="39">
        <f t="shared" ref="I10:I11" si="14">H10/G10</f>
        <v>0</v>
      </c>
      <c r="J10" s="38"/>
      <c r="K10" s="2"/>
      <c r="L10" s="39" t="e">
        <f t="shared" ref="L10:L11" si="15">K10/J10</f>
        <v>#DIV/0!</v>
      </c>
      <c r="M10" s="38"/>
      <c r="N10" s="2"/>
      <c r="O10" s="39" t="e">
        <f t="shared" ref="O10:O11" si="16">N10/M10</f>
        <v>#DIV/0!</v>
      </c>
      <c r="P10" s="38"/>
      <c r="Q10" s="2"/>
      <c r="R10" s="39" t="e">
        <f t="shared" ref="R10:R11" si="17">Q10/P10</f>
        <v>#DIV/0!</v>
      </c>
      <c r="S10" s="38"/>
      <c r="T10" s="2"/>
      <c r="U10" s="39" t="e">
        <f t="shared" ref="U10:U11" si="18">T10/S10</f>
        <v>#DIV/0!</v>
      </c>
      <c r="V10" s="38"/>
      <c r="W10" s="2"/>
      <c r="X10" s="39" t="e">
        <f t="shared" ref="X10:X11" si="19">W10/V10</f>
        <v>#DIV/0!</v>
      </c>
      <c r="Y10" s="38"/>
      <c r="Z10" s="2"/>
      <c r="AA10" s="39" t="e">
        <f t="shared" ref="AA10:AA11" si="20">Z10/Y10</f>
        <v>#DIV/0!</v>
      </c>
      <c r="AB10" s="38"/>
      <c r="AC10" s="2"/>
      <c r="AD10" s="39" t="e">
        <f t="shared" ref="AD10:AD11" si="21">AC10/AB10</f>
        <v>#DIV/0!</v>
      </c>
      <c r="AE10" s="38"/>
      <c r="AF10" s="2"/>
      <c r="AG10" s="39" t="e">
        <f t="shared" ref="AG10:AG11" si="22">AF10/AE10</f>
        <v>#DIV/0!</v>
      </c>
      <c r="AH10" s="38"/>
      <c r="AI10" s="2"/>
      <c r="AJ10" s="39" t="e">
        <f t="shared" ref="AJ10:AJ11" si="23">AI10/AH10</f>
        <v>#DIV/0!</v>
      </c>
      <c r="AK10" s="38"/>
      <c r="AL10" s="2"/>
      <c r="AM10" s="39" t="e">
        <f t="shared" ref="AM10:AM11" si="24">AL10/AK10</f>
        <v>#DIV/0!</v>
      </c>
      <c r="AN10" s="2">
        <f>D10+G10+J10+M10+P10+S10+V10+Y10+AB10+AE10+AH10+AK10</f>
        <v>242000</v>
      </c>
      <c r="AO10" s="2">
        <f t="shared" si="12"/>
        <v>99060</v>
      </c>
      <c r="AP10" s="3">
        <f t="shared" si="13"/>
        <v>0.40933884297520662</v>
      </c>
    </row>
    <row r="11" spans="1:42" s="4" customFormat="1" ht="15" customHeight="1">
      <c r="A11" s="156"/>
      <c r="B11" s="144"/>
      <c r="C11" s="75" t="s">
        <v>22</v>
      </c>
      <c r="D11" s="70">
        <f>Общий!D11+Общий!D68+Общий!D182+Общий!D239+Общий!D467+Общий!D588</f>
        <v>0</v>
      </c>
      <c r="E11" s="70">
        <f>Общий!E11+Общий!E68+Общий!E182+Общий!E239+Общий!E467+Общий!E588</f>
        <v>136440</v>
      </c>
      <c r="F11" s="39" t="e">
        <f t="shared" si="0"/>
        <v>#DIV/0!</v>
      </c>
      <c r="G11" s="38">
        <f>Общий!G11+Общий!G68+Общий!G182+Общий!G239+Общий!G467+Общий!G588</f>
        <v>0</v>
      </c>
      <c r="H11" s="2">
        <f>Общий!H11+Общий!H68+Общий!H182+Общий!H239+Общий!H467+Общий!H588</f>
        <v>0</v>
      </c>
      <c r="I11" s="39" t="e">
        <f t="shared" si="14"/>
        <v>#DIV/0!</v>
      </c>
      <c r="J11" s="38"/>
      <c r="K11" s="2"/>
      <c r="L11" s="39" t="e">
        <f t="shared" si="15"/>
        <v>#DIV/0!</v>
      </c>
      <c r="M11" s="38"/>
      <c r="N11" s="2"/>
      <c r="O11" s="39" t="e">
        <f t="shared" si="16"/>
        <v>#DIV/0!</v>
      </c>
      <c r="P11" s="38"/>
      <c r="Q11" s="2"/>
      <c r="R11" s="39" t="e">
        <f t="shared" si="17"/>
        <v>#DIV/0!</v>
      </c>
      <c r="S11" s="38"/>
      <c r="T11" s="2"/>
      <c r="U11" s="39" t="e">
        <f t="shared" si="18"/>
        <v>#DIV/0!</v>
      </c>
      <c r="V11" s="38"/>
      <c r="W11" s="2"/>
      <c r="X11" s="39" t="e">
        <f t="shared" si="19"/>
        <v>#DIV/0!</v>
      </c>
      <c r="Y11" s="38"/>
      <c r="Z11" s="2"/>
      <c r="AA11" s="39" t="e">
        <f t="shared" si="20"/>
        <v>#DIV/0!</v>
      </c>
      <c r="AB11" s="38"/>
      <c r="AC11" s="2"/>
      <c r="AD11" s="39" t="e">
        <f t="shared" si="21"/>
        <v>#DIV/0!</v>
      </c>
      <c r="AE11" s="38"/>
      <c r="AF11" s="2"/>
      <c r="AG11" s="39" t="e">
        <f t="shared" si="22"/>
        <v>#DIV/0!</v>
      </c>
      <c r="AH11" s="38"/>
      <c r="AI11" s="2"/>
      <c r="AJ11" s="39" t="e">
        <f t="shared" si="23"/>
        <v>#DIV/0!</v>
      </c>
      <c r="AK11" s="38"/>
      <c r="AL11" s="2"/>
      <c r="AM11" s="39" t="e">
        <f t="shared" si="24"/>
        <v>#DIV/0!</v>
      </c>
      <c r="AN11" s="2">
        <f t="shared" ref="AN11:AN44" si="25">D11+G11+J11+M11+P11+S11+V11+Y11+AB11+AE11+AH11+AK11</f>
        <v>0</v>
      </c>
      <c r="AO11" s="2">
        <f t="shared" si="12"/>
        <v>136440</v>
      </c>
      <c r="AP11" s="3" t="e">
        <f t="shared" si="13"/>
        <v>#DIV/0!</v>
      </c>
    </row>
    <row r="12" spans="1:42" s="4" customFormat="1" ht="15" customHeight="1">
      <c r="A12" s="156"/>
      <c r="B12" s="144"/>
      <c r="C12" s="75" t="s">
        <v>23</v>
      </c>
      <c r="D12" s="70">
        <f>Общий!D12+Общий!D69+Общий!D183+Общий!D240+Общий!D468+Общий!D589</f>
        <v>199.09090909090909</v>
      </c>
      <c r="E12" s="70">
        <f>Общий!E12+Общий!E69+Общий!E183+Общий!E240+Общий!E468+Общий!E589</f>
        <v>156</v>
      </c>
      <c r="F12" s="41">
        <f>E12/D12</f>
        <v>0.78356164383561644</v>
      </c>
      <c r="G12" s="40">
        <f>Общий!G12+Общий!G69+Общий!G183+Общий!G240+Общий!G468+Общий!G589</f>
        <v>207.09090909090909</v>
      </c>
      <c r="H12" s="5">
        <f>Общий!H12+Общий!H69+Общий!H183+Общий!H240+Общий!H468+Общий!H589</f>
        <v>0</v>
      </c>
      <c r="I12" s="41">
        <f>H12/G12</f>
        <v>0</v>
      </c>
      <c r="J12" s="40"/>
      <c r="K12" s="5"/>
      <c r="L12" s="41" t="e">
        <f>K12/J12</f>
        <v>#DIV/0!</v>
      </c>
      <c r="M12" s="40"/>
      <c r="N12" s="5"/>
      <c r="O12" s="41" t="e">
        <f>N12/M12</f>
        <v>#DIV/0!</v>
      </c>
      <c r="P12" s="40"/>
      <c r="Q12" s="5"/>
      <c r="R12" s="41" t="e">
        <f>Q12/P12</f>
        <v>#DIV/0!</v>
      </c>
      <c r="S12" s="40"/>
      <c r="T12" s="5"/>
      <c r="U12" s="41" t="e">
        <f>T12/S12</f>
        <v>#DIV/0!</v>
      </c>
      <c r="V12" s="40"/>
      <c r="W12" s="5"/>
      <c r="X12" s="41" t="e">
        <f>W12/V12</f>
        <v>#DIV/0!</v>
      </c>
      <c r="Y12" s="40"/>
      <c r="Z12" s="5"/>
      <c r="AA12" s="41" t="e">
        <f>Z12/Y12</f>
        <v>#DIV/0!</v>
      </c>
      <c r="AB12" s="40"/>
      <c r="AC12" s="5"/>
      <c r="AD12" s="41" t="e">
        <f>AC12/AB12</f>
        <v>#DIV/0!</v>
      </c>
      <c r="AE12" s="40"/>
      <c r="AF12" s="5"/>
      <c r="AG12" s="41" t="e">
        <f>AF12/AE12</f>
        <v>#DIV/0!</v>
      </c>
      <c r="AH12" s="40"/>
      <c r="AI12" s="5"/>
      <c r="AJ12" s="41" t="e">
        <f>AI12/AH12</f>
        <v>#DIV/0!</v>
      </c>
      <c r="AK12" s="40"/>
      <c r="AL12" s="5"/>
      <c r="AM12" s="41" t="e">
        <f>AL12/AK12</f>
        <v>#DIV/0!</v>
      </c>
      <c r="AN12" s="5">
        <f t="shared" si="25"/>
        <v>406.18181818181819</v>
      </c>
      <c r="AO12" s="5">
        <f t="shared" si="12"/>
        <v>156</v>
      </c>
      <c r="AP12" s="6">
        <f t="shared" si="13"/>
        <v>0.38406445837063563</v>
      </c>
    </row>
    <row r="13" spans="1:42" s="4" customFormat="1" ht="15" customHeight="1">
      <c r="A13" s="156"/>
      <c r="B13" s="144"/>
      <c r="C13" s="75" t="s">
        <v>24</v>
      </c>
      <c r="D13" s="2">
        <f>D4/D12</f>
        <v>11090.410958904109</v>
      </c>
      <c r="E13" s="2">
        <f>E4/E12</f>
        <v>11088.782051282051</v>
      </c>
      <c r="F13" s="39">
        <f t="shared" si="0"/>
        <v>0.99985312468328769</v>
      </c>
      <c r="G13" s="2">
        <f>G4/G12</f>
        <v>11000</v>
      </c>
      <c r="H13" s="2" t="e">
        <f>H4/H12</f>
        <v>#DIV/0!</v>
      </c>
      <c r="I13" s="39" t="e">
        <f t="shared" ref="I13:I24" si="26">H13/G13</f>
        <v>#DIV/0!</v>
      </c>
      <c r="J13" s="38" t="e">
        <f>J4/J12</f>
        <v>#DIV/0!</v>
      </c>
      <c r="K13" s="2" t="e">
        <f>K4/K12</f>
        <v>#DIV/0!</v>
      </c>
      <c r="L13" s="39" t="e">
        <f t="shared" ref="L13:L24" si="27">K13/J13</f>
        <v>#DIV/0!</v>
      </c>
      <c r="M13" s="38" t="e">
        <f>M4/M12</f>
        <v>#DIV/0!</v>
      </c>
      <c r="N13" s="2" t="e">
        <f>N4/N12</f>
        <v>#DIV/0!</v>
      </c>
      <c r="O13" s="39" t="e">
        <f t="shared" ref="O13:O24" si="28">N13/M13</f>
        <v>#DIV/0!</v>
      </c>
      <c r="P13" s="38" t="e">
        <f>P4/P12</f>
        <v>#DIV/0!</v>
      </c>
      <c r="Q13" s="2" t="e">
        <f>Q4/Q12</f>
        <v>#DIV/0!</v>
      </c>
      <c r="R13" s="39" t="e">
        <f t="shared" ref="R13:R24" si="29">Q13/P13</f>
        <v>#DIV/0!</v>
      </c>
      <c r="S13" s="38" t="e">
        <f>S4/S12</f>
        <v>#DIV/0!</v>
      </c>
      <c r="T13" s="2" t="e">
        <f>T4/T12</f>
        <v>#DIV/0!</v>
      </c>
      <c r="U13" s="39" t="e">
        <f t="shared" ref="U13:U24" si="30">T13/S13</f>
        <v>#DIV/0!</v>
      </c>
      <c r="V13" s="38" t="e">
        <f>V4/V12</f>
        <v>#DIV/0!</v>
      </c>
      <c r="W13" s="2" t="e">
        <f>W4/W12</f>
        <v>#DIV/0!</v>
      </c>
      <c r="X13" s="39" t="e">
        <f t="shared" ref="X13:X24" si="31">W13/V13</f>
        <v>#DIV/0!</v>
      </c>
      <c r="Y13" s="38" t="e">
        <f>Y4/Y12</f>
        <v>#DIV/0!</v>
      </c>
      <c r="Z13" s="2" t="e">
        <f>Z4/Z12</f>
        <v>#DIV/0!</v>
      </c>
      <c r="AA13" s="39" t="e">
        <f t="shared" ref="AA13:AA24" si="32">Z13/Y13</f>
        <v>#DIV/0!</v>
      </c>
      <c r="AB13" s="38" t="e">
        <f>AB4/AB12</f>
        <v>#DIV/0!</v>
      </c>
      <c r="AC13" s="2" t="e">
        <f>AC4/AC12</f>
        <v>#DIV/0!</v>
      </c>
      <c r="AD13" s="39" t="e">
        <f t="shared" ref="AD13:AD24" si="33">AC13/AB13</f>
        <v>#DIV/0!</v>
      </c>
      <c r="AE13" s="38" t="e">
        <f>AE4/AE12</f>
        <v>#DIV/0!</v>
      </c>
      <c r="AF13" s="2" t="e">
        <f>AF4/AF12</f>
        <v>#DIV/0!</v>
      </c>
      <c r="AG13" s="39" t="e">
        <f t="shared" ref="AG13:AG24" si="34">AF13/AE13</f>
        <v>#DIV/0!</v>
      </c>
      <c r="AH13" s="38" t="e">
        <f>AH4/AH12</f>
        <v>#DIV/0!</v>
      </c>
      <c r="AI13" s="2" t="e">
        <f>AI4/AI12</f>
        <v>#DIV/0!</v>
      </c>
      <c r="AJ13" s="39" t="e">
        <f t="shared" ref="AJ13:AJ24" si="35">AI13/AH13</f>
        <v>#DIV/0!</v>
      </c>
      <c r="AK13" s="38" t="e">
        <f>AK4/AK12</f>
        <v>#DIV/0!</v>
      </c>
      <c r="AL13" s="2" t="e">
        <f>AL4/AL12</f>
        <v>#DIV/0!</v>
      </c>
      <c r="AM13" s="39" t="e">
        <f t="shared" ref="AM13:AM24" si="36">AL13/AK13</f>
        <v>#DIV/0!</v>
      </c>
      <c r="AN13" s="2" t="e">
        <f t="shared" si="25"/>
        <v>#DIV/0!</v>
      </c>
      <c r="AO13" s="2" t="e">
        <f t="shared" si="12"/>
        <v>#DIV/0!</v>
      </c>
      <c r="AP13" s="3" t="e">
        <f t="shared" si="13"/>
        <v>#DIV/0!</v>
      </c>
    </row>
    <row r="14" spans="1:42" s="19" customFormat="1" ht="15.75">
      <c r="A14" s="156"/>
      <c r="B14" s="144"/>
      <c r="C14" s="76" t="s">
        <v>25</v>
      </c>
      <c r="D14" s="20">
        <f>Общий!D14+Общий!D71+Общий!D185+Общий!D242+Общий!D470+Общий!D591</f>
        <v>546000</v>
      </c>
      <c r="E14" s="20">
        <f>Общий!E14+Общий!E71+Общий!E185+Общий!E242+Общий!E470+Общий!E591</f>
        <v>444221</v>
      </c>
      <c r="F14" s="43">
        <f t="shared" si="0"/>
        <v>0.81359157509157509</v>
      </c>
      <c r="G14" s="42">
        <f>Общий!G14+Общий!G71+Общий!G185+Общий!G242+Общий!G470+Общий!G591</f>
        <v>548700</v>
      </c>
      <c r="H14" s="20">
        <f>Общий!H14+Общий!H71+Общий!H185+Общий!H242+Общий!H470+Общий!H591</f>
        <v>0</v>
      </c>
      <c r="I14" s="43">
        <f t="shared" si="26"/>
        <v>0</v>
      </c>
      <c r="J14" s="42">
        <f>J15+J16</f>
        <v>0</v>
      </c>
      <c r="K14" s="20">
        <f>K15+K16</f>
        <v>0</v>
      </c>
      <c r="L14" s="43" t="e">
        <f t="shared" si="27"/>
        <v>#DIV/0!</v>
      </c>
      <c r="M14" s="42">
        <f>M15+M16</f>
        <v>0</v>
      </c>
      <c r="N14" s="20">
        <f>N15+N16</f>
        <v>0</v>
      </c>
      <c r="O14" s="43" t="e">
        <f t="shared" si="28"/>
        <v>#DIV/0!</v>
      </c>
      <c r="P14" s="42">
        <f>P15+P16</f>
        <v>0</v>
      </c>
      <c r="Q14" s="20">
        <f>Q15+Q16</f>
        <v>0</v>
      </c>
      <c r="R14" s="43" t="e">
        <f t="shared" si="29"/>
        <v>#DIV/0!</v>
      </c>
      <c r="S14" s="42">
        <f>S15+S16</f>
        <v>0</v>
      </c>
      <c r="T14" s="20">
        <f>T15+T16</f>
        <v>0</v>
      </c>
      <c r="U14" s="43" t="e">
        <f t="shared" si="30"/>
        <v>#DIV/0!</v>
      </c>
      <c r="V14" s="42">
        <f>V15+V16</f>
        <v>0</v>
      </c>
      <c r="W14" s="20">
        <f>W15+W16</f>
        <v>0</v>
      </c>
      <c r="X14" s="43" t="e">
        <f t="shared" si="31"/>
        <v>#DIV/0!</v>
      </c>
      <c r="Y14" s="42">
        <f>Y15+Y16</f>
        <v>0</v>
      </c>
      <c r="Z14" s="20">
        <f>Z15+Z16</f>
        <v>0</v>
      </c>
      <c r="AA14" s="43" t="e">
        <f t="shared" si="32"/>
        <v>#DIV/0!</v>
      </c>
      <c r="AB14" s="42">
        <f>AB15+AB16</f>
        <v>0</v>
      </c>
      <c r="AC14" s="20">
        <f>AC15+AC16</f>
        <v>0</v>
      </c>
      <c r="AD14" s="43" t="e">
        <f t="shared" si="33"/>
        <v>#DIV/0!</v>
      </c>
      <c r="AE14" s="42">
        <f>AE15+AE16</f>
        <v>0</v>
      </c>
      <c r="AF14" s="20">
        <f>AF15+AF16</f>
        <v>0</v>
      </c>
      <c r="AG14" s="43" t="e">
        <f t="shared" si="34"/>
        <v>#DIV/0!</v>
      </c>
      <c r="AH14" s="42">
        <f>AH15+AH16</f>
        <v>0</v>
      </c>
      <c r="AI14" s="20">
        <f>AI15+AI16</f>
        <v>0</v>
      </c>
      <c r="AJ14" s="43" t="e">
        <f t="shared" si="35"/>
        <v>#DIV/0!</v>
      </c>
      <c r="AK14" s="42">
        <f>AK15+AK16</f>
        <v>0</v>
      </c>
      <c r="AL14" s="20">
        <f>AL15+AL16</f>
        <v>0</v>
      </c>
      <c r="AM14" s="43" t="e">
        <f t="shared" si="36"/>
        <v>#DIV/0!</v>
      </c>
      <c r="AN14" s="20">
        <f>D14+G14+J14+M14+P14+S14+V14+Y14+AB14+AE14+AH14+AK14</f>
        <v>1094700</v>
      </c>
      <c r="AO14" s="20">
        <f t="shared" si="12"/>
        <v>444221</v>
      </c>
      <c r="AP14" s="21">
        <f t="shared" si="13"/>
        <v>0.40579245455375901</v>
      </c>
    </row>
    <row r="15" spans="1:42" s="4" customFormat="1">
      <c r="A15" s="156"/>
      <c r="B15" s="144"/>
      <c r="C15" s="74" t="s">
        <v>49</v>
      </c>
      <c r="D15" s="71">
        <f>Общий!D15+Общий!D72+Общий!D186+Общий!D243+Общий!D471+Общий!D592</f>
        <v>325000</v>
      </c>
      <c r="E15" s="71">
        <f>Общий!E15+Общий!E72+Общий!E186+Общий!E243+Общий!E471+Общий!E592</f>
        <v>277791</v>
      </c>
      <c r="F15" s="39">
        <f t="shared" si="0"/>
        <v>0.85474153846153844</v>
      </c>
      <c r="G15" s="38">
        <f>Общий!G15+Общий!G72+Общий!G186+Общий!G243+Общий!G471+Общий!G592</f>
        <v>320000</v>
      </c>
      <c r="H15" s="2">
        <f>Общий!H15+Общий!H72+Общий!H186+Общий!H243+Общий!H471+Общий!H592</f>
        <v>0</v>
      </c>
      <c r="I15" s="39">
        <f t="shared" si="26"/>
        <v>0</v>
      </c>
      <c r="J15" s="38"/>
      <c r="K15" s="2"/>
      <c r="L15" s="39" t="e">
        <f t="shared" si="27"/>
        <v>#DIV/0!</v>
      </c>
      <c r="M15" s="38"/>
      <c r="N15" s="2"/>
      <c r="O15" s="39" t="e">
        <f t="shared" si="28"/>
        <v>#DIV/0!</v>
      </c>
      <c r="P15" s="38"/>
      <c r="Q15" s="2"/>
      <c r="R15" s="39" t="e">
        <f t="shared" si="29"/>
        <v>#DIV/0!</v>
      </c>
      <c r="S15" s="38"/>
      <c r="T15" s="2"/>
      <c r="U15" s="39" t="e">
        <f t="shared" si="30"/>
        <v>#DIV/0!</v>
      </c>
      <c r="V15" s="38"/>
      <c r="W15" s="2"/>
      <c r="X15" s="39" t="e">
        <f t="shared" si="31"/>
        <v>#DIV/0!</v>
      </c>
      <c r="Y15" s="38"/>
      <c r="Z15" s="2"/>
      <c r="AA15" s="39" t="e">
        <f t="shared" si="32"/>
        <v>#DIV/0!</v>
      </c>
      <c r="AB15" s="38"/>
      <c r="AC15" s="2"/>
      <c r="AD15" s="39" t="e">
        <f t="shared" si="33"/>
        <v>#DIV/0!</v>
      </c>
      <c r="AE15" s="38"/>
      <c r="AF15" s="2"/>
      <c r="AG15" s="39" t="e">
        <f t="shared" si="34"/>
        <v>#DIV/0!</v>
      </c>
      <c r="AH15" s="38"/>
      <c r="AI15" s="2"/>
      <c r="AJ15" s="39" t="e">
        <f t="shared" si="35"/>
        <v>#DIV/0!</v>
      </c>
      <c r="AK15" s="38"/>
      <c r="AL15" s="2"/>
      <c r="AM15" s="39" t="e">
        <f t="shared" si="36"/>
        <v>#DIV/0!</v>
      </c>
      <c r="AN15" s="2">
        <f t="shared" si="25"/>
        <v>645000</v>
      </c>
      <c r="AO15" s="2">
        <f t="shared" si="12"/>
        <v>277791</v>
      </c>
      <c r="AP15" s="3">
        <f t="shared" si="13"/>
        <v>0.43068372093023255</v>
      </c>
    </row>
    <row r="16" spans="1:42" s="19" customFormat="1" ht="15.75">
      <c r="A16" s="156"/>
      <c r="B16" s="144"/>
      <c r="C16" s="76" t="s">
        <v>52</v>
      </c>
      <c r="D16" s="20">
        <f>Общий!D16+Общий!D73+Общий!D187+Общий!D244+Общий!D472+Общий!D593</f>
        <v>221000</v>
      </c>
      <c r="E16" s="20">
        <f>Общий!E16+Общий!E73+Общий!E187+Общий!E244+Общий!E472+Общий!E593</f>
        <v>166430</v>
      </c>
      <c r="F16" s="43">
        <f t="shared" si="0"/>
        <v>0.75307692307692309</v>
      </c>
      <c r="G16" s="42">
        <f>Общий!G16+Общий!G73+Общий!G187+Общий!G244+Общий!G472+Общий!G593</f>
        <v>228700</v>
      </c>
      <c r="H16" s="20">
        <f>Общий!H16+Общий!H73+Общий!H187+Общий!H244+Общий!H472+Общий!H593</f>
        <v>0</v>
      </c>
      <c r="I16" s="43">
        <f t="shared" si="26"/>
        <v>0</v>
      </c>
      <c r="J16" s="42">
        <f>SUM(J17:J21)</f>
        <v>0</v>
      </c>
      <c r="K16" s="20">
        <f>SUM(K17:K21)</f>
        <v>0</v>
      </c>
      <c r="L16" s="43" t="e">
        <f t="shared" si="27"/>
        <v>#DIV/0!</v>
      </c>
      <c r="M16" s="42">
        <f>SUM(M17:M21)</f>
        <v>0</v>
      </c>
      <c r="N16" s="20">
        <f>SUM(N17:N21)</f>
        <v>0</v>
      </c>
      <c r="O16" s="43" t="e">
        <f t="shared" si="28"/>
        <v>#DIV/0!</v>
      </c>
      <c r="P16" s="42">
        <f>SUM(P17:P21)</f>
        <v>0</v>
      </c>
      <c r="Q16" s="20">
        <f>SUM(Q17:Q21)</f>
        <v>0</v>
      </c>
      <c r="R16" s="43" t="e">
        <f t="shared" si="29"/>
        <v>#DIV/0!</v>
      </c>
      <c r="S16" s="42">
        <f>SUM(S17:S21)</f>
        <v>0</v>
      </c>
      <c r="T16" s="20">
        <f>SUM(T17:T21)</f>
        <v>0</v>
      </c>
      <c r="U16" s="43" t="e">
        <f t="shared" si="30"/>
        <v>#DIV/0!</v>
      </c>
      <c r="V16" s="42">
        <f>SUM(V17:V21)</f>
        <v>0</v>
      </c>
      <c r="W16" s="20">
        <f>SUM(W17:W21)</f>
        <v>0</v>
      </c>
      <c r="X16" s="43" t="e">
        <f t="shared" si="31"/>
        <v>#DIV/0!</v>
      </c>
      <c r="Y16" s="42">
        <f>SUM(Y17:Y21)</f>
        <v>0</v>
      </c>
      <c r="Z16" s="20">
        <f>SUM(Z17:Z21)</f>
        <v>0</v>
      </c>
      <c r="AA16" s="43" t="e">
        <f t="shared" si="32"/>
        <v>#DIV/0!</v>
      </c>
      <c r="AB16" s="42">
        <f>SUM(AB17:AB21)</f>
        <v>0</v>
      </c>
      <c r="AC16" s="20">
        <f>SUM(AC17:AC21)</f>
        <v>0</v>
      </c>
      <c r="AD16" s="43" t="e">
        <f t="shared" si="33"/>
        <v>#DIV/0!</v>
      </c>
      <c r="AE16" s="42">
        <f>SUM(AE17:AE21)</f>
        <v>0</v>
      </c>
      <c r="AF16" s="20">
        <f>SUM(AF17:AF21)</f>
        <v>0</v>
      </c>
      <c r="AG16" s="43" t="e">
        <f t="shared" si="34"/>
        <v>#DIV/0!</v>
      </c>
      <c r="AH16" s="42">
        <f>SUM(AH17:AH21)</f>
        <v>0</v>
      </c>
      <c r="AI16" s="20">
        <f>SUM(AI17:AI21)</f>
        <v>0</v>
      </c>
      <c r="AJ16" s="43" t="e">
        <f t="shared" si="35"/>
        <v>#DIV/0!</v>
      </c>
      <c r="AK16" s="42">
        <f>SUM(AK17:AK21)</f>
        <v>0</v>
      </c>
      <c r="AL16" s="20">
        <f>SUM(AL17:AL21)</f>
        <v>0</v>
      </c>
      <c r="AM16" s="43" t="e">
        <f t="shared" si="36"/>
        <v>#DIV/0!</v>
      </c>
      <c r="AN16" s="20">
        <f>D16+G16+J16+M16+P16+S16+V16+Y16+AB16+AE16+AH16+AK16</f>
        <v>449700</v>
      </c>
      <c r="AO16" s="20">
        <f t="shared" si="12"/>
        <v>166430</v>
      </c>
      <c r="AP16" s="21">
        <f t="shared" si="13"/>
        <v>0.37009117189237267</v>
      </c>
    </row>
    <row r="17" spans="1:42" s="4" customFormat="1">
      <c r="A17" s="156"/>
      <c r="B17" s="144"/>
      <c r="C17" s="75" t="s">
        <v>26</v>
      </c>
      <c r="D17" s="2">
        <f>Общий!D17+Общий!D74+Общий!D188+Общий!D245+Общий!D473+Общий!D594</f>
        <v>26000</v>
      </c>
      <c r="E17" s="2">
        <f>Общий!E17+Общий!E74+Общий!E188+Общий!E245+Общий!E473+Общий!E594</f>
        <v>28290</v>
      </c>
      <c r="F17" s="39">
        <f t="shared" si="0"/>
        <v>1.0880769230769232</v>
      </c>
      <c r="G17" s="38">
        <f>Общий!G17+Общий!G74+Общий!G188+Общий!G245+Общий!G473+Общий!G594</f>
        <v>33500</v>
      </c>
      <c r="H17" s="2">
        <f>Общий!H17+Общий!H74+Общий!H188+Общий!H245+Общий!H473+Общий!H594</f>
        <v>0</v>
      </c>
      <c r="I17" s="39">
        <f t="shared" si="26"/>
        <v>0</v>
      </c>
      <c r="J17" s="38"/>
      <c r="K17" s="2"/>
      <c r="L17" s="39" t="e">
        <f t="shared" si="27"/>
        <v>#DIV/0!</v>
      </c>
      <c r="M17" s="38"/>
      <c r="N17" s="2"/>
      <c r="O17" s="39" t="e">
        <f t="shared" si="28"/>
        <v>#DIV/0!</v>
      </c>
      <c r="P17" s="38"/>
      <c r="Q17" s="2"/>
      <c r="R17" s="39" t="e">
        <f t="shared" si="29"/>
        <v>#DIV/0!</v>
      </c>
      <c r="S17" s="38"/>
      <c r="T17" s="2"/>
      <c r="U17" s="39" t="e">
        <f t="shared" si="30"/>
        <v>#DIV/0!</v>
      </c>
      <c r="V17" s="38"/>
      <c r="W17" s="2"/>
      <c r="X17" s="39" t="e">
        <f t="shared" si="31"/>
        <v>#DIV/0!</v>
      </c>
      <c r="Y17" s="38"/>
      <c r="Z17" s="2"/>
      <c r="AA17" s="39" t="e">
        <f t="shared" si="32"/>
        <v>#DIV/0!</v>
      </c>
      <c r="AB17" s="38"/>
      <c r="AC17" s="2"/>
      <c r="AD17" s="39" t="e">
        <f t="shared" si="33"/>
        <v>#DIV/0!</v>
      </c>
      <c r="AE17" s="38"/>
      <c r="AF17" s="2"/>
      <c r="AG17" s="39" t="e">
        <f t="shared" si="34"/>
        <v>#DIV/0!</v>
      </c>
      <c r="AH17" s="38"/>
      <c r="AI17" s="2"/>
      <c r="AJ17" s="39" t="e">
        <f t="shared" si="35"/>
        <v>#DIV/0!</v>
      </c>
      <c r="AK17" s="38"/>
      <c r="AL17" s="2"/>
      <c r="AM17" s="39" t="e">
        <f t="shared" si="36"/>
        <v>#DIV/0!</v>
      </c>
      <c r="AN17" s="2">
        <f t="shared" si="25"/>
        <v>59500</v>
      </c>
      <c r="AO17" s="2">
        <f t="shared" si="12"/>
        <v>28290</v>
      </c>
      <c r="AP17" s="3">
        <f t="shared" si="13"/>
        <v>0.47546218487394959</v>
      </c>
    </row>
    <row r="18" spans="1:42" s="4" customFormat="1">
      <c r="A18" s="156"/>
      <c r="B18" s="144"/>
      <c r="C18" s="75" t="s">
        <v>27</v>
      </c>
      <c r="D18" s="2">
        <f>Общий!D18+Общий!D75+Общий!D189+Общий!D246+Общий!D474+Общий!D595</f>
        <v>55000</v>
      </c>
      <c r="E18" s="2">
        <f>Общий!E18+Общий!E75+Общий!E189+Общий!E246+Общий!E474+Общий!E595</f>
        <v>41440</v>
      </c>
      <c r="F18" s="39">
        <f t="shared" si="0"/>
        <v>0.75345454545454549</v>
      </c>
      <c r="G18" s="38">
        <f>Общий!G18+Общий!G75+Общий!G189+Общий!G246+Общий!G474+Общий!G595</f>
        <v>52000</v>
      </c>
      <c r="H18" s="2">
        <f>Общий!H18+Общий!H75+Общий!H189+Общий!H246+Общий!H474+Общий!H595</f>
        <v>0</v>
      </c>
      <c r="I18" s="39">
        <f t="shared" si="26"/>
        <v>0</v>
      </c>
      <c r="J18" s="38"/>
      <c r="K18" s="2"/>
      <c r="L18" s="39" t="e">
        <f t="shared" si="27"/>
        <v>#DIV/0!</v>
      </c>
      <c r="M18" s="38"/>
      <c r="N18" s="2"/>
      <c r="O18" s="39" t="e">
        <f t="shared" si="28"/>
        <v>#DIV/0!</v>
      </c>
      <c r="P18" s="38"/>
      <c r="Q18" s="2"/>
      <c r="R18" s="39" t="e">
        <f t="shared" si="29"/>
        <v>#DIV/0!</v>
      </c>
      <c r="S18" s="38"/>
      <c r="T18" s="2"/>
      <c r="U18" s="39" t="e">
        <f t="shared" si="30"/>
        <v>#DIV/0!</v>
      </c>
      <c r="V18" s="38"/>
      <c r="W18" s="2"/>
      <c r="X18" s="39" t="e">
        <f t="shared" si="31"/>
        <v>#DIV/0!</v>
      </c>
      <c r="Y18" s="38"/>
      <c r="Z18" s="2"/>
      <c r="AA18" s="39" t="e">
        <f t="shared" si="32"/>
        <v>#DIV/0!</v>
      </c>
      <c r="AB18" s="38"/>
      <c r="AC18" s="2"/>
      <c r="AD18" s="39" t="e">
        <f t="shared" si="33"/>
        <v>#DIV/0!</v>
      </c>
      <c r="AE18" s="38"/>
      <c r="AF18" s="2"/>
      <c r="AG18" s="39" t="e">
        <f t="shared" si="34"/>
        <v>#DIV/0!</v>
      </c>
      <c r="AH18" s="38"/>
      <c r="AI18" s="2"/>
      <c r="AJ18" s="39" t="e">
        <f t="shared" si="35"/>
        <v>#DIV/0!</v>
      </c>
      <c r="AK18" s="38"/>
      <c r="AL18" s="2"/>
      <c r="AM18" s="39" t="e">
        <f t="shared" si="36"/>
        <v>#DIV/0!</v>
      </c>
      <c r="AN18" s="2">
        <f t="shared" si="25"/>
        <v>107000</v>
      </c>
      <c r="AO18" s="2">
        <f t="shared" si="12"/>
        <v>41440</v>
      </c>
      <c r="AP18" s="3">
        <f t="shared" si="13"/>
        <v>0.38728971962616821</v>
      </c>
    </row>
    <row r="19" spans="1:42" s="4" customFormat="1">
      <c r="A19" s="156"/>
      <c r="B19" s="144"/>
      <c r="C19" s="75" t="s">
        <v>28</v>
      </c>
      <c r="D19" s="2">
        <f>Общий!D19+Общий!D76+Общий!D190+Общий!D247+Общий!D475+Общий!D596</f>
        <v>88000</v>
      </c>
      <c r="E19" s="2">
        <f>Общий!E19+Общий!E76+Общий!E190+Общий!E247+Общий!E475+Общий!E596</f>
        <v>66450</v>
      </c>
      <c r="F19" s="39">
        <f t="shared" si="0"/>
        <v>0.75511363636363638</v>
      </c>
      <c r="G19" s="38">
        <f>Общий!G19+Общий!G76+Общий!G190+Общий!G247+Общий!G475+Общий!G596</f>
        <v>85000</v>
      </c>
      <c r="H19" s="2">
        <f>Общий!H19+Общий!H76+Общий!H190+Общий!H247+Общий!H475+Общий!H596</f>
        <v>0</v>
      </c>
      <c r="I19" s="39">
        <f t="shared" si="26"/>
        <v>0</v>
      </c>
      <c r="J19" s="38"/>
      <c r="K19" s="2"/>
      <c r="L19" s="39" t="e">
        <f t="shared" si="27"/>
        <v>#DIV/0!</v>
      </c>
      <c r="M19" s="38"/>
      <c r="N19" s="2"/>
      <c r="O19" s="39" t="e">
        <f t="shared" si="28"/>
        <v>#DIV/0!</v>
      </c>
      <c r="P19" s="38"/>
      <c r="Q19" s="2"/>
      <c r="R19" s="39" t="e">
        <f t="shared" si="29"/>
        <v>#DIV/0!</v>
      </c>
      <c r="S19" s="38"/>
      <c r="T19" s="2"/>
      <c r="U19" s="39" t="e">
        <f t="shared" si="30"/>
        <v>#DIV/0!</v>
      </c>
      <c r="V19" s="38"/>
      <c r="W19" s="2"/>
      <c r="X19" s="39" t="e">
        <f t="shared" si="31"/>
        <v>#DIV/0!</v>
      </c>
      <c r="Y19" s="38"/>
      <c r="Z19" s="2"/>
      <c r="AA19" s="39" t="e">
        <f t="shared" si="32"/>
        <v>#DIV/0!</v>
      </c>
      <c r="AB19" s="38"/>
      <c r="AC19" s="2"/>
      <c r="AD19" s="39" t="e">
        <f t="shared" si="33"/>
        <v>#DIV/0!</v>
      </c>
      <c r="AE19" s="38"/>
      <c r="AF19" s="2"/>
      <c r="AG19" s="39" t="e">
        <f t="shared" si="34"/>
        <v>#DIV/0!</v>
      </c>
      <c r="AH19" s="38"/>
      <c r="AI19" s="2"/>
      <c r="AJ19" s="39" t="e">
        <f t="shared" si="35"/>
        <v>#DIV/0!</v>
      </c>
      <c r="AK19" s="38"/>
      <c r="AL19" s="2"/>
      <c r="AM19" s="39" t="e">
        <f t="shared" si="36"/>
        <v>#DIV/0!</v>
      </c>
      <c r="AN19" s="2">
        <f t="shared" si="25"/>
        <v>173000</v>
      </c>
      <c r="AO19" s="2">
        <f t="shared" si="12"/>
        <v>66450</v>
      </c>
      <c r="AP19" s="3">
        <f t="shared" si="13"/>
        <v>0.38410404624277455</v>
      </c>
    </row>
    <row r="20" spans="1:42" s="4" customFormat="1">
      <c r="A20" s="156"/>
      <c r="B20" s="144"/>
      <c r="C20" s="75" t="s">
        <v>29</v>
      </c>
      <c r="D20" s="2">
        <f>Общий!D20+Общий!D77+Общий!D191+Общий!D248+Общий!D476+Общий!D597</f>
        <v>52000</v>
      </c>
      <c r="E20" s="2">
        <f>Общий!E20+Общий!E77+Общий!E191+Общий!E248+Общий!E476+Общий!E597</f>
        <v>21700</v>
      </c>
      <c r="F20" s="39">
        <f t="shared" si="0"/>
        <v>0.41730769230769232</v>
      </c>
      <c r="G20" s="38">
        <f>Общий!G20+Общий!G77+Общий!G191+Общий!G248+Общий!G476+Общий!G597</f>
        <v>13800</v>
      </c>
      <c r="H20" s="2">
        <f>Общий!H20+Общий!H77+Общий!H191+Общий!H248+Общий!H476+Общий!H597</f>
        <v>0</v>
      </c>
      <c r="I20" s="39">
        <f t="shared" si="26"/>
        <v>0</v>
      </c>
      <c r="J20" s="38"/>
      <c r="K20" s="2"/>
      <c r="L20" s="39" t="e">
        <f t="shared" si="27"/>
        <v>#DIV/0!</v>
      </c>
      <c r="M20" s="38"/>
      <c r="N20" s="2"/>
      <c r="O20" s="39" t="e">
        <f t="shared" si="28"/>
        <v>#DIV/0!</v>
      </c>
      <c r="P20" s="38"/>
      <c r="Q20" s="2"/>
      <c r="R20" s="39" t="e">
        <f t="shared" si="29"/>
        <v>#DIV/0!</v>
      </c>
      <c r="S20" s="38"/>
      <c r="T20" s="2"/>
      <c r="U20" s="39" t="e">
        <f t="shared" si="30"/>
        <v>#DIV/0!</v>
      </c>
      <c r="V20" s="38"/>
      <c r="W20" s="2"/>
      <c r="X20" s="39" t="e">
        <f t="shared" si="31"/>
        <v>#DIV/0!</v>
      </c>
      <c r="Y20" s="38"/>
      <c r="Z20" s="2"/>
      <c r="AA20" s="39" t="e">
        <f t="shared" si="32"/>
        <v>#DIV/0!</v>
      </c>
      <c r="AB20" s="38"/>
      <c r="AC20" s="2"/>
      <c r="AD20" s="39" t="e">
        <f t="shared" si="33"/>
        <v>#DIV/0!</v>
      </c>
      <c r="AE20" s="38"/>
      <c r="AF20" s="2"/>
      <c r="AG20" s="39" t="e">
        <f t="shared" si="34"/>
        <v>#DIV/0!</v>
      </c>
      <c r="AH20" s="38"/>
      <c r="AI20" s="2"/>
      <c r="AJ20" s="39" t="e">
        <f t="shared" si="35"/>
        <v>#DIV/0!</v>
      </c>
      <c r="AK20" s="38"/>
      <c r="AL20" s="2"/>
      <c r="AM20" s="39" t="e">
        <f t="shared" si="36"/>
        <v>#DIV/0!</v>
      </c>
      <c r="AN20" s="2">
        <f t="shared" si="25"/>
        <v>65800</v>
      </c>
      <c r="AO20" s="2">
        <f>E20+H20+K20+N20+Q20+T20+W20+Z20+AC20+AF20+AI20+AL20</f>
        <v>21700</v>
      </c>
      <c r="AP20" s="3">
        <f t="shared" si="13"/>
        <v>0.32978723404255317</v>
      </c>
    </row>
    <row r="21" spans="1:42" s="4" customFormat="1">
      <c r="A21" s="156"/>
      <c r="B21" s="144"/>
      <c r="C21" s="75" t="s">
        <v>48</v>
      </c>
      <c r="D21" s="2">
        <f>Общий!D21+Общий!D78+Общий!D192+Общий!D249+Общий!D477+Общий!D598</f>
        <v>0</v>
      </c>
      <c r="E21" s="2">
        <f>Общий!E21+Общий!E78+Общий!E192+Общий!E249+Общий!E477+Общий!E598</f>
        <v>8550</v>
      </c>
      <c r="F21" s="39" t="e">
        <f t="shared" si="0"/>
        <v>#DIV/0!</v>
      </c>
      <c r="G21" s="38">
        <f>Общий!G21+Общий!G78+Общий!G192+Общий!G249+Общий!G477+Общий!G598</f>
        <v>44400</v>
      </c>
      <c r="H21" s="2">
        <f>Общий!H21+Общий!H78+Общий!H192+Общий!H249+Общий!H477+Общий!H598</f>
        <v>0</v>
      </c>
      <c r="I21" s="39">
        <f t="shared" si="26"/>
        <v>0</v>
      </c>
      <c r="J21" s="38"/>
      <c r="K21" s="2"/>
      <c r="L21" s="39" t="e">
        <f t="shared" si="27"/>
        <v>#DIV/0!</v>
      </c>
      <c r="M21" s="38"/>
      <c r="N21" s="2"/>
      <c r="O21" s="39" t="e">
        <f t="shared" si="28"/>
        <v>#DIV/0!</v>
      </c>
      <c r="P21" s="38"/>
      <c r="Q21" s="2"/>
      <c r="R21" s="39" t="e">
        <f t="shared" si="29"/>
        <v>#DIV/0!</v>
      </c>
      <c r="S21" s="38"/>
      <c r="T21" s="2"/>
      <c r="U21" s="39" t="e">
        <f t="shared" si="30"/>
        <v>#DIV/0!</v>
      </c>
      <c r="V21" s="38"/>
      <c r="W21" s="2"/>
      <c r="X21" s="39" t="e">
        <f t="shared" si="31"/>
        <v>#DIV/0!</v>
      </c>
      <c r="Y21" s="38"/>
      <c r="Z21" s="2"/>
      <c r="AA21" s="39" t="e">
        <f t="shared" si="32"/>
        <v>#DIV/0!</v>
      </c>
      <c r="AB21" s="38"/>
      <c r="AC21" s="2"/>
      <c r="AD21" s="39" t="e">
        <f t="shared" si="33"/>
        <v>#DIV/0!</v>
      </c>
      <c r="AE21" s="38"/>
      <c r="AF21" s="2"/>
      <c r="AG21" s="39" t="e">
        <f t="shared" si="34"/>
        <v>#DIV/0!</v>
      </c>
      <c r="AH21" s="38"/>
      <c r="AI21" s="2"/>
      <c r="AJ21" s="39" t="e">
        <f t="shared" si="35"/>
        <v>#DIV/0!</v>
      </c>
      <c r="AK21" s="38"/>
      <c r="AL21" s="2"/>
      <c r="AM21" s="39" t="e">
        <f t="shared" si="36"/>
        <v>#DIV/0!</v>
      </c>
      <c r="AN21" s="2"/>
      <c r="AO21" s="2"/>
      <c r="AP21" s="3"/>
    </row>
    <row r="22" spans="1:42" s="19" customFormat="1" ht="17.100000000000001" customHeight="1">
      <c r="A22" s="156"/>
      <c r="B22" s="144"/>
      <c r="C22" s="76" t="s">
        <v>53</v>
      </c>
      <c r="D22" s="20">
        <f>Общий!D22+Общий!D79+Общий!D193+Общий!D250+Общий!D478+Общий!D599</f>
        <v>0</v>
      </c>
      <c r="E22" s="20">
        <f>Общий!E22+Общий!E79+Общий!E193+Общий!E250+Общий!E478+Общий!E599</f>
        <v>0</v>
      </c>
      <c r="F22" s="43" t="e">
        <f t="shared" si="0"/>
        <v>#DIV/0!</v>
      </c>
      <c r="G22" s="42">
        <f>Общий!G22+Общий!G79+Общий!G193+Общий!G250+Общий!G478+Общий!G599</f>
        <v>0</v>
      </c>
      <c r="H22" s="20">
        <f>Общий!H22+Общий!H79+Общий!H193+Общий!H250+Общий!H478+Общий!H599</f>
        <v>0</v>
      </c>
      <c r="I22" s="43" t="e">
        <f t="shared" si="26"/>
        <v>#DIV/0!</v>
      </c>
      <c r="J22" s="42">
        <f>SUM(J23:J24)</f>
        <v>0</v>
      </c>
      <c r="K22" s="20">
        <f>SUM(K23:K24)</f>
        <v>0</v>
      </c>
      <c r="L22" s="43" t="e">
        <f t="shared" si="27"/>
        <v>#DIV/0!</v>
      </c>
      <c r="M22" s="42">
        <f>SUM(M23:M24)</f>
        <v>0</v>
      </c>
      <c r="N22" s="20">
        <f>SUM(N23:N24)</f>
        <v>0</v>
      </c>
      <c r="O22" s="43" t="e">
        <f t="shared" si="28"/>
        <v>#DIV/0!</v>
      </c>
      <c r="P22" s="42">
        <f>SUM(P23:P24)</f>
        <v>0</v>
      </c>
      <c r="Q22" s="20">
        <f>SUM(Q23:Q24)</f>
        <v>0</v>
      </c>
      <c r="R22" s="43" t="e">
        <f t="shared" si="29"/>
        <v>#DIV/0!</v>
      </c>
      <c r="S22" s="42">
        <f>SUM(S23:S24)</f>
        <v>0</v>
      </c>
      <c r="T22" s="20">
        <f>SUM(T23:T24)</f>
        <v>0</v>
      </c>
      <c r="U22" s="43" t="e">
        <f t="shared" si="30"/>
        <v>#DIV/0!</v>
      </c>
      <c r="V22" s="42">
        <f>SUM(V23:V24)</f>
        <v>0</v>
      </c>
      <c r="W22" s="20">
        <f>SUM(W23:W24)</f>
        <v>0</v>
      </c>
      <c r="X22" s="43" t="e">
        <f t="shared" si="31"/>
        <v>#DIV/0!</v>
      </c>
      <c r="Y22" s="42">
        <f>SUM(Y23:Y24)</f>
        <v>0</v>
      </c>
      <c r="Z22" s="20">
        <f>SUM(Z23:Z24)</f>
        <v>0</v>
      </c>
      <c r="AA22" s="43" t="e">
        <f t="shared" si="32"/>
        <v>#DIV/0!</v>
      </c>
      <c r="AB22" s="42">
        <f>SUM(AB23:AB24)</f>
        <v>0</v>
      </c>
      <c r="AC22" s="20">
        <f>SUM(AC23:AC24)</f>
        <v>0</v>
      </c>
      <c r="AD22" s="43" t="e">
        <f t="shared" si="33"/>
        <v>#DIV/0!</v>
      </c>
      <c r="AE22" s="42">
        <f>SUM(AE23:AE24)</f>
        <v>0</v>
      </c>
      <c r="AF22" s="20">
        <f>SUM(AF23:AF24)</f>
        <v>0</v>
      </c>
      <c r="AG22" s="43" t="e">
        <f t="shared" si="34"/>
        <v>#DIV/0!</v>
      </c>
      <c r="AH22" s="42">
        <f>SUM(AH23:AH24)</f>
        <v>0</v>
      </c>
      <c r="AI22" s="20">
        <f>SUM(AI23:AI24)</f>
        <v>0</v>
      </c>
      <c r="AJ22" s="43" t="e">
        <f t="shared" si="35"/>
        <v>#DIV/0!</v>
      </c>
      <c r="AK22" s="42">
        <f>SUM(AK23:AK24)</f>
        <v>0</v>
      </c>
      <c r="AL22" s="20">
        <f>SUM(AL23:AL24)</f>
        <v>0</v>
      </c>
      <c r="AM22" s="43" t="e">
        <f t="shared" si="36"/>
        <v>#DIV/0!</v>
      </c>
      <c r="AN22" s="20">
        <f>D22+G22+J22+M22+P22+S22+V22+Y22+AB22+AE22+AH22+AK22</f>
        <v>0</v>
      </c>
      <c r="AO22" s="20">
        <f t="shared" ref="AO22" si="37">E22+H22+K22+N22+Q22+T22+W22+Z22+AC22+AF22+AI22+AL22</f>
        <v>0</v>
      </c>
      <c r="AP22" s="21" t="e">
        <f t="shared" ref="AP22" si="38">AO22/AN22</f>
        <v>#DIV/0!</v>
      </c>
    </row>
    <row r="23" spans="1:42" s="4" customFormat="1">
      <c r="A23" s="156"/>
      <c r="B23" s="144"/>
      <c r="C23" s="75" t="s">
        <v>30</v>
      </c>
      <c r="D23" s="2">
        <f>Общий!D23+Общий!D80+Общий!D194+Общий!D251+Общий!D479+Общий!D600</f>
        <v>0</v>
      </c>
      <c r="E23" s="2">
        <f>Общий!E23+Общий!E80+Общий!E194+Общий!E251+Общий!E479+Общий!E600</f>
        <v>0</v>
      </c>
      <c r="F23" s="39" t="e">
        <f t="shared" si="0"/>
        <v>#DIV/0!</v>
      </c>
      <c r="G23" s="38">
        <f>Общий!G23+Общий!G80+Общий!G194+Общий!G251+Общий!G479+Общий!G600</f>
        <v>0</v>
      </c>
      <c r="H23" s="2">
        <f>Общий!H23+Общий!H80+Общий!H194+Общий!H251+Общий!H479+Общий!H600</f>
        <v>0</v>
      </c>
      <c r="I23" s="39" t="e">
        <f t="shared" si="26"/>
        <v>#DIV/0!</v>
      </c>
      <c r="J23" s="38"/>
      <c r="K23" s="2"/>
      <c r="L23" s="39" t="e">
        <f t="shared" si="27"/>
        <v>#DIV/0!</v>
      </c>
      <c r="M23" s="38"/>
      <c r="N23" s="2"/>
      <c r="O23" s="39" t="e">
        <f t="shared" si="28"/>
        <v>#DIV/0!</v>
      </c>
      <c r="P23" s="38"/>
      <c r="Q23" s="2"/>
      <c r="R23" s="39" t="e">
        <f t="shared" si="29"/>
        <v>#DIV/0!</v>
      </c>
      <c r="S23" s="38"/>
      <c r="T23" s="2"/>
      <c r="U23" s="39" t="e">
        <f t="shared" si="30"/>
        <v>#DIV/0!</v>
      </c>
      <c r="V23" s="38"/>
      <c r="W23" s="2"/>
      <c r="X23" s="39" t="e">
        <f t="shared" si="31"/>
        <v>#DIV/0!</v>
      </c>
      <c r="Y23" s="38"/>
      <c r="Z23" s="2"/>
      <c r="AA23" s="39" t="e">
        <f t="shared" si="32"/>
        <v>#DIV/0!</v>
      </c>
      <c r="AB23" s="38"/>
      <c r="AC23" s="2"/>
      <c r="AD23" s="39" t="e">
        <f t="shared" si="33"/>
        <v>#DIV/0!</v>
      </c>
      <c r="AE23" s="38"/>
      <c r="AF23" s="2"/>
      <c r="AG23" s="39" t="e">
        <f t="shared" si="34"/>
        <v>#DIV/0!</v>
      </c>
      <c r="AH23" s="38"/>
      <c r="AI23" s="2"/>
      <c r="AJ23" s="39" t="e">
        <f t="shared" si="35"/>
        <v>#DIV/0!</v>
      </c>
      <c r="AK23" s="38"/>
      <c r="AL23" s="2"/>
      <c r="AM23" s="39" t="e">
        <f t="shared" si="36"/>
        <v>#DIV/0!</v>
      </c>
      <c r="AN23" s="2">
        <f t="shared" si="25"/>
        <v>0</v>
      </c>
      <c r="AO23" s="2">
        <f>E23+H23+K23+N23+Q23+T23+W23+Z23+AC23+AF23+AI23+AL23</f>
        <v>0</v>
      </c>
      <c r="AP23" s="3" t="e">
        <f t="shared" si="13"/>
        <v>#DIV/0!</v>
      </c>
    </row>
    <row r="24" spans="1:42" s="4" customFormat="1">
      <c r="A24" s="156"/>
      <c r="B24" s="144"/>
      <c r="C24" s="75" t="s">
        <v>60</v>
      </c>
      <c r="D24" s="2">
        <f>Общий!D24+Общий!D81+Общий!D195+Общий!D252+Общий!D480+Общий!D601</f>
        <v>0</v>
      </c>
      <c r="E24" s="2">
        <f>Общий!E24+Общий!E81+Общий!E195+Общий!E252+Общий!E480+Общий!E601</f>
        <v>0</v>
      </c>
      <c r="F24" s="39" t="e">
        <f t="shared" si="0"/>
        <v>#DIV/0!</v>
      </c>
      <c r="G24" s="38">
        <f>Общий!G24+Общий!G81+Общий!G195+Общий!G252+Общий!G480+Общий!G601</f>
        <v>0</v>
      </c>
      <c r="H24" s="2">
        <f>Общий!H24+Общий!H81+Общий!H195+Общий!H252+Общий!H480+Общий!H601</f>
        <v>0</v>
      </c>
      <c r="I24" s="39" t="e">
        <f t="shared" si="26"/>
        <v>#DIV/0!</v>
      </c>
      <c r="J24" s="38"/>
      <c r="K24" s="2"/>
      <c r="L24" s="39" t="e">
        <f t="shared" si="27"/>
        <v>#DIV/0!</v>
      </c>
      <c r="M24" s="38"/>
      <c r="N24" s="2"/>
      <c r="O24" s="39" t="e">
        <f t="shared" si="28"/>
        <v>#DIV/0!</v>
      </c>
      <c r="P24" s="38"/>
      <c r="Q24" s="2"/>
      <c r="R24" s="39" t="e">
        <f t="shared" si="29"/>
        <v>#DIV/0!</v>
      </c>
      <c r="S24" s="38"/>
      <c r="T24" s="2"/>
      <c r="U24" s="39" t="e">
        <f t="shared" si="30"/>
        <v>#DIV/0!</v>
      </c>
      <c r="V24" s="38"/>
      <c r="W24" s="2"/>
      <c r="X24" s="39" t="e">
        <f t="shared" si="31"/>
        <v>#DIV/0!</v>
      </c>
      <c r="Y24" s="38"/>
      <c r="Z24" s="2"/>
      <c r="AA24" s="39" t="e">
        <f t="shared" si="32"/>
        <v>#DIV/0!</v>
      </c>
      <c r="AB24" s="38"/>
      <c r="AC24" s="2"/>
      <c r="AD24" s="39" t="e">
        <f t="shared" si="33"/>
        <v>#DIV/0!</v>
      </c>
      <c r="AE24" s="38"/>
      <c r="AF24" s="2"/>
      <c r="AG24" s="39" t="e">
        <f t="shared" si="34"/>
        <v>#DIV/0!</v>
      </c>
      <c r="AH24" s="38"/>
      <c r="AI24" s="2"/>
      <c r="AJ24" s="39" t="e">
        <f t="shared" si="35"/>
        <v>#DIV/0!</v>
      </c>
      <c r="AK24" s="38"/>
      <c r="AL24" s="2"/>
      <c r="AM24" s="39" t="e">
        <f t="shared" si="36"/>
        <v>#DIV/0!</v>
      </c>
      <c r="AN24" s="2">
        <f t="shared" si="25"/>
        <v>0</v>
      </c>
      <c r="AO24" s="2"/>
      <c r="AP24" s="3" t="e">
        <f t="shared" si="13"/>
        <v>#DIV/0!</v>
      </c>
    </row>
    <row r="25" spans="1:42" s="19" customFormat="1" ht="15.75">
      <c r="A25" s="156"/>
      <c r="B25" s="144"/>
      <c r="C25" s="76" t="s">
        <v>54</v>
      </c>
      <c r="D25" s="20">
        <f>Общий!D25+Общий!D82+Общий!D196+Общий!D253+Общий!D481+Общий!D602</f>
        <v>217060</v>
      </c>
      <c r="E25" s="20">
        <f>Общий!E25+Общий!E82+Общий!E196+Общий!E253+Общий!E481+Общий!E602</f>
        <v>209073</v>
      </c>
      <c r="F25" s="43"/>
      <c r="G25" s="42">
        <f>Общий!G25+Общий!G82+Общий!G196+Общий!G253+Общий!G481+Общий!G602</f>
        <v>219368.39901477832</v>
      </c>
      <c r="H25" s="20">
        <f>Общий!H25+Общий!H82+Общий!H196+Общий!H253+Общий!H481+Общий!H602</f>
        <v>0</v>
      </c>
      <c r="I25" s="43"/>
      <c r="J25" s="42">
        <f>+J26+J27+J28</f>
        <v>0</v>
      </c>
      <c r="K25" s="20">
        <f>+K26+K27+K28</f>
        <v>0</v>
      </c>
      <c r="L25" s="43"/>
      <c r="M25" s="42">
        <f>+M26+M27+M28</f>
        <v>0</v>
      </c>
      <c r="N25" s="20">
        <f>+N26+N27+N28</f>
        <v>0</v>
      </c>
      <c r="O25" s="43"/>
      <c r="P25" s="42">
        <f>+P26+P27+P28</f>
        <v>0</v>
      </c>
      <c r="Q25" s="20">
        <f>+Q26+Q27+Q28</f>
        <v>0</v>
      </c>
      <c r="R25" s="43"/>
      <c r="S25" s="42">
        <f>+S26+S27+S28</f>
        <v>0</v>
      </c>
      <c r="T25" s="20">
        <f>+T26+T27+T28</f>
        <v>0</v>
      </c>
      <c r="U25" s="43"/>
      <c r="V25" s="42">
        <f>+V26+V27+V28</f>
        <v>0</v>
      </c>
      <c r="W25" s="20">
        <f>+W26+W27+W28</f>
        <v>0</v>
      </c>
      <c r="X25" s="43"/>
      <c r="Y25" s="42">
        <f>+Y26+Y27+Y28</f>
        <v>0</v>
      </c>
      <c r="Z25" s="20">
        <f>+Z26+Z27+Z28</f>
        <v>0</v>
      </c>
      <c r="AA25" s="43"/>
      <c r="AB25" s="42">
        <f>+AB26+AB27+AB28</f>
        <v>0</v>
      </c>
      <c r="AC25" s="20">
        <f>+AC26+AC27+AC28</f>
        <v>0</v>
      </c>
      <c r="AD25" s="43"/>
      <c r="AE25" s="42">
        <f>+AE26+AE27+AE28</f>
        <v>0</v>
      </c>
      <c r="AF25" s="20">
        <f>+AF26+AF27+AF28</f>
        <v>0</v>
      </c>
      <c r="AG25" s="43"/>
      <c r="AH25" s="42">
        <f>+AH26+AH27+AH28</f>
        <v>0</v>
      </c>
      <c r="AI25" s="20">
        <f>+AI26+AI27+AI28</f>
        <v>0</v>
      </c>
      <c r="AJ25" s="43"/>
      <c r="AK25" s="42">
        <f>+AK26+AK27+AK28</f>
        <v>0</v>
      </c>
      <c r="AL25" s="20">
        <f>+AL26+AL27+AL28</f>
        <v>0</v>
      </c>
      <c r="AM25" s="43"/>
      <c r="AN25" s="20"/>
      <c r="AO25" s="20"/>
      <c r="AP25" s="21"/>
    </row>
    <row r="26" spans="1:42" s="4" customFormat="1">
      <c r="A26" s="156"/>
      <c r="B26" s="144"/>
      <c r="C26" s="74" t="s">
        <v>31</v>
      </c>
      <c r="D26" s="2">
        <f>Общий!D26+Общий!D83+Общий!D197+Общий!D254+Общий!D482+Общий!D603</f>
        <v>135000</v>
      </c>
      <c r="E26" s="2">
        <f>Общий!E26+Общий!E83+Общий!E197+Общий!E254+Общий!E482+Общий!E603</f>
        <v>120316</v>
      </c>
      <c r="F26" s="44">
        <f t="shared" si="0"/>
        <v>0.89122962962962959</v>
      </c>
      <c r="G26" s="38">
        <f>Общий!G26+Общий!G83+Общий!G197+Общий!G254+Общий!G482+Общий!G603</f>
        <v>140752.39901477835</v>
      </c>
      <c r="H26" s="2">
        <f>Общий!H26+Общий!H83+Общий!H197+Общий!H254+Общий!H482+Общий!H603</f>
        <v>0</v>
      </c>
      <c r="I26" s="44">
        <f t="shared" ref="I26:I30" si="39">H26/G26</f>
        <v>0</v>
      </c>
      <c r="J26" s="38"/>
      <c r="K26" s="2"/>
      <c r="L26" s="44" t="e">
        <f t="shared" ref="L26:L30" si="40">K26/J26</f>
        <v>#DIV/0!</v>
      </c>
      <c r="M26" s="38"/>
      <c r="N26" s="2"/>
      <c r="O26" s="44" t="e">
        <f t="shared" ref="O26:O30" si="41">N26/M26</f>
        <v>#DIV/0!</v>
      </c>
      <c r="P26" s="38"/>
      <c r="Q26" s="2"/>
      <c r="R26" s="44" t="e">
        <f t="shared" ref="R26:R30" si="42">Q26/P26</f>
        <v>#DIV/0!</v>
      </c>
      <c r="S26" s="38"/>
      <c r="T26" s="2"/>
      <c r="U26" s="44" t="e">
        <f t="shared" ref="U26:U30" si="43">T26/S26</f>
        <v>#DIV/0!</v>
      </c>
      <c r="V26" s="38"/>
      <c r="W26" s="2"/>
      <c r="X26" s="44" t="e">
        <f t="shared" ref="X26:X30" si="44">W26/V26</f>
        <v>#DIV/0!</v>
      </c>
      <c r="Y26" s="38"/>
      <c r="Z26" s="2"/>
      <c r="AA26" s="44" t="e">
        <f t="shared" ref="AA26:AA30" si="45">Z26/Y26</f>
        <v>#DIV/0!</v>
      </c>
      <c r="AB26" s="38"/>
      <c r="AC26" s="2"/>
      <c r="AD26" s="44" t="e">
        <f t="shared" ref="AD26:AD30" si="46">AC26/AB26</f>
        <v>#DIV/0!</v>
      </c>
      <c r="AE26" s="38"/>
      <c r="AF26" s="2"/>
      <c r="AG26" s="44" t="e">
        <f t="shared" ref="AG26:AG30" si="47">AF26/AE26</f>
        <v>#DIV/0!</v>
      </c>
      <c r="AH26" s="38"/>
      <c r="AI26" s="2"/>
      <c r="AJ26" s="44" t="e">
        <f t="shared" ref="AJ26:AJ30" si="48">AI26/AH26</f>
        <v>#DIV/0!</v>
      </c>
      <c r="AK26" s="38"/>
      <c r="AL26" s="2"/>
      <c r="AM26" s="44" t="e">
        <f t="shared" ref="AM26:AM30" si="49">AL26/AK26</f>
        <v>#DIV/0!</v>
      </c>
      <c r="AN26" s="2">
        <f>D26+G26+J26+M26+P26+S26+V26+Y26+AB26+AE26+AH26+AK26</f>
        <v>275752.39901477832</v>
      </c>
      <c r="AO26" s="2">
        <f>E26+H26+K26+N26+Q26+T26+W26+Z26+AC26+AF26+AI26+AL26</f>
        <v>120316</v>
      </c>
      <c r="AP26" s="8">
        <f t="shared" si="13"/>
        <v>0.436318960160894</v>
      </c>
    </row>
    <row r="27" spans="1:42" s="4" customFormat="1">
      <c r="A27" s="156"/>
      <c r="B27" s="144"/>
      <c r="C27" s="75" t="s">
        <v>32</v>
      </c>
      <c r="D27" s="2">
        <f>Общий!D27+Общий!D84+Общий!D198+Общий!D255+Общий!D483+Общий!D604</f>
        <v>42060</v>
      </c>
      <c r="E27" s="2">
        <f>Общий!E27+Общий!E84+Общий!E198+Общий!E255+Общий!E483+Общий!E604</f>
        <v>52457</v>
      </c>
      <c r="F27" s="39">
        <f t="shared" si="0"/>
        <v>1.2471944840703757</v>
      </c>
      <c r="G27" s="38">
        <f>Общий!G27+Общий!G84+Общий!G198+Общий!G255+Общий!G483+Общий!G604</f>
        <v>50116</v>
      </c>
      <c r="H27" s="2">
        <f>Общий!H27+Общий!H84+Общий!H198+Общий!H255+Общий!H483+Общий!H604</f>
        <v>0</v>
      </c>
      <c r="I27" s="39">
        <f t="shared" si="39"/>
        <v>0</v>
      </c>
      <c r="J27" s="38"/>
      <c r="K27" s="2"/>
      <c r="L27" s="39" t="e">
        <f t="shared" si="40"/>
        <v>#DIV/0!</v>
      </c>
      <c r="M27" s="38"/>
      <c r="N27" s="2"/>
      <c r="O27" s="39" t="e">
        <f t="shared" si="41"/>
        <v>#DIV/0!</v>
      </c>
      <c r="P27" s="38"/>
      <c r="Q27" s="2"/>
      <c r="R27" s="39" t="e">
        <f t="shared" si="42"/>
        <v>#DIV/0!</v>
      </c>
      <c r="S27" s="38"/>
      <c r="T27" s="2"/>
      <c r="U27" s="39" t="e">
        <f t="shared" si="43"/>
        <v>#DIV/0!</v>
      </c>
      <c r="V27" s="38"/>
      <c r="W27" s="2"/>
      <c r="X27" s="39" t="e">
        <f t="shared" si="44"/>
        <v>#DIV/0!</v>
      </c>
      <c r="Y27" s="38"/>
      <c r="Z27" s="2"/>
      <c r="AA27" s="39" t="e">
        <f t="shared" si="45"/>
        <v>#DIV/0!</v>
      </c>
      <c r="AB27" s="38"/>
      <c r="AC27" s="2"/>
      <c r="AD27" s="39" t="e">
        <f t="shared" si="46"/>
        <v>#DIV/0!</v>
      </c>
      <c r="AE27" s="38"/>
      <c r="AF27" s="2"/>
      <c r="AG27" s="39" t="e">
        <f t="shared" si="47"/>
        <v>#DIV/0!</v>
      </c>
      <c r="AH27" s="38"/>
      <c r="AI27" s="2"/>
      <c r="AJ27" s="39" t="e">
        <f t="shared" si="48"/>
        <v>#DIV/0!</v>
      </c>
      <c r="AK27" s="38"/>
      <c r="AL27" s="2"/>
      <c r="AM27" s="39" t="e">
        <f t="shared" si="49"/>
        <v>#DIV/0!</v>
      </c>
      <c r="AN27" s="2">
        <f>D27+G27+J27+M27+P27+S27+V27+Y27+AB27+AE27+AH27+AK27</f>
        <v>92176</v>
      </c>
      <c r="AO27" s="2">
        <f t="shared" si="12"/>
        <v>52457</v>
      </c>
      <c r="AP27" s="3">
        <f t="shared" si="13"/>
        <v>0.56909607706995313</v>
      </c>
    </row>
    <row r="28" spans="1:42" s="4" customFormat="1">
      <c r="A28" s="156"/>
      <c r="B28" s="144"/>
      <c r="C28" s="75" t="s">
        <v>33</v>
      </c>
      <c r="D28" s="2">
        <f>Общий!D28+Общий!D85+Общий!D199+Общий!D256+Общий!D484+Общий!D605</f>
        <v>40000</v>
      </c>
      <c r="E28" s="2">
        <f>Общий!E28+Общий!E85+Общий!E199+Общий!E256+Общий!E484+Общий!E605</f>
        <v>36300</v>
      </c>
      <c r="F28" s="39">
        <f t="shared" si="0"/>
        <v>0.90749999999999997</v>
      </c>
      <c r="G28" s="38">
        <f>Общий!G28+Общий!G85+Общий!G199+Общий!G256+Общий!G484+Общий!G605</f>
        <v>28500</v>
      </c>
      <c r="H28" s="2">
        <f>Общий!H28+Общий!H85+Общий!H199+Общий!H256+Общий!H484+Общий!H605</f>
        <v>0</v>
      </c>
      <c r="I28" s="39">
        <f t="shared" si="39"/>
        <v>0</v>
      </c>
      <c r="J28" s="38"/>
      <c r="K28" s="2"/>
      <c r="L28" s="39" t="e">
        <f t="shared" si="40"/>
        <v>#DIV/0!</v>
      </c>
      <c r="M28" s="38"/>
      <c r="N28" s="2"/>
      <c r="O28" s="39" t="e">
        <f t="shared" si="41"/>
        <v>#DIV/0!</v>
      </c>
      <c r="P28" s="38"/>
      <c r="Q28" s="2"/>
      <c r="R28" s="39" t="e">
        <f t="shared" si="42"/>
        <v>#DIV/0!</v>
      </c>
      <c r="S28" s="38"/>
      <c r="T28" s="2"/>
      <c r="U28" s="39" t="e">
        <f t="shared" si="43"/>
        <v>#DIV/0!</v>
      </c>
      <c r="V28" s="38"/>
      <c r="W28" s="2"/>
      <c r="X28" s="39" t="e">
        <f t="shared" si="44"/>
        <v>#DIV/0!</v>
      </c>
      <c r="Y28" s="38"/>
      <c r="Z28" s="2"/>
      <c r="AA28" s="39" t="e">
        <f t="shared" si="45"/>
        <v>#DIV/0!</v>
      </c>
      <c r="AB28" s="38"/>
      <c r="AC28" s="2"/>
      <c r="AD28" s="39" t="e">
        <f t="shared" si="46"/>
        <v>#DIV/0!</v>
      </c>
      <c r="AE28" s="38"/>
      <c r="AF28" s="2"/>
      <c r="AG28" s="39" t="e">
        <f t="shared" si="47"/>
        <v>#DIV/0!</v>
      </c>
      <c r="AH28" s="38"/>
      <c r="AI28" s="2"/>
      <c r="AJ28" s="39" t="e">
        <f t="shared" si="48"/>
        <v>#DIV/0!</v>
      </c>
      <c r="AK28" s="38"/>
      <c r="AL28" s="2"/>
      <c r="AM28" s="39" t="e">
        <f t="shared" si="49"/>
        <v>#DIV/0!</v>
      </c>
      <c r="AN28" s="2">
        <f>D28+G28+J28+M28+P28+S28+V28+Y28+AB28+AE28+AH28+AK28</f>
        <v>68500</v>
      </c>
      <c r="AO28" s="2">
        <f t="shared" si="12"/>
        <v>36300</v>
      </c>
      <c r="AP28" s="3">
        <f t="shared" si="13"/>
        <v>0.52992700729927011</v>
      </c>
    </row>
    <row r="29" spans="1:42" s="4" customFormat="1" ht="25.5">
      <c r="A29" s="156"/>
      <c r="B29" s="144"/>
      <c r="C29" s="75" t="s">
        <v>74</v>
      </c>
      <c r="D29" s="69">
        <f>D30/D4</f>
        <v>0.11322463768115942</v>
      </c>
      <c r="E29" s="69">
        <f>E30/E4</f>
        <v>0.10574327253808134</v>
      </c>
      <c r="F29" s="39">
        <f t="shared" si="0"/>
        <v>0.93392458305633441</v>
      </c>
      <c r="G29" s="68">
        <f>(Общий!G29+Общий!G86+Общий!G200+Общий!G257+Общий!G485+Общий!G606)/6</f>
        <v>0.1726668263735518</v>
      </c>
      <c r="H29" s="68" t="e">
        <f>(Общий!H29+Общий!H86+Общий!H200+Общий!H257+Общий!H485+Общий!H606)/6</f>
        <v>#DIV/0!</v>
      </c>
      <c r="I29" s="39" t="e">
        <f t="shared" si="39"/>
        <v>#DIV/0!</v>
      </c>
      <c r="J29" s="68" t="e">
        <f t="shared" ref="J29:K29" si="50">J30/J4</f>
        <v>#DIV/0!</v>
      </c>
      <c r="K29" s="69" t="e">
        <f t="shared" si="50"/>
        <v>#DIV/0!</v>
      </c>
      <c r="L29" s="39" t="e">
        <f t="shared" si="40"/>
        <v>#DIV/0!</v>
      </c>
      <c r="M29" s="68" t="e">
        <f t="shared" ref="M29:N29" si="51">M30/M4</f>
        <v>#DIV/0!</v>
      </c>
      <c r="N29" s="69" t="e">
        <f t="shared" si="51"/>
        <v>#DIV/0!</v>
      </c>
      <c r="O29" s="39" t="e">
        <f t="shared" si="41"/>
        <v>#DIV/0!</v>
      </c>
      <c r="P29" s="68" t="e">
        <f t="shared" ref="P29:Q29" si="52">P30/P4</f>
        <v>#DIV/0!</v>
      </c>
      <c r="Q29" s="69" t="e">
        <f t="shared" si="52"/>
        <v>#DIV/0!</v>
      </c>
      <c r="R29" s="39" t="e">
        <f t="shared" si="42"/>
        <v>#DIV/0!</v>
      </c>
      <c r="S29" s="68" t="e">
        <f t="shared" ref="S29:T29" si="53">S30/S4</f>
        <v>#DIV/0!</v>
      </c>
      <c r="T29" s="69" t="e">
        <f t="shared" si="53"/>
        <v>#DIV/0!</v>
      </c>
      <c r="U29" s="39" t="e">
        <f t="shared" si="43"/>
        <v>#DIV/0!</v>
      </c>
      <c r="V29" s="68" t="e">
        <f t="shared" ref="V29:W29" si="54">V30/V4</f>
        <v>#DIV/0!</v>
      </c>
      <c r="W29" s="69" t="e">
        <f t="shared" si="54"/>
        <v>#DIV/0!</v>
      </c>
      <c r="X29" s="39" t="e">
        <f t="shared" si="44"/>
        <v>#DIV/0!</v>
      </c>
      <c r="Y29" s="68" t="e">
        <f t="shared" ref="Y29:Z29" si="55">Y30/Y4</f>
        <v>#DIV/0!</v>
      </c>
      <c r="Z29" s="69" t="e">
        <f t="shared" si="55"/>
        <v>#DIV/0!</v>
      </c>
      <c r="AA29" s="39" t="e">
        <f t="shared" si="45"/>
        <v>#DIV/0!</v>
      </c>
      <c r="AB29" s="68" t="e">
        <f t="shared" ref="AB29:AC29" si="56">AB30/AB4</f>
        <v>#DIV/0!</v>
      </c>
      <c r="AC29" s="69" t="e">
        <f t="shared" si="56"/>
        <v>#DIV/0!</v>
      </c>
      <c r="AD29" s="39" t="e">
        <f t="shared" si="46"/>
        <v>#DIV/0!</v>
      </c>
      <c r="AE29" s="68" t="e">
        <f t="shared" ref="AE29:AF29" si="57">AE30/AE4</f>
        <v>#DIV/0!</v>
      </c>
      <c r="AF29" s="69" t="e">
        <f t="shared" si="57"/>
        <v>#DIV/0!</v>
      </c>
      <c r="AG29" s="39" t="e">
        <f t="shared" si="47"/>
        <v>#DIV/0!</v>
      </c>
      <c r="AH29" s="68" t="e">
        <f t="shared" ref="AH29:AI29" si="58">AH30/AH4</f>
        <v>#DIV/0!</v>
      </c>
      <c r="AI29" s="69" t="e">
        <f t="shared" si="58"/>
        <v>#DIV/0!</v>
      </c>
      <c r="AJ29" s="39" t="e">
        <f t="shared" si="48"/>
        <v>#DIV/0!</v>
      </c>
      <c r="AK29" s="68" t="e">
        <f t="shared" ref="AK29:AL29" si="59">AK30/AK4</f>
        <v>#DIV/0!</v>
      </c>
      <c r="AL29" s="69" t="e">
        <f t="shared" si="59"/>
        <v>#DIV/0!</v>
      </c>
      <c r="AM29" s="39" t="e">
        <f t="shared" si="49"/>
        <v>#DIV/0!</v>
      </c>
      <c r="AN29" s="68">
        <f t="shared" ref="AN29:AO29" si="60">AN30/AN4</f>
        <v>0.12817654926437808</v>
      </c>
      <c r="AO29" s="69">
        <f t="shared" si="60"/>
        <v>0.10574327253808134</v>
      </c>
      <c r="AP29" s="39">
        <f t="shared" si="13"/>
        <v>0.82498142714057887</v>
      </c>
    </row>
    <row r="30" spans="1:42" s="4" customFormat="1">
      <c r="A30" s="156"/>
      <c r="B30" s="144"/>
      <c r="C30" s="75" t="s">
        <v>34</v>
      </c>
      <c r="D30" s="2">
        <f>Общий!D30+Общий!D87+Общий!D201+Общий!D258+Общий!D486+Общий!D607</f>
        <v>250000</v>
      </c>
      <c r="E30" s="2">
        <f>Общий!E30+Общий!E87+Общий!E201+Общий!E258+Общий!E486+Общий!E607</f>
        <v>182920</v>
      </c>
      <c r="F30" s="39">
        <f t="shared" si="0"/>
        <v>0.73168</v>
      </c>
      <c r="G30" s="38">
        <f>Общий!G30+Общий!G87+Общий!G201+Общий!G258+Общий!G486+Общий!G607</f>
        <v>325000</v>
      </c>
      <c r="H30" s="2">
        <f>Общий!H30+Общий!H87+Общий!H201+Общий!H258+Общий!H486+Общий!H607</f>
        <v>0</v>
      </c>
      <c r="I30" s="39">
        <f t="shared" si="39"/>
        <v>0</v>
      </c>
      <c r="J30" s="38"/>
      <c r="K30" s="2"/>
      <c r="L30" s="39" t="e">
        <f t="shared" si="40"/>
        <v>#DIV/0!</v>
      </c>
      <c r="M30" s="38"/>
      <c r="N30" s="2"/>
      <c r="O30" s="39" t="e">
        <f t="shared" si="41"/>
        <v>#DIV/0!</v>
      </c>
      <c r="P30" s="38"/>
      <c r="Q30" s="2"/>
      <c r="R30" s="39" t="e">
        <f t="shared" si="42"/>
        <v>#DIV/0!</v>
      </c>
      <c r="S30" s="38"/>
      <c r="T30" s="2"/>
      <c r="U30" s="39" t="e">
        <f t="shared" si="43"/>
        <v>#DIV/0!</v>
      </c>
      <c r="V30" s="38"/>
      <c r="W30" s="2"/>
      <c r="X30" s="39" t="e">
        <f t="shared" si="44"/>
        <v>#DIV/0!</v>
      </c>
      <c r="Y30" s="38"/>
      <c r="Z30" s="2"/>
      <c r="AA30" s="39" t="e">
        <f t="shared" si="45"/>
        <v>#DIV/0!</v>
      </c>
      <c r="AB30" s="38"/>
      <c r="AC30" s="2"/>
      <c r="AD30" s="39" t="e">
        <f t="shared" si="46"/>
        <v>#DIV/0!</v>
      </c>
      <c r="AE30" s="38"/>
      <c r="AF30" s="2"/>
      <c r="AG30" s="39" t="e">
        <f t="shared" si="47"/>
        <v>#DIV/0!</v>
      </c>
      <c r="AH30" s="38"/>
      <c r="AI30" s="2"/>
      <c r="AJ30" s="39" t="e">
        <f t="shared" si="48"/>
        <v>#DIV/0!</v>
      </c>
      <c r="AK30" s="38"/>
      <c r="AL30" s="2"/>
      <c r="AM30" s="39" t="e">
        <f t="shared" si="49"/>
        <v>#DIV/0!</v>
      </c>
      <c r="AN30" s="2">
        <f t="shared" si="25"/>
        <v>575000</v>
      </c>
      <c r="AO30" s="2">
        <f t="shared" si="12"/>
        <v>182920</v>
      </c>
      <c r="AP30" s="3">
        <f t="shared" si="13"/>
        <v>0.31812173913043479</v>
      </c>
    </row>
    <row r="31" spans="1:42" s="30" customFormat="1">
      <c r="A31" s="156"/>
      <c r="B31" s="144"/>
      <c r="C31" s="77" t="s">
        <v>68</v>
      </c>
      <c r="D31" s="33">
        <f>Общий!D31+Общий!D88+Общий!D202+Общий!D259+Общий!D487+Общий!D608</f>
        <v>760</v>
      </c>
      <c r="E31" s="28">
        <f>Общий!E31+Общий!E88+Общий!E202+Общий!E259+Общий!E487+Общий!E608</f>
        <v>760</v>
      </c>
      <c r="F31" s="39">
        <f t="shared" si="0"/>
        <v>1</v>
      </c>
      <c r="G31" s="45">
        <f>Общий!G31+Общий!G88+Общий!G202+Общий!G259+Общий!G487+Общий!G608</f>
        <v>751</v>
      </c>
      <c r="H31" s="28">
        <f>Общий!H31+Общий!H88+Общий!H202+Общий!H259+Общий!H487+Общий!H608</f>
        <v>0</v>
      </c>
      <c r="I31" s="46"/>
      <c r="J31" s="45"/>
      <c r="K31" s="28"/>
      <c r="L31" s="46"/>
      <c r="M31" s="45"/>
      <c r="N31" s="28"/>
      <c r="O31" s="46"/>
      <c r="P31" s="45"/>
      <c r="Q31" s="28"/>
      <c r="R31" s="46"/>
      <c r="S31" s="45"/>
      <c r="T31" s="28"/>
      <c r="U31" s="46"/>
      <c r="V31" s="45"/>
      <c r="W31" s="28"/>
      <c r="X31" s="46"/>
      <c r="Y31" s="45"/>
      <c r="Z31" s="28"/>
      <c r="AA31" s="46"/>
      <c r="AB31" s="45"/>
      <c r="AC31" s="28"/>
      <c r="AD31" s="46"/>
      <c r="AE31" s="45"/>
      <c r="AF31" s="28"/>
      <c r="AG31" s="46"/>
      <c r="AH31" s="45"/>
      <c r="AI31" s="28"/>
      <c r="AJ31" s="46"/>
      <c r="AK31" s="45"/>
      <c r="AL31" s="28"/>
      <c r="AM31" s="46"/>
      <c r="AN31" s="28"/>
      <c r="AO31" s="28"/>
      <c r="AP31" s="29"/>
    </row>
    <row r="32" spans="1:42" s="30" customFormat="1" ht="25.5">
      <c r="A32" s="156"/>
      <c r="B32" s="144"/>
      <c r="C32" s="77" t="s">
        <v>69</v>
      </c>
      <c r="D32" s="28">
        <f>Общий!D32+Общий!D89+Общий!D203+Общий!D260+Общий!D488+Общий!D609</f>
        <v>630</v>
      </c>
      <c r="E32" s="28">
        <f>Общий!E32+Общий!E89+Общий!E203+Общий!E260+Общий!E488+Общий!E609</f>
        <v>711</v>
      </c>
      <c r="F32" s="39">
        <f t="shared" si="0"/>
        <v>1.1285714285714286</v>
      </c>
      <c r="G32" s="28">
        <f>Общий!G32+Общий!G89+Общий!G203+Общий!G260+Общий!G488+Общий!G609</f>
        <v>557</v>
      </c>
      <c r="H32" s="28">
        <f>Общий!H32+Общий!H89+Общий!H203+Общий!H260+Общий!H488+Общий!H609</f>
        <v>0</v>
      </c>
      <c r="I32" s="46"/>
      <c r="J32" s="45"/>
      <c r="K32" s="28"/>
      <c r="L32" s="46"/>
      <c r="M32" s="45"/>
      <c r="N32" s="28"/>
      <c r="O32" s="46"/>
      <c r="P32" s="45"/>
      <c r="Q32" s="28"/>
      <c r="R32" s="46"/>
      <c r="S32" s="45"/>
      <c r="T32" s="28"/>
      <c r="U32" s="46"/>
      <c r="V32" s="45"/>
      <c r="W32" s="28"/>
      <c r="X32" s="46"/>
      <c r="Y32" s="45"/>
      <c r="Z32" s="28"/>
      <c r="AA32" s="46"/>
      <c r="AB32" s="45"/>
      <c r="AC32" s="28"/>
      <c r="AD32" s="46"/>
      <c r="AE32" s="45"/>
      <c r="AF32" s="28"/>
      <c r="AG32" s="46"/>
      <c r="AH32" s="45"/>
      <c r="AI32" s="28"/>
      <c r="AJ32" s="46"/>
      <c r="AK32" s="45"/>
      <c r="AL32" s="28"/>
      <c r="AM32" s="46"/>
      <c r="AN32" s="28"/>
      <c r="AO32" s="28"/>
      <c r="AP32" s="29"/>
    </row>
    <row r="33" spans="1:42" s="30" customFormat="1" ht="15.75" thickBot="1">
      <c r="A33" s="156"/>
      <c r="B33" s="144"/>
      <c r="C33" s="77" t="s">
        <v>70</v>
      </c>
      <c r="D33" s="48">
        <f>Общий!D33+Общий!D90+Общий!D204+Общий!D261+Общий!D489+Общий!D610</f>
        <v>4.939934397613345</v>
      </c>
      <c r="E33" s="48">
        <f>Общий!E33+Общий!E90+Общий!E204+Общий!E261+Общий!E489+Общий!E610</f>
        <v>5.6435878867084108</v>
      </c>
      <c r="F33" s="39">
        <f t="shared" si="0"/>
        <v>1.1424418691541784</v>
      </c>
      <c r="G33" s="47">
        <f>Общий!G33+Общий!G90+Общий!G204+Общий!G261+Общий!G489+Общий!G610</f>
        <v>4.2972534134729985</v>
      </c>
      <c r="H33" s="48" t="e">
        <f>Общий!H33+Общий!H90+Общий!H204+Общий!H261+Общий!H489+Общий!H610</f>
        <v>#DIV/0!</v>
      </c>
      <c r="I33" s="46"/>
      <c r="J33" s="47" t="e">
        <f>J32/J31</f>
        <v>#DIV/0!</v>
      </c>
      <c r="K33" s="48" t="e">
        <f>K32/K31</f>
        <v>#DIV/0!</v>
      </c>
      <c r="L33" s="46"/>
      <c r="M33" s="47" t="e">
        <f>M32/M31</f>
        <v>#DIV/0!</v>
      </c>
      <c r="N33" s="48" t="e">
        <f>N32/N31</f>
        <v>#DIV/0!</v>
      </c>
      <c r="O33" s="46"/>
      <c r="P33" s="47" t="e">
        <f>P32/P31</f>
        <v>#DIV/0!</v>
      </c>
      <c r="Q33" s="48" t="e">
        <f>Q32/Q31</f>
        <v>#DIV/0!</v>
      </c>
      <c r="R33" s="46"/>
      <c r="S33" s="47" t="e">
        <f>S32/S31</f>
        <v>#DIV/0!</v>
      </c>
      <c r="T33" s="48" t="e">
        <f>T32/T31</f>
        <v>#DIV/0!</v>
      </c>
      <c r="U33" s="46"/>
      <c r="V33" s="47" t="e">
        <f>V32/V31</f>
        <v>#DIV/0!</v>
      </c>
      <c r="W33" s="48" t="e">
        <f>W32/W31</f>
        <v>#DIV/0!</v>
      </c>
      <c r="X33" s="46"/>
      <c r="Y33" s="47" t="e">
        <f>Y32/Y31</f>
        <v>#DIV/0!</v>
      </c>
      <c r="Z33" s="48" t="e">
        <f>Z32/Z31</f>
        <v>#DIV/0!</v>
      </c>
      <c r="AA33" s="46"/>
      <c r="AB33" s="47" t="e">
        <f>AB32/AB31</f>
        <v>#DIV/0!</v>
      </c>
      <c r="AC33" s="48" t="e">
        <f>AC32/AC31</f>
        <v>#DIV/0!</v>
      </c>
      <c r="AD33" s="46"/>
      <c r="AE33" s="47" t="e">
        <f>AE32/AE31</f>
        <v>#DIV/0!</v>
      </c>
      <c r="AF33" s="48" t="e">
        <f>AF32/AF31</f>
        <v>#DIV/0!</v>
      </c>
      <c r="AG33" s="46"/>
      <c r="AH33" s="47" t="e">
        <f>AH32/AH31</f>
        <v>#DIV/0!</v>
      </c>
      <c r="AI33" s="48" t="e">
        <f>AI32/AI31</f>
        <v>#DIV/0!</v>
      </c>
      <c r="AJ33" s="46"/>
      <c r="AK33" s="47" t="e">
        <f>AK32/AK31</f>
        <v>#DIV/0!</v>
      </c>
      <c r="AL33" s="48" t="e">
        <f>AL32/AL31</f>
        <v>#DIV/0!</v>
      </c>
      <c r="AM33" s="46"/>
      <c r="AN33" s="28"/>
      <c r="AO33" s="28"/>
      <c r="AP33" s="29"/>
    </row>
    <row r="34" spans="1:42" s="19" customFormat="1" ht="17.25" thickTop="1" thickBot="1">
      <c r="A34" s="156"/>
      <c r="B34" s="144"/>
      <c r="C34" s="78" t="s">
        <v>35</v>
      </c>
      <c r="D34" s="31">
        <f>Общий!D34+Общий!D91+Общий!D205+Общий!D262+Общий!D490+Общий!D611</f>
        <v>512</v>
      </c>
      <c r="E34" s="31">
        <f>Общий!E34+Общий!E91+Общий!E205+Общий!E262+Общий!E490+Общий!E611</f>
        <v>543</v>
      </c>
      <c r="F34" s="50">
        <f t="shared" si="0"/>
        <v>1.060546875</v>
      </c>
      <c r="G34" s="49">
        <f>Общий!G34+Общий!G91+Общий!G205+Общий!G262+Общий!G490+Общий!G611</f>
        <v>557</v>
      </c>
      <c r="H34" s="31">
        <f>Общий!H34+Общий!H91+Общий!H205+Общий!H262+Общий!H490+Общий!H611</f>
        <v>0</v>
      </c>
      <c r="I34" s="50">
        <f t="shared" ref="I34" si="61">H34/G34</f>
        <v>0</v>
      </c>
      <c r="J34" s="49">
        <f>J36+J39+J42</f>
        <v>0</v>
      </c>
      <c r="K34" s="31">
        <f>K36+K39+K42</f>
        <v>0</v>
      </c>
      <c r="L34" s="50" t="e">
        <f t="shared" ref="L34" si="62">K34/J34</f>
        <v>#DIV/0!</v>
      </c>
      <c r="M34" s="49">
        <f>M36+M39+M42</f>
        <v>0</v>
      </c>
      <c r="N34" s="31">
        <f>N36+N39+N42</f>
        <v>0</v>
      </c>
      <c r="O34" s="50" t="e">
        <f t="shared" ref="O34" si="63">N34/M34</f>
        <v>#DIV/0!</v>
      </c>
      <c r="P34" s="49">
        <f>P36+P39+P42</f>
        <v>0</v>
      </c>
      <c r="Q34" s="31">
        <f>Q36+Q39+Q42</f>
        <v>0</v>
      </c>
      <c r="R34" s="50" t="e">
        <f t="shared" ref="R34" si="64">Q34/P34</f>
        <v>#DIV/0!</v>
      </c>
      <c r="S34" s="49">
        <f>S36+S39+S42</f>
        <v>0</v>
      </c>
      <c r="T34" s="31">
        <f>T36+T39+T42</f>
        <v>0</v>
      </c>
      <c r="U34" s="50" t="e">
        <f t="shared" ref="U34" si="65">T34/S34</f>
        <v>#DIV/0!</v>
      </c>
      <c r="V34" s="49">
        <f>V36+V39+V42</f>
        <v>0</v>
      </c>
      <c r="W34" s="31">
        <f>W36+W39+W42</f>
        <v>0</v>
      </c>
      <c r="X34" s="50" t="e">
        <f t="shared" ref="X34" si="66">W34/V34</f>
        <v>#DIV/0!</v>
      </c>
      <c r="Y34" s="49">
        <f>Y36+Y39+Y42</f>
        <v>0</v>
      </c>
      <c r="Z34" s="31">
        <f>Z36+Z39+Z42</f>
        <v>0</v>
      </c>
      <c r="AA34" s="50" t="e">
        <f t="shared" ref="AA34" si="67">Z34/Y34</f>
        <v>#DIV/0!</v>
      </c>
      <c r="AB34" s="49">
        <f>AB36+AB39+AB42</f>
        <v>0</v>
      </c>
      <c r="AC34" s="31">
        <f>AC36+AC39+AC42</f>
        <v>0</v>
      </c>
      <c r="AD34" s="50" t="e">
        <f t="shared" ref="AD34" si="68">AC34/AB34</f>
        <v>#DIV/0!</v>
      </c>
      <c r="AE34" s="49">
        <f>AE36+AE39+AE42</f>
        <v>0</v>
      </c>
      <c r="AF34" s="31">
        <f>AF36+AF39+AF42</f>
        <v>0</v>
      </c>
      <c r="AG34" s="50" t="e">
        <f t="shared" ref="AG34" si="69">AF34/AE34</f>
        <v>#DIV/0!</v>
      </c>
      <c r="AH34" s="49">
        <f>AH36+AH39+AH42</f>
        <v>0</v>
      </c>
      <c r="AI34" s="31">
        <f>AI36+AI39+AI42</f>
        <v>0</v>
      </c>
      <c r="AJ34" s="50" t="e">
        <f t="shared" ref="AJ34" si="70">AI34/AH34</f>
        <v>#DIV/0!</v>
      </c>
      <c r="AK34" s="49">
        <f>AK36+AK39+AK42</f>
        <v>0</v>
      </c>
      <c r="AL34" s="31">
        <f>AL36+AL39+AL42</f>
        <v>0</v>
      </c>
      <c r="AM34" s="50" t="e">
        <f t="shared" ref="AM34" si="71">AL34/AK34</f>
        <v>#DIV/0!</v>
      </c>
      <c r="AN34" s="31">
        <f>AN36</f>
        <v>782</v>
      </c>
      <c r="AO34" s="31">
        <f>AO36</f>
        <v>397</v>
      </c>
      <c r="AP34" s="32">
        <f t="shared" si="13"/>
        <v>0.50767263427109977</v>
      </c>
    </row>
    <row r="35" spans="1:42" s="19" customFormat="1" ht="26.25" thickTop="1">
      <c r="A35" s="156"/>
      <c r="B35" s="144"/>
      <c r="C35" s="76" t="s">
        <v>72</v>
      </c>
      <c r="D35" s="33">
        <f>Общий!D35+Общий!D92+Общий!D206+Общий!D263+Общий!D491+Общий!D612</f>
        <v>0</v>
      </c>
      <c r="E35" s="33">
        <f>Общий!E35+Общий!E92+Общий!E206+Общий!E263+Общий!E491+Общий!E612</f>
        <v>0</v>
      </c>
      <c r="F35" s="43"/>
      <c r="G35" s="51">
        <f>Общий!G35+Общий!G92+Общий!G206+Общий!G263+Общий!G491+Общий!G612</f>
        <v>0</v>
      </c>
      <c r="H35" s="33">
        <f>Общий!H35+Общий!H92+Общий!H206+Общий!H263+Общий!H491+Общий!H612</f>
        <v>0</v>
      </c>
      <c r="I35" s="43"/>
      <c r="J35" s="51"/>
      <c r="K35" s="33"/>
      <c r="L35" s="43"/>
      <c r="M35" s="51"/>
      <c r="N35" s="33"/>
      <c r="O35" s="43"/>
      <c r="P35" s="51"/>
      <c r="Q35" s="33"/>
      <c r="R35" s="43"/>
      <c r="S35" s="51"/>
      <c r="T35" s="33"/>
      <c r="U35" s="43"/>
      <c r="V35" s="51"/>
      <c r="W35" s="33"/>
      <c r="X35" s="43"/>
      <c r="Y35" s="51"/>
      <c r="Z35" s="33"/>
      <c r="AA35" s="43"/>
      <c r="AB35" s="51"/>
      <c r="AC35" s="33"/>
      <c r="AD35" s="43"/>
      <c r="AE35" s="51"/>
      <c r="AF35" s="33"/>
      <c r="AG35" s="43"/>
      <c r="AH35" s="51"/>
      <c r="AI35" s="33"/>
      <c r="AJ35" s="43"/>
      <c r="AK35" s="51"/>
      <c r="AL35" s="33"/>
      <c r="AM35" s="43"/>
      <c r="AN35" s="33"/>
      <c r="AO35" s="33"/>
      <c r="AP35" s="21"/>
    </row>
    <row r="36" spans="1:42" s="4" customFormat="1">
      <c r="A36" s="156"/>
      <c r="B36" s="144"/>
      <c r="C36" s="79" t="s">
        <v>36</v>
      </c>
      <c r="D36" s="9">
        <f>Общий!D36+Общий!D93+Общий!D207+Общий!D264+Общий!D492+Общий!D613</f>
        <v>387</v>
      </c>
      <c r="E36" s="9">
        <f>Общий!E36+Общий!E93+Общий!E207+Общий!E264+Общий!E492+Общий!E613</f>
        <v>397</v>
      </c>
      <c r="F36" s="53">
        <f t="shared" si="0"/>
        <v>1.0258397932816536</v>
      </c>
      <c r="G36" s="52">
        <f>Общий!G36+Общий!G93+Общий!G207+Общий!G264+Общий!G492+Общий!G613</f>
        <v>395</v>
      </c>
      <c r="H36" s="9">
        <f>Общий!H36+Общий!H93+Общий!H207+Общий!H264+Общий!H492+Общий!H613</f>
        <v>0</v>
      </c>
      <c r="I36" s="53">
        <f t="shared" ref="I36:I44" si="72">H36/G36</f>
        <v>0</v>
      </c>
      <c r="J36" s="52">
        <f>J38+J37</f>
        <v>0</v>
      </c>
      <c r="K36" s="9">
        <f>K38+K37</f>
        <v>0</v>
      </c>
      <c r="L36" s="53" t="e">
        <f t="shared" ref="L36:L44" si="73">K36/J36</f>
        <v>#DIV/0!</v>
      </c>
      <c r="M36" s="52">
        <f>M38+M37</f>
        <v>0</v>
      </c>
      <c r="N36" s="9">
        <f>N38+N37</f>
        <v>0</v>
      </c>
      <c r="O36" s="53" t="e">
        <f t="shared" ref="O36:O44" si="74">N36/M36</f>
        <v>#DIV/0!</v>
      </c>
      <c r="P36" s="52">
        <f>P38+P37</f>
        <v>0</v>
      </c>
      <c r="Q36" s="9">
        <f>Q38+Q37</f>
        <v>0</v>
      </c>
      <c r="R36" s="53" t="e">
        <f t="shared" ref="R36:R44" si="75">Q36/P36</f>
        <v>#DIV/0!</v>
      </c>
      <c r="S36" s="52">
        <f>S38+S37</f>
        <v>0</v>
      </c>
      <c r="T36" s="9">
        <f>T38+T37</f>
        <v>0</v>
      </c>
      <c r="U36" s="53" t="e">
        <f t="shared" ref="U36:U44" si="76">T36/S36</f>
        <v>#DIV/0!</v>
      </c>
      <c r="V36" s="52">
        <f>V38+V37</f>
        <v>0</v>
      </c>
      <c r="W36" s="9">
        <f>W38+W37</f>
        <v>0</v>
      </c>
      <c r="X36" s="53" t="e">
        <f t="shared" ref="X36:X44" si="77">W36/V36</f>
        <v>#DIV/0!</v>
      </c>
      <c r="Y36" s="52">
        <f>Y38+Y37</f>
        <v>0</v>
      </c>
      <c r="Z36" s="9">
        <f>Z38+Z37</f>
        <v>0</v>
      </c>
      <c r="AA36" s="53" t="e">
        <f t="shared" ref="AA36:AA44" si="78">Z36/Y36</f>
        <v>#DIV/0!</v>
      </c>
      <c r="AB36" s="52">
        <f>AB38+AB37</f>
        <v>0</v>
      </c>
      <c r="AC36" s="9">
        <f>AC38+AC37</f>
        <v>0</v>
      </c>
      <c r="AD36" s="53" t="e">
        <f t="shared" ref="AD36:AD44" si="79">AC36/AB36</f>
        <v>#DIV/0!</v>
      </c>
      <c r="AE36" s="52">
        <f>AE38+AE37</f>
        <v>0</v>
      </c>
      <c r="AF36" s="9">
        <f>AF38+AF37</f>
        <v>0</v>
      </c>
      <c r="AG36" s="53" t="e">
        <f t="shared" ref="AG36:AG44" si="80">AF36/AE36</f>
        <v>#DIV/0!</v>
      </c>
      <c r="AH36" s="52">
        <f>AH38+AH37</f>
        <v>0</v>
      </c>
      <c r="AI36" s="9">
        <f>AI38+AI37</f>
        <v>0</v>
      </c>
      <c r="AJ36" s="53" t="e">
        <f t="shared" ref="AJ36:AJ44" si="81">AI36/AH36</f>
        <v>#DIV/0!</v>
      </c>
      <c r="AK36" s="52">
        <f>AK38+AK37</f>
        <v>0</v>
      </c>
      <c r="AL36" s="9">
        <f>AL38+AL37</f>
        <v>0</v>
      </c>
      <c r="AM36" s="53" t="e">
        <f t="shared" ref="AM36:AM44" si="82">AL36/AK36</f>
        <v>#DIV/0!</v>
      </c>
      <c r="AN36" s="9">
        <f>D36+G36+J36+M36+P36+S36+V36+Y36+AB36+AE36+AH36+AK36</f>
        <v>782</v>
      </c>
      <c r="AO36" s="9">
        <f t="shared" si="12"/>
        <v>397</v>
      </c>
      <c r="AP36" s="3">
        <f t="shared" si="13"/>
        <v>0.50767263427109977</v>
      </c>
    </row>
    <row r="37" spans="1:42" s="4" customFormat="1">
      <c r="A37" s="156"/>
      <c r="B37" s="144"/>
      <c r="C37" s="75" t="s">
        <v>50</v>
      </c>
      <c r="D37" s="5">
        <f>Общий!D38+Общий!D95+Общий!D209+Общий!D266+Общий!D494+Общий!D615</f>
        <v>359</v>
      </c>
      <c r="E37" s="5">
        <f>Общий!E38+Общий!E95+Общий!E209+Общий!E266+Общий!E494+Общий!E615</f>
        <v>139</v>
      </c>
      <c r="F37" s="53">
        <f>E37/D37</f>
        <v>0.38718662952646238</v>
      </c>
      <c r="G37" s="40">
        <f>Общий!G38+Общий!G95+Общий!G209+Общий!G266+Общий!G494+Общий!G615</f>
        <v>257</v>
      </c>
      <c r="H37" s="5">
        <f>Общий!H38+Общий!H95+Общий!H209+Общий!H266+Общий!H494+Общий!H615</f>
        <v>0</v>
      </c>
      <c r="I37" s="53">
        <f t="shared" si="72"/>
        <v>0</v>
      </c>
      <c r="J37" s="40"/>
      <c r="K37" s="5"/>
      <c r="L37" s="53" t="e">
        <f t="shared" si="73"/>
        <v>#DIV/0!</v>
      </c>
      <c r="M37" s="40"/>
      <c r="N37" s="5"/>
      <c r="O37" s="53" t="e">
        <f t="shared" si="74"/>
        <v>#DIV/0!</v>
      </c>
      <c r="P37" s="40"/>
      <c r="Q37" s="5"/>
      <c r="R37" s="53" t="e">
        <f t="shared" si="75"/>
        <v>#DIV/0!</v>
      </c>
      <c r="S37" s="40"/>
      <c r="T37" s="5"/>
      <c r="U37" s="53" t="e">
        <f t="shared" si="76"/>
        <v>#DIV/0!</v>
      </c>
      <c r="V37" s="40"/>
      <c r="W37" s="5"/>
      <c r="X37" s="53" t="e">
        <f t="shared" si="77"/>
        <v>#DIV/0!</v>
      </c>
      <c r="Y37" s="40"/>
      <c r="Z37" s="5"/>
      <c r="AA37" s="53" t="e">
        <f t="shared" si="78"/>
        <v>#DIV/0!</v>
      </c>
      <c r="AB37" s="40"/>
      <c r="AC37" s="5"/>
      <c r="AD37" s="53" t="e">
        <f t="shared" si="79"/>
        <v>#DIV/0!</v>
      </c>
      <c r="AE37" s="40"/>
      <c r="AF37" s="5"/>
      <c r="AG37" s="53" t="e">
        <f t="shared" si="80"/>
        <v>#DIV/0!</v>
      </c>
      <c r="AH37" s="40"/>
      <c r="AI37" s="5"/>
      <c r="AJ37" s="53" t="e">
        <f t="shared" si="81"/>
        <v>#DIV/0!</v>
      </c>
      <c r="AK37" s="40"/>
      <c r="AL37" s="5"/>
      <c r="AM37" s="53" t="e">
        <f t="shared" si="82"/>
        <v>#DIV/0!</v>
      </c>
      <c r="AN37" s="5"/>
      <c r="AO37" s="5"/>
      <c r="AP37" s="3"/>
    </row>
    <row r="38" spans="1:42" s="4" customFormat="1">
      <c r="A38" s="156"/>
      <c r="B38" s="144"/>
      <c r="C38" s="75" t="s">
        <v>51</v>
      </c>
      <c r="D38" s="5">
        <f>Общий!D39+Общий!D96+Общий!D210+Общий!D267+Общий!D495+Общий!D616</f>
        <v>28</v>
      </c>
      <c r="E38" s="5">
        <f>Общий!E39+Общий!E96+Общий!E210+Общий!E267+Общий!E495+Общий!E616</f>
        <v>258</v>
      </c>
      <c r="F38" s="53">
        <f>E38/D38</f>
        <v>9.2142857142857135</v>
      </c>
      <c r="G38" s="40">
        <f>Общий!G39+Общий!G96+Общий!G210+Общий!G267+Общий!G495+Общий!G616</f>
        <v>138</v>
      </c>
      <c r="H38" s="5">
        <f>Общий!H39+Общий!H96+Общий!H210+Общий!H267+Общий!H495+Общий!H616</f>
        <v>0</v>
      </c>
      <c r="I38" s="53">
        <f t="shared" si="72"/>
        <v>0</v>
      </c>
      <c r="J38" s="40"/>
      <c r="K38" s="5"/>
      <c r="L38" s="53" t="e">
        <f t="shared" si="73"/>
        <v>#DIV/0!</v>
      </c>
      <c r="M38" s="40"/>
      <c r="N38" s="5"/>
      <c r="O38" s="53" t="e">
        <f t="shared" si="74"/>
        <v>#DIV/0!</v>
      </c>
      <c r="P38" s="40"/>
      <c r="Q38" s="5"/>
      <c r="R38" s="53" t="e">
        <f t="shared" si="75"/>
        <v>#DIV/0!</v>
      </c>
      <c r="S38" s="40"/>
      <c r="T38" s="5"/>
      <c r="U38" s="53" t="e">
        <f t="shared" si="76"/>
        <v>#DIV/0!</v>
      </c>
      <c r="V38" s="40"/>
      <c r="W38" s="5"/>
      <c r="X38" s="53" t="e">
        <f t="shared" si="77"/>
        <v>#DIV/0!</v>
      </c>
      <c r="Y38" s="40"/>
      <c r="Z38" s="5"/>
      <c r="AA38" s="53" t="e">
        <f t="shared" si="78"/>
        <v>#DIV/0!</v>
      </c>
      <c r="AB38" s="40"/>
      <c r="AC38" s="5"/>
      <c r="AD38" s="53" t="e">
        <f t="shared" si="79"/>
        <v>#DIV/0!</v>
      </c>
      <c r="AE38" s="40"/>
      <c r="AF38" s="5"/>
      <c r="AG38" s="53" t="e">
        <f t="shared" si="80"/>
        <v>#DIV/0!</v>
      </c>
      <c r="AH38" s="40"/>
      <c r="AI38" s="5"/>
      <c r="AJ38" s="53" t="e">
        <f t="shared" si="81"/>
        <v>#DIV/0!</v>
      </c>
      <c r="AK38" s="40"/>
      <c r="AL38" s="5"/>
      <c r="AM38" s="53" t="e">
        <f t="shared" si="82"/>
        <v>#DIV/0!</v>
      </c>
      <c r="AN38" s="5"/>
      <c r="AO38" s="5"/>
      <c r="AP38" s="3"/>
    </row>
    <row r="39" spans="1:42" s="4" customFormat="1">
      <c r="A39" s="156"/>
      <c r="B39" s="144"/>
      <c r="C39" s="79" t="s">
        <v>37</v>
      </c>
      <c r="D39" s="9">
        <f>Общий!D40+Общий!D97+Общий!D211+Общий!D268+Общий!D496+Общий!D617</f>
        <v>125</v>
      </c>
      <c r="E39" s="9">
        <f>Общий!E40+Общий!E97+Общий!E211+Общий!E268+Общий!E496+Общий!E617</f>
        <v>146</v>
      </c>
      <c r="F39" s="53">
        <f t="shared" si="0"/>
        <v>1.1679999999999999</v>
      </c>
      <c r="G39" s="52">
        <f>Общий!G40+Общий!G97+Общий!G211+Общий!G268+Общий!G496+Общий!G617</f>
        <v>162</v>
      </c>
      <c r="H39" s="9">
        <f>Общий!H40+Общий!H97+Общий!H211+Общий!H268+Общий!H496+Общий!H617</f>
        <v>0</v>
      </c>
      <c r="I39" s="53">
        <f t="shared" si="72"/>
        <v>0</v>
      </c>
      <c r="J39" s="52">
        <f>J40+J41</f>
        <v>0</v>
      </c>
      <c r="K39" s="9">
        <f>K40+K41</f>
        <v>0</v>
      </c>
      <c r="L39" s="53" t="e">
        <f t="shared" si="73"/>
        <v>#DIV/0!</v>
      </c>
      <c r="M39" s="52">
        <f>M40+M41</f>
        <v>0</v>
      </c>
      <c r="N39" s="9">
        <f>N40+N41</f>
        <v>0</v>
      </c>
      <c r="O39" s="53" t="e">
        <f t="shared" si="74"/>
        <v>#DIV/0!</v>
      </c>
      <c r="P39" s="52">
        <f>P40+P41</f>
        <v>0</v>
      </c>
      <c r="Q39" s="9">
        <f>Q40+Q41</f>
        <v>0</v>
      </c>
      <c r="R39" s="53" t="e">
        <f t="shared" si="75"/>
        <v>#DIV/0!</v>
      </c>
      <c r="S39" s="52">
        <f>S40+S41</f>
        <v>0</v>
      </c>
      <c r="T39" s="9">
        <f>T40+T41</f>
        <v>0</v>
      </c>
      <c r="U39" s="53" t="e">
        <f t="shared" si="76"/>
        <v>#DIV/0!</v>
      </c>
      <c r="V39" s="52">
        <f>V40+V41</f>
        <v>0</v>
      </c>
      <c r="W39" s="9">
        <f>W40+W41</f>
        <v>0</v>
      </c>
      <c r="X39" s="53" t="e">
        <f t="shared" si="77"/>
        <v>#DIV/0!</v>
      </c>
      <c r="Y39" s="52">
        <f>Y40+Y41</f>
        <v>0</v>
      </c>
      <c r="Z39" s="9">
        <f>Z40+Z41</f>
        <v>0</v>
      </c>
      <c r="AA39" s="53" t="e">
        <f t="shared" si="78"/>
        <v>#DIV/0!</v>
      </c>
      <c r="AB39" s="52">
        <f>AB40+AB41</f>
        <v>0</v>
      </c>
      <c r="AC39" s="9">
        <f>AC40+AC41</f>
        <v>0</v>
      </c>
      <c r="AD39" s="53" t="e">
        <f t="shared" si="79"/>
        <v>#DIV/0!</v>
      </c>
      <c r="AE39" s="52">
        <f>AE40+AE41</f>
        <v>0</v>
      </c>
      <c r="AF39" s="9">
        <f>AF40+AF41</f>
        <v>0</v>
      </c>
      <c r="AG39" s="53" t="e">
        <f t="shared" si="80"/>
        <v>#DIV/0!</v>
      </c>
      <c r="AH39" s="52">
        <f>AH40+AH41</f>
        <v>0</v>
      </c>
      <c r="AI39" s="9">
        <f>AI40+AI41</f>
        <v>0</v>
      </c>
      <c r="AJ39" s="53" t="e">
        <f t="shared" si="81"/>
        <v>#DIV/0!</v>
      </c>
      <c r="AK39" s="52">
        <f>AK40+AK41</f>
        <v>0</v>
      </c>
      <c r="AL39" s="9">
        <f>AL40+AL41</f>
        <v>0</v>
      </c>
      <c r="AM39" s="53" t="e">
        <f t="shared" si="82"/>
        <v>#DIV/0!</v>
      </c>
      <c r="AN39" s="9">
        <f t="shared" si="25"/>
        <v>287</v>
      </c>
      <c r="AO39" s="9">
        <f t="shared" si="12"/>
        <v>146</v>
      </c>
      <c r="AP39" s="3">
        <f t="shared" si="13"/>
        <v>0.50871080139372826</v>
      </c>
    </row>
    <row r="40" spans="1:42" s="4" customFormat="1">
      <c r="A40" s="156"/>
      <c r="B40" s="144"/>
      <c r="C40" s="75" t="s">
        <v>56</v>
      </c>
      <c r="D40" s="5">
        <f>Общий!D41+Общий!D98+Общий!D212+Общий!D269+Общий!D497+Общий!D618</f>
        <v>0</v>
      </c>
      <c r="E40" s="5">
        <f>Общий!E41+Общий!E98+Общий!E212+Общий!E269+Общий!E497+Общий!E618</f>
        <v>0</v>
      </c>
      <c r="F40" s="53" t="e">
        <f>E40/D40</f>
        <v>#DIV/0!</v>
      </c>
      <c r="G40" s="40">
        <f>Общий!G41+Общий!G98+Общий!G212+Общий!G269+Общий!G497+Общий!G618</f>
        <v>54</v>
      </c>
      <c r="H40" s="5">
        <f>Общий!H41+Общий!H98+Общий!H212+Общий!H269+Общий!H497+Общий!H618</f>
        <v>0</v>
      </c>
      <c r="I40" s="53">
        <f t="shared" si="72"/>
        <v>0</v>
      </c>
      <c r="J40" s="40"/>
      <c r="K40" s="5"/>
      <c r="L40" s="53" t="e">
        <f t="shared" si="73"/>
        <v>#DIV/0!</v>
      </c>
      <c r="M40" s="40"/>
      <c r="N40" s="5"/>
      <c r="O40" s="53" t="e">
        <f t="shared" si="74"/>
        <v>#DIV/0!</v>
      </c>
      <c r="P40" s="40"/>
      <c r="Q40" s="5"/>
      <c r="R40" s="53" t="e">
        <f t="shared" si="75"/>
        <v>#DIV/0!</v>
      </c>
      <c r="S40" s="40"/>
      <c r="T40" s="5"/>
      <c r="U40" s="53" t="e">
        <f t="shared" si="76"/>
        <v>#DIV/0!</v>
      </c>
      <c r="V40" s="40"/>
      <c r="W40" s="5"/>
      <c r="X40" s="53" t="e">
        <f t="shared" si="77"/>
        <v>#DIV/0!</v>
      </c>
      <c r="Y40" s="40"/>
      <c r="Z40" s="5"/>
      <c r="AA40" s="53" t="e">
        <f t="shared" si="78"/>
        <v>#DIV/0!</v>
      </c>
      <c r="AB40" s="40"/>
      <c r="AC40" s="5"/>
      <c r="AD40" s="53" t="e">
        <f t="shared" si="79"/>
        <v>#DIV/0!</v>
      </c>
      <c r="AE40" s="40"/>
      <c r="AF40" s="5"/>
      <c r="AG40" s="53" t="e">
        <f t="shared" si="80"/>
        <v>#DIV/0!</v>
      </c>
      <c r="AH40" s="40"/>
      <c r="AI40" s="5"/>
      <c r="AJ40" s="53" t="e">
        <f t="shared" si="81"/>
        <v>#DIV/0!</v>
      </c>
      <c r="AK40" s="40"/>
      <c r="AL40" s="5"/>
      <c r="AM40" s="53" t="e">
        <f t="shared" si="82"/>
        <v>#DIV/0!</v>
      </c>
      <c r="AN40" s="5"/>
      <c r="AO40" s="5"/>
      <c r="AP40" s="3"/>
    </row>
    <row r="41" spans="1:42" s="4" customFormat="1">
      <c r="A41" s="156"/>
      <c r="B41" s="144"/>
      <c r="C41" s="75" t="s">
        <v>55</v>
      </c>
      <c r="D41" s="5">
        <f>Общий!D42+Общий!D99+Общий!D213+Общий!D270+Общий!D498+Общий!D619</f>
        <v>0</v>
      </c>
      <c r="E41" s="5">
        <f>Общий!E42+Общий!E99+Общий!E213+Общий!E270+Общий!E498+Общий!E619</f>
        <v>0</v>
      </c>
      <c r="F41" s="53" t="e">
        <f>E41/D41</f>
        <v>#DIV/0!</v>
      </c>
      <c r="G41" s="40">
        <f>Общий!G42+Общий!G99+Общий!G213+Общий!G270+Общий!G498+Общий!G619</f>
        <v>108</v>
      </c>
      <c r="H41" s="5">
        <f>Общий!H42+Общий!H99+Общий!H213+Общий!H270+Общий!H498+Общий!H619</f>
        <v>0</v>
      </c>
      <c r="I41" s="53">
        <f t="shared" si="72"/>
        <v>0</v>
      </c>
      <c r="J41" s="40"/>
      <c r="K41" s="5"/>
      <c r="L41" s="53" t="e">
        <f t="shared" si="73"/>
        <v>#DIV/0!</v>
      </c>
      <c r="M41" s="40"/>
      <c r="N41" s="5"/>
      <c r="O41" s="53" t="e">
        <f t="shared" si="74"/>
        <v>#DIV/0!</v>
      </c>
      <c r="P41" s="40"/>
      <c r="Q41" s="5"/>
      <c r="R41" s="53" t="e">
        <f t="shared" si="75"/>
        <v>#DIV/0!</v>
      </c>
      <c r="S41" s="40"/>
      <c r="T41" s="5"/>
      <c r="U41" s="53" t="e">
        <f t="shared" si="76"/>
        <v>#DIV/0!</v>
      </c>
      <c r="V41" s="40"/>
      <c r="W41" s="5"/>
      <c r="X41" s="53" t="e">
        <f t="shared" si="77"/>
        <v>#DIV/0!</v>
      </c>
      <c r="Y41" s="40"/>
      <c r="Z41" s="5"/>
      <c r="AA41" s="53" t="e">
        <f t="shared" si="78"/>
        <v>#DIV/0!</v>
      </c>
      <c r="AB41" s="40"/>
      <c r="AC41" s="5"/>
      <c r="AD41" s="53" t="e">
        <f t="shared" si="79"/>
        <v>#DIV/0!</v>
      </c>
      <c r="AE41" s="40"/>
      <c r="AF41" s="5"/>
      <c r="AG41" s="53" t="e">
        <f t="shared" si="80"/>
        <v>#DIV/0!</v>
      </c>
      <c r="AH41" s="40"/>
      <c r="AI41" s="5"/>
      <c r="AJ41" s="53" t="e">
        <f t="shared" si="81"/>
        <v>#DIV/0!</v>
      </c>
      <c r="AK41" s="40"/>
      <c r="AL41" s="5"/>
      <c r="AM41" s="53" t="e">
        <f t="shared" si="82"/>
        <v>#DIV/0!</v>
      </c>
      <c r="AN41" s="5"/>
      <c r="AO41" s="5"/>
      <c r="AP41" s="3"/>
    </row>
    <row r="42" spans="1:42" s="4" customFormat="1">
      <c r="A42" s="156"/>
      <c r="B42" s="144"/>
      <c r="C42" s="79" t="s">
        <v>38</v>
      </c>
      <c r="D42" s="9">
        <f>Общий!D43+Общий!D100+Общий!D214+Общий!D271+Общий!D499+Общий!D620</f>
        <v>56</v>
      </c>
      <c r="E42" s="9">
        <f>Общий!E43+Общий!E100+Общий!E214+Общий!E271+Общий!E499+Общий!E620</f>
        <v>57</v>
      </c>
      <c r="F42" s="53">
        <f t="shared" si="0"/>
        <v>1.0178571428571428</v>
      </c>
      <c r="G42" s="52">
        <f>Общий!G43+Общий!G100+Общий!G214+Общий!G271+Общий!G499+Общий!G620</f>
        <v>55</v>
      </c>
      <c r="H42" s="9">
        <f>Общий!H43+Общий!H100+Общий!H214+Общий!H271+Общий!H499+Общий!H620</f>
        <v>0</v>
      </c>
      <c r="I42" s="53">
        <f t="shared" si="72"/>
        <v>0</v>
      </c>
      <c r="J42" s="52"/>
      <c r="K42" s="9"/>
      <c r="L42" s="53" t="e">
        <f t="shared" si="73"/>
        <v>#DIV/0!</v>
      </c>
      <c r="M42" s="52"/>
      <c r="N42" s="9"/>
      <c r="O42" s="53" t="e">
        <f t="shared" si="74"/>
        <v>#DIV/0!</v>
      </c>
      <c r="P42" s="52"/>
      <c r="Q42" s="9"/>
      <c r="R42" s="53" t="e">
        <f t="shared" si="75"/>
        <v>#DIV/0!</v>
      </c>
      <c r="S42" s="52"/>
      <c r="T42" s="9"/>
      <c r="U42" s="53" t="e">
        <f t="shared" si="76"/>
        <v>#DIV/0!</v>
      </c>
      <c r="V42" s="52"/>
      <c r="W42" s="9"/>
      <c r="X42" s="53" t="e">
        <f t="shared" si="77"/>
        <v>#DIV/0!</v>
      </c>
      <c r="Y42" s="52"/>
      <c r="Z42" s="9"/>
      <c r="AA42" s="53" t="e">
        <f t="shared" si="78"/>
        <v>#DIV/0!</v>
      </c>
      <c r="AB42" s="52"/>
      <c r="AC42" s="9"/>
      <c r="AD42" s="53" t="e">
        <f t="shared" si="79"/>
        <v>#DIV/0!</v>
      </c>
      <c r="AE42" s="52"/>
      <c r="AF42" s="9"/>
      <c r="AG42" s="53" t="e">
        <f t="shared" si="80"/>
        <v>#DIV/0!</v>
      </c>
      <c r="AH42" s="52"/>
      <c r="AI42" s="9"/>
      <c r="AJ42" s="53" t="e">
        <f t="shared" si="81"/>
        <v>#DIV/0!</v>
      </c>
      <c r="AK42" s="52"/>
      <c r="AL42" s="9"/>
      <c r="AM42" s="53" t="e">
        <f t="shared" si="82"/>
        <v>#DIV/0!</v>
      </c>
      <c r="AN42" s="9">
        <f t="shared" si="25"/>
        <v>111</v>
      </c>
      <c r="AO42" s="9">
        <f t="shared" si="12"/>
        <v>57</v>
      </c>
      <c r="AP42" s="10">
        <f t="shared" si="13"/>
        <v>0.51351351351351349</v>
      </c>
    </row>
    <row r="43" spans="1:42" s="4" customFormat="1">
      <c r="A43" s="156"/>
      <c r="B43" s="144"/>
      <c r="C43" s="80" t="s">
        <v>39</v>
      </c>
      <c r="D43" s="5">
        <f>Общий!D44+Общий!D101+Общий!D215+Общий!D272+Общий!D500+Общий!D621</f>
        <v>23</v>
      </c>
      <c r="E43" s="5">
        <f>Общий!E44+Общий!E101+Общий!E215+Общий!E272+Общий!E500+Общий!E621</f>
        <v>48</v>
      </c>
      <c r="F43" s="39">
        <f t="shared" si="0"/>
        <v>2.0869565217391304</v>
      </c>
      <c r="G43" s="40">
        <f>Общий!G44+Общий!G101+Общий!G215+Общий!G272+Общий!G500+Общий!G621</f>
        <v>34</v>
      </c>
      <c r="H43" s="5">
        <f>Общий!H44+Общий!H101+Общий!H215+Общий!H272+Общий!H500+Общий!H621</f>
        <v>0</v>
      </c>
      <c r="I43" s="39">
        <f t="shared" si="72"/>
        <v>0</v>
      </c>
      <c r="J43" s="40"/>
      <c r="K43" s="5"/>
      <c r="L43" s="39" t="e">
        <f t="shared" si="73"/>
        <v>#DIV/0!</v>
      </c>
      <c r="M43" s="40"/>
      <c r="N43" s="5"/>
      <c r="O43" s="39" t="e">
        <f t="shared" si="74"/>
        <v>#DIV/0!</v>
      </c>
      <c r="P43" s="40"/>
      <c r="Q43" s="5"/>
      <c r="R43" s="39" t="e">
        <f t="shared" si="75"/>
        <v>#DIV/0!</v>
      </c>
      <c r="S43" s="40"/>
      <c r="T43" s="5"/>
      <c r="U43" s="39" t="e">
        <f t="shared" si="76"/>
        <v>#DIV/0!</v>
      </c>
      <c r="V43" s="40"/>
      <c r="W43" s="5"/>
      <c r="X43" s="39" t="e">
        <f t="shared" si="77"/>
        <v>#DIV/0!</v>
      </c>
      <c r="Y43" s="40"/>
      <c r="Z43" s="5"/>
      <c r="AA43" s="39" t="e">
        <f t="shared" si="78"/>
        <v>#DIV/0!</v>
      </c>
      <c r="AB43" s="40"/>
      <c r="AC43" s="5"/>
      <c r="AD43" s="39" t="e">
        <f t="shared" si="79"/>
        <v>#DIV/0!</v>
      </c>
      <c r="AE43" s="40"/>
      <c r="AF43" s="5"/>
      <c r="AG43" s="39" t="e">
        <f t="shared" si="80"/>
        <v>#DIV/0!</v>
      </c>
      <c r="AH43" s="40"/>
      <c r="AI43" s="5"/>
      <c r="AJ43" s="39" t="e">
        <f t="shared" si="81"/>
        <v>#DIV/0!</v>
      </c>
      <c r="AK43" s="40"/>
      <c r="AL43" s="5"/>
      <c r="AM43" s="39" t="e">
        <f t="shared" si="82"/>
        <v>#DIV/0!</v>
      </c>
      <c r="AN43" s="5">
        <f t="shared" si="25"/>
        <v>57</v>
      </c>
      <c r="AO43" s="5">
        <f t="shared" si="12"/>
        <v>48</v>
      </c>
      <c r="AP43" s="3">
        <f t="shared" si="13"/>
        <v>0.84210526315789469</v>
      </c>
    </row>
    <row r="44" spans="1:42" s="4" customFormat="1">
      <c r="A44" s="156"/>
      <c r="B44" s="144"/>
      <c r="C44" s="81" t="s">
        <v>40</v>
      </c>
      <c r="D44" s="5">
        <f>Общий!D45+Общий!D102+Общий!D216+Общий!D273+Общий!D501+Общий!D622</f>
        <v>31</v>
      </c>
      <c r="E44" s="5">
        <f>Общий!E45+Общий!E102+Общий!E216+Общий!E273+Общий!E501+Общий!E622</f>
        <v>13</v>
      </c>
      <c r="F44" s="39">
        <f t="shared" si="0"/>
        <v>0.41935483870967744</v>
      </c>
      <c r="G44" s="40">
        <f>Общий!G45+Общий!G102+Общий!G216+Общий!G273+Общий!G501+Общий!G622</f>
        <v>30</v>
      </c>
      <c r="H44" s="5">
        <f>Общий!H45+Общий!H102+Общий!H216+Общий!H273+Общий!H501+Общий!H622</f>
        <v>0</v>
      </c>
      <c r="I44" s="39">
        <f t="shared" si="72"/>
        <v>0</v>
      </c>
      <c r="J44" s="40"/>
      <c r="K44" s="5"/>
      <c r="L44" s="39" t="e">
        <f t="shared" si="73"/>
        <v>#DIV/0!</v>
      </c>
      <c r="M44" s="40"/>
      <c r="N44" s="5"/>
      <c r="O44" s="39" t="e">
        <f t="shared" si="74"/>
        <v>#DIV/0!</v>
      </c>
      <c r="P44" s="40"/>
      <c r="Q44" s="5"/>
      <c r="R44" s="39" t="e">
        <f t="shared" si="75"/>
        <v>#DIV/0!</v>
      </c>
      <c r="S44" s="40"/>
      <c r="T44" s="5"/>
      <c r="U44" s="39" t="e">
        <f t="shared" si="76"/>
        <v>#DIV/0!</v>
      </c>
      <c r="V44" s="40"/>
      <c r="W44" s="5"/>
      <c r="X44" s="39" t="e">
        <f t="shared" si="77"/>
        <v>#DIV/0!</v>
      </c>
      <c r="Y44" s="40"/>
      <c r="Z44" s="5"/>
      <c r="AA44" s="39" t="e">
        <f t="shared" si="78"/>
        <v>#DIV/0!</v>
      </c>
      <c r="AB44" s="40"/>
      <c r="AC44" s="5"/>
      <c r="AD44" s="39" t="e">
        <f t="shared" si="79"/>
        <v>#DIV/0!</v>
      </c>
      <c r="AE44" s="40"/>
      <c r="AF44" s="5"/>
      <c r="AG44" s="39" t="e">
        <f t="shared" si="80"/>
        <v>#DIV/0!</v>
      </c>
      <c r="AH44" s="40"/>
      <c r="AI44" s="5"/>
      <c r="AJ44" s="39" t="e">
        <f t="shared" si="81"/>
        <v>#DIV/0!</v>
      </c>
      <c r="AK44" s="40"/>
      <c r="AL44" s="5"/>
      <c r="AM44" s="39" t="e">
        <f t="shared" si="82"/>
        <v>#DIV/0!</v>
      </c>
      <c r="AN44" s="5">
        <f t="shared" si="25"/>
        <v>61</v>
      </c>
      <c r="AO44" s="5">
        <f t="shared" si="12"/>
        <v>13</v>
      </c>
      <c r="AP44" s="3">
        <f t="shared" si="13"/>
        <v>0.21311475409836064</v>
      </c>
    </row>
    <row r="45" spans="1:42" s="4" customFormat="1">
      <c r="A45" s="156"/>
      <c r="B45" s="144"/>
      <c r="C45" s="76" t="s">
        <v>73</v>
      </c>
      <c r="D45" s="33">
        <f>Общий!D46+Общий!D103+Общий!D217+Общий!D274+Общий!D502+Общий!D623</f>
        <v>0</v>
      </c>
      <c r="E45" s="33">
        <f>Общий!E46+Общий!E103+Общий!E217+Общий!E274+Общий!E502+Общий!E623</f>
        <v>0</v>
      </c>
      <c r="F45" s="43"/>
      <c r="G45" s="51">
        <f>Общий!G46+Общий!G103+Общий!G217+Общий!G274+Общий!G502+Общий!G623</f>
        <v>0</v>
      </c>
      <c r="H45" s="33">
        <f>Общий!H46+Общий!H103+Общий!H217+Общий!H274+Общий!H502+Общий!H623</f>
        <v>0</v>
      </c>
      <c r="I45" s="43"/>
      <c r="J45" s="51"/>
      <c r="K45" s="33"/>
      <c r="L45" s="43"/>
      <c r="M45" s="51"/>
      <c r="N45" s="33"/>
      <c r="O45" s="43"/>
      <c r="P45" s="51"/>
      <c r="Q45" s="33"/>
      <c r="R45" s="43"/>
      <c r="S45" s="51"/>
      <c r="T45" s="33"/>
      <c r="U45" s="43"/>
      <c r="V45" s="51"/>
      <c r="W45" s="33"/>
      <c r="X45" s="43"/>
      <c r="Y45" s="51"/>
      <c r="Z45" s="33"/>
      <c r="AA45" s="43"/>
      <c r="AB45" s="51"/>
      <c r="AC45" s="33"/>
      <c r="AD45" s="43"/>
      <c r="AE45" s="51"/>
      <c r="AF45" s="33"/>
      <c r="AG45" s="43"/>
      <c r="AH45" s="51"/>
      <c r="AI45" s="33"/>
      <c r="AJ45" s="43"/>
      <c r="AK45" s="51"/>
      <c r="AL45" s="33"/>
      <c r="AM45" s="43"/>
      <c r="AN45" s="33"/>
      <c r="AO45" s="33"/>
      <c r="AP45" s="21"/>
    </row>
    <row r="46" spans="1:42" s="26" customFormat="1" ht="26.25" thickBot="1">
      <c r="A46" s="156"/>
      <c r="B46" s="144"/>
      <c r="C46" s="82" t="s">
        <v>71</v>
      </c>
      <c r="D46" s="24">
        <f>Общий!D47+Общий!D104+Общий!D218+Общий!D275+Общий!D503+Общий!D624</f>
        <v>167620</v>
      </c>
      <c r="E46" s="24">
        <f>Общий!E47+Общий!E104+Общий!E218+Общий!E275+Общий!E503+Общий!E624</f>
        <v>117326</v>
      </c>
      <c r="F46" s="55">
        <f t="shared" ref="F46" si="83">E46/D46</f>
        <v>0.69995227299844887</v>
      </c>
      <c r="G46" s="54">
        <f>Общий!G47+Общий!G104+Общий!G218+Общий!G275+Общий!G503+Общий!G624</f>
        <v>75154</v>
      </c>
      <c r="H46" s="24">
        <f>Общий!H47+Общий!H104+Общий!H218+Общий!H275+Общий!H503+Общий!H624</f>
        <v>0</v>
      </c>
      <c r="I46" s="55">
        <f t="shared" ref="I46:I47" si="84">H46/G46</f>
        <v>0</v>
      </c>
      <c r="J46" s="54">
        <f>J48+J49+J50+J51</f>
        <v>0</v>
      </c>
      <c r="K46" s="24">
        <f>K48+K49+K50+K51</f>
        <v>0</v>
      </c>
      <c r="L46" s="55" t="e">
        <f t="shared" ref="L46:L47" si="85">K46/J46</f>
        <v>#DIV/0!</v>
      </c>
      <c r="M46" s="54">
        <f>M48+M49+M50+M51</f>
        <v>0</v>
      </c>
      <c r="N46" s="24">
        <f>N48+N49+N50+N51</f>
        <v>0</v>
      </c>
      <c r="O46" s="55" t="e">
        <f t="shared" ref="O46:O47" si="86">N46/M46</f>
        <v>#DIV/0!</v>
      </c>
      <c r="P46" s="54">
        <f>P48+P49+P50+P51</f>
        <v>0</v>
      </c>
      <c r="Q46" s="24">
        <f>Q48+Q49+Q50+Q51</f>
        <v>0</v>
      </c>
      <c r="R46" s="55" t="e">
        <f t="shared" ref="R46:R47" si="87">Q46/P46</f>
        <v>#DIV/0!</v>
      </c>
      <c r="S46" s="54">
        <f>S48+S49+S50+S51</f>
        <v>0</v>
      </c>
      <c r="T46" s="24">
        <f>T48+T49+T50+T51</f>
        <v>0</v>
      </c>
      <c r="U46" s="55" t="e">
        <f t="shared" ref="U46:U47" si="88">T46/S46</f>
        <v>#DIV/0!</v>
      </c>
      <c r="V46" s="54">
        <f>V48+V49+V50+V51</f>
        <v>0</v>
      </c>
      <c r="W46" s="24">
        <f>W48+W49+W50+W51</f>
        <v>0</v>
      </c>
      <c r="X46" s="55" t="e">
        <f t="shared" ref="X46:X47" si="89">W46/V46</f>
        <v>#DIV/0!</v>
      </c>
      <c r="Y46" s="54">
        <f>Y48+Y49+Y50+Y51</f>
        <v>0</v>
      </c>
      <c r="Z46" s="24">
        <f>Z48+Z49+Z50+Z51</f>
        <v>0</v>
      </c>
      <c r="AA46" s="55" t="e">
        <f t="shared" ref="AA46:AA47" si="90">Z46/Y46</f>
        <v>#DIV/0!</v>
      </c>
      <c r="AB46" s="54">
        <f>AB48+AB49+AB50+AB51</f>
        <v>0</v>
      </c>
      <c r="AC46" s="24">
        <f>AC48+AC49+AC50+AC51</f>
        <v>0</v>
      </c>
      <c r="AD46" s="55" t="e">
        <f t="shared" ref="AD46:AD47" si="91">AC46/AB46</f>
        <v>#DIV/0!</v>
      </c>
      <c r="AE46" s="54">
        <f>AE48+AE49+AE50+AE51</f>
        <v>0</v>
      </c>
      <c r="AF46" s="24">
        <f>AF48+AF49+AF50+AF51</f>
        <v>0</v>
      </c>
      <c r="AG46" s="55" t="e">
        <f t="shared" ref="AG46:AG47" si="92">AF46/AE46</f>
        <v>#DIV/0!</v>
      </c>
      <c r="AH46" s="54">
        <f>AH48+AH49+AH50+AH51</f>
        <v>0</v>
      </c>
      <c r="AI46" s="24">
        <f>AI48+AI49+AI50+AI51</f>
        <v>0</v>
      </c>
      <c r="AJ46" s="55" t="e">
        <f t="shared" ref="AJ46:AJ47" si="93">AI46/AH46</f>
        <v>#DIV/0!</v>
      </c>
      <c r="AK46" s="54">
        <f>AK48+AK49+AK50+AK51</f>
        <v>0</v>
      </c>
      <c r="AL46" s="24">
        <f>AL48+AL49+AL50+AL51</f>
        <v>0</v>
      </c>
      <c r="AM46" s="55" t="e">
        <f t="shared" ref="AM46:AM47" si="94">AL46/AK46</f>
        <v>#DIV/0!</v>
      </c>
      <c r="AN46" s="24">
        <f t="shared" ref="AN46:AO46" si="95">D46+G46+J46+M46+P46+S46+V46+Y46+AB46+AE46+AH46+AK46</f>
        <v>242774</v>
      </c>
      <c r="AO46" s="24">
        <f t="shared" si="95"/>
        <v>117326</v>
      </c>
      <c r="AP46" s="25">
        <f t="shared" ref="AP46" si="96">AO46/AN46</f>
        <v>0.48327250858823434</v>
      </c>
    </row>
    <row r="47" spans="1:42" s="4" customFormat="1" ht="16.5" thickTop="1" thickBot="1">
      <c r="A47" s="156"/>
      <c r="B47" s="144"/>
      <c r="C47" s="83" t="s">
        <v>61</v>
      </c>
      <c r="D47" s="65">
        <f>Общий!D48+Общий!D105+Общий!D219+Общий!D276+Общий!D504+Общий!D625</f>
        <v>118</v>
      </c>
      <c r="E47" s="65">
        <f>Общий!E48+Общий!E105+Общий!E219+Общий!E276+Общий!E504+Общий!E625</f>
        <v>168</v>
      </c>
      <c r="F47" s="66">
        <f t="shared" si="0"/>
        <v>1.423728813559322</v>
      </c>
      <c r="G47" s="64">
        <f>Общий!G48+Общий!G105+Общий!G219+Общий!G276+Общий!G504+Общий!G625</f>
        <v>0</v>
      </c>
      <c r="H47" s="65">
        <f>Общий!H48+Общий!H105+Общий!H219+Общий!H276+Общий!H504+Общий!H625</f>
        <v>0</v>
      </c>
      <c r="I47" s="66" t="e">
        <f t="shared" si="84"/>
        <v>#DIV/0!</v>
      </c>
      <c r="J47" s="64"/>
      <c r="K47" s="65"/>
      <c r="L47" s="66" t="e">
        <f t="shared" si="85"/>
        <v>#DIV/0!</v>
      </c>
      <c r="M47" s="64"/>
      <c r="N47" s="65"/>
      <c r="O47" s="66" t="e">
        <f t="shared" si="86"/>
        <v>#DIV/0!</v>
      </c>
      <c r="P47" s="64"/>
      <c r="Q47" s="65"/>
      <c r="R47" s="66" t="e">
        <f t="shared" si="87"/>
        <v>#DIV/0!</v>
      </c>
      <c r="S47" s="64"/>
      <c r="T47" s="65"/>
      <c r="U47" s="66" t="e">
        <f t="shared" si="88"/>
        <v>#DIV/0!</v>
      </c>
      <c r="V47" s="64"/>
      <c r="W47" s="65"/>
      <c r="X47" s="66" t="e">
        <f t="shared" si="89"/>
        <v>#DIV/0!</v>
      </c>
      <c r="Y47" s="64"/>
      <c r="Z47" s="65"/>
      <c r="AA47" s="66" t="e">
        <f t="shared" si="90"/>
        <v>#DIV/0!</v>
      </c>
      <c r="AB47" s="64"/>
      <c r="AC47" s="65"/>
      <c r="AD47" s="66" t="e">
        <f t="shared" si="91"/>
        <v>#DIV/0!</v>
      </c>
      <c r="AE47" s="64"/>
      <c r="AF47" s="65"/>
      <c r="AG47" s="66" t="e">
        <f t="shared" si="92"/>
        <v>#DIV/0!</v>
      </c>
      <c r="AH47" s="64"/>
      <c r="AI47" s="65"/>
      <c r="AJ47" s="66" t="e">
        <f t="shared" si="93"/>
        <v>#DIV/0!</v>
      </c>
      <c r="AK47" s="64"/>
      <c r="AL47" s="65"/>
      <c r="AM47" s="66" t="e">
        <f t="shared" si="94"/>
        <v>#DIV/0!</v>
      </c>
      <c r="AN47" s="65"/>
      <c r="AO47" s="65"/>
      <c r="AP47" s="67"/>
    </row>
    <row r="48" spans="1:42" s="4" customFormat="1" ht="16.5" thickTop="1" thickBot="1">
      <c r="A48" s="156"/>
      <c r="B48" s="144"/>
      <c r="C48" s="84" t="s">
        <v>62</v>
      </c>
      <c r="D48" s="22">
        <f>Общий!D49+Общий!D106+Общий!D220+Общий!D277+Общий!D505+Общий!D626</f>
        <v>47200</v>
      </c>
      <c r="E48" s="22">
        <f>Общий!E49+Общий!E106+Общий!E220+Общий!E277+Общий!E505+Общий!E626</f>
        <v>37200</v>
      </c>
      <c r="F48" s="66">
        <f t="shared" si="0"/>
        <v>0.78813559322033899</v>
      </c>
      <c r="G48" s="56">
        <f>Общий!G49+Общий!G106+Общий!G220+Общий!G277+Общий!G505+Общий!G626</f>
        <v>0</v>
      </c>
      <c r="H48" s="22">
        <f>Общий!H49+Общий!H106+Общий!H220+Общий!H277+Общий!H505+Общий!H626</f>
        <v>0</v>
      </c>
      <c r="I48" s="57"/>
      <c r="J48" s="56"/>
      <c r="K48" s="22"/>
      <c r="L48" s="57"/>
      <c r="M48" s="56"/>
      <c r="N48" s="22"/>
      <c r="O48" s="57"/>
      <c r="P48" s="56"/>
      <c r="Q48" s="22"/>
      <c r="R48" s="57"/>
      <c r="S48" s="56"/>
      <c r="T48" s="22"/>
      <c r="U48" s="57"/>
      <c r="V48" s="56"/>
      <c r="W48" s="22"/>
      <c r="X48" s="57"/>
      <c r="Y48" s="56"/>
      <c r="Z48" s="22"/>
      <c r="AA48" s="57"/>
      <c r="AB48" s="56"/>
      <c r="AC48" s="22"/>
      <c r="AD48" s="57"/>
      <c r="AE48" s="56"/>
      <c r="AF48" s="22"/>
      <c r="AG48" s="57"/>
      <c r="AH48" s="56"/>
      <c r="AI48" s="22"/>
      <c r="AJ48" s="57"/>
      <c r="AK48" s="56"/>
      <c r="AL48" s="22"/>
      <c r="AM48" s="57"/>
      <c r="AN48" s="22"/>
      <c r="AO48" s="22"/>
      <c r="AP48" s="23"/>
    </row>
    <row r="49" spans="1:42" s="4" customFormat="1" ht="27" thickTop="1" thickBot="1">
      <c r="A49" s="156"/>
      <c r="B49" s="144"/>
      <c r="C49" s="84" t="s">
        <v>65</v>
      </c>
      <c r="D49" s="22">
        <f>Общий!D50+Общий!D107+Общий!D221+Общий!D278+Общий!D506+Общий!D627</f>
        <v>60000</v>
      </c>
      <c r="E49" s="22">
        <f>Общий!E50+Общий!E107+Общий!E221+Общий!E278+Общий!E506+Общий!E627</f>
        <v>26000</v>
      </c>
      <c r="F49" s="66">
        <f t="shared" si="0"/>
        <v>0.43333333333333335</v>
      </c>
      <c r="G49" s="56">
        <f>Общий!G50+Общий!G107+Общий!G221+Общий!G278+Общий!G506+Общий!G627</f>
        <v>55200</v>
      </c>
      <c r="H49" s="22">
        <f>Общий!H50+Общий!H107+Общий!H221+Общий!H278+Общий!H506+Общий!H627</f>
        <v>0</v>
      </c>
      <c r="I49" s="57"/>
      <c r="J49" s="56"/>
      <c r="K49" s="22"/>
      <c r="L49" s="57"/>
      <c r="M49" s="56"/>
      <c r="N49" s="22"/>
      <c r="O49" s="57"/>
      <c r="P49" s="56"/>
      <c r="Q49" s="22"/>
      <c r="R49" s="57"/>
      <c r="S49" s="56"/>
      <c r="T49" s="22"/>
      <c r="U49" s="57"/>
      <c r="V49" s="56"/>
      <c r="W49" s="22"/>
      <c r="X49" s="57"/>
      <c r="Y49" s="56"/>
      <c r="Z49" s="22"/>
      <c r="AA49" s="57"/>
      <c r="AB49" s="56"/>
      <c r="AC49" s="22"/>
      <c r="AD49" s="57"/>
      <c r="AE49" s="56"/>
      <c r="AF49" s="22"/>
      <c r="AG49" s="57"/>
      <c r="AH49" s="56"/>
      <c r="AI49" s="22"/>
      <c r="AJ49" s="57"/>
      <c r="AK49" s="56"/>
      <c r="AL49" s="22"/>
      <c r="AM49" s="57"/>
      <c r="AN49" s="22"/>
      <c r="AO49" s="22"/>
      <c r="AP49" s="23"/>
    </row>
    <row r="50" spans="1:42" s="4" customFormat="1" ht="15.95" customHeight="1" thickTop="1" thickBot="1">
      <c r="A50" s="156"/>
      <c r="B50" s="144"/>
      <c r="C50" s="84" t="s">
        <v>66</v>
      </c>
      <c r="D50" s="22">
        <f>Общий!D51+Общий!D108+Общий!D222+Общий!D279+Общий!D507+Общий!D628</f>
        <v>60420</v>
      </c>
      <c r="E50" s="22">
        <f>Общий!E51+Общий!E108+Общий!E222+Общий!E279+Общий!E507+Общий!E628</f>
        <v>54126</v>
      </c>
      <c r="F50" s="66">
        <f t="shared" si="0"/>
        <v>0.89582919563058594</v>
      </c>
      <c r="G50" s="56">
        <f>Общий!G51+Общий!G108+Общий!G222+Общий!G279+Общий!G507+Общий!G628</f>
        <v>12754</v>
      </c>
      <c r="H50" s="22">
        <f>Общий!H51+Общий!H108+Общий!H222+Общий!H279+Общий!H507+Общий!H628</f>
        <v>0</v>
      </c>
      <c r="I50" s="57"/>
      <c r="J50" s="56"/>
      <c r="K50" s="22"/>
      <c r="L50" s="57"/>
      <c r="M50" s="56"/>
      <c r="N50" s="22"/>
      <c r="O50" s="57"/>
      <c r="P50" s="56"/>
      <c r="Q50" s="22"/>
      <c r="R50" s="57"/>
      <c r="S50" s="56"/>
      <c r="T50" s="22"/>
      <c r="U50" s="57"/>
      <c r="V50" s="56"/>
      <c r="W50" s="22"/>
      <c r="X50" s="57"/>
      <c r="Y50" s="56"/>
      <c r="Z50" s="22"/>
      <c r="AA50" s="57"/>
      <c r="AB50" s="56"/>
      <c r="AC50" s="22"/>
      <c r="AD50" s="57"/>
      <c r="AE50" s="56"/>
      <c r="AF50" s="22"/>
      <c r="AG50" s="57"/>
      <c r="AH50" s="56"/>
      <c r="AI50" s="22"/>
      <c r="AJ50" s="57"/>
      <c r="AK50" s="56"/>
      <c r="AL50" s="22"/>
      <c r="AM50" s="57"/>
      <c r="AN50" s="22"/>
      <c r="AO50" s="22"/>
      <c r="AP50" s="23"/>
    </row>
    <row r="51" spans="1:42" s="4" customFormat="1" ht="15.95" customHeight="1" thickTop="1" thickBot="1">
      <c r="A51" s="156"/>
      <c r="B51" s="144"/>
      <c r="C51" s="84" t="s">
        <v>67</v>
      </c>
      <c r="D51" s="22">
        <f>Общий!D52+Общий!D109+Общий!D223+Общий!D280+Общий!D508+Общий!D629</f>
        <v>0</v>
      </c>
      <c r="E51" s="22">
        <f>Общий!E52+Общий!E109+Общий!E223+Общий!E280+Общий!E508+Общий!E629</f>
        <v>0</v>
      </c>
      <c r="F51" s="66" t="e">
        <f t="shared" si="0"/>
        <v>#DIV/0!</v>
      </c>
      <c r="G51" s="56">
        <f>Общий!G52+Общий!G109+Общий!G223+Общий!G280+Общий!G508+Общий!G629</f>
        <v>7200</v>
      </c>
      <c r="H51" s="22">
        <f>Общий!H52+Общий!H109+Общий!H223+Общий!H280+Общий!H508+Общий!H629</f>
        <v>0</v>
      </c>
      <c r="I51" s="57"/>
      <c r="J51" s="56"/>
      <c r="K51" s="22"/>
      <c r="L51" s="57"/>
      <c r="M51" s="56"/>
      <c r="N51" s="22"/>
      <c r="O51" s="57"/>
      <c r="P51" s="56"/>
      <c r="Q51" s="22"/>
      <c r="R51" s="57"/>
      <c r="S51" s="56"/>
      <c r="T51" s="22"/>
      <c r="U51" s="57"/>
      <c r="V51" s="56"/>
      <c r="W51" s="22"/>
      <c r="X51" s="57"/>
      <c r="Y51" s="56"/>
      <c r="Z51" s="22"/>
      <c r="AA51" s="57"/>
      <c r="AB51" s="56"/>
      <c r="AC51" s="22"/>
      <c r="AD51" s="57"/>
      <c r="AE51" s="56"/>
      <c r="AF51" s="22"/>
      <c r="AG51" s="57"/>
      <c r="AH51" s="56"/>
      <c r="AI51" s="22"/>
      <c r="AJ51" s="57"/>
      <c r="AK51" s="56"/>
      <c r="AL51" s="22"/>
      <c r="AM51" s="57"/>
      <c r="AN51" s="22"/>
      <c r="AO51" s="22"/>
      <c r="AP51" s="23"/>
    </row>
    <row r="52" spans="1:42" s="19" customFormat="1" ht="17.25" thickTop="1" thickBot="1">
      <c r="A52" s="156"/>
      <c r="B52" s="144"/>
      <c r="C52" s="85" t="s">
        <v>57</v>
      </c>
      <c r="D52" s="27">
        <f>Общий!D53+Общий!D110+Общий!D224+Общий!D281+Общий!D509+Общий!D630</f>
        <v>687600</v>
      </c>
      <c r="E52" s="27">
        <f>Общий!E53+Общий!E110+Общий!E224+Общий!E281+Общий!E509+Общий!E630</f>
        <v>687600</v>
      </c>
      <c r="F52" s="66">
        <f t="shared" si="0"/>
        <v>1</v>
      </c>
      <c r="G52" s="27">
        <f>Общий!G53+Общий!G110+Общий!G224+Общий!G281+Общий!G509+Общий!G630</f>
        <v>687600</v>
      </c>
      <c r="H52" s="27">
        <f>Общий!H53+Общий!H110+Общий!H224+Общий!H281+Общий!H509+Общий!H630</f>
        <v>0</v>
      </c>
      <c r="I52" s="43">
        <f t="shared" ref="I52" si="97">H52/G52</f>
        <v>0</v>
      </c>
      <c r="J52" s="58"/>
      <c r="K52" s="27"/>
      <c r="L52" s="43" t="e">
        <f t="shared" ref="L52" si="98">K52/J52</f>
        <v>#DIV/0!</v>
      </c>
      <c r="M52" s="58"/>
      <c r="N52" s="27"/>
      <c r="O52" s="43" t="e">
        <f t="shared" ref="O52" si="99">N52/M52</f>
        <v>#DIV/0!</v>
      </c>
      <c r="P52" s="58"/>
      <c r="Q52" s="27"/>
      <c r="R52" s="43" t="e">
        <f t="shared" ref="R52" si="100">Q52/P52</f>
        <v>#DIV/0!</v>
      </c>
      <c r="S52" s="58"/>
      <c r="T52" s="27"/>
      <c r="U52" s="43" t="e">
        <f t="shared" ref="U52" si="101">T52/S52</f>
        <v>#DIV/0!</v>
      </c>
      <c r="V52" s="58"/>
      <c r="W52" s="27"/>
      <c r="X52" s="43" t="e">
        <f t="shared" ref="X52" si="102">W52/V52</f>
        <v>#DIV/0!</v>
      </c>
      <c r="Y52" s="58"/>
      <c r="Z52" s="27"/>
      <c r="AA52" s="43" t="e">
        <f t="shared" ref="AA52" si="103">Z52/Y52</f>
        <v>#DIV/0!</v>
      </c>
      <c r="AB52" s="58"/>
      <c r="AC52" s="27"/>
      <c r="AD52" s="43" t="e">
        <f t="shared" ref="AD52" si="104">AC52/AB52</f>
        <v>#DIV/0!</v>
      </c>
      <c r="AE52" s="58"/>
      <c r="AF52" s="27"/>
      <c r="AG52" s="43" t="e">
        <f t="shared" ref="AG52" si="105">AF52/AE52</f>
        <v>#DIV/0!</v>
      </c>
      <c r="AH52" s="58"/>
      <c r="AI52" s="27"/>
      <c r="AJ52" s="43" t="e">
        <f t="shared" ref="AJ52" si="106">AI52/AH52</f>
        <v>#DIV/0!</v>
      </c>
      <c r="AK52" s="58"/>
      <c r="AL52" s="27"/>
      <c r="AM52" s="43" t="e">
        <f t="shared" ref="AM52" si="107">AL52/AK52</f>
        <v>#DIV/0!</v>
      </c>
      <c r="AN52" s="27">
        <f>D52+G52+J52+M52+P52+S52+V52+Y52+AB52+AE52+AH52+AK52</f>
        <v>1375200</v>
      </c>
      <c r="AO52" s="27">
        <f>E52+H52+K52+N52+Q52+T52+W52+Z52+AC52+AF52+AI52+AL52</f>
        <v>687600</v>
      </c>
      <c r="AP52" s="21">
        <f t="shared" si="13"/>
        <v>0.5</v>
      </c>
    </row>
    <row r="53" spans="1:42" s="19" customFormat="1" ht="17.25" thickTop="1" thickBot="1">
      <c r="A53" s="156"/>
      <c r="B53" s="144"/>
      <c r="C53" s="85" t="s">
        <v>58</v>
      </c>
      <c r="D53" s="27">
        <f>Общий!D54+Общий!D111+Общий!D225+Общий!D282+Общий!D510+Общий!D631</f>
        <v>519980</v>
      </c>
      <c r="E53" s="27">
        <f>Общий!E54+Общий!E111+Общий!E225+Общий!E282+Общий!E510+Общий!E631</f>
        <v>570274</v>
      </c>
      <c r="F53" s="66">
        <f t="shared" si="0"/>
        <v>1.0967229508827263</v>
      </c>
      <c r="G53" s="27">
        <f>Общий!G54+Общий!G111+Общий!G225+Общий!G282+Общий!G510+Общий!G631</f>
        <v>612446</v>
      </c>
      <c r="H53" s="27">
        <f>Общий!H54+Общий!H111+Общий!H225+Общий!H282+Общий!H510+Общий!H631</f>
        <v>0</v>
      </c>
      <c r="I53" s="43"/>
      <c r="J53" s="58"/>
      <c r="K53" s="27"/>
      <c r="L53" s="43"/>
      <c r="M53" s="58"/>
      <c r="N53" s="27"/>
      <c r="O53" s="43"/>
      <c r="P53" s="58"/>
      <c r="Q53" s="27"/>
      <c r="R53" s="43"/>
      <c r="S53" s="58"/>
      <c r="T53" s="27"/>
      <c r="U53" s="43"/>
      <c r="V53" s="58"/>
      <c r="W53" s="27"/>
      <c r="X53" s="43"/>
      <c r="Y53" s="58"/>
      <c r="Z53" s="27"/>
      <c r="AA53" s="43"/>
      <c r="AB53" s="58"/>
      <c r="AC53" s="27"/>
      <c r="AD53" s="43"/>
      <c r="AE53" s="58"/>
      <c r="AF53" s="27"/>
      <c r="AG53" s="43"/>
      <c r="AH53" s="58"/>
      <c r="AI53" s="27"/>
      <c r="AJ53" s="43"/>
      <c r="AK53" s="58"/>
      <c r="AL53" s="27"/>
      <c r="AM53" s="43"/>
      <c r="AN53" s="27"/>
      <c r="AO53" s="27"/>
      <c r="AP53" s="21"/>
    </row>
    <row r="54" spans="1:42" s="4" customFormat="1" ht="16.5" thickTop="1" thickBot="1">
      <c r="A54" s="156"/>
      <c r="B54" s="144"/>
      <c r="C54" s="86" t="s">
        <v>63</v>
      </c>
      <c r="D54" s="11">
        <f>Общий!D55+Общий!D112+Общий!D226+Общий!D283+Общий!D511+Общий!D632</f>
        <v>567927</v>
      </c>
      <c r="E54" s="11">
        <f>Общий!E55+Общий!E112+Общий!E226+Общий!E283+Общий!E511+Общий!E632</f>
        <v>567927</v>
      </c>
      <c r="F54" s="66">
        <f t="shared" si="0"/>
        <v>1</v>
      </c>
      <c r="G54" s="59">
        <f>Общий!G55+Общий!G112+Общий!G226+Общий!G283+Общий!G511+Общий!G632</f>
        <v>653000</v>
      </c>
      <c r="H54" s="11">
        <f>Общий!H55+Общий!H112+Общий!H226+Общий!H283+Общий!H511+Общий!H632</f>
        <v>0</v>
      </c>
      <c r="I54" s="39"/>
      <c r="J54" s="59"/>
      <c r="K54" s="11"/>
      <c r="L54" s="39"/>
      <c r="M54" s="59"/>
      <c r="N54" s="11"/>
      <c r="O54" s="39"/>
      <c r="P54" s="59"/>
      <c r="Q54" s="11"/>
      <c r="R54" s="39"/>
      <c r="S54" s="59"/>
      <c r="T54" s="11"/>
      <c r="U54" s="39"/>
      <c r="V54" s="59"/>
      <c r="W54" s="11"/>
      <c r="X54" s="39"/>
      <c r="Y54" s="59"/>
      <c r="Z54" s="11"/>
      <c r="AA54" s="39"/>
      <c r="AB54" s="59"/>
      <c r="AC54" s="11"/>
      <c r="AD54" s="39"/>
      <c r="AE54" s="59"/>
      <c r="AF54" s="11"/>
      <c r="AG54" s="39"/>
      <c r="AH54" s="59"/>
      <c r="AI54" s="11"/>
      <c r="AJ54" s="39"/>
      <c r="AK54" s="59"/>
      <c r="AL54" s="11"/>
      <c r="AM54" s="39"/>
      <c r="AN54" s="11"/>
      <c r="AO54" s="11"/>
      <c r="AP54" s="3"/>
    </row>
    <row r="55" spans="1:42" s="4" customFormat="1" ht="16.5" thickTop="1" thickBot="1">
      <c r="A55" s="156"/>
      <c r="B55" s="144"/>
      <c r="C55" s="86" t="s">
        <v>64</v>
      </c>
      <c r="D55" s="11">
        <f>Общий!D56+Общий!D113+Общий!D227+Общий!D284+Общий!D512+Общий!D633</f>
        <v>9924.1831615752653</v>
      </c>
      <c r="E55" s="11">
        <f>Общий!E56+Общий!E113+Общий!E227+Общий!E284+Общий!E512+Общий!E633</f>
        <v>8943.7856005985414</v>
      </c>
      <c r="F55" s="66">
        <f t="shared" si="0"/>
        <v>0.90121125890011233</v>
      </c>
      <c r="G55" s="59">
        <f>Общий!G56+Общий!G113+Общий!G227+Общий!G284+Общий!G512+Общий!G633</f>
        <v>10263.722594083127</v>
      </c>
      <c r="H55" s="11">
        <f>Общий!H56+Общий!H113+Общий!H227+Общий!H284+Общий!H512+Общий!H633</f>
        <v>0</v>
      </c>
      <c r="I55" s="39"/>
      <c r="J55" s="59" t="e">
        <f>J54/J36</f>
        <v>#DIV/0!</v>
      </c>
      <c r="K55" s="11"/>
      <c r="L55" s="39"/>
      <c r="M55" s="59" t="e">
        <f>M54/M36</f>
        <v>#DIV/0!</v>
      </c>
      <c r="N55" s="11"/>
      <c r="O55" s="39"/>
      <c r="P55" s="59" t="e">
        <f>P54/P36</f>
        <v>#DIV/0!</v>
      </c>
      <c r="Q55" s="11"/>
      <c r="R55" s="39"/>
      <c r="S55" s="59" t="e">
        <f>S54/S36</f>
        <v>#DIV/0!</v>
      </c>
      <c r="T55" s="11"/>
      <c r="U55" s="39"/>
      <c r="V55" s="59" t="e">
        <f>V54/V36</f>
        <v>#DIV/0!</v>
      </c>
      <c r="W55" s="11"/>
      <c r="X55" s="39"/>
      <c r="Y55" s="59" t="e">
        <f>Y54/Y36</f>
        <v>#DIV/0!</v>
      </c>
      <c r="Z55" s="11"/>
      <c r="AA55" s="39"/>
      <c r="AB55" s="59" t="e">
        <f>AB54/AB36</f>
        <v>#DIV/0!</v>
      </c>
      <c r="AC55" s="11"/>
      <c r="AD55" s="39"/>
      <c r="AE55" s="59" t="e">
        <f>AE54/AE36</f>
        <v>#DIV/0!</v>
      </c>
      <c r="AF55" s="11"/>
      <c r="AG55" s="39"/>
      <c r="AH55" s="59" t="e">
        <f>AH54/AH36</f>
        <v>#DIV/0!</v>
      </c>
      <c r="AI55" s="11"/>
      <c r="AJ55" s="39"/>
      <c r="AK55" s="59" t="e">
        <f>AK54/AK36</f>
        <v>#DIV/0!</v>
      </c>
      <c r="AL55" s="11"/>
      <c r="AM55" s="39"/>
      <c r="AN55" s="11"/>
      <c r="AO55" s="11"/>
      <c r="AP55" s="3"/>
    </row>
    <row r="56" spans="1:42" s="4" customFormat="1" ht="15.75" thickTop="1">
      <c r="A56" s="156"/>
      <c r="B56" s="144"/>
      <c r="C56" s="87" t="s">
        <v>41</v>
      </c>
      <c r="D56" s="7">
        <f>D3+D14+D16+D25</f>
        <v>3313060</v>
      </c>
      <c r="E56" s="7">
        <f>E3+E14+E16+E25</f>
        <v>2785074</v>
      </c>
      <c r="F56" s="39">
        <f t="shared" si="0"/>
        <v>0.84063494171551378</v>
      </c>
      <c r="G56" s="60">
        <f>Общий!G57+Общий!G114+Общий!G228+Общий!G285+Общий!G520+Общий!G641</f>
        <v>3167068.3990147784</v>
      </c>
      <c r="H56" s="7">
        <f>Общий!H57+Общий!H114+Общий!H228+Общий!H285+Общий!H520+Общий!H641</f>
        <v>0</v>
      </c>
      <c r="I56" s="39">
        <f t="shared" ref="I56" si="108">H56/G56</f>
        <v>0</v>
      </c>
      <c r="J56" s="60">
        <f>J25+J14+J22+J3</f>
        <v>0</v>
      </c>
      <c r="K56" s="7">
        <f>K26+K14+K3</f>
        <v>0</v>
      </c>
      <c r="L56" s="39" t="e">
        <f t="shared" ref="L56" si="109">K56/J56</f>
        <v>#DIV/0!</v>
      </c>
      <c r="M56" s="60">
        <f>M25+M14+M22+M3</f>
        <v>0</v>
      </c>
      <c r="N56" s="7">
        <f>N26+N14+N3</f>
        <v>0</v>
      </c>
      <c r="O56" s="39" t="e">
        <f t="shared" ref="O56" si="110">N56/M56</f>
        <v>#DIV/0!</v>
      </c>
      <c r="P56" s="60">
        <f>P25+P14+P22+P3</f>
        <v>0</v>
      </c>
      <c r="Q56" s="7">
        <f>Q26+Q14+Q3</f>
        <v>0</v>
      </c>
      <c r="R56" s="39" t="e">
        <f t="shared" ref="R56" si="111">Q56/P56</f>
        <v>#DIV/0!</v>
      </c>
      <c r="S56" s="60">
        <f>S25+S14+S22+S3</f>
        <v>0</v>
      </c>
      <c r="T56" s="7">
        <f>T26+T14+T3</f>
        <v>0</v>
      </c>
      <c r="U56" s="39" t="e">
        <f t="shared" ref="U56" si="112">T56/S56</f>
        <v>#DIV/0!</v>
      </c>
      <c r="V56" s="60">
        <f>V25+V14+V22+V3</f>
        <v>0</v>
      </c>
      <c r="W56" s="7">
        <f>W26+W14+W3</f>
        <v>0</v>
      </c>
      <c r="X56" s="39" t="e">
        <f t="shared" ref="X56" si="113">W56/V56</f>
        <v>#DIV/0!</v>
      </c>
      <c r="Y56" s="60">
        <f>Y25+Y14+Y22+Y3</f>
        <v>0</v>
      </c>
      <c r="Z56" s="7">
        <f>Z26+Z14+Z3</f>
        <v>0</v>
      </c>
      <c r="AA56" s="39" t="e">
        <f t="shared" ref="AA56" si="114">Z56/Y56</f>
        <v>#DIV/0!</v>
      </c>
      <c r="AB56" s="60">
        <f>AB25+AB14+AB22+AB3</f>
        <v>0</v>
      </c>
      <c r="AC56" s="7">
        <f>AC26+AC14+AC3</f>
        <v>0</v>
      </c>
      <c r="AD56" s="39" t="e">
        <f t="shared" ref="AD56" si="115">AC56/AB56</f>
        <v>#DIV/0!</v>
      </c>
      <c r="AE56" s="60">
        <f>AE25+AE14+AE22+AE3</f>
        <v>0</v>
      </c>
      <c r="AF56" s="7">
        <f>AF26+AF14+AF3</f>
        <v>0</v>
      </c>
      <c r="AG56" s="39" t="e">
        <f t="shared" ref="AG56" si="116">AF56/AE56</f>
        <v>#DIV/0!</v>
      </c>
      <c r="AH56" s="60">
        <f>AH25+AH14+AH22+AH3</f>
        <v>0</v>
      </c>
      <c r="AI56" s="7">
        <f>AI26+AI14+AI3</f>
        <v>0</v>
      </c>
      <c r="AJ56" s="39" t="e">
        <f t="shared" ref="AJ56" si="117">AI56/AH56</f>
        <v>#DIV/0!</v>
      </c>
      <c r="AK56" s="60">
        <f>AK25+AK14+AK22+AK3</f>
        <v>0</v>
      </c>
      <c r="AL56" s="7">
        <f>AL26+AL14+AL3</f>
        <v>0</v>
      </c>
      <c r="AM56" s="39" t="e">
        <f t="shared" ref="AM56" si="118">AL56/AK56</f>
        <v>#DIV/0!</v>
      </c>
      <c r="AN56" s="7">
        <f>D56+G56+J56+M56+P56+S56+V56+Y56+AB56+AE56+AH56+AK56</f>
        <v>6480128.3990147784</v>
      </c>
      <c r="AO56" s="7">
        <f t="shared" si="12"/>
        <v>2785074</v>
      </c>
      <c r="AP56" s="3">
        <f t="shared" si="13"/>
        <v>0.42978685428878777</v>
      </c>
    </row>
    <row r="57" spans="1:42" s="4" customFormat="1" ht="34.5" customHeight="1" thickBot="1">
      <c r="A57" s="156"/>
      <c r="B57" s="144"/>
      <c r="C57" s="88" t="s">
        <v>59</v>
      </c>
      <c r="D57" s="12">
        <f>Общий!D58+Общий!D115+Общий!D229+Общий!D286+Общий!D521+Общий!D642</f>
        <v>0</v>
      </c>
      <c r="E57" s="13">
        <f>Общий!E58+Общий!E115+Общий!E229+Общий!E286+Общий!E521+Общий!E642</f>
        <v>0</v>
      </c>
      <c r="F57" s="39" t="e">
        <f t="shared" si="0"/>
        <v>#DIV/0!</v>
      </c>
      <c r="G57" s="61">
        <f>Общий!G58+Общий!G115+Общий!G229+Общий!G286+Общий!G521+Общий!G642</f>
        <v>0</v>
      </c>
      <c r="H57" s="13">
        <f>Общий!H58+Общий!H115+Общий!H229+Общий!H286+Общий!H521+Общий!H642</f>
        <v>0</v>
      </c>
      <c r="I57" s="39"/>
      <c r="J57" s="61"/>
      <c r="K57" s="13"/>
      <c r="L57" s="39"/>
      <c r="M57" s="61"/>
      <c r="N57" s="13"/>
      <c r="O57" s="39"/>
      <c r="P57" s="61"/>
      <c r="Q57" s="13"/>
      <c r="R57" s="39"/>
      <c r="S57" s="61"/>
      <c r="T57" s="13"/>
      <c r="U57" s="39"/>
      <c r="V57" s="61"/>
      <c r="W57" s="13"/>
      <c r="X57" s="39"/>
      <c r="Y57" s="61"/>
      <c r="Z57" s="13"/>
      <c r="AA57" s="39"/>
      <c r="AB57" s="61"/>
      <c r="AC57" s="13"/>
      <c r="AD57" s="39"/>
      <c r="AE57" s="61"/>
      <c r="AF57" s="13"/>
      <c r="AG57" s="39"/>
      <c r="AH57" s="61"/>
      <c r="AI57" s="13"/>
      <c r="AJ57" s="39"/>
      <c r="AK57" s="61"/>
      <c r="AL57" s="13"/>
      <c r="AM57" s="39"/>
      <c r="AN57" s="12"/>
      <c r="AO57" s="13">
        <f>E57+H57+K57+N57+Q57+T57+W57+Z57+AC57+AF57+AI57+AL57</f>
        <v>0</v>
      </c>
      <c r="AP57" s="3"/>
    </row>
    <row r="58" spans="1:42" s="4" customFormat="1" ht="17.25" thickTop="1" thickBot="1">
      <c r="A58" s="157"/>
      <c r="B58" s="159"/>
      <c r="C58" s="89" t="s">
        <v>42</v>
      </c>
      <c r="D58" s="14">
        <f>Общий!D59+Общий!D116+Общий!D230+Общий!D287+Общий!D522+Общий!D643</f>
        <v>0</v>
      </c>
      <c r="E58" s="15">
        <f>Общий!E59+Общий!E116+Общий!E230+Общий!E287+Общий!E522+Общий!E643</f>
        <v>0</v>
      </c>
      <c r="F58" s="39" t="e">
        <f t="shared" si="0"/>
        <v>#DIV/0!</v>
      </c>
      <c r="G58" s="17">
        <f>Общий!G693+Общий!G629+Общий!G508+Общий!G394+Общий!G337+Общий!G280+Общий!G109</f>
        <v>0</v>
      </c>
      <c r="H58" s="15" t="e">
        <f>Общий!H59+Общий!H116+Общий!H230+Общий!H287+Общий!H522+Общий!H643</f>
        <v>#DIV/0!</v>
      </c>
      <c r="I58" s="63"/>
      <c r="J58" s="62"/>
      <c r="K58" s="15" t="e">
        <f>K57/K56</f>
        <v>#DIV/0!</v>
      </c>
      <c r="L58" s="63"/>
      <c r="M58" s="62"/>
      <c r="N58" s="15" t="e">
        <f>N57/N56</f>
        <v>#DIV/0!</v>
      </c>
      <c r="O58" s="63"/>
      <c r="P58" s="62"/>
      <c r="Q58" s="15" t="e">
        <f>Q57/Q56</f>
        <v>#DIV/0!</v>
      </c>
      <c r="R58" s="63"/>
      <c r="S58" s="62"/>
      <c r="T58" s="15" t="e">
        <f>T57/T56</f>
        <v>#DIV/0!</v>
      </c>
      <c r="U58" s="63"/>
      <c r="V58" s="62"/>
      <c r="W58" s="15" t="e">
        <f>W57/W56</f>
        <v>#DIV/0!</v>
      </c>
      <c r="X58" s="63"/>
      <c r="Y58" s="62"/>
      <c r="Z58" s="15" t="e">
        <f>Z57/Z56</f>
        <v>#DIV/0!</v>
      </c>
      <c r="AA58" s="63"/>
      <c r="AB58" s="62"/>
      <c r="AC58" s="15" t="e">
        <f>AC57/AC56</f>
        <v>#DIV/0!</v>
      </c>
      <c r="AD58" s="63"/>
      <c r="AE58" s="62"/>
      <c r="AF58" s="15" t="e">
        <f>AF57/AF56</f>
        <v>#DIV/0!</v>
      </c>
      <c r="AG58" s="63"/>
      <c r="AH58" s="62"/>
      <c r="AI58" s="15" t="e">
        <f>AI57/AI56</f>
        <v>#DIV/0!</v>
      </c>
      <c r="AJ58" s="63"/>
      <c r="AK58" s="62"/>
      <c r="AL58" s="15" t="e">
        <f>AL57/AL56</f>
        <v>#DIV/0!</v>
      </c>
      <c r="AM58" s="63"/>
      <c r="AN58" s="14"/>
      <c r="AO58" s="15">
        <f>AO57/AO56</f>
        <v>0</v>
      </c>
      <c r="AP58" s="16"/>
    </row>
    <row r="59" spans="1:42" ht="15.75" thickTop="1"/>
    <row r="64" spans="1:42" s="4" customFormat="1">
      <c r="A64" s="153" t="s">
        <v>0</v>
      </c>
      <c r="B64" s="153" t="s">
        <v>1</v>
      </c>
      <c r="C64" s="154" t="s">
        <v>2</v>
      </c>
      <c r="D64" s="152" t="s">
        <v>3</v>
      </c>
      <c r="E64" s="152"/>
      <c r="F64" s="152"/>
      <c r="G64" s="152" t="s">
        <v>4</v>
      </c>
      <c r="H64" s="152"/>
      <c r="I64" s="152"/>
      <c r="J64" s="152" t="s">
        <v>5</v>
      </c>
      <c r="K64" s="152"/>
      <c r="L64" s="152"/>
      <c r="M64" s="152" t="s">
        <v>6</v>
      </c>
      <c r="N64" s="152"/>
      <c r="O64" s="152"/>
      <c r="P64" s="152" t="s">
        <v>7</v>
      </c>
      <c r="Q64" s="152"/>
      <c r="R64" s="152"/>
      <c r="S64" s="152" t="s">
        <v>8</v>
      </c>
      <c r="T64" s="152"/>
      <c r="U64" s="152"/>
      <c r="V64" s="152" t="s">
        <v>9</v>
      </c>
      <c r="W64" s="152"/>
      <c r="X64" s="152"/>
      <c r="Y64" s="152" t="s">
        <v>10</v>
      </c>
      <c r="Z64" s="152"/>
      <c r="AA64" s="152"/>
      <c r="AB64" s="152" t="s">
        <v>11</v>
      </c>
      <c r="AC64" s="152"/>
      <c r="AD64" s="152"/>
      <c r="AE64" s="152" t="s">
        <v>12</v>
      </c>
      <c r="AF64" s="152"/>
      <c r="AG64" s="152"/>
      <c r="AH64" s="152" t="s">
        <v>13</v>
      </c>
      <c r="AI64" s="152"/>
      <c r="AJ64" s="152"/>
      <c r="AK64" s="152" t="s">
        <v>14</v>
      </c>
      <c r="AL64" s="152"/>
      <c r="AM64" s="152"/>
      <c r="AN64" s="152" t="s">
        <v>15</v>
      </c>
      <c r="AO64" s="152"/>
      <c r="AP64" s="152"/>
    </row>
    <row r="65" spans="1:42" s="4" customFormat="1" ht="15.75" thickBot="1">
      <c r="A65" s="160"/>
      <c r="B65" s="160"/>
      <c r="C65" s="161"/>
      <c r="D65" s="1" t="s">
        <v>16</v>
      </c>
      <c r="E65" s="1" t="s">
        <v>17</v>
      </c>
      <c r="F65" s="35" t="s">
        <v>18</v>
      </c>
      <c r="G65" s="34" t="s">
        <v>16</v>
      </c>
      <c r="H65" s="1" t="s">
        <v>17</v>
      </c>
      <c r="I65" s="35" t="s">
        <v>18</v>
      </c>
      <c r="J65" s="34" t="s">
        <v>16</v>
      </c>
      <c r="K65" s="1" t="s">
        <v>17</v>
      </c>
      <c r="L65" s="35" t="s">
        <v>18</v>
      </c>
      <c r="M65" s="34" t="s">
        <v>16</v>
      </c>
      <c r="N65" s="1" t="s">
        <v>17</v>
      </c>
      <c r="O65" s="35" t="s">
        <v>18</v>
      </c>
      <c r="P65" s="34" t="s">
        <v>16</v>
      </c>
      <c r="Q65" s="1" t="s">
        <v>17</v>
      </c>
      <c r="R65" s="35" t="s">
        <v>18</v>
      </c>
      <c r="S65" s="34" t="s">
        <v>16</v>
      </c>
      <c r="T65" s="1" t="s">
        <v>17</v>
      </c>
      <c r="U65" s="35" t="s">
        <v>18</v>
      </c>
      <c r="V65" s="34" t="s">
        <v>16</v>
      </c>
      <c r="W65" s="1" t="s">
        <v>17</v>
      </c>
      <c r="X65" s="35" t="s">
        <v>18</v>
      </c>
      <c r="Y65" s="34" t="s">
        <v>16</v>
      </c>
      <c r="Z65" s="1" t="s">
        <v>17</v>
      </c>
      <c r="AA65" s="35" t="s">
        <v>18</v>
      </c>
      <c r="AB65" s="34" t="s">
        <v>16</v>
      </c>
      <c r="AC65" s="1" t="s">
        <v>17</v>
      </c>
      <c r="AD65" s="35" t="s">
        <v>18</v>
      </c>
      <c r="AE65" s="34" t="s">
        <v>16</v>
      </c>
      <c r="AF65" s="1" t="s">
        <v>17</v>
      </c>
      <c r="AG65" s="35" t="s">
        <v>18</v>
      </c>
      <c r="AH65" s="34" t="s">
        <v>16</v>
      </c>
      <c r="AI65" s="1" t="s">
        <v>17</v>
      </c>
      <c r="AJ65" s="35" t="s">
        <v>18</v>
      </c>
      <c r="AK65" s="34" t="s">
        <v>16</v>
      </c>
      <c r="AL65" s="1" t="s">
        <v>17</v>
      </c>
      <c r="AM65" s="35" t="s">
        <v>18</v>
      </c>
      <c r="AN65" s="1" t="s">
        <v>16</v>
      </c>
      <c r="AO65" s="1" t="s">
        <v>17</v>
      </c>
      <c r="AP65" s="1" t="s">
        <v>18</v>
      </c>
    </row>
    <row r="66" spans="1:42" s="19" customFormat="1" ht="16.5" thickTop="1">
      <c r="A66" s="155" t="s">
        <v>77</v>
      </c>
      <c r="B66" s="158">
        <v>1</v>
      </c>
      <c r="C66" s="73" t="s">
        <v>19</v>
      </c>
      <c r="D66" s="17">
        <f>Общий!D708+Общий!D644+Общий!D523+Общий!D402+Общий!D345+Общий!D288+Общий!D117</f>
        <v>1796000</v>
      </c>
      <c r="E66" s="17">
        <f>Общий!E708+Общий!E644+Общий!E523+Общий!E402+Общий!E345+Общий!E288+Общий!E117</f>
        <v>1627260</v>
      </c>
      <c r="F66" s="37">
        <f>E66/D66</f>
        <v>0.90604677060133632</v>
      </c>
      <c r="G66" s="36">
        <f>Общий!G708+Общий!G644+Общий!G523+Общий!G402+Общий!G345+Общий!G288+Общий!G117</f>
        <v>1896000</v>
      </c>
      <c r="H66" s="17">
        <f>Общий!H708+Общий!H644+Общий!H523+Общий!H402+Общий!H345+Общий!H288+Общий!H117</f>
        <v>0</v>
      </c>
      <c r="I66" s="37">
        <f>H66/G66</f>
        <v>0</v>
      </c>
      <c r="J66" s="36">
        <f>J67+J73+J74</f>
        <v>0</v>
      </c>
      <c r="K66" s="17">
        <f>K67+K73+K74</f>
        <v>0</v>
      </c>
      <c r="L66" s="37" t="e">
        <f>K66/J66</f>
        <v>#DIV/0!</v>
      </c>
      <c r="M66" s="36">
        <f>M67+M73+M74</f>
        <v>0</v>
      </c>
      <c r="N66" s="17">
        <f>N67+N73+N74</f>
        <v>0</v>
      </c>
      <c r="O66" s="37" t="e">
        <f>N66/M66</f>
        <v>#DIV/0!</v>
      </c>
      <c r="P66" s="36">
        <f>P67+P73+P74</f>
        <v>0</v>
      </c>
      <c r="Q66" s="17">
        <f>Q67+Q73+Q74</f>
        <v>0</v>
      </c>
      <c r="R66" s="37" t="e">
        <f>Q66/P66</f>
        <v>#DIV/0!</v>
      </c>
      <c r="S66" s="36">
        <f>S67+S73+S74</f>
        <v>0</v>
      </c>
      <c r="T66" s="17">
        <f>T67+T73+T74</f>
        <v>0</v>
      </c>
      <c r="U66" s="37" t="e">
        <f>T66/S66</f>
        <v>#DIV/0!</v>
      </c>
      <c r="V66" s="36">
        <f>V67+V73+V74</f>
        <v>0</v>
      </c>
      <c r="W66" s="17">
        <f>W67+W73+W74</f>
        <v>0</v>
      </c>
      <c r="X66" s="37" t="e">
        <f>W66/V66</f>
        <v>#DIV/0!</v>
      </c>
      <c r="Y66" s="36">
        <f>Y67+Y73+Y74</f>
        <v>0</v>
      </c>
      <c r="Z66" s="17">
        <f>Z67+Z73+Z74</f>
        <v>0</v>
      </c>
      <c r="AA66" s="37" t="e">
        <f>Z66/Y66</f>
        <v>#DIV/0!</v>
      </c>
      <c r="AB66" s="36">
        <f>AB67+AB73+AB74</f>
        <v>0</v>
      </c>
      <c r="AC66" s="17">
        <f>AC67+AC73+AC74</f>
        <v>0</v>
      </c>
      <c r="AD66" s="37" t="e">
        <f>AC66/AB66</f>
        <v>#DIV/0!</v>
      </c>
      <c r="AE66" s="36">
        <f>AE67+AE73+AE74</f>
        <v>0</v>
      </c>
      <c r="AF66" s="17">
        <f>AF67+AF73+AF74</f>
        <v>0</v>
      </c>
      <c r="AG66" s="37" t="e">
        <f>AF66/AE66</f>
        <v>#DIV/0!</v>
      </c>
      <c r="AH66" s="36">
        <f>AH67+AH73+AH74</f>
        <v>0</v>
      </c>
      <c r="AI66" s="17">
        <f>AI67+AI73+AI74</f>
        <v>0</v>
      </c>
      <c r="AJ66" s="37" t="e">
        <f>AI66/AH66</f>
        <v>#DIV/0!</v>
      </c>
      <c r="AK66" s="36">
        <f>AK67+AK73+AK74</f>
        <v>0</v>
      </c>
      <c r="AL66" s="17">
        <f>AL67+AL73+AL74</f>
        <v>0</v>
      </c>
      <c r="AM66" s="37" t="e">
        <f>AL66/AK66</f>
        <v>#DIV/0!</v>
      </c>
      <c r="AN66" s="17">
        <f>D66+G66+J66+M66+P66+S66+V66+Y66+AB66+AE66+AH66+AK66</f>
        <v>3692000</v>
      </c>
      <c r="AO66" s="17">
        <f>E66+H66+K66+N66+Q66+T66+W66+Z66+AC66+AF66+AI66+AL66</f>
        <v>1627260</v>
      </c>
      <c r="AP66" s="18">
        <f>AO66/AN66</f>
        <v>0.44075297941495123</v>
      </c>
    </row>
    <row r="67" spans="1:42" s="4" customFormat="1" ht="15" customHeight="1">
      <c r="A67" s="156"/>
      <c r="B67" s="144"/>
      <c r="C67" s="74" t="s">
        <v>20</v>
      </c>
      <c r="D67" s="70">
        <f>Общий!D709+Общий!D645+Общий!D524+Общий!D403+Общий!D346+Общий!D289+Общий!D118</f>
        <v>1731000</v>
      </c>
      <c r="E67" s="70">
        <f>Общий!E709+Общий!E645+Общий!E524+Общий!E403+Общий!E346+Общий!E289+Общий!E118</f>
        <v>1247220</v>
      </c>
      <c r="F67" s="39">
        <f t="shared" ref="F67:F121" si="119">E67/D67</f>
        <v>0.72051993067590991</v>
      </c>
      <c r="G67" s="38">
        <f>Общий!G709+Общий!G645+Общий!G524+Общий!G403+Общий!G346+Общий!G289+Общий!G118</f>
        <v>1824000</v>
      </c>
      <c r="H67" s="2">
        <f>Общий!H709+Общий!H645+Общий!H524+Общий!H403+Общий!H346+Общий!H289+Общий!H118</f>
        <v>0</v>
      </c>
      <c r="I67" s="39">
        <f t="shared" ref="I67" si="120">H67/G67</f>
        <v>0</v>
      </c>
      <c r="J67" s="38"/>
      <c r="K67" s="2"/>
      <c r="L67" s="39" t="e">
        <f t="shared" ref="L67" si="121">K67/J67</f>
        <v>#DIV/0!</v>
      </c>
      <c r="M67" s="38"/>
      <c r="N67" s="2"/>
      <c r="O67" s="39" t="e">
        <f t="shared" ref="O67" si="122">N67/M67</f>
        <v>#DIV/0!</v>
      </c>
      <c r="P67" s="38"/>
      <c r="Q67" s="2"/>
      <c r="R67" s="39" t="e">
        <f t="shared" ref="R67" si="123">Q67/P67</f>
        <v>#DIV/0!</v>
      </c>
      <c r="S67" s="38"/>
      <c r="T67" s="2"/>
      <c r="U67" s="39" t="e">
        <f t="shared" ref="U67" si="124">T67/S67</f>
        <v>#DIV/0!</v>
      </c>
      <c r="V67" s="38"/>
      <c r="W67" s="2"/>
      <c r="X67" s="39" t="e">
        <f t="shared" ref="X67" si="125">W67/V67</f>
        <v>#DIV/0!</v>
      </c>
      <c r="Y67" s="38"/>
      <c r="Z67" s="2"/>
      <c r="AA67" s="39" t="e">
        <f t="shared" ref="AA67" si="126">Z67/Y67</f>
        <v>#DIV/0!</v>
      </c>
      <c r="AB67" s="38"/>
      <c r="AC67" s="2"/>
      <c r="AD67" s="39" t="e">
        <f t="shared" ref="AD67" si="127">AC67/AB67</f>
        <v>#DIV/0!</v>
      </c>
      <c r="AE67" s="38"/>
      <c r="AF67" s="2"/>
      <c r="AG67" s="39" t="e">
        <f t="shared" ref="AG67" si="128">AF67/AE67</f>
        <v>#DIV/0!</v>
      </c>
      <c r="AH67" s="38"/>
      <c r="AI67" s="2"/>
      <c r="AJ67" s="39" t="e">
        <f t="shared" ref="AJ67" si="129">AI67/AH67</f>
        <v>#DIV/0!</v>
      </c>
      <c r="AK67" s="38"/>
      <c r="AL67" s="2"/>
      <c r="AM67" s="39" t="e">
        <f t="shared" ref="AM67" si="130">AL67/AK67</f>
        <v>#DIV/0!</v>
      </c>
      <c r="AN67" s="2">
        <f>D67+G67+J67+M67+P67+S67+V67+Y67+AB67+AE67+AH67+AK67</f>
        <v>3555000</v>
      </c>
      <c r="AO67" s="2">
        <f t="shared" ref="AO67:AO119" si="131">E67+H67+K67+N67+Q67+T67+W67+Z67+AC67+AF67+AI67+AL67</f>
        <v>1247220</v>
      </c>
      <c r="AP67" s="3">
        <f t="shared" ref="AP67:AP119" si="132">AO67/AN67</f>
        <v>0.3508354430379747</v>
      </c>
    </row>
    <row r="68" spans="1:42" s="4" customFormat="1" ht="15" customHeight="1">
      <c r="A68" s="156"/>
      <c r="B68" s="144"/>
      <c r="C68" s="74" t="s">
        <v>47</v>
      </c>
      <c r="D68" s="2">
        <f>Общий!D710+Общий!D646+Общий!D525+Общий!D404+Общий!D347+Общий!D290+Общий!D119</f>
        <v>0</v>
      </c>
      <c r="E68" s="90">
        <f>Общий!E710+Общий!E646+Общий!E525+Общий!E404+Общий!E347+Общий!E290+Общий!E119</f>
        <v>183420</v>
      </c>
      <c r="F68" s="39"/>
      <c r="G68" s="38">
        <f>Общий!G710+Общий!G646+Общий!G525+Общий!G404+Общий!G347+Общий!G290+Общий!G119</f>
        <v>0</v>
      </c>
      <c r="H68" s="2">
        <f>Общий!H710+Общий!H646+Общий!H525+Общий!H404+Общий!H347+Общий!H290+Общий!H119</f>
        <v>0</v>
      </c>
      <c r="I68" s="39"/>
      <c r="J68" s="38"/>
      <c r="K68" s="2"/>
      <c r="L68" s="39"/>
      <c r="M68" s="38"/>
      <c r="N68" s="2"/>
      <c r="O68" s="39"/>
      <c r="P68" s="38"/>
      <c r="Q68" s="2"/>
      <c r="R68" s="39"/>
      <c r="S68" s="38"/>
      <c r="T68" s="2"/>
      <c r="U68" s="39"/>
      <c r="V68" s="38"/>
      <c r="W68" s="2"/>
      <c r="X68" s="39"/>
      <c r="Y68" s="38"/>
      <c r="Z68" s="2"/>
      <c r="AA68" s="39"/>
      <c r="AB68" s="38"/>
      <c r="AC68" s="2"/>
      <c r="AD68" s="39"/>
      <c r="AE68" s="38"/>
      <c r="AF68" s="2"/>
      <c r="AG68" s="39"/>
      <c r="AH68" s="38"/>
      <c r="AI68" s="2"/>
      <c r="AJ68" s="39"/>
      <c r="AK68" s="38"/>
      <c r="AL68" s="2"/>
      <c r="AM68" s="39"/>
      <c r="AN68" s="2" t="e">
        <f>#REF!+G68+J68+M68+P68+S68+V68+Y68+AB68+AE68+AH68+AK68</f>
        <v>#REF!</v>
      </c>
      <c r="AO68" s="2">
        <f>D68+H68+K68+N68+Q68+T68+W68+Z68+AC68+AF68+AI68+AL68</f>
        <v>0</v>
      </c>
      <c r="AP68" s="3"/>
    </row>
    <row r="69" spans="1:42" s="4" customFormat="1" ht="15" customHeight="1">
      <c r="A69" s="156"/>
      <c r="B69" s="144"/>
      <c r="C69" s="74" t="s">
        <v>43</v>
      </c>
      <c r="D69" s="2">
        <f>Общий!D711+Общий!D647+Общий!D526+Общий!D405+Общий!D348+Общий!D291+Общий!D120</f>
        <v>0</v>
      </c>
      <c r="E69" s="90">
        <f>Общий!E711+Общий!E647+Общий!E526+Общий!E405+Общий!E348+Общий!E291+Общий!E120</f>
        <v>197390</v>
      </c>
      <c r="F69" s="39"/>
      <c r="G69" s="38">
        <f>Общий!G711+Общий!G647+Общий!G526+Общий!G405+Общий!G348+Общий!G291+Общий!G120</f>
        <v>0</v>
      </c>
      <c r="H69" s="2">
        <f>Общий!H711+Общий!H647+Общий!H526+Общий!H405+Общий!H348+Общий!H291+Общий!H120</f>
        <v>0</v>
      </c>
      <c r="I69" s="39"/>
      <c r="J69" s="38"/>
      <c r="K69" s="2"/>
      <c r="L69" s="39"/>
      <c r="M69" s="38"/>
      <c r="N69" s="2"/>
      <c r="O69" s="39"/>
      <c r="P69" s="38"/>
      <c r="Q69" s="2"/>
      <c r="R69" s="39"/>
      <c r="S69" s="38"/>
      <c r="T69" s="2"/>
      <c r="U69" s="39"/>
      <c r="V69" s="38"/>
      <c r="W69" s="2"/>
      <c r="X69" s="39"/>
      <c r="Y69" s="38"/>
      <c r="Z69" s="2"/>
      <c r="AA69" s="39"/>
      <c r="AB69" s="38"/>
      <c r="AC69" s="2"/>
      <c r="AD69" s="39"/>
      <c r="AE69" s="38"/>
      <c r="AF69" s="2"/>
      <c r="AG69" s="39"/>
      <c r="AH69" s="38"/>
      <c r="AI69" s="2"/>
      <c r="AJ69" s="39"/>
      <c r="AK69" s="38"/>
      <c r="AL69" s="2"/>
      <c r="AM69" s="39"/>
      <c r="AN69" s="2" t="e">
        <f>#REF!+G69+J69+M69+P69+S69+V69+Y69+AB69+AE69+AH69+AK69</f>
        <v>#REF!</v>
      </c>
      <c r="AO69" s="2">
        <f>D69+H69+K69+N69+Q69+T69+W69+Z69+AC69+AF69+AI69+AL69</f>
        <v>0</v>
      </c>
      <c r="AP69" s="3"/>
    </row>
    <row r="70" spans="1:42" s="4" customFormat="1" ht="15" customHeight="1">
      <c r="A70" s="156"/>
      <c r="B70" s="144"/>
      <c r="C70" s="74" t="s">
        <v>44</v>
      </c>
      <c r="D70" s="2">
        <f>Общий!D712+Общий!D648+Общий!D527+Общий!D406+Общий!D349+Общий!D292+Общий!D121</f>
        <v>0</v>
      </c>
      <c r="E70" s="90">
        <f>Общий!E712+Общий!E648+Общий!E527+Общий!E406+Общий!E349+Общий!E292+Общий!E121</f>
        <v>222380</v>
      </c>
      <c r="F70" s="39"/>
      <c r="G70" s="38">
        <f>Общий!G712+Общий!G648+Общий!G527+Общий!G406+Общий!G349+Общий!G292+Общий!G121</f>
        <v>0</v>
      </c>
      <c r="H70" s="2">
        <f>Общий!H712+Общий!H648+Общий!H527+Общий!H406+Общий!H349+Общий!H292+Общий!H121</f>
        <v>0</v>
      </c>
      <c r="I70" s="39"/>
      <c r="J70" s="38"/>
      <c r="K70" s="2"/>
      <c r="L70" s="39"/>
      <c r="M70" s="38"/>
      <c r="N70" s="2"/>
      <c r="O70" s="39"/>
      <c r="P70" s="38"/>
      <c r="Q70" s="2"/>
      <c r="R70" s="39"/>
      <c r="S70" s="38"/>
      <c r="T70" s="2"/>
      <c r="U70" s="39"/>
      <c r="V70" s="38"/>
      <c r="W70" s="2"/>
      <c r="X70" s="39"/>
      <c r="Y70" s="38"/>
      <c r="Z70" s="2"/>
      <c r="AA70" s="39"/>
      <c r="AB70" s="38"/>
      <c r="AC70" s="2"/>
      <c r="AD70" s="39"/>
      <c r="AE70" s="38"/>
      <c r="AF70" s="2"/>
      <c r="AG70" s="39"/>
      <c r="AH70" s="38"/>
      <c r="AI70" s="2"/>
      <c r="AJ70" s="39"/>
      <c r="AK70" s="38"/>
      <c r="AL70" s="2"/>
      <c r="AM70" s="39"/>
      <c r="AN70" s="2" t="e">
        <f>#REF!+G70+J70+M70+P70+S70+V70+Y70+AB70+AE70+AH70+AK70</f>
        <v>#REF!</v>
      </c>
      <c r="AO70" s="2">
        <f>D70+H70+K70+N70+Q70+T70+W70+Z70+AC70+AF70+AI70+AL70</f>
        <v>0</v>
      </c>
      <c r="AP70" s="3"/>
    </row>
    <row r="71" spans="1:42" s="4" customFormat="1" ht="15" customHeight="1">
      <c r="A71" s="156"/>
      <c r="B71" s="144"/>
      <c r="C71" s="74" t="s">
        <v>45</v>
      </c>
      <c r="D71" s="2">
        <f>Общий!D713+Общий!D649+Общий!D528+Общий!D407+Общий!D350+Общий!D293+Общий!D122</f>
        <v>0</v>
      </c>
      <c r="E71" s="90">
        <f>Общий!E713+Общий!E649+Общий!E528+Общий!E407+Общий!E350+Общий!E293+Общий!E122</f>
        <v>370190</v>
      </c>
      <c r="F71" s="39"/>
      <c r="G71" s="38">
        <f>Общий!G713+Общий!G649+Общий!G528+Общий!G407+Общий!G350+Общий!G293+Общий!G122</f>
        <v>0</v>
      </c>
      <c r="H71" s="2">
        <f>Общий!H713+Общий!H649+Общий!H528+Общий!H407+Общий!H350+Общий!H293+Общий!H122</f>
        <v>0</v>
      </c>
      <c r="I71" s="39"/>
      <c r="J71" s="38"/>
      <c r="K71" s="2"/>
      <c r="L71" s="39"/>
      <c r="M71" s="38"/>
      <c r="N71" s="2"/>
      <c r="O71" s="39"/>
      <c r="P71" s="38"/>
      <c r="Q71" s="2"/>
      <c r="R71" s="39"/>
      <c r="S71" s="38"/>
      <c r="T71" s="2"/>
      <c r="U71" s="39"/>
      <c r="V71" s="38"/>
      <c r="W71" s="2"/>
      <c r="X71" s="39"/>
      <c r="Y71" s="38"/>
      <c r="Z71" s="2"/>
      <c r="AA71" s="39"/>
      <c r="AB71" s="38"/>
      <c r="AC71" s="2"/>
      <c r="AD71" s="39"/>
      <c r="AE71" s="38"/>
      <c r="AF71" s="2"/>
      <c r="AG71" s="39"/>
      <c r="AH71" s="38"/>
      <c r="AI71" s="2"/>
      <c r="AJ71" s="39"/>
      <c r="AK71" s="38"/>
      <c r="AL71" s="2"/>
      <c r="AM71" s="39"/>
      <c r="AN71" s="2" t="e">
        <f>#REF!+G71+J71+M71+P71+S71+V71+Y71+AB71+AE71+AH71+AK71</f>
        <v>#REF!</v>
      </c>
      <c r="AO71" s="2">
        <f>D71+H71+K71+N71+Q71+T71+W71+Z71+AC71+AF71+AI71+AL71</f>
        <v>0</v>
      </c>
      <c r="AP71" s="3"/>
    </row>
    <row r="72" spans="1:42" s="4" customFormat="1" ht="15" customHeight="1">
      <c r="A72" s="156"/>
      <c r="B72" s="144"/>
      <c r="C72" s="74" t="s">
        <v>46</v>
      </c>
      <c r="D72" s="2">
        <f>Общий!D714+Общий!D650+Общий!D529+Общий!D408+Общий!D351+Общий!D294+Общий!D123</f>
        <v>0</v>
      </c>
      <c r="E72" s="90">
        <f>Общий!E714+Общий!E650+Общий!E529+Общий!E408+Общий!E351+Общий!E294+Общий!E123</f>
        <v>229870</v>
      </c>
      <c r="F72" s="39"/>
      <c r="G72" s="38">
        <f>Общий!G714+Общий!G650+Общий!G529+Общий!G408+Общий!G351+Общий!G294+Общий!G123</f>
        <v>0</v>
      </c>
      <c r="H72" s="2">
        <f>Общий!H714+Общий!H650+Общий!H529+Общий!H408+Общий!H351+Общий!H294+Общий!H123</f>
        <v>0</v>
      </c>
      <c r="I72" s="39"/>
      <c r="J72" s="38"/>
      <c r="K72" s="2"/>
      <c r="L72" s="39"/>
      <c r="M72" s="38"/>
      <c r="N72" s="2"/>
      <c r="O72" s="39"/>
      <c r="P72" s="38"/>
      <c r="Q72" s="2"/>
      <c r="R72" s="39"/>
      <c r="S72" s="38"/>
      <c r="T72" s="2"/>
      <c r="U72" s="39"/>
      <c r="V72" s="38"/>
      <c r="W72" s="2"/>
      <c r="X72" s="39"/>
      <c r="Y72" s="38"/>
      <c r="Z72" s="2"/>
      <c r="AA72" s="39"/>
      <c r="AB72" s="38"/>
      <c r="AC72" s="2"/>
      <c r="AD72" s="39"/>
      <c r="AE72" s="38"/>
      <c r="AF72" s="2"/>
      <c r="AG72" s="39"/>
      <c r="AH72" s="38"/>
      <c r="AI72" s="2"/>
      <c r="AJ72" s="39"/>
      <c r="AK72" s="38"/>
      <c r="AL72" s="2"/>
      <c r="AM72" s="39"/>
      <c r="AN72" s="2" t="e">
        <f>#REF!+G72+J72+M72+P72+S72+V72+Y72+AB72+AE72+AH72+AK72</f>
        <v>#REF!</v>
      </c>
      <c r="AO72" s="2">
        <f>D72+H72+K72+N72+Q72+T72+W72+Z72+AC72+AF72+AI72+AL72</f>
        <v>0</v>
      </c>
      <c r="AP72" s="3"/>
    </row>
    <row r="73" spans="1:42" s="4" customFormat="1" ht="15" customHeight="1">
      <c r="A73" s="156"/>
      <c r="B73" s="144"/>
      <c r="C73" s="75" t="s">
        <v>21</v>
      </c>
      <c r="D73" s="70">
        <f>Общий!D715+Общий!D651+Общий!D530+Общий!D409+Общий!D352+Общий!D295+Общий!D124</f>
        <v>65000</v>
      </c>
      <c r="E73" s="70">
        <f>Общий!E715+Общий!E651+Общий!E530+Общий!E409+Общий!E352+Общий!E295+Общий!E124</f>
        <v>64280</v>
      </c>
      <c r="F73" s="39">
        <f t="shared" si="119"/>
        <v>0.9889230769230769</v>
      </c>
      <c r="G73" s="38">
        <f>Общий!G715+Общий!G651+Общий!G530+Общий!G409+Общий!G352+Общий!G295+Общий!G124</f>
        <v>72000</v>
      </c>
      <c r="H73" s="2">
        <f>Общий!H715+Общий!H651+Общий!H530+Общий!H409+Общий!H352+Общий!H295+Общий!H124</f>
        <v>0</v>
      </c>
      <c r="I73" s="39">
        <f t="shared" ref="I73:I74" si="133">H73/G73</f>
        <v>0</v>
      </c>
      <c r="J73" s="38"/>
      <c r="K73" s="2"/>
      <c r="L73" s="39" t="e">
        <f t="shared" ref="L73:L74" si="134">K73/J73</f>
        <v>#DIV/0!</v>
      </c>
      <c r="M73" s="38"/>
      <c r="N73" s="2"/>
      <c r="O73" s="39" t="e">
        <f t="shared" ref="O73:O74" si="135">N73/M73</f>
        <v>#DIV/0!</v>
      </c>
      <c r="P73" s="38"/>
      <c r="Q73" s="2"/>
      <c r="R73" s="39" t="e">
        <f t="shared" ref="R73:R74" si="136">Q73/P73</f>
        <v>#DIV/0!</v>
      </c>
      <c r="S73" s="38"/>
      <c r="T73" s="2"/>
      <c r="U73" s="39" t="e">
        <f t="shared" ref="U73:U74" si="137">T73/S73</f>
        <v>#DIV/0!</v>
      </c>
      <c r="V73" s="38"/>
      <c r="W73" s="2"/>
      <c r="X73" s="39" t="e">
        <f t="shared" ref="X73:X74" si="138">W73/V73</f>
        <v>#DIV/0!</v>
      </c>
      <c r="Y73" s="38"/>
      <c r="Z73" s="2"/>
      <c r="AA73" s="39" t="e">
        <f t="shared" ref="AA73:AA74" si="139">Z73/Y73</f>
        <v>#DIV/0!</v>
      </c>
      <c r="AB73" s="38"/>
      <c r="AC73" s="2"/>
      <c r="AD73" s="39" t="e">
        <f t="shared" ref="AD73:AD74" si="140">AC73/AB73</f>
        <v>#DIV/0!</v>
      </c>
      <c r="AE73" s="38"/>
      <c r="AF73" s="2"/>
      <c r="AG73" s="39" t="e">
        <f t="shared" ref="AG73:AG74" si="141">AF73/AE73</f>
        <v>#DIV/0!</v>
      </c>
      <c r="AH73" s="38"/>
      <c r="AI73" s="2"/>
      <c r="AJ73" s="39" t="e">
        <f t="shared" ref="AJ73:AJ74" si="142">AI73/AH73</f>
        <v>#DIV/0!</v>
      </c>
      <c r="AK73" s="38"/>
      <c r="AL73" s="2"/>
      <c r="AM73" s="39" t="e">
        <f t="shared" ref="AM73:AM74" si="143">AL73/AK73</f>
        <v>#DIV/0!</v>
      </c>
      <c r="AN73" s="2">
        <f>D73+G73+J73+M73+P73+S73+V73+Y73+AB73+AE73+AH73+AK73</f>
        <v>137000</v>
      </c>
      <c r="AO73" s="2">
        <f t="shared" si="131"/>
        <v>64280</v>
      </c>
      <c r="AP73" s="3">
        <f t="shared" si="132"/>
        <v>0.46919708029197082</v>
      </c>
    </row>
    <row r="74" spans="1:42" s="4" customFormat="1" ht="15" customHeight="1">
      <c r="A74" s="156"/>
      <c r="B74" s="144"/>
      <c r="C74" s="75" t="s">
        <v>22</v>
      </c>
      <c r="D74" s="70">
        <f>Общий!D716+Общий!D652+Общий!D531+Общий!D410+Общий!D353+Общий!D296+Общий!D125</f>
        <v>0</v>
      </c>
      <c r="E74" s="70">
        <f>Общий!E716+Общий!E652+Общий!E531+Общий!E410+Общий!E353+Общий!E296+Общий!E125</f>
        <v>315760</v>
      </c>
      <c r="F74" s="39" t="e">
        <f t="shared" si="119"/>
        <v>#DIV/0!</v>
      </c>
      <c r="G74" s="38">
        <f>Общий!G716+Общий!G652+Общий!G531+Общий!G410+Общий!G353+Общий!G296+Общий!G125</f>
        <v>0</v>
      </c>
      <c r="H74" s="2">
        <f>Общий!H716+Общий!H652+Общий!H531+Общий!H410+Общий!H353+Общий!H296+Общий!H125</f>
        <v>0</v>
      </c>
      <c r="I74" s="39" t="e">
        <f t="shared" si="133"/>
        <v>#DIV/0!</v>
      </c>
      <c r="J74" s="38"/>
      <c r="K74" s="2"/>
      <c r="L74" s="39" t="e">
        <f t="shared" si="134"/>
        <v>#DIV/0!</v>
      </c>
      <c r="M74" s="38"/>
      <c r="N74" s="2"/>
      <c r="O74" s="39" t="e">
        <f t="shared" si="135"/>
        <v>#DIV/0!</v>
      </c>
      <c r="P74" s="38"/>
      <c r="Q74" s="2"/>
      <c r="R74" s="39" t="e">
        <f t="shared" si="136"/>
        <v>#DIV/0!</v>
      </c>
      <c r="S74" s="38"/>
      <c r="T74" s="2"/>
      <c r="U74" s="39" t="e">
        <f t="shared" si="137"/>
        <v>#DIV/0!</v>
      </c>
      <c r="V74" s="38"/>
      <c r="W74" s="2"/>
      <c r="X74" s="39" t="e">
        <f t="shared" si="138"/>
        <v>#DIV/0!</v>
      </c>
      <c r="Y74" s="38"/>
      <c r="Z74" s="2"/>
      <c r="AA74" s="39" t="e">
        <f t="shared" si="139"/>
        <v>#DIV/0!</v>
      </c>
      <c r="AB74" s="38"/>
      <c r="AC74" s="2"/>
      <c r="AD74" s="39" t="e">
        <f t="shared" si="140"/>
        <v>#DIV/0!</v>
      </c>
      <c r="AE74" s="38"/>
      <c r="AF74" s="2"/>
      <c r="AG74" s="39" t="e">
        <f t="shared" si="141"/>
        <v>#DIV/0!</v>
      </c>
      <c r="AH74" s="38"/>
      <c r="AI74" s="2"/>
      <c r="AJ74" s="39" t="e">
        <f t="shared" si="142"/>
        <v>#DIV/0!</v>
      </c>
      <c r="AK74" s="38"/>
      <c r="AL74" s="2"/>
      <c r="AM74" s="39" t="e">
        <f t="shared" si="143"/>
        <v>#DIV/0!</v>
      </c>
      <c r="AN74" s="2">
        <f t="shared" ref="AN74:AN107" si="144">D74+G74+J74+M74+P74+S74+V74+Y74+AB74+AE74+AH74+AK74</f>
        <v>0</v>
      </c>
      <c r="AO74" s="2">
        <f t="shared" si="131"/>
        <v>315760</v>
      </c>
      <c r="AP74" s="3" t="e">
        <f t="shared" si="132"/>
        <v>#DIV/0!</v>
      </c>
    </row>
    <row r="75" spans="1:42" s="4" customFormat="1" ht="15" customHeight="1">
      <c r="A75" s="156"/>
      <c r="B75" s="144"/>
      <c r="C75" s="75" t="s">
        <v>23</v>
      </c>
      <c r="D75" s="70">
        <f>Общий!D717+Общий!D653+Общий!D532+Общий!D411+Общий!D354+Общий!D297+Общий!D126</f>
        <v>156.20636363636362</v>
      </c>
      <c r="E75" s="70">
        <f>Общий!E717+Общий!E653+Общий!E532+Общий!E411+Общий!E354+Общий!E297+Общий!E126</f>
        <v>94</v>
      </c>
      <c r="F75" s="41">
        <f>E75/D75</f>
        <v>0.60176805740657757</v>
      </c>
      <c r="G75" s="40">
        <f>Общий!G717+Общий!G653+Общий!G532+Общий!G411+Общий!G354+Общий!G297+Общий!G126</f>
        <v>165.81818181818181</v>
      </c>
      <c r="H75" s="5">
        <f>Общий!H717+Общий!H653+Общий!H532+Общий!H411+Общий!H354+Общий!H297+Общий!H126</f>
        <v>0</v>
      </c>
      <c r="I75" s="41">
        <f>H75/G75</f>
        <v>0</v>
      </c>
      <c r="J75" s="40"/>
      <c r="K75" s="5"/>
      <c r="L75" s="41" t="e">
        <f>K75/J75</f>
        <v>#DIV/0!</v>
      </c>
      <c r="M75" s="40"/>
      <c r="N75" s="5"/>
      <c r="O75" s="41" t="e">
        <f>N75/M75</f>
        <v>#DIV/0!</v>
      </c>
      <c r="P75" s="40"/>
      <c r="Q75" s="5"/>
      <c r="R75" s="41" t="e">
        <f>Q75/P75</f>
        <v>#DIV/0!</v>
      </c>
      <c r="S75" s="40"/>
      <c r="T75" s="5"/>
      <c r="U75" s="41" t="e">
        <f>T75/S75</f>
        <v>#DIV/0!</v>
      </c>
      <c r="V75" s="40"/>
      <c r="W75" s="5"/>
      <c r="X75" s="41" t="e">
        <f>W75/V75</f>
        <v>#DIV/0!</v>
      </c>
      <c r="Y75" s="40"/>
      <c r="Z75" s="5"/>
      <c r="AA75" s="41" t="e">
        <f>Z75/Y75</f>
        <v>#DIV/0!</v>
      </c>
      <c r="AB75" s="40"/>
      <c r="AC75" s="5"/>
      <c r="AD75" s="41" t="e">
        <f>AC75/AB75</f>
        <v>#DIV/0!</v>
      </c>
      <c r="AE75" s="40"/>
      <c r="AF75" s="5"/>
      <c r="AG75" s="41" t="e">
        <f>AF75/AE75</f>
        <v>#DIV/0!</v>
      </c>
      <c r="AH75" s="40"/>
      <c r="AI75" s="5"/>
      <c r="AJ75" s="41" t="e">
        <f>AI75/AH75</f>
        <v>#DIV/0!</v>
      </c>
      <c r="AK75" s="40"/>
      <c r="AL75" s="5"/>
      <c r="AM75" s="41" t="e">
        <f>AL75/AK75</f>
        <v>#DIV/0!</v>
      </c>
      <c r="AN75" s="5">
        <f t="shared" si="144"/>
        <v>322.02454545454543</v>
      </c>
      <c r="AO75" s="5">
        <f t="shared" si="131"/>
        <v>94</v>
      </c>
      <c r="AP75" s="6">
        <f t="shared" si="132"/>
        <v>0.2919032146053237</v>
      </c>
    </row>
    <row r="76" spans="1:42" s="4" customFormat="1" ht="15" customHeight="1">
      <c r="A76" s="156"/>
      <c r="B76" s="144"/>
      <c r="C76" s="75" t="s">
        <v>24</v>
      </c>
      <c r="D76" s="2">
        <f>D67/D75</f>
        <v>11081.49475926368</v>
      </c>
      <c r="E76" s="2">
        <f>E67/E75</f>
        <v>13268.297872340425</v>
      </c>
      <c r="F76" s="39">
        <f>E76/D76</f>
        <v>1.1973382797703049</v>
      </c>
      <c r="G76" s="38">
        <f>Общий!G718+Общий!G654+Общий!G533+Общий!G412+Общий!G355+Общий!G298+Общий!G127</f>
        <v>77000</v>
      </c>
      <c r="H76" s="2" t="e">
        <f>Общий!H718+Общий!H654+Общий!H533+Общий!H412+Общий!H355+Общий!H298+Общий!H127</f>
        <v>#DIV/0!</v>
      </c>
      <c r="I76" s="39" t="e">
        <f t="shared" ref="I76:I87" si="145">H76/G76</f>
        <v>#DIV/0!</v>
      </c>
      <c r="J76" s="38" t="e">
        <f>J67/J75</f>
        <v>#DIV/0!</v>
      </c>
      <c r="K76" s="2" t="e">
        <f>K67/K75</f>
        <v>#DIV/0!</v>
      </c>
      <c r="L76" s="39" t="e">
        <f t="shared" ref="L76:L87" si="146">K76/J76</f>
        <v>#DIV/0!</v>
      </c>
      <c r="M76" s="38" t="e">
        <f>M67/M75</f>
        <v>#DIV/0!</v>
      </c>
      <c r="N76" s="2" t="e">
        <f>N67/N75</f>
        <v>#DIV/0!</v>
      </c>
      <c r="O76" s="39" t="e">
        <f t="shared" ref="O76:O87" si="147">N76/M76</f>
        <v>#DIV/0!</v>
      </c>
      <c r="P76" s="38" t="e">
        <f>P67/P75</f>
        <v>#DIV/0!</v>
      </c>
      <c r="Q76" s="2" t="e">
        <f>Q67/Q75</f>
        <v>#DIV/0!</v>
      </c>
      <c r="R76" s="39" t="e">
        <f t="shared" ref="R76:R87" si="148">Q76/P76</f>
        <v>#DIV/0!</v>
      </c>
      <c r="S76" s="38" t="e">
        <f>S67/S75</f>
        <v>#DIV/0!</v>
      </c>
      <c r="T76" s="2" t="e">
        <f>T67/T75</f>
        <v>#DIV/0!</v>
      </c>
      <c r="U76" s="39" t="e">
        <f t="shared" ref="U76:U87" si="149">T76/S76</f>
        <v>#DIV/0!</v>
      </c>
      <c r="V76" s="38" t="e">
        <f>V67/V75</f>
        <v>#DIV/0!</v>
      </c>
      <c r="W76" s="2" t="e">
        <f>W67/W75</f>
        <v>#DIV/0!</v>
      </c>
      <c r="X76" s="39" t="e">
        <f t="shared" ref="X76:X87" si="150">W76/V76</f>
        <v>#DIV/0!</v>
      </c>
      <c r="Y76" s="38" t="e">
        <f>Y67/Y75</f>
        <v>#DIV/0!</v>
      </c>
      <c r="Z76" s="2" t="e">
        <f>Z67/Z75</f>
        <v>#DIV/0!</v>
      </c>
      <c r="AA76" s="39" t="e">
        <f t="shared" ref="AA76:AA87" si="151">Z76/Y76</f>
        <v>#DIV/0!</v>
      </c>
      <c r="AB76" s="38" t="e">
        <f>AB67/AB75</f>
        <v>#DIV/0!</v>
      </c>
      <c r="AC76" s="2" t="e">
        <f>AC67/AC75</f>
        <v>#DIV/0!</v>
      </c>
      <c r="AD76" s="39" t="e">
        <f t="shared" ref="AD76:AD87" si="152">AC76/AB76</f>
        <v>#DIV/0!</v>
      </c>
      <c r="AE76" s="38" t="e">
        <f>AE67/AE75</f>
        <v>#DIV/0!</v>
      </c>
      <c r="AF76" s="2" t="e">
        <f>AF67/AF75</f>
        <v>#DIV/0!</v>
      </c>
      <c r="AG76" s="39" t="e">
        <f t="shared" ref="AG76:AG87" si="153">AF76/AE76</f>
        <v>#DIV/0!</v>
      </c>
      <c r="AH76" s="38" t="e">
        <f>AH67/AH75</f>
        <v>#DIV/0!</v>
      </c>
      <c r="AI76" s="2" t="e">
        <f>AI67/AI75</f>
        <v>#DIV/0!</v>
      </c>
      <c r="AJ76" s="39" t="e">
        <f t="shared" ref="AJ76:AJ87" si="154">AI76/AH76</f>
        <v>#DIV/0!</v>
      </c>
      <c r="AK76" s="38" t="e">
        <f>AK67/AK75</f>
        <v>#DIV/0!</v>
      </c>
      <c r="AL76" s="2" t="e">
        <f>AL67/AL75</f>
        <v>#DIV/0!</v>
      </c>
      <c r="AM76" s="39" t="e">
        <f t="shared" ref="AM76:AM87" si="155">AL76/AK76</f>
        <v>#DIV/0!</v>
      </c>
      <c r="AN76" s="2" t="e">
        <f>D76+G76+J76+M76+P76+S76+V76+Y76+AB76+AE76+AH76+AK76</f>
        <v>#DIV/0!</v>
      </c>
      <c r="AO76" s="2" t="e">
        <f>E76+H76+K76+N76+Q76+T76+W76+Z76+AC76+AF76+AI76+AL76</f>
        <v>#DIV/0!</v>
      </c>
      <c r="AP76" s="3" t="e">
        <f t="shared" si="132"/>
        <v>#DIV/0!</v>
      </c>
    </row>
    <row r="77" spans="1:42" s="19" customFormat="1" ht="15.75">
      <c r="A77" s="156"/>
      <c r="B77" s="144"/>
      <c r="C77" s="76" t="s">
        <v>25</v>
      </c>
      <c r="D77" s="20">
        <f>Общий!D719+Общий!D655+Общий!D534+Общий!D413+Общий!D356+Общий!D299+Общий!D128</f>
        <v>642000</v>
      </c>
      <c r="E77" s="20">
        <f>Общий!E719+Общий!E655+Общий!E534+Общий!E413+Общий!E356+Общий!E299+Общий!E128</f>
        <v>449824</v>
      </c>
      <c r="F77" s="43">
        <f t="shared" si="119"/>
        <v>0.70066043613707163</v>
      </c>
      <c r="G77" s="42">
        <f>Общий!G719+Общий!G655+Общий!G534+Общий!G413+Общий!G356+Общий!G299+Общий!G128</f>
        <v>616600</v>
      </c>
      <c r="H77" s="20">
        <f>Общий!H719+Общий!H655+Общий!H534+Общий!H413+Общий!H356+Общий!H299+Общий!H128</f>
        <v>0</v>
      </c>
      <c r="I77" s="43">
        <f t="shared" si="145"/>
        <v>0</v>
      </c>
      <c r="J77" s="42">
        <f>J78+J79</f>
        <v>0</v>
      </c>
      <c r="K77" s="20">
        <f>K78+K79</f>
        <v>0</v>
      </c>
      <c r="L77" s="43" t="e">
        <f t="shared" si="146"/>
        <v>#DIV/0!</v>
      </c>
      <c r="M77" s="42">
        <f>M78+M79</f>
        <v>0</v>
      </c>
      <c r="N77" s="20">
        <f>N78+N79</f>
        <v>0</v>
      </c>
      <c r="O77" s="43" t="e">
        <f t="shared" si="147"/>
        <v>#DIV/0!</v>
      </c>
      <c r="P77" s="42">
        <f>P78+P79</f>
        <v>0</v>
      </c>
      <c r="Q77" s="20">
        <f>Q78+Q79</f>
        <v>0</v>
      </c>
      <c r="R77" s="43" t="e">
        <f t="shared" si="148"/>
        <v>#DIV/0!</v>
      </c>
      <c r="S77" s="42">
        <f>S78+S79</f>
        <v>0</v>
      </c>
      <c r="T77" s="20">
        <f>T78+T79</f>
        <v>0</v>
      </c>
      <c r="U77" s="43" t="e">
        <f t="shared" si="149"/>
        <v>#DIV/0!</v>
      </c>
      <c r="V77" s="42">
        <f>V78+V79</f>
        <v>0</v>
      </c>
      <c r="W77" s="20">
        <f>W78+W79</f>
        <v>0</v>
      </c>
      <c r="X77" s="43" t="e">
        <f t="shared" si="150"/>
        <v>#DIV/0!</v>
      </c>
      <c r="Y77" s="42">
        <f>Y78+Y79</f>
        <v>0</v>
      </c>
      <c r="Z77" s="20">
        <f>Z78+Z79</f>
        <v>0</v>
      </c>
      <c r="AA77" s="43" t="e">
        <f t="shared" si="151"/>
        <v>#DIV/0!</v>
      </c>
      <c r="AB77" s="42">
        <f>AB78+AB79</f>
        <v>0</v>
      </c>
      <c r="AC77" s="20">
        <f>AC78+AC79</f>
        <v>0</v>
      </c>
      <c r="AD77" s="43" t="e">
        <f t="shared" si="152"/>
        <v>#DIV/0!</v>
      </c>
      <c r="AE77" s="42">
        <f>AE78+AE79</f>
        <v>0</v>
      </c>
      <c r="AF77" s="20">
        <f>AF78+AF79</f>
        <v>0</v>
      </c>
      <c r="AG77" s="43" t="e">
        <f t="shared" si="153"/>
        <v>#DIV/0!</v>
      </c>
      <c r="AH77" s="42">
        <f>AH78+AH79</f>
        <v>0</v>
      </c>
      <c r="AI77" s="20">
        <f>AI78+AI79</f>
        <v>0</v>
      </c>
      <c r="AJ77" s="43" t="e">
        <f t="shared" si="154"/>
        <v>#DIV/0!</v>
      </c>
      <c r="AK77" s="42">
        <f>AK78+AK79</f>
        <v>0</v>
      </c>
      <c r="AL77" s="20">
        <f>AL78+AL79</f>
        <v>0</v>
      </c>
      <c r="AM77" s="43" t="e">
        <f t="shared" si="155"/>
        <v>#DIV/0!</v>
      </c>
      <c r="AN77" s="20">
        <f>D77+G77+J77+M77+P77+S77+V77+Y77+AB77+AE77+AH77+AK77</f>
        <v>1258600</v>
      </c>
      <c r="AO77" s="20">
        <f t="shared" si="131"/>
        <v>449824</v>
      </c>
      <c r="AP77" s="21">
        <f t="shared" si="132"/>
        <v>0.35740028603209917</v>
      </c>
    </row>
    <row r="78" spans="1:42" s="4" customFormat="1">
      <c r="A78" s="156"/>
      <c r="B78" s="144"/>
      <c r="C78" s="74" t="s">
        <v>49</v>
      </c>
      <c r="D78" s="71">
        <f>Общий!D720+Общий!D656+Общий!D535+Общий!D414+Общий!D357+Общий!D300+Общий!D129</f>
        <v>425000</v>
      </c>
      <c r="E78" s="71">
        <f>Общий!E720+Общий!E656+Общий!E535+Общий!E414+Общий!E357+Общий!E300+Общий!E129</f>
        <v>298015</v>
      </c>
      <c r="F78" s="39">
        <f t="shared" si="119"/>
        <v>0.70121176470588231</v>
      </c>
      <c r="G78" s="38">
        <f>Общий!G720+Общий!G656+Общий!G535+Общий!G414+Общий!G357+Общий!G300+Общий!G129</f>
        <v>370000</v>
      </c>
      <c r="H78" s="2">
        <f>Общий!H720+Общий!H656+Общий!H535+Общий!H414+Общий!H357+Общий!H300+Общий!H129</f>
        <v>0</v>
      </c>
      <c r="I78" s="39">
        <f t="shared" si="145"/>
        <v>0</v>
      </c>
      <c r="J78" s="38"/>
      <c r="K78" s="2"/>
      <c r="L78" s="39" t="e">
        <f t="shared" si="146"/>
        <v>#DIV/0!</v>
      </c>
      <c r="M78" s="38"/>
      <c r="N78" s="2"/>
      <c r="O78" s="39" t="e">
        <f t="shared" si="147"/>
        <v>#DIV/0!</v>
      </c>
      <c r="P78" s="38"/>
      <c r="Q78" s="2"/>
      <c r="R78" s="39" t="e">
        <f t="shared" si="148"/>
        <v>#DIV/0!</v>
      </c>
      <c r="S78" s="38"/>
      <c r="T78" s="2"/>
      <c r="U78" s="39" t="e">
        <f t="shared" si="149"/>
        <v>#DIV/0!</v>
      </c>
      <c r="V78" s="38"/>
      <c r="W78" s="2"/>
      <c r="X78" s="39" t="e">
        <f t="shared" si="150"/>
        <v>#DIV/0!</v>
      </c>
      <c r="Y78" s="38"/>
      <c r="Z78" s="2"/>
      <c r="AA78" s="39" t="e">
        <f t="shared" si="151"/>
        <v>#DIV/0!</v>
      </c>
      <c r="AB78" s="38"/>
      <c r="AC78" s="2"/>
      <c r="AD78" s="39" t="e">
        <f t="shared" si="152"/>
        <v>#DIV/0!</v>
      </c>
      <c r="AE78" s="38"/>
      <c r="AF78" s="2"/>
      <c r="AG78" s="39" t="e">
        <f t="shared" si="153"/>
        <v>#DIV/0!</v>
      </c>
      <c r="AH78" s="38"/>
      <c r="AI78" s="2"/>
      <c r="AJ78" s="39" t="e">
        <f t="shared" si="154"/>
        <v>#DIV/0!</v>
      </c>
      <c r="AK78" s="38"/>
      <c r="AL78" s="2"/>
      <c r="AM78" s="39" t="e">
        <f t="shared" si="155"/>
        <v>#DIV/0!</v>
      </c>
      <c r="AN78" s="2">
        <f t="shared" si="144"/>
        <v>795000</v>
      </c>
      <c r="AO78" s="2">
        <f t="shared" si="131"/>
        <v>298015</v>
      </c>
      <c r="AP78" s="3">
        <f t="shared" si="132"/>
        <v>0.37486163522012578</v>
      </c>
    </row>
    <row r="79" spans="1:42" s="19" customFormat="1" ht="15.75">
      <c r="A79" s="156"/>
      <c r="B79" s="144"/>
      <c r="C79" s="76" t="s">
        <v>52</v>
      </c>
      <c r="D79" s="20">
        <f>Общий!D721+Общий!D657+Общий!D536+Общий!D415+Общий!D358+Общий!D301+Общий!D130</f>
        <v>217000</v>
      </c>
      <c r="E79" s="20">
        <f>Общий!E721+Общий!E657+Общий!E536+Общий!E415+Общий!E358+Общий!E301+Общий!E130</f>
        <v>151809</v>
      </c>
      <c r="F79" s="43">
        <f t="shared" si="119"/>
        <v>0.69958064516129037</v>
      </c>
      <c r="G79" s="42">
        <f>Общий!G721+Общий!G657+Общий!G536+Общий!G415+Общий!G358+Общий!G301+Общий!G130</f>
        <v>246600</v>
      </c>
      <c r="H79" s="20">
        <f>Общий!H721+Общий!H657+Общий!H536+Общий!H415+Общий!H358+Общий!H301+Общий!H130</f>
        <v>0</v>
      </c>
      <c r="I79" s="43">
        <f t="shared" si="145"/>
        <v>0</v>
      </c>
      <c r="J79" s="42">
        <f>SUM(J80:J84)</f>
        <v>0</v>
      </c>
      <c r="K79" s="20">
        <f>SUM(K80:K84)</f>
        <v>0</v>
      </c>
      <c r="L79" s="43" t="e">
        <f t="shared" si="146"/>
        <v>#DIV/0!</v>
      </c>
      <c r="M79" s="42">
        <f>SUM(M80:M84)</f>
        <v>0</v>
      </c>
      <c r="N79" s="20">
        <f>SUM(N80:N84)</f>
        <v>0</v>
      </c>
      <c r="O79" s="43" t="e">
        <f t="shared" si="147"/>
        <v>#DIV/0!</v>
      </c>
      <c r="P79" s="42">
        <f>SUM(P80:P84)</f>
        <v>0</v>
      </c>
      <c r="Q79" s="20">
        <f>SUM(Q80:Q84)</f>
        <v>0</v>
      </c>
      <c r="R79" s="43" t="e">
        <f t="shared" si="148"/>
        <v>#DIV/0!</v>
      </c>
      <c r="S79" s="42">
        <f>SUM(S80:S84)</f>
        <v>0</v>
      </c>
      <c r="T79" s="20">
        <f>SUM(T80:T84)</f>
        <v>0</v>
      </c>
      <c r="U79" s="43" t="e">
        <f t="shared" si="149"/>
        <v>#DIV/0!</v>
      </c>
      <c r="V79" s="42">
        <f>SUM(V80:V84)</f>
        <v>0</v>
      </c>
      <c r="W79" s="20">
        <f>SUM(W80:W84)</f>
        <v>0</v>
      </c>
      <c r="X79" s="43" t="e">
        <f t="shared" si="150"/>
        <v>#DIV/0!</v>
      </c>
      <c r="Y79" s="42">
        <f>SUM(Y80:Y84)</f>
        <v>0</v>
      </c>
      <c r="Z79" s="20">
        <f>SUM(Z80:Z84)</f>
        <v>0</v>
      </c>
      <c r="AA79" s="43" t="e">
        <f t="shared" si="151"/>
        <v>#DIV/0!</v>
      </c>
      <c r="AB79" s="42">
        <f>SUM(AB80:AB84)</f>
        <v>0</v>
      </c>
      <c r="AC79" s="20">
        <f>SUM(AC80:AC84)</f>
        <v>0</v>
      </c>
      <c r="AD79" s="43" t="e">
        <f t="shared" si="152"/>
        <v>#DIV/0!</v>
      </c>
      <c r="AE79" s="42">
        <f>SUM(AE80:AE84)</f>
        <v>0</v>
      </c>
      <c r="AF79" s="20">
        <f>SUM(AF80:AF84)</f>
        <v>0</v>
      </c>
      <c r="AG79" s="43" t="e">
        <f t="shared" si="153"/>
        <v>#DIV/0!</v>
      </c>
      <c r="AH79" s="42">
        <f>SUM(AH80:AH84)</f>
        <v>0</v>
      </c>
      <c r="AI79" s="20">
        <f>SUM(AI80:AI84)</f>
        <v>0</v>
      </c>
      <c r="AJ79" s="43" t="e">
        <f t="shared" si="154"/>
        <v>#DIV/0!</v>
      </c>
      <c r="AK79" s="42">
        <f>SUM(AK80:AK84)</f>
        <v>0</v>
      </c>
      <c r="AL79" s="20">
        <f>SUM(AL80:AL84)</f>
        <v>0</v>
      </c>
      <c r="AM79" s="43" t="e">
        <f t="shared" si="155"/>
        <v>#DIV/0!</v>
      </c>
      <c r="AN79" s="20">
        <f>D79+G79+J79+M79+P79+S79+V79+Y79+AB79+AE79+AH79+AK79</f>
        <v>463600</v>
      </c>
      <c r="AO79" s="20">
        <f t="shared" si="131"/>
        <v>151809</v>
      </c>
      <c r="AP79" s="21">
        <f t="shared" si="132"/>
        <v>0.32745685936151853</v>
      </c>
    </row>
    <row r="80" spans="1:42" s="4" customFormat="1">
      <c r="A80" s="156"/>
      <c r="B80" s="144"/>
      <c r="C80" s="75" t="s">
        <v>26</v>
      </c>
      <c r="D80" s="2">
        <f>Общий!D722+Общий!D658+Общий!D537+Общий!D416+Общий!D359+Общий!D302+Общий!D131</f>
        <v>24000</v>
      </c>
      <c r="E80" s="2">
        <f>Общий!E722+Общий!E658+Общий!E537+Общий!E416+Общий!E359+Общий!E302+Общий!E131</f>
        <v>24240</v>
      </c>
      <c r="F80" s="39">
        <f t="shared" si="119"/>
        <v>1.01</v>
      </c>
      <c r="G80" s="38">
        <f>Общий!G722+Общий!G658+Общий!G537+Общий!G416+Общий!G359+Общий!G302+Общий!G131</f>
        <v>33500</v>
      </c>
      <c r="H80" s="2">
        <f>Общий!H722+Общий!H658+Общий!H537+Общий!H416+Общий!H359+Общий!H302+Общий!H131</f>
        <v>0</v>
      </c>
      <c r="I80" s="39">
        <f t="shared" si="145"/>
        <v>0</v>
      </c>
      <c r="J80" s="38"/>
      <c r="K80" s="2"/>
      <c r="L80" s="39" t="e">
        <f t="shared" si="146"/>
        <v>#DIV/0!</v>
      </c>
      <c r="M80" s="38"/>
      <c r="N80" s="2"/>
      <c r="O80" s="39" t="e">
        <f t="shared" si="147"/>
        <v>#DIV/0!</v>
      </c>
      <c r="P80" s="38"/>
      <c r="Q80" s="2"/>
      <c r="R80" s="39" t="e">
        <f t="shared" si="148"/>
        <v>#DIV/0!</v>
      </c>
      <c r="S80" s="38"/>
      <c r="T80" s="2"/>
      <c r="U80" s="39" t="e">
        <f t="shared" si="149"/>
        <v>#DIV/0!</v>
      </c>
      <c r="V80" s="38"/>
      <c r="W80" s="2"/>
      <c r="X80" s="39" t="e">
        <f t="shared" si="150"/>
        <v>#DIV/0!</v>
      </c>
      <c r="Y80" s="38"/>
      <c r="Z80" s="2"/>
      <c r="AA80" s="39" t="e">
        <f t="shared" si="151"/>
        <v>#DIV/0!</v>
      </c>
      <c r="AB80" s="38"/>
      <c r="AC80" s="2"/>
      <c r="AD80" s="39" t="e">
        <f t="shared" si="152"/>
        <v>#DIV/0!</v>
      </c>
      <c r="AE80" s="38"/>
      <c r="AF80" s="2"/>
      <c r="AG80" s="39" t="e">
        <f t="shared" si="153"/>
        <v>#DIV/0!</v>
      </c>
      <c r="AH80" s="38"/>
      <c r="AI80" s="2"/>
      <c r="AJ80" s="39" t="e">
        <f t="shared" si="154"/>
        <v>#DIV/0!</v>
      </c>
      <c r="AK80" s="38"/>
      <c r="AL80" s="2"/>
      <c r="AM80" s="39" t="e">
        <f t="shared" si="155"/>
        <v>#DIV/0!</v>
      </c>
      <c r="AN80" s="2">
        <f t="shared" si="144"/>
        <v>57500</v>
      </c>
      <c r="AO80" s="2">
        <f t="shared" si="131"/>
        <v>24240</v>
      </c>
      <c r="AP80" s="3">
        <f t="shared" si="132"/>
        <v>0.42156521739130437</v>
      </c>
    </row>
    <row r="81" spans="1:42" s="4" customFormat="1">
      <c r="A81" s="156"/>
      <c r="B81" s="144"/>
      <c r="C81" s="75" t="s">
        <v>27</v>
      </c>
      <c r="D81" s="2">
        <f>Общий!D723+Общий!D659+Общий!D538+Общий!D417+Общий!D360+Общий!D303+Общий!D132</f>
        <v>55000</v>
      </c>
      <c r="E81" s="2">
        <f>Общий!E723+Общий!E659+Общий!E538+Общий!E417+Общий!E360+Общий!E303+Общий!E132</f>
        <v>33650</v>
      </c>
      <c r="F81" s="39">
        <f t="shared" si="119"/>
        <v>0.61181818181818182</v>
      </c>
      <c r="G81" s="38">
        <f>Общий!G723+Общий!G659+Общий!G538+Общий!G417+Общий!G360+Общий!G303+Общий!G132</f>
        <v>48700</v>
      </c>
      <c r="H81" s="2">
        <f>Общий!H723+Общий!H659+Общий!H538+Общий!H417+Общий!H360+Общий!H303+Общий!H132</f>
        <v>0</v>
      </c>
      <c r="I81" s="39">
        <f t="shared" si="145"/>
        <v>0</v>
      </c>
      <c r="J81" s="38"/>
      <c r="K81" s="2"/>
      <c r="L81" s="39" t="e">
        <f t="shared" si="146"/>
        <v>#DIV/0!</v>
      </c>
      <c r="M81" s="38"/>
      <c r="N81" s="2"/>
      <c r="O81" s="39" t="e">
        <f t="shared" si="147"/>
        <v>#DIV/0!</v>
      </c>
      <c r="P81" s="38"/>
      <c r="Q81" s="2"/>
      <c r="R81" s="39" t="e">
        <f t="shared" si="148"/>
        <v>#DIV/0!</v>
      </c>
      <c r="S81" s="38"/>
      <c r="T81" s="2"/>
      <c r="U81" s="39" t="e">
        <f t="shared" si="149"/>
        <v>#DIV/0!</v>
      </c>
      <c r="V81" s="38"/>
      <c r="W81" s="2"/>
      <c r="X81" s="39" t="e">
        <f t="shared" si="150"/>
        <v>#DIV/0!</v>
      </c>
      <c r="Y81" s="38"/>
      <c r="Z81" s="2"/>
      <c r="AA81" s="39" t="e">
        <f t="shared" si="151"/>
        <v>#DIV/0!</v>
      </c>
      <c r="AB81" s="38"/>
      <c r="AC81" s="2"/>
      <c r="AD81" s="39" t="e">
        <f t="shared" si="152"/>
        <v>#DIV/0!</v>
      </c>
      <c r="AE81" s="38"/>
      <c r="AF81" s="2"/>
      <c r="AG81" s="39" t="e">
        <f t="shared" si="153"/>
        <v>#DIV/0!</v>
      </c>
      <c r="AH81" s="38"/>
      <c r="AI81" s="2"/>
      <c r="AJ81" s="39" t="e">
        <f t="shared" si="154"/>
        <v>#DIV/0!</v>
      </c>
      <c r="AK81" s="38"/>
      <c r="AL81" s="2"/>
      <c r="AM81" s="39" t="e">
        <f t="shared" si="155"/>
        <v>#DIV/0!</v>
      </c>
      <c r="AN81" s="2">
        <f t="shared" si="144"/>
        <v>103700</v>
      </c>
      <c r="AO81" s="2">
        <f t="shared" si="131"/>
        <v>33650</v>
      </c>
      <c r="AP81" s="3">
        <f t="shared" si="132"/>
        <v>0.32449373191899711</v>
      </c>
    </row>
    <row r="82" spans="1:42" s="4" customFormat="1">
      <c r="A82" s="156"/>
      <c r="B82" s="144"/>
      <c r="C82" s="75" t="s">
        <v>28</v>
      </c>
      <c r="D82" s="2">
        <f>Общий!D724+Общий!D660+Общий!D539+Общий!D418+Общий!D361+Общий!D304+Общий!D133</f>
        <v>96000</v>
      </c>
      <c r="E82" s="2">
        <f>Общий!E724+Общий!E660+Общий!E539+Общий!E418+Общий!E361+Общий!E304+Общий!E133</f>
        <v>59159</v>
      </c>
      <c r="F82" s="39">
        <f t="shared" si="119"/>
        <v>0.61623958333333329</v>
      </c>
      <c r="G82" s="38">
        <f>Общий!G724+Общий!G660+Общий!G539+Общий!G418+Общий!G361+Общий!G304+Общий!G133</f>
        <v>115000</v>
      </c>
      <c r="H82" s="2">
        <f>Общий!H724+Общий!H660+Общий!H539+Общий!H418+Общий!H361+Общий!H304+Общий!H133</f>
        <v>0</v>
      </c>
      <c r="I82" s="39">
        <f t="shared" si="145"/>
        <v>0</v>
      </c>
      <c r="J82" s="38"/>
      <c r="K82" s="2"/>
      <c r="L82" s="39" t="e">
        <f t="shared" si="146"/>
        <v>#DIV/0!</v>
      </c>
      <c r="M82" s="38"/>
      <c r="N82" s="2"/>
      <c r="O82" s="39" t="e">
        <f t="shared" si="147"/>
        <v>#DIV/0!</v>
      </c>
      <c r="P82" s="38"/>
      <c r="Q82" s="2"/>
      <c r="R82" s="39" t="e">
        <f t="shared" si="148"/>
        <v>#DIV/0!</v>
      </c>
      <c r="S82" s="38"/>
      <c r="T82" s="2"/>
      <c r="U82" s="39" t="e">
        <f t="shared" si="149"/>
        <v>#DIV/0!</v>
      </c>
      <c r="V82" s="38"/>
      <c r="W82" s="2"/>
      <c r="X82" s="39" t="e">
        <f t="shared" si="150"/>
        <v>#DIV/0!</v>
      </c>
      <c r="Y82" s="38"/>
      <c r="Z82" s="2"/>
      <c r="AA82" s="39" t="e">
        <f t="shared" si="151"/>
        <v>#DIV/0!</v>
      </c>
      <c r="AB82" s="38"/>
      <c r="AC82" s="2"/>
      <c r="AD82" s="39" t="e">
        <f t="shared" si="152"/>
        <v>#DIV/0!</v>
      </c>
      <c r="AE82" s="38"/>
      <c r="AF82" s="2"/>
      <c r="AG82" s="39" t="e">
        <f t="shared" si="153"/>
        <v>#DIV/0!</v>
      </c>
      <c r="AH82" s="38"/>
      <c r="AI82" s="2"/>
      <c r="AJ82" s="39" t="e">
        <f t="shared" si="154"/>
        <v>#DIV/0!</v>
      </c>
      <c r="AK82" s="38"/>
      <c r="AL82" s="2"/>
      <c r="AM82" s="39" t="e">
        <f t="shared" si="155"/>
        <v>#DIV/0!</v>
      </c>
      <c r="AN82" s="2">
        <f t="shared" si="144"/>
        <v>211000</v>
      </c>
      <c r="AO82" s="2">
        <f t="shared" si="131"/>
        <v>59159</v>
      </c>
      <c r="AP82" s="3">
        <f t="shared" si="132"/>
        <v>0.28037440758293841</v>
      </c>
    </row>
    <row r="83" spans="1:42" s="4" customFormat="1">
      <c r="A83" s="156"/>
      <c r="B83" s="144"/>
      <c r="C83" s="75" t="s">
        <v>29</v>
      </c>
      <c r="D83" s="2">
        <f>Общий!D725+Общий!D661+Общий!D540+Общий!D419+Общий!D362+Общий!D305+Общий!D134</f>
        <v>42000</v>
      </c>
      <c r="E83" s="2">
        <f>Общий!E725+Общий!E661+Общий!E540+Общий!E419+Общий!E362+Общий!E305+Общий!E134</f>
        <v>19510</v>
      </c>
      <c r="F83" s="39">
        <f t="shared" si="119"/>
        <v>0.46452380952380951</v>
      </c>
      <c r="G83" s="38">
        <f>Общий!G725+Общий!G661+Общий!G540+Общий!G419+Общий!G362+Общий!G305+Общий!G134</f>
        <v>16100</v>
      </c>
      <c r="H83" s="2">
        <f>Общий!H725+Общий!H661+Общий!H540+Общий!H419+Общий!H362+Общий!H305+Общий!H134</f>
        <v>0</v>
      </c>
      <c r="I83" s="39">
        <f t="shared" si="145"/>
        <v>0</v>
      </c>
      <c r="J83" s="38"/>
      <c r="K83" s="2"/>
      <c r="L83" s="39" t="e">
        <f t="shared" si="146"/>
        <v>#DIV/0!</v>
      </c>
      <c r="M83" s="38"/>
      <c r="N83" s="2"/>
      <c r="O83" s="39" t="e">
        <f t="shared" si="147"/>
        <v>#DIV/0!</v>
      </c>
      <c r="P83" s="38"/>
      <c r="Q83" s="2"/>
      <c r="R83" s="39" t="e">
        <f t="shared" si="148"/>
        <v>#DIV/0!</v>
      </c>
      <c r="S83" s="38"/>
      <c r="T83" s="2"/>
      <c r="U83" s="39" t="e">
        <f t="shared" si="149"/>
        <v>#DIV/0!</v>
      </c>
      <c r="V83" s="38"/>
      <c r="W83" s="2"/>
      <c r="X83" s="39" t="e">
        <f t="shared" si="150"/>
        <v>#DIV/0!</v>
      </c>
      <c r="Y83" s="38"/>
      <c r="Z83" s="2"/>
      <c r="AA83" s="39" t="e">
        <f t="shared" si="151"/>
        <v>#DIV/0!</v>
      </c>
      <c r="AB83" s="38"/>
      <c r="AC83" s="2"/>
      <c r="AD83" s="39" t="e">
        <f t="shared" si="152"/>
        <v>#DIV/0!</v>
      </c>
      <c r="AE83" s="38"/>
      <c r="AF83" s="2"/>
      <c r="AG83" s="39" t="e">
        <f t="shared" si="153"/>
        <v>#DIV/0!</v>
      </c>
      <c r="AH83" s="38"/>
      <c r="AI83" s="2"/>
      <c r="AJ83" s="39" t="e">
        <f t="shared" si="154"/>
        <v>#DIV/0!</v>
      </c>
      <c r="AK83" s="38"/>
      <c r="AL83" s="2"/>
      <c r="AM83" s="39" t="e">
        <f t="shared" si="155"/>
        <v>#DIV/0!</v>
      </c>
      <c r="AN83" s="2">
        <f t="shared" si="144"/>
        <v>58100</v>
      </c>
      <c r="AO83" s="2">
        <f>E83+H83+K83+N83+Q83+T83+W83+Z83+AC83+AF83+AI83+AL83</f>
        <v>19510</v>
      </c>
      <c r="AP83" s="3">
        <f t="shared" si="132"/>
        <v>0.33580034423407917</v>
      </c>
    </row>
    <row r="84" spans="1:42" s="4" customFormat="1">
      <c r="A84" s="156"/>
      <c r="B84" s="144"/>
      <c r="C84" s="75" t="s">
        <v>48</v>
      </c>
      <c r="D84" s="2">
        <f>Общий!D726+Общий!D662+Общий!D541+Общий!D420+Общий!D363+Общий!D306+Общий!D135</f>
        <v>0</v>
      </c>
      <c r="E84" s="2">
        <f>Общий!E726+Общий!E662+Общий!E541+Общий!E420+Общий!E363+Общий!E306+Общий!E135</f>
        <v>15250</v>
      </c>
      <c r="F84" s="39" t="e">
        <f t="shared" si="119"/>
        <v>#DIV/0!</v>
      </c>
      <c r="G84" s="38">
        <f>Общий!G726+Общий!G662+Общий!G541+Общий!G420+Общий!G363+Общий!G306+Общий!G135</f>
        <v>33300</v>
      </c>
      <c r="H84" s="2">
        <f>Общий!H726+Общий!H662+Общий!H541+Общий!H420+Общий!H363+Общий!H306+Общий!H135</f>
        <v>0</v>
      </c>
      <c r="I84" s="39">
        <f t="shared" si="145"/>
        <v>0</v>
      </c>
      <c r="J84" s="38"/>
      <c r="K84" s="2"/>
      <c r="L84" s="39" t="e">
        <f t="shared" si="146"/>
        <v>#DIV/0!</v>
      </c>
      <c r="M84" s="38"/>
      <c r="N84" s="2"/>
      <c r="O84" s="39" t="e">
        <f t="shared" si="147"/>
        <v>#DIV/0!</v>
      </c>
      <c r="P84" s="38"/>
      <c r="Q84" s="2"/>
      <c r="R84" s="39" t="e">
        <f t="shared" si="148"/>
        <v>#DIV/0!</v>
      </c>
      <c r="S84" s="38"/>
      <c r="T84" s="2"/>
      <c r="U84" s="39" t="e">
        <f t="shared" si="149"/>
        <v>#DIV/0!</v>
      </c>
      <c r="V84" s="38"/>
      <c r="W84" s="2"/>
      <c r="X84" s="39" t="e">
        <f t="shared" si="150"/>
        <v>#DIV/0!</v>
      </c>
      <c r="Y84" s="38"/>
      <c r="Z84" s="2"/>
      <c r="AA84" s="39" t="e">
        <f t="shared" si="151"/>
        <v>#DIV/0!</v>
      </c>
      <c r="AB84" s="38"/>
      <c r="AC84" s="2"/>
      <c r="AD84" s="39" t="e">
        <f t="shared" si="152"/>
        <v>#DIV/0!</v>
      </c>
      <c r="AE84" s="38"/>
      <c r="AF84" s="2"/>
      <c r="AG84" s="39" t="e">
        <f t="shared" si="153"/>
        <v>#DIV/0!</v>
      </c>
      <c r="AH84" s="38"/>
      <c r="AI84" s="2"/>
      <c r="AJ84" s="39" t="e">
        <f t="shared" si="154"/>
        <v>#DIV/0!</v>
      </c>
      <c r="AK84" s="38"/>
      <c r="AL84" s="2"/>
      <c r="AM84" s="39" t="e">
        <f t="shared" si="155"/>
        <v>#DIV/0!</v>
      </c>
      <c r="AN84" s="2"/>
      <c r="AO84" s="2"/>
      <c r="AP84" s="3"/>
    </row>
    <row r="85" spans="1:42" s="19" customFormat="1" ht="21.75" customHeight="1">
      <c r="A85" s="156"/>
      <c r="B85" s="144"/>
      <c r="C85" s="76" t="s">
        <v>53</v>
      </c>
      <c r="D85" s="20">
        <f>Общий!D727+Общий!D663+Общий!D542+Общий!D421+Общий!D364+Общий!D307+Общий!D136</f>
        <v>0</v>
      </c>
      <c r="E85" s="20">
        <f>Общий!E727+Общий!E663+Общий!E542+Общий!E421+Общий!E364+Общий!E307+Общий!E136</f>
        <v>0</v>
      </c>
      <c r="F85" s="43" t="e">
        <f t="shared" si="119"/>
        <v>#DIV/0!</v>
      </c>
      <c r="G85" s="42">
        <f>Общий!G727+Общий!G663+Общий!G542+Общий!G421+Общий!G364+Общий!G307+Общий!G136</f>
        <v>0</v>
      </c>
      <c r="H85" s="20">
        <f>Общий!H727+Общий!H663+Общий!H542+Общий!H421+Общий!H364+Общий!H307+Общий!H136</f>
        <v>0</v>
      </c>
      <c r="I85" s="43" t="e">
        <f t="shared" si="145"/>
        <v>#DIV/0!</v>
      </c>
      <c r="J85" s="42">
        <f>SUM(J86:J87)</f>
        <v>0</v>
      </c>
      <c r="K85" s="20">
        <f>SUM(K86:K87)</f>
        <v>0</v>
      </c>
      <c r="L85" s="43" t="e">
        <f t="shared" si="146"/>
        <v>#DIV/0!</v>
      </c>
      <c r="M85" s="42">
        <f>SUM(M86:M87)</f>
        <v>0</v>
      </c>
      <c r="N85" s="20">
        <f>SUM(N86:N87)</f>
        <v>0</v>
      </c>
      <c r="O85" s="43" t="e">
        <f t="shared" si="147"/>
        <v>#DIV/0!</v>
      </c>
      <c r="P85" s="42">
        <f>SUM(P86:P87)</f>
        <v>0</v>
      </c>
      <c r="Q85" s="20">
        <f>SUM(Q86:Q87)</f>
        <v>0</v>
      </c>
      <c r="R85" s="43" t="e">
        <f t="shared" si="148"/>
        <v>#DIV/0!</v>
      </c>
      <c r="S85" s="42">
        <f>SUM(S86:S87)</f>
        <v>0</v>
      </c>
      <c r="T85" s="20">
        <f>SUM(T86:T87)</f>
        <v>0</v>
      </c>
      <c r="U85" s="43" t="e">
        <f t="shared" si="149"/>
        <v>#DIV/0!</v>
      </c>
      <c r="V85" s="42">
        <f>SUM(V86:V87)</f>
        <v>0</v>
      </c>
      <c r="W85" s="20">
        <f>SUM(W86:W87)</f>
        <v>0</v>
      </c>
      <c r="X85" s="43" t="e">
        <f t="shared" si="150"/>
        <v>#DIV/0!</v>
      </c>
      <c r="Y85" s="42">
        <f>SUM(Y86:Y87)</f>
        <v>0</v>
      </c>
      <c r="Z85" s="20">
        <f>SUM(Z86:Z87)</f>
        <v>0</v>
      </c>
      <c r="AA85" s="43" t="e">
        <f t="shared" si="151"/>
        <v>#DIV/0!</v>
      </c>
      <c r="AB85" s="42">
        <f>SUM(AB86:AB87)</f>
        <v>0</v>
      </c>
      <c r="AC85" s="20">
        <f>SUM(AC86:AC87)</f>
        <v>0</v>
      </c>
      <c r="AD85" s="43" t="e">
        <f t="shared" si="152"/>
        <v>#DIV/0!</v>
      </c>
      <c r="AE85" s="42">
        <f>SUM(AE86:AE87)</f>
        <v>0</v>
      </c>
      <c r="AF85" s="20">
        <f>SUM(AF86:AF87)</f>
        <v>0</v>
      </c>
      <c r="AG85" s="43" t="e">
        <f t="shared" si="153"/>
        <v>#DIV/0!</v>
      </c>
      <c r="AH85" s="42">
        <f>SUM(AH86:AH87)</f>
        <v>0</v>
      </c>
      <c r="AI85" s="20">
        <f>SUM(AI86:AI87)</f>
        <v>0</v>
      </c>
      <c r="AJ85" s="43" t="e">
        <f t="shared" si="154"/>
        <v>#DIV/0!</v>
      </c>
      <c r="AK85" s="42">
        <f>SUM(AK86:AK87)</f>
        <v>0</v>
      </c>
      <c r="AL85" s="20">
        <f>SUM(AL86:AL87)</f>
        <v>0</v>
      </c>
      <c r="AM85" s="43" t="e">
        <f t="shared" si="155"/>
        <v>#DIV/0!</v>
      </c>
      <c r="AN85" s="20">
        <f>D85+G85+J85+M85+P85+S85+V85+Y85+AB85+AE85+AH85+AK85</f>
        <v>0</v>
      </c>
      <c r="AO85" s="20">
        <f t="shared" ref="AO85" si="156">E85+H85+K85+N85+Q85+T85+W85+Z85+AC85+AF85+AI85+AL85</f>
        <v>0</v>
      </c>
      <c r="AP85" s="21" t="e">
        <f t="shared" ref="AP85" si="157">AO85/AN85</f>
        <v>#DIV/0!</v>
      </c>
    </row>
    <row r="86" spans="1:42" s="4" customFormat="1">
      <c r="A86" s="156"/>
      <c r="B86" s="144"/>
      <c r="C86" s="75" t="s">
        <v>30</v>
      </c>
      <c r="D86" s="2">
        <f>Общий!D728+Общий!D664+Общий!D543+Общий!D422+Общий!D365+Общий!D308+Общий!D137</f>
        <v>0</v>
      </c>
      <c r="E86" s="2">
        <f>Общий!E728+Общий!E664+Общий!E543+Общий!E422+Общий!E365+Общий!E308+Общий!E137</f>
        <v>0</v>
      </c>
      <c r="F86" s="39" t="e">
        <f t="shared" si="119"/>
        <v>#DIV/0!</v>
      </c>
      <c r="G86" s="38">
        <f>Общий!G728+Общий!G664+Общий!G543+Общий!G422+Общий!G365+Общий!G308+Общий!G137</f>
        <v>0</v>
      </c>
      <c r="H86" s="2">
        <f>Общий!H728+Общий!H664+Общий!H543+Общий!H422+Общий!H365+Общий!H308+Общий!H137</f>
        <v>0</v>
      </c>
      <c r="I86" s="39" t="e">
        <f t="shared" si="145"/>
        <v>#DIV/0!</v>
      </c>
      <c r="J86" s="38"/>
      <c r="K86" s="2"/>
      <c r="L86" s="39" t="e">
        <f t="shared" si="146"/>
        <v>#DIV/0!</v>
      </c>
      <c r="M86" s="38"/>
      <c r="N86" s="2"/>
      <c r="O86" s="39" t="e">
        <f t="shared" si="147"/>
        <v>#DIV/0!</v>
      </c>
      <c r="P86" s="38"/>
      <c r="Q86" s="2"/>
      <c r="R86" s="39" t="e">
        <f t="shared" si="148"/>
        <v>#DIV/0!</v>
      </c>
      <c r="S86" s="38"/>
      <c r="T86" s="2"/>
      <c r="U86" s="39" t="e">
        <f t="shared" si="149"/>
        <v>#DIV/0!</v>
      </c>
      <c r="V86" s="38"/>
      <c r="W86" s="2"/>
      <c r="X86" s="39" t="e">
        <f t="shared" si="150"/>
        <v>#DIV/0!</v>
      </c>
      <c r="Y86" s="38"/>
      <c r="Z86" s="2"/>
      <c r="AA86" s="39" t="e">
        <f t="shared" si="151"/>
        <v>#DIV/0!</v>
      </c>
      <c r="AB86" s="38"/>
      <c r="AC86" s="2"/>
      <c r="AD86" s="39" t="e">
        <f t="shared" si="152"/>
        <v>#DIV/0!</v>
      </c>
      <c r="AE86" s="38"/>
      <c r="AF86" s="2"/>
      <c r="AG86" s="39" t="e">
        <f t="shared" si="153"/>
        <v>#DIV/0!</v>
      </c>
      <c r="AH86" s="38"/>
      <c r="AI86" s="2"/>
      <c r="AJ86" s="39" t="e">
        <f t="shared" si="154"/>
        <v>#DIV/0!</v>
      </c>
      <c r="AK86" s="38"/>
      <c r="AL86" s="2"/>
      <c r="AM86" s="39" t="e">
        <f t="shared" si="155"/>
        <v>#DIV/0!</v>
      </c>
      <c r="AN86" s="2">
        <f t="shared" si="144"/>
        <v>0</v>
      </c>
      <c r="AO86" s="2">
        <f>E86+H86+K86+N86+Q86+T86+W86+Z86+AC86+AF86+AI86+AL86</f>
        <v>0</v>
      </c>
      <c r="AP86" s="3" t="e">
        <f t="shared" si="132"/>
        <v>#DIV/0!</v>
      </c>
    </row>
    <row r="87" spans="1:42" s="4" customFormat="1">
      <c r="A87" s="156"/>
      <c r="B87" s="144"/>
      <c r="C87" s="75" t="s">
        <v>60</v>
      </c>
      <c r="D87" s="2">
        <f>Общий!D729+Общий!D665+Общий!D544+Общий!D423+Общий!D366+Общий!D309+Общий!D138</f>
        <v>0</v>
      </c>
      <c r="E87" s="2">
        <f>Общий!E729+Общий!E665+Общий!E544+Общий!E423+Общий!E366+Общий!E309+Общий!E138</f>
        <v>0</v>
      </c>
      <c r="F87" s="39" t="e">
        <f t="shared" si="119"/>
        <v>#DIV/0!</v>
      </c>
      <c r="G87" s="38">
        <f>Общий!G729+Общий!G665+Общий!G544+Общий!G423+Общий!G366+Общий!G309+Общий!G138</f>
        <v>0</v>
      </c>
      <c r="H87" s="2">
        <f>Общий!H729+Общий!H665+Общий!H544+Общий!H423+Общий!H366+Общий!H309+Общий!H138</f>
        <v>0</v>
      </c>
      <c r="I87" s="39" t="e">
        <f t="shared" si="145"/>
        <v>#DIV/0!</v>
      </c>
      <c r="J87" s="38"/>
      <c r="K87" s="2"/>
      <c r="L87" s="39" t="e">
        <f t="shared" si="146"/>
        <v>#DIV/0!</v>
      </c>
      <c r="M87" s="38"/>
      <c r="N87" s="2"/>
      <c r="O87" s="39" t="e">
        <f t="shared" si="147"/>
        <v>#DIV/0!</v>
      </c>
      <c r="P87" s="38"/>
      <c r="Q87" s="2"/>
      <c r="R87" s="39" t="e">
        <f t="shared" si="148"/>
        <v>#DIV/0!</v>
      </c>
      <c r="S87" s="38"/>
      <c r="T87" s="2"/>
      <c r="U87" s="39" t="e">
        <f t="shared" si="149"/>
        <v>#DIV/0!</v>
      </c>
      <c r="V87" s="38"/>
      <c r="W87" s="2"/>
      <c r="X87" s="39" t="e">
        <f t="shared" si="150"/>
        <v>#DIV/0!</v>
      </c>
      <c r="Y87" s="38"/>
      <c r="Z87" s="2"/>
      <c r="AA87" s="39" t="e">
        <f t="shared" si="151"/>
        <v>#DIV/0!</v>
      </c>
      <c r="AB87" s="38"/>
      <c r="AC87" s="2"/>
      <c r="AD87" s="39" t="e">
        <f t="shared" si="152"/>
        <v>#DIV/0!</v>
      </c>
      <c r="AE87" s="38"/>
      <c r="AF87" s="2"/>
      <c r="AG87" s="39" t="e">
        <f t="shared" si="153"/>
        <v>#DIV/0!</v>
      </c>
      <c r="AH87" s="38"/>
      <c r="AI87" s="2"/>
      <c r="AJ87" s="39" t="e">
        <f t="shared" si="154"/>
        <v>#DIV/0!</v>
      </c>
      <c r="AK87" s="38"/>
      <c r="AL87" s="2"/>
      <c r="AM87" s="39" t="e">
        <f t="shared" si="155"/>
        <v>#DIV/0!</v>
      </c>
      <c r="AN87" s="2">
        <f t="shared" si="144"/>
        <v>0</v>
      </c>
      <c r="AO87" s="2"/>
      <c r="AP87" s="3" t="e">
        <f t="shared" si="132"/>
        <v>#DIV/0!</v>
      </c>
    </row>
    <row r="88" spans="1:42" s="19" customFormat="1" ht="15.75">
      <c r="A88" s="156"/>
      <c r="B88" s="144"/>
      <c r="C88" s="76" t="s">
        <v>54</v>
      </c>
      <c r="D88" s="20">
        <f>Общий!D730+Общий!D666+Общий!D545+Общий!D424+Общий!D367+Общий!D310+Общий!D139</f>
        <v>143060</v>
      </c>
      <c r="E88" s="20">
        <f>Общий!E730+Общий!E666+Общий!E545+Общий!E424+Общий!E367+Общий!E310+Общий!E139</f>
        <v>124584</v>
      </c>
      <c r="F88" s="43"/>
      <c r="G88" s="42">
        <f>Общий!G730+Общий!G666+Общий!G545+Общий!G424+Общий!G367+Общий!G310+Общий!G139</f>
        <v>141308</v>
      </c>
      <c r="H88" s="20">
        <f>Общий!H730+Общий!H666+Общий!H545+Общий!H424+Общий!H367+Общий!H310+Общий!H139</f>
        <v>0</v>
      </c>
      <c r="I88" s="43"/>
      <c r="J88" s="42">
        <f>+J89+J90+J91</f>
        <v>0</v>
      </c>
      <c r="K88" s="20">
        <f>+K89+K90+K91</f>
        <v>0</v>
      </c>
      <c r="L88" s="43"/>
      <c r="M88" s="42">
        <f>+M89+M90+M91</f>
        <v>0</v>
      </c>
      <c r="N88" s="20">
        <f>+N89+N90+N91</f>
        <v>0</v>
      </c>
      <c r="O88" s="43"/>
      <c r="P88" s="42">
        <f>+P89+P90+P91</f>
        <v>0</v>
      </c>
      <c r="Q88" s="20">
        <f>+Q89+Q90+Q91</f>
        <v>0</v>
      </c>
      <c r="R88" s="43"/>
      <c r="S88" s="42">
        <f>+S89+S90+S91</f>
        <v>0</v>
      </c>
      <c r="T88" s="20">
        <f>+T89+T90+T91</f>
        <v>0</v>
      </c>
      <c r="U88" s="43"/>
      <c r="V88" s="42">
        <f>+V89+V90+V91</f>
        <v>0</v>
      </c>
      <c r="W88" s="20">
        <f>+W89+W90+W91</f>
        <v>0</v>
      </c>
      <c r="X88" s="43"/>
      <c r="Y88" s="42">
        <f>+Y89+Y90+Y91</f>
        <v>0</v>
      </c>
      <c r="Z88" s="20">
        <f>+Z89+Z90+Z91</f>
        <v>0</v>
      </c>
      <c r="AA88" s="43"/>
      <c r="AB88" s="42">
        <f>+AB89+AB90+AB91</f>
        <v>0</v>
      </c>
      <c r="AC88" s="20">
        <f>+AC89+AC90+AC91</f>
        <v>0</v>
      </c>
      <c r="AD88" s="43"/>
      <c r="AE88" s="42">
        <f>+AE89+AE90+AE91</f>
        <v>0</v>
      </c>
      <c r="AF88" s="20">
        <f>+AF89+AF90+AF91</f>
        <v>0</v>
      </c>
      <c r="AG88" s="43"/>
      <c r="AH88" s="42">
        <f>+AH89+AH90+AH91</f>
        <v>0</v>
      </c>
      <c r="AI88" s="20">
        <f>+AI89+AI90+AI91</f>
        <v>0</v>
      </c>
      <c r="AJ88" s="43"/>
      <c r="AK88" s="42">
        <f>+AK89+AK90+AK91</f>
        <v>0</v>
      </c>
      <c r="AL88" s="20">
        <f>+AL89+AL90+AL91</f>
        <v>0</v>
      </c>
      <c r="AM88" s="43"/>
      <c r="AN88" s="20"/>
      <c r="AO88" s="20"/>
      <c r="AP88" s="21"/>
    </row>
    <row r="89" spans="1:42" s="4" customFormat="1">
      <c r="A89" s="156"/>
      <c r="B89" s="144"/>
      <c r="C89" s="74" t="s">
        <v>31</v>
      </c>
      <c r="D89" s="2">
        <f>Общий!D731+Общий!D667+Общий!D546+Общий!D425+Общий!D368+Общий!D311+Общий!D140</f>
        <v>82000</v>
      </c>
      <c r="E89" s="2">
        <f>Общий!E731+Общий!E667+Общий!E546+Общий!E425+Общий!E368+Общий!E311+Общий!E140</f>
        <v>81309</v>
      </c>
      <c r="F89" s="44">
        <f t="shared" si="119"/>
        <v>0.99157317073170737</v>
      </c>
      <c r="G89" s="38">
        <f>Общий!G731+Общий!G667+Общий!G546+Общий!G425+Общий!G368+Общий!G311+Общий!G140</f>
        <v>95436</v>
      </c>
      <c r="H89" s="2">
        <f>Общий!H731+Общий!H667+Общий!H546+Общий!H425+Общий!H368+Общий!H311+Общий!H140</f>
        <v>0</v>
      </c>
      <c r="I89" s="44">
        <f t="shared" ref="I89:I93" si="158">H89/G89</f>
        <v>0</v>
      </c>
      <c r="J89" s="38"/>
      <c r="K89" s="2"/>
      <c r="L89" s="44" t="e">
        <f t="shared" ref="L89:L93" si="159">K89/J89</f>
        <v>#DIV/0!</v>
      </c>
      <c r="M89" s="38"/>
      <c r="N89" s="2"/>
      <c r="O89" s="44" t="e">
        <f t="shared" ref="O89:O93" si="160">N89/M89</f>
        <v>#DIV/0!</v>
      </c>
      <c r="P89" s="38"/>
      <c r="Q89" s="2"/>
      <c r="R89" s="44" t="e">
        <f t="shared" ref="R89:R93" si="161">Q89/P89</f>
        <v>#DIV/0!</v>
      </c>
      <c r="S89" s="38"/>
      <c r="T89" s="2"/>
      <c r="U89" s="44" t="e">
        <f t="shared" ref="U89:U93" si="162">T89/S89</f>
        <v>#DIV/0!</v>
      </c>
      <c r="V89" s="38"/>
      <c r="W89" s="2"/>
      <c r="X89" s="44" t="e">
        <f t="shared" ref="X89:X93" si="163">W89/V89</f>
        <v>#DIV/0!</v>
      </c>
      <c r="Y89" s="38"/>
      <c r="Z89" s="2"/>
      <c r="AA89" s="44" t="e">
        <f t="shared" ref="AA89:AA93" si="164">Z89/Y89</f>
        <v>#DIV/0!</v>
      </c>
      <c r="AB89" s="38"/>
      <c r="AC89" s="2"/>
      <c r="AD89" s="44" t="e">
        <f t="shared" ref="AD89:AD93" si="165">AC89/AB89</f>
        <v>#DIV/0!</v>
      </c>
      <c r="AE89" s="38"/>
      <c r="AF89" s="2"/>
      <c r="AG89" s="44" t="e">
        <f t="shared" ref="AG89:AG93" si="166">AF89/AE89</f>
        <v>#DIV/0!</v>
      </c>
      <c r="AH89" s="38"/>
      <c r="AI89" s="2"/>
      <c r="AJ89" s="44" t="e">
        <f t="shared" ref="AJ89:AJ93" si="167">AI89/AH89</f>
        <v>#DIV/0!</v>
      </c>
      <c r="AK89" s="38"/>
      <c r="AL89" s="2"/>
      <c r="AM89" s="44" t="e">
        <f t="shared" ref="AM89:AM93" si="168">AL89/AK89</f>
        <v>#DIV/0!</v>
      </c>
      <c r="AN89" s="2">
        <f>D89+G89+J89+M89+P89+S89+V89+Y89+AB89+AE89+AH89+AK89</f>
        <v>177436</v>
      </c>
      <c r="AO89" s="2">
        <f>E89+H89+K89+N89+Q89+T89+W89+Z89+AC89+AF89+AI89+AL89</f>
        <v>81309</v>
      </c>
      <c r="AP89" s="8">
        <f t="shared" si="132"/>
        <v>0.45824409928086746</v>
      </c>
    </row>
    <row r="90" spans="1:42" s="4" customFormat="1">
      <c r="A90" s="156"/>
      <c r="B90" s="144"/>
      <c r="C90" s="75" t="s">
        <v>32</v>
      </c>
      <c r="D90" s="2">
        <f>Общий!D732+Общий!D668+Общий!D547+Общий!D426+Общий!D369+Общий!D312+Общий!D141</f>
        <v>26060</v>
      </c>
      <c r="E90" s="2">
        <f>Общий!E732+Общий!E668+Общий!E547+Общий!E426+Общий!E369+Общий!E312+Общий!E141</f>
        <v>41175</v>
      </c>
      <c r="F90" s="39">
        <f t="shared" si="119"/>
        <v>1.5800076745970837</v>
      </c>
      <c r="G90" s="38">
        <f>Общий!G732+Общий!G668+Общий!G547+Общий!G426+Общий!G369+Общий!G312+Общий!G141</f>
        <v>25872</v>
      </c>
      <c r="H90" s="2">
        <f>Общий!H732+Общий!H668+Общий!H547+Общий!H426+Общий!H369+Общий!H312+Общий!H141</f>
        <v>0</v>
      </c>
      <c r="I90" s="39">
        <f t="shared" si="158"/>
        <v>0</v>
      </c>
      <c r="J90" s="38"/>
      <c r="K90" s="2"/>
      <c r="L90" s="39" t="e">
        <f t="shared" si="159"/>
        <v>#DIV/0!</v>
      </c>
      <c r="M90" s="38"/>
      <c r="N90" s="2"/>
      <c r="O90" s="39" t="e">
        <f t="shared" si="160"/>
        <v>#DIV/0!</v>
      </c>
      <c r="P90" s="38"/>
      <c r="Q90" s="2"/>
      <c r="R90" s="39" t="e">
        <f t="shared" si="161"/>
        <v>#DIV/0!</v>
      </c>
      <c r="S90" s="38"/>
      <c r="T90" s="2"/>
      <c r="U90" s="39" t="e">
        <f t="shared" si="162"/>
        <v>#DIV/0!</v>
      </c>
      <c r="V90" s="38"/>
      <c r="W90" s="2"/>
      <c r="X90" s="39" t="e">
        <f t="shared" si="163"/>
        <v>#DIV/0!</v>
      </c>
      <c r="Y90" s="38"/>
      <c r="Z90" s="2"/>
      <c r="AA90" s="39" t="e">
        <f t="shared" si="164"/>
        <v>#DIV/0!</v>
      </c>
      <c r="AB90" s="38"/>
      <c r="AC90" s="2"/>
      <c r="AD90" s="39" t="e">
        <f t="shared" si="165"/>
        <v>#DIV/0!</v>
      </c>
      <c r="AE90" s="38"/>
      <c r="AF90" s="2"/>
      <c r="AG90" s="39" t="e">
        <f t="shared" si="166"/>
        <v>#DIV/0!</v>
      </c>
      <c r="AH90" s="38"/>
      <c r="AI90" s="2"/>
      <c r="AJ90" s="39" t="e">
        <f t="shared" si="167"/>
        <v>#DIV/0!</v>
      </c>
      <c r="AK90" s="38"/>
      <c r="AL90" s="2"/>
      <c r="AM90" s="39" t="e">
        <f t="shared" si="168"/>
        <v>#DIV/0!</v>
      </c>
      <c r="AN90" s="2">
        <f>D90+G90+J90+M90+P90+S90+V90+Y90+AB90+AE90+AH90+AK90</f>
        <v>51932</v>
      </c>
      <c r="AO90" s="2">
        <f t="shared" si="131"/>
        <v>41175</v>
      </c>
      <c r="AP90" s="3">
        <f t="shared" si="132"/>
        <v>0.79286374489717326</v>
      </c>
    </row>
    <row r="91" spans="1:42" s="4" customFormat="1">
      <c r="A91" s="156"/>
      <c r="B91" s="144"/>
      <c r="C91" s="75" t="s">
        <v>33</v>
      </c>
      <c r="D91" s="2">
        <f>Общий!D733+Общий!D669+Общий!D548+Общий!D427+Общий!D370+Общий!D313+Общий!D142</f>
        <v>35000</v>
      </c>
      <c r="E91" s="2">
        <f>Общий!E733+Общий!E669+Общий!E548+Общий!E427+Общий!E370+Общий!E313+Общий!E142</f>
        <v>2100</v>
      </c>
      <c r="F91" s="39">
        <f t="shared" si="119"/>
        <v>0.06</v>
      </c>
      <c r="G91" s="38">
        <f>Общий!G733+Общий!G669+Общий!G548+Общий!G427+Общий!G370+Общий!G313+Общий!G142</f>
        <v>20000</v>
      </c>
      <c r="H91" s="2">
        <f>Общий!H733+Общий!H669+Общий!H548+Общий!H427+Общий!H370+Общий!H313+Общий!H142</f>
        <v>0</v>
      </c>
      <c r="I91" s="39">
        <f t="shared" si="158"/>
        <v>0</v>
      </c>
      <c r="J91" s="38"/>
      <c r="K91" s="2"/>
      <c r="L91" s="39" t="e">
        <f t="shared" si="159"/>
        <v>#DIV/0!</v>
      </c>
      <c r="M91" s="38"/>
      <c r="N91" s="2"/>
      <c r="O91" s="39" t="e">
        <f t="shared" si="160"/>
        <v>#DIV/0!</v>
      </c>
      <c r="P91" s="38"/>
      <c r="Q91" s="2"/>
      <c r="R91" s="39" t="e">
        <f t="shared" si="161"/>
        <v>#DIV/0!</v>
      </c>
      <c r="S91" s="38"/>
      <c r="T91" s="2"/>
      <c r="U91" s="39" t="e">
        <f t="shared" si="162"/>
        <v>#DIV/0!</v>
      </c>
      <c r="V91" s="38"/>
      <c r="W91" s="2"/>
      <c r="X91" s="39" t="e">
        <f t="shared" si="163"/>
        <v>#DIV/0!</v>
      </c>
      <c r="Y91" s="38"/>
      <c r="Z91" s="2"/>
      <c r="AA91" s="39" t="e">
        <f t="shared" si="164"/>
        <v>#DIV/0!</v>
      </c>
      <c r="AB91" s="38"/>
      <c r="AC91" s="2"/>
      <c r="AD91" s="39" t="e">
        <f t="shared" si="165"/>
        <v>#DIV/0!</v>
      </c>
      <c r="AE91" s="38"/>
      <c r="AF91" s="2"/>
      <c r="AG91" s="39" t="e">
        <f t="shared" si="166"/>
        <v>#DIV/0!</v>
      </c>
      <c r="AH91" s="38"/>
      <c r="AI91" s="2"/>
      <c r="AJ91" s="39" t="e">
        <f t="shared" si="167"/>
        <v>#DIV/0!</v>
      </c>
      <c r="AK91" s="38"/>
      <c r="AL91" s="2"/>
      <c r="AM91" s="39" t="e">
        <f t="shared" si="168"/>
        <v>#DIV/0!</v>
      </c>
      <c r="AN91" s="2">
        <f>D91+G91+J91+M91+P91+S91+V91+Y91+AB91+AE91+AH91+AK91</f>
        <v>55000</v>
      </c>
      <c r="AO91" s="2">
        <f t="shared" si="131"/>
        <v>2100</v>
      </c>
      <c r="AP91" s="3">
        <f t="shared" si="132"/>
        <v>3.8181818181818185E-2</v>
      </c>
    </row>
    <row r="92" spans="1:42" s="4" customFormat="1" ht="25.5">
      <c r="A92" s="156"/>
      <c r="B92" s="144"/>
      <c r="C92" s="75" t="s">
        <v>74</v>
      </c>
      <c r="D92" s="69">
        <f>D93/D67</f>
        <v>0.10976314269208549</v>
      </c>
      <c r="E92" s="69">
        <f>E93/E67</f>
        <v>0.17484485495742533</v>
      </c>
      <c r="F92" s="39">
        <f t="shared" si="119"/>
        <v>1.5929286522700172</v>
      </c>
      <c r="G92" s="68">
        <f>Общий!G734+Общий!G670+Общий!G549+Общий!G428+Общий!G371+Общий!G314+Общий!G143</f>
        <v>1.0583144084781395</v>
      </c>
      <c r="H92" s="69" t="e">
        <f>Общий!H734+Общий!H670+Общий!H549+Общий!H428+Общий!H371+Общий!H314+Общий!H143</f>
        <v>#DIV/0!</v>
      </c>
      <c r="I92" s="39" t="e">
        <f t="shared" si="158"/>
        <v>#DIV/0!</v>
      </c>
      <c r="J92" s="68" t="e">
        <f t="shared" ref="J92:K92" si="169">J93/J67</f>
        <v>#DIV/0!</v>
      </c>
      <c r="K92" s="69" t="e">
        <f t="shared" si="169"/>
        <v>#DIV/0!</v>
      </c>
      <c r="L92" s="39" t="e">
        <f t="shared" si="159"/>
        <v>#DIV/0!</v>
      </c>
      <c r="M92" s="68" t="e">
        <f t="shared" ref="M92:N92" si="170">M93/M67</f>
        <v>#DIV/0!</v>
      </c>
      <c r="N92" s="69" t="e">
        <f t="shared" si="170"/>
        <v>#DIV/0!</v>
      </c>
      <c r="O92" s="39" t="e">
        <f t="shared" si="160"/>
        <v>#DIV/0!</v>
      </c>
      <c r="P92" s="68" t="e">
        <f t="shared" ref="P92:Q92" si="171">P93/P67</f>
        <v>#DIV/0!</v>
      </c>
      <c r="Q92" s="69" t="e">
        <f t="shared" si="171"/>
        <v>#DIV/0!</v>
      </c>
      <c r="R92" s="39" t="e">
        <f t="shared" si="161"/>
        <v>#DIV/0!</v>
      </c>
      <c r="S92" s="68" t="e">
        <f t="shared" ref="S92:T92" si="172">S93/S67</f>
        <v>#DIV/0!</v>
      </c>
      <c r="T92" s="69" t="e">
        <f t="shared" si="172"/>
        <v>#DIV/0!</v>
      </c>
      <c r="U92" s="39" t="e">
        <f t="shared" si="162"/>
        <v>#DIV/0!</v>
      </c>
      <c r="V92" s="68" t="e">
        <f t="shared" ref="V92:W92" si="173">V93/V67</f>
        <v>#DIV/0!</v>
      </c>
      <c r="W92" s="69" t="e">
        <f t="shared" si="173"/>
        <v>#DIV/0!</v>
      </c>
      <c r="X92" s="39" t="e">
        <f t="shared" si="163"/>
        <v>#DIV/0!</v>
      </c>
      <c r="Y92" s="68" t="e">
        <f t="shared" ref="Y92:Z92" si="174">Y93/Y67</f>
        <v>#DIV/0!</v>
      </c>
      <c r="Z92" s="69" t="e">
        <f t="shared" si="174"/>
        <v>#DIV/0!</v>
      </c>
      <c r="AA92" s="39" t="e">
        <f t="shared" si="164"/>
        <v>#DIV/0!</v>
      </c>
      <c r="AB92" s="68" t="e">
        <f t="shared" ref="AB92:AC92" si="175">AB93/AB67</f>
        <v>#DIV/0!</v>
      </c>
      <c r="AC92" s="69" t="e">
        <f t="shared" si="175"/>
        <v>#DIV/0!</v>
      </c>
      <c r="AD92" s="39" t="e">
        <f t="shared" si="165"/>
        <v>#DIV/0!</v>
      </c>
      <c r="AE92" s="68" t="e">
        <f t="shared" ref="AE92:AF92" si="176">AE93/AE67</f>
        <v>#DIV/0!</v>
      </c>
      <c r="AF92" s="69" t="e">
        <f t="shared" si="176"/>
        <v>#DIV/0!</v>
      </c>
      <c r="AG92" s="39" t="e">
        <f t="shared" si="166"/>
        <v>#DIV/0!</v>
      </c>
      <c r="AH92" s="68" t="e">
        <f t="shared" ref="AH92:AI92" si="177">AH93/AH67</f>
        <v>#DIV/0!</v>
      </c>
      <c r="AI92" s="69" t="e">
        <f t="shared" si="177"/>
        <v>#DIV/0!</v>
      </c>
      <c r="AJ92" s="39" t="e">
        <f t="shared" si="167"/>
        <v>#DIV/0!</v>
      </c>
      <c r="AK92" s="68" t="e">
        <f t="shared" ref="AK92:AL92" si="178">AK93/AK67</f>
        <v>#DIV/0!</v>
      </c>
      <c r="AL92" s="69" t="e">
        <f t="shared" si="178"/>
        <v>#DIV/0!</v>
      </c>
      <c r="AM92" s="39" t="e">
        <f t="shared" si="168"/>
        <v>#DIV/0!</v>
      </c>
      <c r="AN92" s="68">
        <f t="shared" ref="AN92:AO92" si="179">AN93/AN67</f>
        <v>0.11814345991561181</v>
      </c>
      <c r="AO92" s="69">
        <f t="shared" si="179"/>
        <v>0.17484485495742533</v>
      </c>
      <c r="AP92" s="39">
        <f t="shared" si="132"/>
        <v>1.4799368080324928</v>
      </c>
    </row>
    <row r="93" spans="1:42" s="4" customFormat="1">
      <c r="A93" s="156"/>
      <c r="B93" s="144"/>
      <c r="C93" s="75" t="s">
        <v>34</v>
      </c>
      <c r="D93" s="2">
        <f>Общий!D735+Общий!D671+Общий!D550+Общий!D429+Общий!D372+Общий!D315+Общий!D144</f>
        <v>190000</v>
      </c>
      <c r="E93" s="2">
        <f>Общий!E735+Общий!E671+Общий!E550+Общий!E429+Общий!E372+Общий!E315+Общий!E144</f>
        <v>218070</v>
      </c>
      <c r="F93" s="39">
        <f t="shared" si="119"/>
        <v>1.1477368421052632</v>
      </c>
      <c r="G93" s="38">
        <f>Общий!G735+Общий!G671+Общий!G550+Общий!G429+Общий!G372+Общий!G315+Общий!G144</f>
        <v>230000</v>
      </c>
      <c r="H93" s="2">
        <f>Общий!H735+Общий!H671+Общий!H550+Общий!H429+Общий!H372+Общий!H315+Общий!H144</f>
        <v>0</v>
      </c>
      <c r="I93" s="39">
        <f t="shared" si="158"/>
        <v>0</v>
      </c>
      <c r="J93" s="38"/>
      <c r="K93" s="2"/>
      <c r="L93" s="39" t="e">
        <f t="shared" si="159"/>
        <v>#DIV/0!</v>
      </c>
      <c r="M93" s="38"/>
      <c r="N93" s="2"/>
      <c r="O93" s="39" t="e">
        <f t="shared" si="160"/>
        <v>#DIV/0!</v>
      </c>
      <c r="P93" s="38"/>
      <c r="Q93" s="2"/>
      <c r="R93" s="39" t="e">
        <f t="shared" si="161"/>
        <v>#DIV/0!</v>
      </c>
      <c r="S93" s="38"/>
      <c r="T93" s="2"/>
      <c r="U93" s="39" t="e">
        <f t="shared" si="162"/>
        <v>#DIV/0!</v>
      </c>
      <c r="V93" s="38"/>
      <c r="W93" s="2"/>
      <c r="X93" s="39" t="e">
        <f t="shared" si="163"/>
        <v>#DIV/0!</v>
      </c>
      <c r="Y93" s="38"/>
      <c r="Z93" s="2"/>
      <c r="AA93" s="39" t="e">
        <f t="shared" si="164"/>
        <v>#DIV/0!</v>
      </c>
      <c r="AB93" s="38"/>
      <c r="AC93" s="2"/>
      <c r="AD93" s="39" t="e">
        <f t="shared" si="165"/>
        <v>#DIV/0!</v>
      </c>
      <c r="AE93" s="38"/>
      <c r="AF93" s="2"/>
      <c r="AG93" s="39" t="e">
        <f t="shared" si="166"/>
        <v>#DIV/0!</v>
      </c>
      <c r="AH93" s="38"/>
      <c r="AI93" s="2"/>
      <c r="AJ93" s="39" t="e">
        <f t="shared" si="167"/>
        <v>#DIV/0!</v>
      </c>
      <c r="AK93" s="38"/>
      <c r="AL93" s="2"/>
      <c r="AM93" s="39" t="e">
        <f t="shared" si="168"/>
        <v>#DIV/0!</v>
      </c>
      <c r="AN93" s="2">
        <f t="shared" si="144"/>
        <v>420000</v>
      </c>
      <c r="AO93" s="2">
        <f t="shared" si="131"/>
        <v>218070</v>
      </c>
      <c r="AP93" s="3">
        <f t="shared" si="132"/>
        <v>0.51921428571428574</v>
      </c>
    </row>
    <row r="94" spans="1:42" s="30" customFormat="1">
      <c r="A94" s="156"/>
      <c r="B94" s="144"/>
      <c r="C94" s="77" t="s">
        <v>68</v>
      </c>
      <c r="D94" s="33">
        <f>Общий!D736+Общий!D672+Общий!D551+Общий!D430+Общий!D373+Общий!D316+Общий!D145</f>
        <v>686</v>
      </c>
      <c r="E94" s="28">
        <f>Общий!E736+Общий!E672+Общий!E551+Общий!E430+Общий!E373+Общий!E316+Общий!E145</f>
        <v>691</v>
      </c>
      <c r="F94" s="39">
        <f t="shared" si="119"/>
        <v>1.0072886297376094</v>
      </c>
      <c r="G94" s="45">
        <f>Общий!G736+Общий!G672+Общий!G551+Общий!G430+Общий!G373+Общий!G316+Общий!G145</f>
        <v>682</v>
      </c>
      <c r="H94" s="28">
        <f>Общий!H736+Общий!H672+Общий!H551+Общий!H430+Общий!H373+Общий!H316+Общий!H145</f>
        <v>0</v>
      </c>
      <c r="I94" s="46"/>
      <c r="J94" s="45"/>
      <c r="K94" s="28"/>
      <c r="L94" s="46"/>
      <c r="M94" s="45"/>
      <c r="N94" s="28"/>
      <c r="O94" s="46"/>
      <c r="P94" s="45"/>
      <c r="Q94" s="28"/>
      <c r="R94" s="46"/>
      <c r="S94" s="45"/>
      <c r="T94" s="28"/>
      <c r="U94" s="46"/>
      <c r="V94" s="45"/>
      <c r="W94" s="28"/>
      <c r="X94" s="46"/>
      <c r="Y94" s="45"/>
      <c r="Z94" s="28"/>
      <c r="AA94" s="46"/>
      <c r="AB94" s="45"/>
      <c r="AC94" s="28"/>
      <c r="AD94" s="46"/>
      <c r="AE94" s="45"/>
      <c r="AF94" s="28"/>
      <c r="AG94" s="46"/>
      <c r="AH94" s="45"/>
      <c r="AI94" s="28"/>
      <c r="AJ94" s="46"/>
      <c r="AK94" s="45"/>
      <c r="AL94" s="28"/>
      <c r="AM94" s="46"/>
      <c r="AN94" s="28"/>
      <c r="AO94" s="28"/>
      <c r="AP94" s="29"/>
    </row>
    <row r="95" spans="1:42" s="30" customFormat="1" ht="25.5">
      <c r="A95" s="156"/>
      <c r="B95" s="144"/>
      <c r="C95" s="77" t="s">
        <v>69</v>
      </c>
      <c r="D95" s="28">
        <f>Общий!D737+Общий!D673+Общий!D552+Общий!D431+Общий!D374+Общий!D317+Общий!D146</f>
        <v>513</v>
      </c>
      <c r="E95" s="28">
        <f>Общий!E737+Общий!E673+Общий!E552+Общий!E431+Общий!E374+Общий!E317+Общий!E146</f>
        <v>644</v>
      </c>
      <c r="F95" s="39">
        <f t="shared" si="119"/>
        <v>1.2553606237816763</v>
      </c>
      <c r="G95" s="28">
        <f>Общий!G737+Общий!G673+Общий!G552+Общий!G431+Общий!G374+Общий!G317+Общий!G146</f>
        <v>419</v>
      </c>
      <c r="H95" s="28">
        <f>Общий!H737+Общий!H673+Общий!H552+Общий!H431+Общий!H374+Общий!H317+Общий!H146</f>
        <v>0</v>
      </c>
      <c r="I95" s="46"/>
      <c r="J95" s="45"/>
      <c r="K95" s="28"/>
      <c r="L95" s="46"/>
      <c r="M95" s="45"/>
      <c r="N95" s="28"/>
      <c r="O95" s="46"/>
      <c r="P95" s="45"/>
      <c r="Q95" s="28"/>
      <c r="R95" s="46"/>
      <c r="S95" s="45"/>
      <c r="T95" s="28"/>
      <c r="U95" s="46"/>
      <c r="V95" s="45"/>
      <c r="W95" s="28"/>
      <c r="X95" s="46"/>
      <c r="Y95" s="45"/>
      <c r="Z95" s="28"/>
      <c r="AA95" s="46"/>
      <c r="AB95" s="45"/>
      <c r="AC95" s="28"/>
      <c r="AD95" s="46"/>
      <c r="AE95" s="45"/>
      <c r="AF95" s="28"/>
      <c r="AG95" s="46"/>
      <c r="AH95" s="45"/>
      <c r="AI95" s="28"/>
      <c r="AJ95" s="46"/>
      <c r="AK95" s="45"/>
      <c r="AL95" s="28"/>
      <c r="AM95" s="46"/>
      <c r="AN95" s="28"/>
      <c r="AO95" s="28"/>
      <c r="AP95" s="29"/>
    </row>
    <row r="96" spans="1:42" s="30" customFormat="1" ht="15.75" thickBot="1">
      <c r="A96" s="156"/>
      <c r="B96" s="144"/>
      <c r="C96" s="77" t="s">
        <v>70</v>
      </c>
      <c r="D96" s="48">
        <f>Общий!D738+Общий!D674+Общий!D553+Общий!D432+Общий!D375+Общий!D318+Общий!D147</f>
        <v>23.507074584496841</v>
      </c>
      <c r="E96" s="48">
        <f>Общий!E738+Общий!E674+Общий!E553+Общий!E432+Общий!E375+Общий!E318+Общий!E147</f>
        <v>26.758081048242548</v>
      </c>
      <c r="F96" s="39">
        <f t="shared" si="119"/>
        <v>1.1382990661836663</v>
      </c>
      <c r="G96" s="47">
        <f>Общий!G738+Общий!G674+Общий!G553+Общий!G432+Общий!G375+Общий!G318+Общий!G147</f>
        <v>4.3016556106470611</v>
      </c>
      <c r="H96" s="48" t="e">
        <f>Общий!H738+Общий!H674+Общий!H553+Общий!H432+Общий!H375+Общий!H318+Общий!H147</f>
        <v>#DIV/0!</v>
      </c>
      <c r="I96" s="46"/>
      <c r="J96" s="47" t="e">
        <f>J95/J94</f>
        <v>#DIV/0!</v>
      </c>
      <c r="K96" s="48" t="e">
        <f>K95/K94</f>
        <v>#DIV/0!</v>
      </c>
      <c r="L96" s="46"/>
      <c r="M96" s="47" t="e">
        <f>M95/M94</f>
        <v>#DIV/0!</v>
      </c>
      <c r="N96" s="48" t="e">
        <f>N95/N94</f>
        <v>#DIV/0!</v>
      </c>
      <c r="O96" s="46"/>
      <c r="P96" s="47" t="e">
        <f>P95/P94</f>
        <v>#DIV/0!</v>
      </c>
      <c r="Q96" s="48" t="e">
        <f>Q95/Q94</f>
        <v>#DIV/0!</v>
      </c>
      <c r="R96" s="46"/>
      <c r="S96" s="47" t="e">
        <f>S95/S94</f>
        <v>#DIV/0!</v>
      </c>
      <c r="T96" s="48" t="e">
        <f>T95/T94</f>
        <v>#DIV/0!</v>
      </c>
      <c r="U96" s="46"/>
      <c r="V96" s="47" t="e">
        <f>V95/V94</f>
        <v>#DIV/0!</v>
      </c>
      <c r="W96" s="48" t="e">
        <f>W95/W94</f>
        <v>#DIV/0!</v>
      </c>
      <c r="X96" s="46"/>
      <c r="Y96" s="47" t="e">
        <f>Y95/Y94</f>
        <v>#DIV/0!</v>
      </c>
      <c r="Z96" s="48" t="e">
        <f>Z95/Z94</f>
        <v>#DIV/0!</v>
      </c>
      <c r="AA96" s="46"/>
      <c r="AB96" s="47" t="e">
        <f>AB95/AB94</f>
        <v>#DIV/0!</v>
      </c>
      <c r="AC96" s="48" t="e">
        <f>AC95/AC94</f>
        <v>#DIV/0!</v>
      </c>
      <c r="AD96" s="46"/>
      <c r="AE96" s="47" t="e">
        <f>AE95/AE94</f>
        <v>#DIV/0!</v>
      </c>
      <c r="AF96" s="48" t="e">
        <f>AF95/AF94</f>
        <v>#DIV/0!</v>
      </c>
      <c r="AG96" s="46"/>
      <c r="AH96" s="47" t="e">
        <f>AH95/AH94</f>
        <v>#DIV/0!</v>
      </c>
      <c r="AI96" s="48" t="e">
        <f>AI95/AI94</f>
        <v>#DIV/0!</v>
      </c>
      <c r="AJ96" s="46"/>
      <c r="AK96" s="47" t="e">
        <f>AK95/AK94</f>
        <v>#DIV/0!</v>
      </c>
      <c r="AL96" s="48" t="e">
        <f>AL95/AL94</f>
        <v>#DIV/0!</v>
      </c>
      <c r="AM96" s="46"/>
      <c r="AN96" s="28"/>
      <c r="AO96" s="28"/>
      <c r="AP96" s="29"/>
    </row>
    <row r="97" spans="1:42" s="19" customFormat="1" ht="17.25" thickTop="1" thickBot="1">
      <c r="A97" s="156"/>
      <c r="B97" s="144"/>
      <c r="C97" s="78" t="s">
        <v>35</v>
      </c>
      <c r="D97" s="31">
        <f>Общий!D739+Общий!D675+Общий!D554+Общий!D433+Общий!D376+Общий!D319+Общий!D148</f>
        <v>6995</v>
      </c>
      <c r="E97" s="31">
        <f>Общий!E739+Общий!E675+Общий!E554+Общий!E433+Общий!E376+Общий!E319+Общий!E148</f>
        <v>6602</v>
      </c>
      <c r="F97" s="50">
        <f t="shared" si="119"/>
        <v>0.94381701215153679</v>
      </c>
      <c r="G97" s="49">
        <f>Общий!G739+Общий!G675+Общий!G554+Общий!G433+Общий!G376+Общий!G319+Общий!G148</f>
        <v>386</v>
      </c>
      <c r="H97" s="31">
        <f>Общий!H739+Общий!H675+Общий!H554+Общий!H433+Общий!H376+Общий!H319+Общий!H148</f>
        <v>0</v>
      </c>
      <c r="I97" s="50">
        <f t="shared" ref="I97" si="180">H97/G97</f>
        <v>0</v>
      </c>
      <c r="J97" s="49">
        <f>J99+J102+J105</f>
        <v>0</v>
      </c>
      <c r="K97" s="31">
        <f>K99+K102+K105</f>
        <v>0</v>
      </c>
      <c r="L97" s="50" t="e">
        <f t="shared" ref="L97" si="181">K97/J97</f>
        <v>#DIV/0!</v>
      </c>
      <c r="M97" s="49">
        <f>M99+M102+M105</f>
        <v>0</v>
      </c>
      <c r="N97" s="31">
        <f>N99+N102+N105</f>
        <v>0</v>
      </c>
      <c r="O97" s="50" t="e">
        <f t="shared" ref="O97" si="182">N97/M97</f>
        <v>#DIV/0!</v>
      </c>
      <c r="P97" s="49">
        <f>P99+P102+P105</f>
        <v>0</v>
      </c>
      <c r="Q97" s="31">
        <f>Q99+Q102+Q105</f>
        <v>0</v>
      </c>
      <c r="R97" s="50" t="e">
        <f t="shared" ref="R97" si="183">Q97/P97</f>
        <v>#DIV/0!</v>
      </c>
      <c r="S97" s="49">
        <f>S99+S102+S105</f>
        <v>0</v>
      </c>
      <c r="T97" s="31">
        <f>T99+T102+T105</f>
        <v>0</v>
      </c>
      <c r="U97" s="50" t="e">
        <f t="shared" ref="U97" si="184">T97/S97</f>
        <v>#DIV/0!</v>
      </c>
      <c r="V97" s="49">
        <f>V99+V102+V105</f>
        <v>0</v>
      </c>
      <c r="W97" s="31">
        <f>W99+W102+W105</f>
        <v>0</v>
      </c>
      <c r="X97" s="50" t="e">
        <f t="shared" ref="X97" si="185">W97/V97</f>
        <v>#DIV/0!</v>
      </c>
      <c r="Y97" s="49">
        <f>Y99+Y102+Y105</f>
        <v>0</v>
      </c>
      <c r="Z97" s="31">
        <f>Z99+Z102+Z105</f>
        <v>0</v>
      </c>
      <c r="AA97" s="50" t="e">
        <f t="shared" ref="AA97" si="186">Z97/Y97</f>
        <v>#DIV/0!</v>
      </c>
      <c r="AB97" s="49">
        <f>AB99+AB102+AB105</f>
        <v>0</v>
      </c>
      <c r="AC97" s="31">
        <f>AC99+AC102+AC105</f>
        <v>0</v>
      </c>
      <c r="AD97" s="50" t="e">
        <f t="shared" ref="AD97" si="187">AC97/AB97</f>
        <v>#DIV/0!</v>
      </c>
      <c r="AE97" s="49">
        <f>AE99+AE102+AE105</f>
        <v>0</v>
      </c>
      <c r="AF97" s="31">
        <f>AF99+AF102+AF105</f>
        <v>0</v>
      </c>
      <c r="AG97" s="50" t="e">
        <f t="shared" ref="AG97" si="188">AF97/AE97</f>
        <v>#DIV/0!</v>
      </c>
      <c r="AH97" s="49">
        <f>AH99+AH102+AH105</f>
        <v>0</v>
      </c>
      <c r="AI97" s="31">
        <f>AI99+AI102+AI105</f>
        <v>0</v>
      </c>
      <c r="AJ97" s="50" t="e">
        <f t="shared" ref="AJ97" si="189">AI97/AH97</f>
        <v>#DIV/0!</v>
      </c>
      <c r="AK97" s="49">
        <f>AK99+AK102+AK105</f>
        <v>0</v>
      </c>
      <c r="AL97" s="31">
        <f>AL99+AL102+AL105</f>
        <v>0</v>
      </c>
      <c r="AM97" s="50" t="e">
        <f t="shared" ref="AM97" si="190">AL97/AK97</f>
        <v>#DIV/0!</v>
      </c>
      <c r="AN97" s="31">
        <f>AN99</f>
        <v>523</v>
      </c>
      <c r="AO97" s="31">
        <f>AO99</f>
        <v>244</v>
      </c>
      <c r="AP97" s="32">
        <f t="shared" si="132"/>
        <v>0.4665391969407266</v>
      </c>
    </row>
    <row r="98" spans="1:42" s="19" customFormat="1" ht="26.25" thickTop="1">
      <c r="A98" s="156"/>
      <c r="B98" s="144"/>
      <c r="C98" s="76" t="s">
        <v>72</v>
      </c>
      <c r="D98" s="33">
        <f>Общий!D740+Общий!D676+Общий!D555+Общий!D434+Общий!D377+Общий!D320+Общий!D149</f>
        <v>0</v>
      </c>
      <c r="E98" s="33">
        <f>Общий!E740+Общий!E676+Общий!E555+Общий!E434+Общий!E377+Общий!E320+Общий!E149</f>
        <v>0</v>
      </c>
      <c r="F98" s="43"/>
      <c r="G98" s="51">
        <f>Общий!G740+Общий!G676+Общий!G555+Общий!G434+Общий!G377+Общий!G320+Общий!G149</f>
        <v>0</v>
      </c>
      <c r="H98" s="33">
        <f>Общий!H740+Общий!H676+Общий!H555+Общий!H434+Общий!H377+Общий!H320+Общий!H149</f>
        <v>0</v>
      </c>
      <c r="I98" s="43"/>
      <c r="J98" s="51"/>
      <c r="K98" s="33"/>
      <c r="L98" s="43"/>
      <c r="M98" s="51"/>
      <c r="N98" s="33"/>
      <c r="O98" s="43"/>
      <c r="P98" s="51"/>
      <c r="Q98" s="33"/>
      <c r="R98" s="43"/>
      <c r="S98" s="51"/>
      <c r="T98" s="33"/>
      <c r="U98" s="43"/>
      <c r="V98" s="51"/>
      <c r="W98" s="33"/>
      <c r="X98" s="43"/>
      <c r="Y98" s="51"/>
      <c r="Z98" s="33"/>
      <c r="AA98" s="43"/>
      <c r="AB98" s="51"/>
      <c r="AC98" s="33"/>
      <c r="AD98" s="43"/>
      <c r="AE98" s="51"/>
      <c r="AF98" s="33"/>
      <c r="AG98" s="43"/>
      <c r="AH98" s="51"/>
      <c r="AI98" s="33"/>
      <c r="AJ98" s="43"/>
      <c r="AK98" s="51"/>
      <c r="AL98" s="33"/>
      <c r="AM98" s="43"/>
      <c r="AN98" s="33"/>
      <c r="AO98" s="33"/>
      <c r="AP98" s="21"/>
    </row>
    <row r="99" spans="1:42" s="4" customFormat="1">
      <c r="A99" s="156"/>
      <c r="B99" s="144"/>
      <c r="C99" s="79" t="s">
        <v>36</v>
      </c>
      <c r="D99" s="9">
        <f>Общий!D741+Общий!D677+Общий!D556+Общий!D435+Общий!D378+Общий!D321+Общий!D150</f>
        <v>226</v>
      </c>
      <c r="E99" s="9">
        <f>Общий!E741+Общий!E677+Общий!E556+Общий!E435+Общий!E378+Общий!E321+Общий!E150</f>
        <v>244</v>
      </c>
      <c r="F99" s="53">
        <f t="shared" si="119"/>
        <v>1.0796460176991149</v>
      </c>
      <c r="G99" s="52">
        <f>Общий!G741+Общий!G677+Общий!G556+Общий!G435+Общий!G378+Общий!G321+Общий!G150</f>
        <v>297</v>
      </c>
      <c r="H99" s="9">
        <f>Общий!H741+Общий!H677+Общий!H556+Общий!H435+Общий!H378+Общий!H321+Общий!H150</f>
        <v>0</v>
      </c>
      <c r="I99" s="53">
        <f t="shared" ref="I99:I107" si="191">H99/G99</f>
        <v>0</v>
      </c>
      <c r="J99" s="52">
        <f>J101+J100</f>
        <v>0</v>
      </c>
      <c r="K99" s="9">
        <f>K101+K100</f>
        <v>0</v>
      </c>
      <c r="L99" s="53" t="e">
        <f t="shared" ref="L99:L107" si="192">K99/J99</f>
        <v>#DIV/0!</v>
      </c>
      <c r="M99" s="52">
        <f>M101+M100</f>
        <v>0</v>
      </c>
      <c r="N99" s="9">
        <f>N101+N100</f>
        <v>0</v>
      </c>
      <c r="O99" s="53" t="e">
        <f t="shared" ref="O99:O107" si="193">N99/M99</f>
        <v>#DIV/0!</v>
      </c>
      <c r="P99" s="52">
        <f>P101+P100</f>
        <v>0</v>
      </c>
      <c r="Q99" s="9">
        <f>Q101+Q100</f>
        <v>0</v>
      </c>
      <c r="R99" s="53" t="e">
        <f t="shared" ref="R99:R107" si="194">Q99/P99</f>
        <v>#DIV/0!</v>
      </c>
      <c r="S99" s="52">
        <f>S101+S100</f>
        <v>0</v>
      </c>
      <c r="T99" s="9">
        <f>T101+T100</f>
        <v>0</v>
      </c>
      <c r="U99" s="53" t="e">
        <f t="shared" ref="U99:U107" si="195">T99/S99</f>
        <v>#DIV/0!</v>
      </c>
      <c r="V99" s="52">
        <f>V101+V100</f>
        <v>0</v>
      </c>
      <c r="W99" s="9">
        <f>W101+W100</f>
        <v>0</v>
      </c>
      <c r="X99" s="53" t="e">
        <f t="shared" ref="X99:X107" si="196">W99/V99</f>
        <v>#DIV/0!</v>
      </c>
      <c r="Y99" s="52">
        <f>Y101+Y100</f>
        <v>0</v>
      </c>
      <c r="Z99" s="9">
        <f>Z101+Z100</f>
        <v>0</v>
      </c>
      <c r="AA99" s="53" t="e">
        <f t="shared" ref="AA99:AA107" si="197">Z99/Y99</f>
        <v>#DIV/0!</v>
      </c>
      <c r="AB99" s="52">
        <f>AB101+AB100</f>
        <v>0</v>
      </c>
      <c r="AC99" s="9">
        <f>AC101+AC100</f>
        <v>0</v>
      </c>
      <c r="AD99" s="53" t="e">
        <f t="shared" ref="AD99:AD107" si="198">AC99/AB99</f>
        <v>#DIV/0!</v>
      </c>
      <c r="AE99" s="52">
        <f>AE101+AE100</f>
        <v>0</v>
      </c>
      <c r="AF99" s="9">
        <f>AF101+AF100</f>
        <v>0</v>
      </c>
      <c r="AG99" s="53" t="e">
        <f t="shared" ref="AG99:AG107" si="199">AF99/AE99</f>
        <v>#DIV/0!</v>
      </c>
      <c r="AH99" s="52">
        <f>AH101+AH100</f>
        <v>0</v>
      </c>
      <c r="AI99" s="9">
        <f>AI101+AI100</f>
        <v>0</v>
      </c>
      <c r="AJ99" s="53" t="e">
        <f t="shared" ref="AJ99:AJ107" si="200">AI99/AH99</f>
        <v>#DIV/0!</v>
      </c>
      <c r="AK99" s="52">
        <f>AK101+AK100</f>
        <v>0</v>
      </c>
      <c r="AL99" s="9">
        <f>AL101+AL100</f>
        <v>0</v>
      </c>
      <c r="AM99" s="53" t="e">
        <f t="shared" ref="AM99:AM107" si="201">AL99/AK99</f>
        <v>#DIV/0!</v>
      </c>
      <c r="AN99" s="9">
        <f>D99+G99+J99+M99+P99+S99+V99+Y99+AB99+AE99+AH99+AK99</f>
        <v>523</v>
      </c>
      <c r="AO99" s="9">
        <f t="shared" si="131"/>
        <v>244</v>
      </c>
      <c r="AP99" s="3">
        <f t="shared" si="132"/>
        <v>0.4665391969407266</v>
      </c>
    </row>
    <row r="100" spans="1:42" s="4" customFormat="1">
      <c r="A100" s="156"/>
      <c r="B100" s="144"/>
      <c r="C100" s="75" t="s">
        <v>50</v>
      </c>
      <c r="D100" s="5">
        <f>Общий!D742+Общий!D678+Общий!D557+Общий!D436+Общий!D379+Общий!D322+Общий!D151</f>
        <v>287</v>
      </c>
      <c r="E100" s="5">
        <f>Общий!E742+Общий!E678+Общий!E557+Общий!E436+Общий!E379+Общий!E322+Общий!E151</f>
        <v>135</v>
      </c>
      <c r="F100" s="53">
        <f>E100/D100</f>
        <v>0.47038327526132406</v>
      </c>
      <c r="G100" s="40" t="e">
        <f>Общий!G742+Общий!G678+Общий!G557+Общий!G436+Общий!G379+Общий!G322+Общий!G151</f>
        <v>#DIV/0!</v>
      </c>
      <c r="H100" s="5">
        <f>Общий!H742+Общий!H678+Общий!H557+Общий!H436+Общий!H379+Общий!H322+Общий!H151</f>
        <v>0</v>
      </c>
      <c r="I100" s="53" t="e">
        <f t="shared" si="191"/>
        <v>#DIV/0!</v>
      </c>
      <c r="J100" s="40"/>
      <c r="K100" s="5"/>
      <c r="L100" s="53" t="e">
        <f t="shared" si="192"/>
        <v>#DIV/0!</v>
      </c>
      <c r="M100" s="40"/>
      <c r="N100" s="5"/>
      <c r="O100" s="53" t="e">
        <f t="shared" si="193"/>
        <v>#DIV/0!</v>
      </c>
      <c r="P100" s="40"/>
      <c r="Q100" s="5"/>
      <c r="R100" s="53" t="e">
        <f t="shared" si="194"/>
        <v>#DIV/0!</v>
      </c>
      <c r="S100" s="40"/>
      <c r="T100" s="5"/>
      <c r="U100" s="53" t="e">
        <f t="shared" si="195"/>
        <v>#DIV/0!</v>
      </c>
      <c r="V100" s="40"/>
      <c r="W100" s="5"/>
      <c r="X100" s="53" t="e">
        <f t="shared" si="196"/>
        <v>#DIV/0!</v>
      </c>
      <c r="Y100" s="40"/>
      <c r="Z100" s="5"/>
      <c r="AA100" s="53" t="e">
        <f t="shared" si="197"/>
        <v>#DIV/0!</v>
      </c>
      <c r="AB100" s="40"/>
      <c r="AC100" s="5"/>
      <c r="AD100" s="53" t="e">
        <f t="shared" si="198"/>
        <v>#DIV/0!</v>
      </c>
      <c r="AE100" s="40"/>
      <c r="AF100" s="5"/>
      <c r="AG100" s="53" t="e">
        <f t="shared" si="199"/>
        <v>#DIV/0!</v>
      </c>
      <c r="AH100" s="40"/>
      <c r="AI100" s="5"/>
      <c r="AJ100" s="53" t="e">
        <f t="shared" si="200"/>
        <v>#DIV/0!</v>
      </c>
      <c r="AK100" s="40"/>
      <c r="AL100" s="5"/>
      <c r="AM100" s="53" t="e">
        <f t="shared" si="201"/>
        <v>#DIV/0!</v>
      </c>
      <c r="AN100" s="5"/>
      <c r="AO100" s="5"/>
      <c r="AP100" s="3"/>
    </row>
    <row r="101" spans="1:42" s="4" customFormat="1">
      <c r="A101" s="156"/>
      <c r="B101" s="144"/>
      <c r="C101" s="75" t="s">
        <v>51</v>
      </c>
      <c r="D101" s="5">
        <f>Общий!D743+Общий!D679+Общий!D558+Общий!D437+Общий!D380+Общий!D323+Общий!D152</f>
        <v>144173</v>
      </c>
      <c r="E101" s="5">
        <f>Общий!E743+Общий!E679+Общий!E558+Общий!E437+Общий!E380+Общий!E323+Общий!E152</f>
        <v>52498</v>
      </c>
      <c r="F101" s="53">
        <f>E101/D101</f>
        <v>0.36413198032918787</v>
      </c>
      <c r="G101" s="40">
        <f>Общий!G743+Общий!G679+Общий!G558+Общий!G437+Общий!G380+Общий!G323+Общий!G152</f>
        <v>139233</v>
      </c>
      <c r="H101" s="5">
        <f>Общий!H743+Общий!H679+Общий!H558+Общий!H437+Общий!H380+Общий!H323+Общий!H152</f>
        <v>0</v>
      </c>
      <c r="I101" s="53">
        <f t="shared" si="191"/>
        <v>0</v>
      </c>
      <c r="J101" s="40"/>
      <c r="K101" s="5"/>
      <c r="L101" s="53" t="e">
        <f t="shared" si="192"/>
        <v>#DIV/0!</v>
      </c>
      <c r="M101" s="40"/>
      <c r="N101" s="5"/>
      <c r="O101" s="53" t="e">
        <f t="shared" si="193"/>
        <v>#DIV/0!</v>
      </c>
      <c r="P101" s="40"/>
      <c r="Q101" s="5"/>
      <c r="R101" s="53" t="e">
        <f t="shared" si="194"/>
        <v>#DIV/0!</v>
      </c>
      <c r="S101" s="40"/>
      <c r="T101" s="5"/>
      <c r="U101" s="53" t="e">
        <f t="shared" si="195"/>
        <v>#DIV/0!</v>
      </c>
      <c r="V101" s="40"/>
      <c r="W101" s="5"/>
      <c r="X101" s="53" t="e">
        <f t="shared" si="196"/>
        <v>#DIV/0!</v>
      </c>
      <c r="Y101" s="40"/>
      <c r="Z101" s="5"/>
      <c r="AA101" s="53" t="e">
        <f t="shared" si="197"/>
        <v>#DIV/0!</v>
      </c>
      <c r="AB101" s="40"/>
      <c r="AC101" s="5"/>
      <c r="AD101" s="53" t="e">
        <f t="shared" si="198"/>
        <v>#DIV/0!</v>
      </c>
      <c r="AE101" s="40"/>
      <c r="AF101" s="5"/>
      <c r="AG101" s="53" t="e">
        <f t="shared" si="199"/>
        <v>#DIV/0!</v>
      </c>
      <c r="AH101" s="40"/>
      <c r="AI101" s="5"/>
      <c r="AJ101" s="53" t="e">
        <f t="shared" si="200"/>
        <v>#DIV/0!</v>
      </c>
      <c r="AK101" s="40"/>
      <c r="AL101" s="5"/>
      <c r="AM101" s="53" t="e">
        <f t="shared" si="201"/>
        <v>#DIV/0!</v>
      </c>
      <c r="AN101" s="5"/>
      <c r="AO101" s="5"/>
      <c r="AP101" s="3"/>
    </row>
    <row r="102" spans="1:42" s="4" customFormat="1">
      <c r="A102" s="156"/>
      <c r="B102" s="144"/>
      <c r="C102" s="79" t="s">
        <v>37</v>
      </c>
      <c r="D102" s="9">
        <f>Общий!D744+Общий!D680+Общий!D559+Общий!D438+Общий!D381+Общий!D324+Общий!D153</f>
        <v>18</v>
      </c>
      <c r="E102" s="9">
        <f>Общий!E744+Общий!E680+Общий!E559+Общий!E438+Общий!E381+Общий!E324+Общий!E153</f>
        <v>147</v>
      </c>
      <c r="F102" s="53">
        <f t="shared" si="119"/>
        <v>8.1666666666666661</v>
      </c>
      <c r="G102" s="52">
        <f>Общий!G744+Общий!G680+Общий!G559+Общий!G438+Общий!G381+Общий!G324+Общий!G153</f>
        <v>106</v>
      </c>
      <c r="H102" s="9">
        <f>Общий!H744+Общий!H680+Общий!H559+Общий!H438+Общий!H381+Общий!H324+Общий!H153</f>
        <v>0</v>
      </c>
      <c r="I102" s="53">
        <f t="shared" si="191"/>
        <v>0</v>
      </c>
      <c r="J102" s="52">
        <f>J103+J104</f>
        <v>0</v>
      </c>
      <c r="K102" s="9">
        <f>K103+K104</f>
        <v>0</v>
      </c>
      <c r="L102" s="53" t="e">
        <f t="shared" si="192"/>
        <v>#DIV/0!</v>
      </c>
      <c r="M102" s="52">
        <f>M103+M104</f>
        <v>0</v>
      </c>
      <c r="N102" s="9">
        <f>N103+N104</f>
        <v>0</v>
      </c>
      <c r="O102" s="53" t="e">
        <f t="shared" si="193"/>
        <v>#DIV/0!</v>
      </c>
      <c r="P102" s="52">
        <f>P103+P104</f>
        <v>0</v>
      </c>
      <c r="Q102" s="9">
        <f>Q103+Q104</f>
        <v>0</v>
      </c>
      <c r="R102" s="53" t="e">
        <f t="shared" si="194"/>
        <v>#DIV/0!</v>
      </c>
      <c r="S102" s="52">
        <f>S103+S104</f>
        <v>0</v>
      </c>
      <c r="T102" s="9">
        <f>T103+T104</f>
        <v>0</v>
      </c>
      <c r="U102" s="53" t="e">
        <f t="shared" si="195"/>
        <v>#DIV/0!</v>
      </c>
      <c r="V102" s="52">
        <f>V103+V104</f>
        <v>0</v>
      </c>
      <c r="W102" s="9">
        <f>W103+W104</f>
        <v>0</v>
      </c>
      <c r="X102" s="53" t="e">
        <f t="shared" si="196"/>
        <v>#DIV/0!</v>
      </c>
      <c r="Y102" s="52">
        <f>Y103+Y104</f>
        <v>0</v>
      </c>
      <c r="Z102" s="9">
        <f>Z103+Z104</f>
        <v>0</v>
      </c>
      <c r="AA102" s="53" t="e">
        <f t="shared" si="197"/>
        <v>#DIV/0!</v>
      </c>
      <c r="AB102" s="52">
        <f>AB103+AB104</f>
        <v>0</v>
      </c>
      <c r="AC102" s="9">
        <f>AC103+AC104</f>
        <v>0</v>
      </c>
      <c r="AD102" s="53" t="e">
        <f t="shared" si="198"/>
        <v>#DIV/0!</v>
      </c>
      <c r="AE102" s="52">
        <f>AE103+AE104</f>
        <v>0</v>
      </c>
      <c r="AF102" s="9">
        <f>AF103+AF104</f>
        <v>0</v>
      </c>
      <c r="AG102" s="53" t="e">
        <f t="shared" si="199"/>
        <v>#DIV/0!</v>
      </c>
      <c r="AH102" s="52">
        <f>AH103+AH104</f>
        <v>0</v>
      </c>
      <c r="AI102" s="9">
        <f>AI103+AI104</f>
        <v>0</v>
      </c>
      <c r="AJ102" s="53" t="e">
        <f t="shared" si="200"/>
        <v>#DIV/0!</v>
      </c>
      <c r="AK102" s="52">
        <f>AK103+AK104</f>
        <v>0</v>
      </c>
      <c r="AL102" s="9">
        <f>AL103+AL104</f>
        <v>0</v>
      </c>
      <c r="AM102" s="53" t="e">
        <f t="shared" si="201"/>
        <v>#DIV/0!</v>
      </c>
      <c r="AN102" s="9">
        <f t="shared" si="144"/>
        <v>124</v>
      </c>
      <c r="AO102" s="9">
        <f t="shared" si="131"/>
        <v>147</v>
      </c>
      <c r="AP102" s="3">
        <f t="shared" si="132"/>
        <v>1.185483870967742</v>
      </c>
    </row>
    <row r="103" spans="1:42" s="4" customFormat="1">
      <c r="A103" s="156"/>
      <c r="B103" s="144"/>
      <c r="C103" s="75" t="s">
        <v>56</v>
      </c>
      <c r="D103" s="5">
        <f>Общий!D745+Общий!D681+Общий!D560+Общий!D439+Общий!D382+Общий!D325+Общий!D154</f>
        <v>69</v>
      </c>
      <c r="E103" s="5">
        <f>Общий!E745+Общий!E681+Общий!E560+Общий!E439+Общий!E382+Общий!E325+Общий!E154</f>
        <v>58</v>
      </c>
      <c r="F103" s="53">
        <f>E103/D103</f>
        <v>0.84057971014492749</v>
      </c>
      <c r="G103" s="40">
        <f>Общий!G745+Общий!G681+Общий!G560+Общий!G439+Общий!G382+Общий!G325+Общий!G154</f>
        <v>89</v>
      </c>
      <c r="H103" s="5" t="e">
        <f>Общий!H745+Общий!H681+Общий!H560+Общий!H439+Общий!H382+Общий!H325+Общий!H154</f>
        <v>#DIV/0!</v>
      </c>
      <c r="I103" s="53" t="e">
        <f t="shared" si="191"/>
        <v>#DIV/0!</v>
      </c>
      <c r="J103" s="40"/>
      <c r="K103" s="5"/>
      <c r="L103" s="53" t="e">
        <f t="shared" si="192"/>
        <v>#DIV/0!</v>
      </c>
      <c r="M103" s="40"/>
      <c r="N103" s="5"/>
      <c r="O103" s="53" t="e">
        <f t="shared" si="193"/>
        <v>#DIV/0!</v>
      </c>
      <c r="P103" s="40"/>
      <c r="Q103" s="5"/>
      <c r="R103" s="53" t="e">
        <f t="shared" si="194"/>
        <v>#DIV/0!</v>
      </c>
      <c r="S103" s="40"/>
      <c r="T103" s="5"/>
      <c r="U103" s="53" t="e">
        <f t="shared" si="195"/>
        <v>#DIV/0!</v>
      </c>
      <c r="V103" s="40"/>
      <c r="W103" s="5"/>
      <c r="X103" s="53" t="e">
        <f t="shared" si="196"/>
        <v>#DIV/0!</v>
      </c>
      <c r="Y103" s="40"/>
      <c r="Z103" s="5"/>
      <c r="AA103" s="53" t="e">
        <f t="shared" si="197"/>
        <v>#DIV/0!</v>
      </c>
      <c r="AB103" s="40"/>
      <c r="AC103" s="5"/>
      <c r="AD103" s="53" t="e">
        <f t="shared" si="198"/>
        <v>#DIV/0!</v>
      </c>
      <c r="AE103" s="40"/>
      <c r="AF103" s="5"/>
      <c r="AG103" s="53" t="e">
        <f t="shared" si="199"/>
        <v>#DIV/0!</v>
      </c>
      <c r="AH103" s="40"/>
      <c r="AI103" s="5"/>
      <c r="AJ103" s="53" t="e">
        <f t="shared" si="200"/>
        <v>#DIV/0!</v>
      </c>
      <c r="AK103" s="40"/>
      <c r="AL103" s="5"/>
      <c r="AM103" s="53" t="e">
        <f t="shared" si="201"/>
        <v>#DIV/0!</v>
      </c>
      <c r="AN103" s="5"/>
      <c r="AO103" s="5"/>
      <c r="AP103" s="3"/>
    </row>
    <row r="104" spans="1:42" s="4" customFormat="1">
      <c r="A104" s="156"/>
      <c r="B104" s="144"/>
      <c r="C104" s="75" t="s">
        <v>55</v>
      </c>
      <c r="D104" s="5">
        <f>Общий!D746+Общий!D682+Общий!D561+Общий!D440+Общий!D383+Общий!D326+Общий!D155</f>
        <v>4125000</v>
      </c>
      <c r="E104" s="5">
        <f>Общий!E746+Общий!E682+Общий!E561+Общий!E440+Общий!E383+Общий!E326+Общий!E155</f>
        <v>3592610</v>
      </c>
      <c r="F104" s="53">
        <f>E104/D104</f>
        <v>0.87093575757575759</v>
      </c>
      <c r="G104" s="40">
        <f>Общий!G746+Общий!G682+Общий!G561+Общий!G440+Общий!G383+Общий!G326+Общий!G155</f>
        <v>4295034</v>
      </c>
      <c r="H104" s="5">
        <f>Общий!H746+Общий!H682+Общий!H561+Общий!H440+Общий!H383+Общий!H326+Общий!H155</f>
        <v>0</v>
      </c>
      <c r="I104" s="53">
        <f t="shared" si="191"/>
        <v>0</v>
      </c>
      <c r="J104" s="40"/>
      <c r="K104" s="5"/>
      <c r="L104" s="53" t="e">
        <f t="shared" si="192"/>
        <v>#DIV/0!</v>
      </c>
      <c r="M104" s="40"/>
      <c r="N104" s="5"/>
      <c r="O104" s="53" t="e">
        <f t="shared" si="193"/>
        <v>#DIV/0!</v>
      </c>
      <c r="P104" s="40"/>
      <c r="Q104" s="5"/>
      <c r="R104" s="53" t="e">
        <f t="shared" si="194"/>
        <v>#DIV/0!</v>
      </c>
      <c r="S104" s="40"/>
      <c r="T104" s="5"/>
      <c r="U104" s="53" t="e">
        <f t="shared" si="195"/>
        <v>#DIV/0!</v>
      </c>
      <c r="V104" s="40"/>
      <c r="W104" s="5"/>
      <c r="X104" s="53" t="e">
        <f t="shared" si="196"/>
        <v>#DIV/0!</v>
      </c>
      <c r="Y104" s="40"/>
      <c r="Z104" s="5"/>
      <c r="AA104" s="53" t="e">
        <f t="shared" si="197"/>
        <v>#DIV/0!</v>
      </c>
      <c r="AB104" s="40"/>
      <c r="AC104" s="5"/>
      <c r="AD104" s="53" t="e">
        <f t="shared" si="198"/>
        <v>#DIV/0!</v>
      </c>
      <c r="AE104" s="40"/>
      <c r="AF104" s="5"/>
      <c r="AG104" s="53" t="e">
        <f t="shared" si="199"/>
        <v>#DIV/0!</v>
      </c>
      <c r="AH104" s="40"/>
      <c r="AI104" s="5"/>
      <c r="AJ104" s="53" t="e">
        <f t="shared" si="200"/>
        <v>#DIV/0!</v>
      </c>
      <c r="AK104" s="40"/>
      <c r="AL104" s="5"/>
      <c r="AM104" s="53" t="e">
        <f t="shared" si="201"/>
        <v>#DIV/0!</v>
      </c>
      <c r="AN104" s="5"/>
      <c r="AO104" s="5"/>
      <c r="AP104" s="3"/>
    </row>
    <row r="105" spans="1:42" s="4" customFormat="1">
      <c r="A105" s="156"/>
      <c r="B105" s="144"/>
      <c r="C105" s="79" t="s">
        <v>38</v>
      </c>
      <c r="D105" s="9">
        <f>Общий!D747+Общий!D683+Общий!D562+Общий!D441+Общий!D384+Общий!D327+Общий!D156</f>
        <v>3939000</v>
      </c>
      <c r="E105" s="9">
        <f>Общий!E747+Общий!E683+Общий!E562+Общий!E441+Общий!E384+Общий!E327+Общий!E156</f>
        <v>2977070</v>
      </c>
      <c r="F105" s="53">
        <f t="shared" si="119"/>
        <v>0.75579334856562574</v>
      </c>
      <c r="G105" s="52">
        <f>Общий!G747+Общий!G683+Общий!G562+Общий!G441+Общий!G384+Общий!G327+Общий!G156</f>
        <v>4102065</v>
      </c>
      <c r="H105" s="9">
        <f>Общий!H747+Общий!H683+Общий!H562+Общий!H441+Общий!H384+Общий!H327+Общий!H156</f>
        <v>0</v>
      </c>
      <c r="I105" s="53">
        <f t="shared" si="191"/>
        <v>0</v>
      </c>
      <c r="J105" s="52"/>
      <c r="K105" s="9"/>
      <c r="L105" s="53" t="e">
        <f t="shared" si="192"/>
        <v>#DIV/0!</v>
      </c>
      <c r="M105" s="52"/>
      <c r="N105" s="9"/>
      <c r="O105" s="53" t="e">
        <f t="shared" si="193"/>
        <v>#DIV/0!</v>
      </c>
      <c r="P105" s="52"/>
      <c r="Q105" s="9"/>
      <c r="R105" s="53" t="e">
        <f t="shared" si="194"/>
        <v>#DIV/0!</v>
      </c>
      <c r="S105" s="52"/>
      <c r="T105" s="9"/>
      <c r="U105" s="53" t="e">
        <f t="shared" si="195"/>
        <v>#DIV/0!</v>
      </c>
      <c r="V105" s="52"/>
      <c r="W105" s="9"/>
      <c r="X105" s="53" t="e">
        <f t="shared" si="196"/>
        <v>#DIV/0!</v>
      </c>
      <c r="Y105" s="52"/>
      <c r="Z105" s="9"/>
      <c r="AA105" s="53" t="e">
        <f t="shared" si="197"/>
        <v>#DIV/0!</v>
      </c>
      <c r="AB105" s="52"/>
      <c r="AC105" s="9"/>
      <c r="AD105" s="53" t="e">
        <f t="shared" si="198"/>
        <v>#DIV/0!</v>
      </c>
      <c r="AE105" s="52"/>
      <c r="AF105" s="9"/>
      <c r="AG105" s="53" t="e">
        <f t="shared" si="199"/>
        <v>#DIV/0!</v>
      </c>
      <c r="AH105" s="52"/>
      <c r="AI105" s="9"/>
      <c r="AJ105" s="53" t="e">
        <f t="shared" si="200"/>
        <v>#DIV/0!</v>
      </c>
      <c r="AK105" s="52"/>
      <c r="AL105" s="9"/>
      <c r="AM105" s="53" t="e">
        <f t="shared" si="201"/>
        <v>#DIV/0!</v>
      </c>
      <c r="AN105" s="9">
        <f t="shared" si="144"/>
        <v>8041065</v>
      </c>
      <c r="AO105" s="9">
        <f t="shared" si="131"/>
        <v>2977070</v>
      </c>
      <c r="AP105" s="10">
        <f t="shared" si="132"/>
        <v>0.37023329621138495</v>
      </c>
    </row>
    <row r="106" spans="1:42" s="4" customFormat="1">
      <c r="A106" s="156"/>
      <c r="B106" s="144"/>
      <c r="C106" s="80" t="s">
        <v>39</v>
      </c>
      <c r="D106" s="5">
        <f>Общий!D748+Общий!D684+Общий!D563+Общий!D442+Общий!D385+Общий!D328+Общий!D157</f>
        <v>39</v>
      </c>
      <c r="E106" s="5">
        <f>Общий!E748+Общий!E684+Общий!E563+Общий!E442+Общий!E385+Общий!E328+Общий!E157</f>
        <v>482572</v>
      </c>
      <c r="F106" s="39">
        <f t="shared" si="119"/>
        <v>12373.641025641025</v>
      </c>
      <c r="G106" s="40">
        <f>Общий!G748+Общий!G684+Общий!G563+Общий!G442+Общий!G385+Общий!G328+Общий!G157</f>
        <v>37</v>
      </c>
      <c r="H106" s="5">
        <f>Общий!H748+Общий!H684+Общий!H563+Общий!H442+Общий!H385+Общий!H328+Общий!H157</f>
        <v>0</v>
      </c>
      <c r="I106" s="39">
        <f t="shared" si="191"/>
        <v>0</v>
      </c>
      <c r="J106" s="40"/>
      <c r="K106" s="5"/>
      <c r="L106" s="39" t="e">
        <f t="shared" si="192"/>
        <v>#DIV/0!</v>
      </c>
      <c r="M106" s="40"/>
      <c r="N106" s="5"/>
      <c r="O106" s="39" t="e">
        <f t="shared" si="193"/>
        <v>#DIV/0!</v>
      </c>
      <c r="P106" s="40"/>
      <c r="Q106" s="5"/>
      <c r="R106" s="39" t="e">
        <f t="shared" si="194"/>
        <v>#DIV/0!</v>
      </c>
      <c r="S106" s="40"/>
      <c r="T106" s="5"/>
      <c r="U106" s="39" t="e">
        <f t="shared" si="195"/>
        <v>#DIV/0!</v>
      </c>
      <c r="V106" s="40"/>
      <c r="W106" s="5"/>
      <c r="X106" s="39" t="e">
        <f t="shared" si="196"/>
        <v>#DIV/0!</v>
      </c>
      <c r="Y106" s="40"/>
      <c r="Z106" s="5"/>
      <c r="AA106" s="39" t="e">
        <f t="shared" si="197"/>
        <v>#DIV/0!</v>
      </c>
      <c r="AB106" s="40"/>
      <c r="AC106" s="5"/>
      <c r="AD106" s="39" t="e">
        <f t="shared" si="198"/>
        <v>#DIV/0!</v>
      </c>
      <c r="AE106" s="40"/>
      <c r="AF106" s="5"/>
      <c r="AG106" s="39" t="e">
        <f t="shared" si="199"/>
        <v>#DIV/0!</v>
      </c>
      <c r="AH106" s="40"/>
      <c r="AI106" s="5"/>
      <c r="AJ106" s="39" t="e">
        <f t="shared" si="200"/>
        <v>#DIV/0!</v>
      </c>
      <c r="AK106" s="40"/>
      <c r="AL106" s="5"/>
      <c r="AM106" s="39" t="e">
        <f t="shared" si="201"/>
        <v>#DIV/0!</v>
      </c>
      <c r="AN106" s="5">
        <f t="shared" si="144"/>
        <v>76</v>
      </c>
      <c r="AO106" s="5">
        <f t="shared" si="131"/>
        <v>482572</v>
      </c>
      <c r="AP106" s="3">
        <f t="shared" si="132"/>
        <v>6349.6315789473683</v>
      </c>
    </row>
    <row r="107" spans="1:42" s="4" customFormat="1">
      <c r="A107" s="156"/>
      <c r="B107" s="144"/>
      <c r="C107" s="81" t="s">
        <v>40</v>
      </c>
      <c r="D107" s="5">
        <f>Общий!D749+Общий!D685+Общий!D564+Общий!D443+Общий!D386+Общий!D329+Общий!D158</f>
        <v>19</v>
      </c>
      <c r="E107" s="5">
        <f>Общий!E749+Общий!E685+Общий!E564+Общий!E443+Общий!E386+Общий!E329+Общий!E158</f>
        <v>478737</v>
      </c>
      <c r="F107" s="39">
        <f t="shared" si="119"/>
        <v>25196.684210526317</v>
      </c>
      <c r="G107" s="40">
        <f>Общий!G749+Общий!G685+Общий!G564+Общий!G443+Общий!G386+Общий!G329+Общий!G158</f>
        <v>28</v>
      </c>
      <c r="H107" s="5">
        <f>Общий!H749+Общий!H685+Общий!H564+Общий!H443+Общий!H386+Общий!H329+Общий!H158</f>
        <v>0</v>
      </c>
      <c r="I107" s="39">
        <f t="shared" si="191"/>
        <v>0</v>
      </c>
      <c r="J107" s="40"/>
      <c r="K107" s="5"/>
      <c r="L107" s="39" t="e">
        <f t="shared" si="192"/>
        <v>#DIV/0!</v>
      </c>
      <c r="M107" s="40"/>
      <c r="N107" s="5"/>
      <c r="O107" s="39" t="e">
        <f t="shared" si="193"/>
        <v>#DIV/0!</v>
      </c>
      <c r="P107" s="40"/>
      <c r="Q107" s="5"/>
      <c r="R107" s="39" t="e">
        <f t="shared" si="194"/>
        <v>#DIV/0!</v>
      </c>
      <c r="S107" s="40"/>
      <c r="T107" s="5"/>
      <c r="U107" s="39" t="e">
        <f t="shared" si="195"/>
        <v>#DIV/0!</v>
      </c>
      <c r="V107" s="40"/>
      <c r="W107" s="5"/>
      <c r="X107" s="39" t="e">
        <f t="shared" si="196"/>
        <v>#DIV/0!</v>
      </c>
      <c r="Y107" s="40"/>
      <c r="Z107" s="5"/>
      <c r="AA107" s="39" t="e">
        <f t="shared" si="197"/>
        <v>#DIV/0!</v>
      </c>
      <c r="AB107" s="40"/>
      <c r="AC107" s="5"/>
      <c r="AD107" s="39" t="e">
        <f t="shared" si="198"/>
        <v>#DIV/0!</v>
      </c>
      <c r="AE107" s="40"/>
      <c r="AF107" s="5"/>
      <c r="AG107" s="39" t="e">
        <f t="shared" si="199"/>
        <v>#DIV/0!</v>
      </c>
      <c r="AH107" s="40"/>
      <c r="AI107" s="5"/>
      <c r="AJ107" s="39" t="e">
        <f t="shared" si="200"/>
        <v>#DIV/0!</v>
      </c>
      <c r="AK107" s="40"/>
      <c r="AL107" s="5"/>
      <c r="AM107" s="39" t="e">
        <f t="shared" si="201"/>
        <v>#DIV/0!</v>
      </c>
      <c r="AN107" s="5">
        <f t="shared" si="144"/>
        <v>47</v>
      </c>
      <c r="AO107" s="5">
        <f t="shared" si="131"/>
        <v>478737</v>
      </c>
      <c r="AP107" s="3">
        <f t="shared" si="132"/>
        <v>10185.893617021276</v>
      </c>
    </row>
    <row r="108" spans="1:42" s="4" customFormat="1">
      <c r="A108" s="156"/>
      <c r="B108" s="144"/>
      <c r="C108" s="76" t="s">
        <v>73</v>
      </c>
      <c r="D108" s="33">
        <f>Общий!D750+Общий!D686+Общий!D565+Общий!D444+Общий!D387+Общий!D330+Общий!D159</f>
        <v>28</v>
      </c>
      <c r="E108" s="33">
        <f>Общий!E750+Общий!E686+Общий!E565+Общий!E444+Общий!E387+Общий!E330+Общий!E159</f>
        <v>447244</v>
      </c>
      <c r="F108" s="43"/>
      <c r="G108" s="51">
        <f>Общий!G750+Общий!G686+Общий!G565+Общий!G444+Общий!G387+Общий!G330+Общий!G159</f>
        <v>27</v>
      </c>
      <c r="H108" s="33">
        <f>Общий!H750+Общий!H686+Общий!H565+Общий!H444+Общий!H387+Общий!H330+Общий!H159</f>
        <v>0</v>
      </c>
      <c r="I108" s="43"/>
      <c r="J108" s="51"/>
      <c r="K108" s="33"/>
      <c r="L108" s="43"/>
      <c r="M108" s="51"/>
      <c r="N108" s="33"/>
      <c r="O108" s="43"/>
      <c r="P108" s="51"/>
      <c r="Q108" s="33"/>
      <c r="R108" s="43"/>
      <c r="S108" s="51"/>
      <c r="T108" s="33"/>
      <c r="U108" s="43"/>
      <c r="V108" s="51"/>
      <c r="W108" s="33"/>
      <c r="X108" s="43"/>
      <c r="Y108" s="51"/>
      <c r="Z108" s="33"/>
      <c r="AA108" s="43"/>
      <c r="AB108" s="51"/>
      <c r="AC108" s="33"/>
      <c r="AD108" s="43"/>
      <c r="AE108" s="51"/>
      <c r="AF108" s="33"/>
      <c r="AG108" s="43"/>
      <c r="AH108" s="51"/>
      <c r="AI108" s="33"/>
      <c r="AJ108" s="43"/>
      <c r="AK108" s="51"/>
      <c r="AL108" s="33"/>
      <c r="AM108" s="43"/>
      <c r="AN108" s="33"/>
      <c r="AO108" s="33"/>
      <c r="AP108" s="21"/>
    </row>
    <row r="109" spans="1:42" s="26" customFormat="1" ht="26.25" thickBot="1">
      <c r="A109" s="156"/>
      <c r="B109" s="144"/>
      <c r="C109" s="82" t="s">
        <v>71</v>
      </c>
      <c r="D109" s="24">
        <f>Общий!D751+Общий!D687+Общий!D566+Общий!D445+Общий!D388+Общий!D331+Общий!D160</f>
        <v>0</v>
      </c>
      <c r="E109" s="24">
        <f>Общий!E751+Общий!E687+Общий!E566+Общий!E445+Общий!E388+Общий!E331+Общий!E160</f>
        <v>887520</v>
      </c>
      <c r="F109" s="55" t="e">
        <f t="shared" ref="F109" si="202">E109/D109</f>
        <v>#DIV/0!</v>
      </c>
      <c r="G109" s="54">
        <f>Общий!G751+Общий!G687+Общий!G566+Общий!G445+Общий!G388+Общий!G331+Общий!G160</f>
        <v>0</v>
      </c>
      <c r="H109" s="24">
        <f>Общий!H751+Общий!H687+Общий!H566+Общий!H445+Общий!H388+Общий!H331+Общий!H160</f>
        <v>0</v>
      </c>
      <c r="I109" s="55" t="e">
        <f t="shared" ref="I109:I110" si="203">H109/G109</f>
        <v>#DIV/0!</v>
      </c>
      <c r="J109" s="54">
        <f>J111+J112+J113+J114</f>
        <v>0</v>
      </c>
      <c r="K109" s="24">
        <f>K111+K112+K113+K114</f>
        <v>0</v>
      </c>
      <c r="L109" s="55" t="e">
        <f t="shared" ref="L109:L110" si="204">K109/J109</f>
        <v>#DIV/0!</v>
      </c>
      <c r="M109" s="54">
        <f>M111+M112+M113+M114</f>
        <v>0</v>
      </c>
      <c r="N109" s="24">
        <f>N111+N112+N113+N114</f>
        <v>0</v>
      </c>
      <c r="O109" s="55" t="e">
        <f t="shared" ref="O109:O110" si="205">N109/M109</f>
        <v>#DIV/0!</v>
      </c>
      <c r="P109" s="54">
        <f>P111+P112+P113+P114</f>
        <v>0</v>
      </c>
      <c r="Q109" s="24">
        <f>Q111+Q112+Q113+Q114</f>
        <v>0</v>
      </c>
      <c r="R109" s="55" t="e">
        <f t="shared" ref="R109:R110" si="206">Q109/P109</f>
        <v>#DIV/0!</v>
      </c>
      <c r="S109" s="54">
        <f>S111+S112+S113+S114</f>
        <v>0</v>
      </c>
      <c r="T109" s="24">
        <f>T111+T112+T113+T114</f>
        <v>0</v>
      </c>
      <c r="U109" s="55" t="e">
        <f t="shared" ref="U109:U110" si="207">T109/S109</f>
        <v>#DIV/0!</v>
      </c>
      <c r="V109" s="54">
        <f>V111+V112+V113+V114</f>
        <v>0</v>
      </c>
      <c r="W109" s="24">
        <f>W111+W112+W113+W114</f>
        <v>0</v>
      </c>
      <c r="X109" s="55" t="e">
        <f t="shared" ref="X109:X110" si="208">W109/V109</f>
        <v>#DIV/0!</v>
      </c>
      <c r="Y109" s="54">
        <f>Y111+Y112+Y113+Y114</f>
        <v>0</v>
      </c>
      <c r="Z109" s="24">
        <f>Z111+Z112+Z113+Z114</f>
        <v>0</v>
      </c>
      <c r="AA109" s="55" t="e">
        <f t="shared" ref="AA109:AA110" si="209">Z109/Y109</f>
        <v>#DIV/0!</v>
      </c>
      <c r="AB109" s="54">
        <f>AB111+AB112+AB113+AB114</f>
        <v>0</v>
      </c>
      <c r="AC109" s="24">
        <f>AC111+AC112+AC113+AC114</f>
        <v>0</v>
      </c>
      <c r="AD109" s="55" t="e">
        <f t="shared" ref="AD109:AD110" si="210">AC109/AB109</f>
        <v>#DIV/0!</v>
      </c>
      <c r="AE109" s="54">
        <f>AE111+AE112+AE113+AE114</f>
        <v>0</v>
      </c>
      <c r="AF109" s="24">
        <f>AF111+AF112+AF113+AF114</f>
        <v>0</v>
      </c>
      <c r="AG109" s="55" t="e">
        <f t="shared" ref="AG109:AG110" si="211">AF109/AE109</f>
        <v>#DIV/0!</v>
      </c>
      <c r="AH109" s="54">
        <f>AH111+AH112+AH113+AH114</f>
        <v>0</v>
      </c>
      <c r="AI109" s="24">
        <f>AI111+AI112+AI113+AI114</f>
        <v>0</v>
      </c>
      <c r="AJ109" s="55" t="e">
        <f t="shared" ref="AJ109:AJ110" si="212">AI109/AH109</f>
        <v>#DIV/0!</v>
      </c>
      <c r="AK109" s="54">
        <f>AK111+AK112+AK113+AK114</f>
        <v>0</v>
      </c>
      <c r="AL109" s="24">
        <f>AL111+AL112+AL113+AL114</f>
        <v>0</v>
      </c>
      <c r="AM109" s="55" t="e">
        <f t="shared" ref="AM109:AM110" si="213">AL109/AK109</f>
        <v>#DIV/0!</v>
      </c>
      <c r="AN109" s="24">
        <f t="shared" ref="AN109:AO109" si="214">D109+G109+J109+M109+P109+S109+V109+Y109+AB109+AE109+AH109+AK109</f>
        <v>0</v>
      </c>
      <c r="AO109" s="24">
        <f t="shared" si="214"/>
        <v>887520</v>
      </c>
      <c r="AP109" s="25" t="e">
        <f t="shared" ref="AP109" si="215">AO109/AN109</f>
        <v>#DIV/0!</v>
      </c>
    </row>
    <row r="110" spans="1:42" s="4" customFormat="1" ht="16.5" thickTop="1" thickBot="1">
      <c r="A110" s="156"/>
      <c r="B110" s="144"/>
      <c r="C110" s="83" t="s">
        <v>61</v>
      </c>
      <c r="D110" s="65">
        <f>Общий!D752+Общий!D688+Общий!D567+Общий!D446+Общий!D389+Общий!D332+Общий!D161</f>
        <v>189498</v>
      </c>
      <c r="E110" s="65">
        <f>Общий!E752+Общий!E688+Общий!E567+Общий!E446+Общий!E389+Общий!E332+Общий!E161</f>
        <v>774878</v>
      </c>
      <c r="F110" s="66">
        <f t="shared" si="119"/>
        <v>4.0891091198851699</v>
      </c>
      <c r="G110" s="64">
        <f>Общий!G752+Общий!G688+Общий!G567+Общий!G446+Общий!G389+Общий!G332+Общий!G161</f>
        <v>69094</v>
      </c>
      <c r="H110" s="65">
        <f>Общий!H752+Общий!H688+Общий!H567+Общий!H446+Общий!H389+Общий!H332+Общий!H161</f>
        <v>0</v>
      </c>
      <c r="I110" s="66">
        <f t="shared" si="203"/>
        <v>0</v>
      </c>
      <c r="J110" s="64"/>
      <c r="K110" s="65"/>
      <c r="L110" s="66" t="e">
        <f t="shared" si="204"/>
        <v>#DIV/0!</v>
      </c>
      <c r="M110" s="64"/>
      <c r="N110" s="65"/>
      <c r="O110" s="66" t="e">
        <f t="shared" si="205"/>
        <v>#DIV/0!</v>
      </c>
      <c r="P110" s="64"/>
      <c r="Q110" s="65"/>
      <c r="R110" s="66" t="e">
        <f t="shared" si="206"/>
        <v>#DIV/0!</v>
      </c>
      <c r="S110" s="64"/>
      <c r="T110" s="65"/>
      <c r="U110" s="66" t="e">
        <f t="shared" si="207"/>
        <v>#DIV/0!</v>
      </c>
      <c r="V110" s="64"/>
      <c r="W110" s="65"/>
      <c r="X110" s="66" t="e">
        <f t="shared" si="208"/>
        <v>#DIV/0!</v>
      </c>
      <c r="Y110" s="64"/>
      <c r="Z110" s="65"/>
      <c r="AA110" s="66" t="e">
        <f t="shared" si="209"/>
        <v>#DIV/0!</v>
      </c>
      <c r="AB110" s="64"/>
      <c r="AC110" s="65"/>
      <c r="AD110" s="66" t="e">
        <f t="shared" si="210"/>
        <v>#DIV/0!</v>
      </c>
      <c r="AE110" s="64"/>
      <c r="AF110" s="65"/>
      <c r="AG110" s="66" t="e">
        <f t="shared" si="211"/>
        <v>#DIV/0!</v>
      </c>
      <c r="AH110" s="64"/>
      <c r="AI110" s="65"/>
      <c r="AJ110" s="66" t="e">
        <f t="shared" si="212"/>
        <v>#DIV/0!</v>
      </c>
      <c r="AK110" s="64"/>
      <c r="AL110" s="65"/>
      <c r="AM110" s="66" t="e">
        <f t="shared" si="213"/>
        <v>#DIV/0!</v>
      </c>
      <c r="AN110" s="65"/>
      <c r="AO110" s="65"/>
      <c r="AP110" s="67"/>
    </row>
    <row r="111" spans="1:42" s="4" customFormat="1" ht="16.5" thickTop="1" thickBot="1">
      <c r="A111" s="156"/>
      <c r="B111" s="144"/>
      <c r="C111" s="84" t="s">
        <v>62</v>
      </c>
      <c r="D111" s="22">
        <f>Общий!D753+Общий!D689+Общий!D568+Общий!D447+Общий!D390+Общий!D333+Общий!D162</f>
        <v>186147</v>
      </c>
      <c r="E111" s="22">
        <f>Общий!E753+Общий!E689+Общий!E568+Общий!E447+Общий!E390+Общий!E333+Общий!E162</f>
        <v>163608</v>
      </c>
      <c r="F111" s="66">
        <f t="shared" si="119"/>
        <v>0.87891827426711144</v>
      </c>
      <c r="G111" s="56">
        <f>Общий!G753+Общий!G689+Общий!G568+Общий!G447+Общий!G390+Общий!G333+Общий!G162</f>
        <v>193033</v>
      </c>
      <c r="H111" s="22">
        <f>Общий!H753+Общий!H689+Общий!H568+Общий!H447+Общий!H390+Общий!H333+Общий!H162</f>
        <v>0</v>
      </c>
      <c r="I111" s="57"/>
      <c r="J111" s="56"/>
      <c r="K111" s="22"/>
      <c r="L111" s="57"/>
      <c r="M111" s="56"/>
      <c r="N111" s="22"/>
      <c r="O111" s="57"/>
      <c r="P111" s="56"/>
      <c r="Q111" s="22"/>
      <c r="R111" s="57"/>
      <c r="S111" s="56"/>
      <c r="T111" s="22"/>
      <c r="U111" s="57"/>
      <c r="V111" s="56"/>
      <c r="W111" s="22"/>
      <c r="X111" s="57"/>
      <c r="Y111" s="56"/>
      <c r="Z111" s="22"/>
      <c r="AA111" s="57"/>
      <c r="AB111" s="56"/>
      <c r="AC111" s="22"/>
      <c r="AD111" s="57"/>
      <c r="AE111" s="56"/>
      <c r="AF111" s="22"/>
      <c r="AG111" s="57"/>
      <c r="AH111" s="56"/>
      <c r="AI111" s="22"/>
      <c r="AJ111" s="57"/>
      <c r="AK111" s="56"/>
      <c r="AL111" s="22"/>
      <c r="AM111" s="57"/>
      <c r="AN111" s="22"/>
      <c r="AO111" s="22"/>
      <c r="AP111" s="23"/>
    </row>
    <row r="112" spans="1:42" s="4" customFormat="1" ht="27" thickTop="1" thickBot="1">
      <c r="A112" s="156"/>
      <c r="B112" s="144"/>
      <c r="C112" s="84" t="s">
        <v>65</v>
      </c>
      <c r="D112" s="22">
        <f>Общий!D754+Общий!D690+Общий!D569+Общий!D448+Общий!D391+Общий!D334+Общий!D163</f>
        <v>58800</v>
      </c>
      <c r="E112" s="22">
        <f>Общий!E754+Общий!E690+Общий!E569+Общий!E448+Общий!E391+Общий!E334+Общий!E163</f>
        <v>507250</v>
      </c>
      <c r="F112" s="66">
        <f t="shared" si="119"/>
        <v>8.6267006802721085</v>
      </c>
      <c r="G112" s="56">
        <f>Общий!G754+Общий!G690+Общий!G569+Общий!G448+Общий!G391+Общий!G334+Общий!G163</f>
        <v>16500</v>
      </c>
      <c r="H112" s="22">
        <f>Общий!H754+Общий!H690+Общий!H569+Общий!H448+Общий!H391+Общий!H334+Общий!H163</f>
        <v>0</v>
      </c>
      <c r="I112" s="57"/>
      <c r="J112" s="56"/>
      <c r="K112" s="22"/>
      <c r="L112" s="57"/>
      <c r="M112" s="56"/>
      <c r="N112" s="22"/>
      <c r="O112" s="57"/>
      <c r="P112" s="56"/>
      <c r="Q112" s="22"/>
      <c r="R112" s="57"/>
      <c r="S112" s="56"/>
      <c r="T112" s="22"/>
      <c r="U112" s="57"/>
      <c r="V112" s="56"/>
      <c r="W112" s="22"/>
      <c r="X112" s="57"/>
      <c r="Y112" s="56"/>
      <c r="Z112" s="22"/>
      <c r="AA112" s="57"/>
      <c r="AB112" s="56"/>
      <c r="AC112" s="22"/>
      <c r="AD112" s="57"/>
      <c r="AE112" s="56"/>
      <c r="AF112" s="22"/>
      <c r="AG112" s="57"/>
      <c r="AH112" s="56"/>
      <c r="AI112" s="22"/>
      <c r="AJ112" s="57"/>
      <c r="AK112" s="56"/>
      <c r="AL112" s="22"/>
      <c r="AM112" s="57"/>
      <c r="AN112" s="22"/>
      <c r="AO112" s="22"/>
      <c r="AP112" s="23"/>
    </row>
    <row r="113" spans="1:42" s="4" customFormat="1" ht="21" customHeight="1" thickTop="1" thickBot="1">
      <c r="A113" s="156"/>
      <c r="B113" s="144"/>
      <c r="C113" s="84" t="s">
        <v>66</v>
      </c>
      <c r="D113" s="22">
        <f>Общий!D755+Общий!D691+Общий!D570+Общий!D449+Общий!D392+Общий!D335+Общий!D164</f>
        <v>60355.297272727272</v>
      </c>
      <c r="E113" s="22">
        <f>Общий!E755+Общий!E691+Общий!E570+Общий!E449+Общий!E392+Общий!E335+Общий!E164</f>
        <v>22200</v>
      </c>
      <c r="F113" s="66">
        <f t="shared" si="119"/>
        <v>0.36782189804624665</v>
      </c>
      <c r="G113" s="56">
        <f>Общий!G755+Общий!G691+Общий!G570+Общий!G449+Общий!G392+Общий!G335+Общий!G164</f>
        <v>39972.909090909088</v>
      </c>
      <c r="H113" s="22">
        <f>Общий!H755+Общий!H691+Общий!H570+Общий!H449+Общий!H392+Общий!H335+Общий!H164</f>
        <v>0</v>
      </c>
      <c r="I113" s="57"/>
      <c r="J113" s="56"/>
      <c r="K113" s="22"/>
      <c r="L113" s="57"/>
      <c r="M113" s="56"/>
      <c r="N113" s="22"/>
      <c r="O113" s="57"/>
      <c r="P113" s="56"/>
      <c r="Q113" s="22"/>
      <c r="R113" s="57"/>
      <c r="S113" s="56"/>
      <c r="T113" s="22"/>
      <c r="U113" s="57"/>
      <c r="V113" s="56"/>
      <c r="W113" s="22"/>
      <c r="X113" s="57"/>
      <c r="Y113" s="56"/>
      <c r="Z113" s="22"/>
      <c r="AA113" s="57"/>
      <c r="AB113" s="56"/>
      <c r="AC113" s="22"/>
      <c r="AD113" s="57"/>
      <c r="AE113" s="56"/>
      <c r="AF113" s="22"/>
      <c r="AG113" s="57"/>
      <c r="AH113" s="56"/>
      <c r="AI113" s="22"/>
      <c r="AJ113" s="57"/>
      <c r="AK113" s="56"/>
      <c r="AL113" s="22"/>
      <c r="AM113" s="57"/>
      <c r="AN113" s="22"/>
      <c r="AO113" s="22"/>
      <c r="AP113" s="23"/>
    </row>
    <row r="114" spans="1:42" s="4" customFormat="1" ht="15.95" customHeight="1" thickTop="1" thickBot="1">
      <c r="A114" s="156"/>
      <c r="B114" s="144"/>
      <c r="C114" s="84" t="s">
        <v>67</v>
      </c>
      <c r="D114" s="22">
        <f>Общий!D756+Общий!D692+Общий!D571+Общий!D450+Общий!D393+Общий!D336+Общий!D165</f>
        <v>81784.490953797969</v>
      </c>
      <c r="E114" s="22">
        <f>Общий!E756+Общий!E692+Общий!E571+Общий!E450+Общий!E393+Общий!E336+Общий!E165</f>
        <v>91696.28</v>
      </c>
      <c r="F114" s="66">
        <f t="shared" si="119"/>
        <v>1.121193993269475</v>
      </c>
      <c r="G114" s="56">
        <f>Общий!G756+Общий!G692+Общий!G571+Общий!G450+Общий!G393+Общий!G336+Общий!G165</f>
        <v>23994</v>
      </c>
      <c r="H114" s="22" t="e">
        <f>Общий!H756+Общий!H692+Общий!H571+Общий!H450+Общий!H393+Общий!H336+Общий!H165</f>
        <v>#DIV/0!</v>
      </c>
      <c r="I114" s="57"/>
      <c r="J114" s="56"/>
      <c r="K114" s="22"/>
      <c r="L114" s="57"/>
      <c r="M114" s="56"/>
      <c r="N114" s="22"/>
      <c r="O114" s="57"/>
      <c r="P114" s="56"/>
      <c r="Q114" s="22"/>
      <c r="R114" s="57"/>
      <c r="S114" s="56"/>
      <c r="T114" s="22"/>
      <c r="U114" s="57"/>
      <c r="V114" s="56"/>
      <c r="W114" s="22"/>
      <c r="X114" s="57"/>
      <c r="Y114" s="56"/>
      <c r="Z114" s="22"/>
      <c r="AA114" s="57"/>
      <c r="AB114" s="56"/>
      <c r="AC114" s="22"/>
      <c r="AD114" s="57"/>
      <c r="AE114" s="56"/>
      <c r="AF114" s="22"/>
      <c r="AG114" s="57"/>
      <c r="AH114" s="56"/>
      <c r="AI114" s="22"/>
      <c r="AJ114" s="57"/>
      <c r="AK114" s="56"/>
      <c r="AL114" s="22"/>
      <c r="AM114" s="57"/>
      <c r="AN114" s="22"/>
      <c r="AO114" s="22"/>
      <c r="AP114" s="23"/>
    </row>
    <row r="115" spans="1:42" s="19" customFormat="1" ht="17.25" thickTop="1" thickBot="1">
      <c r="A115" s="156"/>
      <c r="B115" s="144"/>
      <c r="C115" s="85" t="s">
        <v>57</v>
      </c>
      <c r="D115" s="27">
        <f>Общий!D757+Общий!D693+Общий!D572+Общий!D451+Общий!D394+Общий!D337+Общий!D166</f>
        <v>1188000</v>
      </c>
      <c r="E115" s="27">
        <f>Общий!E757+Общий!E693+Общий!E572+Общий!E451+Общий!E394+Общий!E337+Общий!E166</f>
        <v>894045</v>
      </c>
      <c r="F115" s="66">
        <f t="shared" si="119"/>
        <v>0.75256313131313135</v>
      </c>
      <c r="G115" s="27">
        <f>Общий!G757+Общий!G693+Общий!G572+Общий!G451+Общий!G394+Общий!G337+Общий!G166</f>
        <v>1165300</v>
      </c>
      <c r="H115" s="27">
        <f>Общий!H757+Общий!H693+Общий!H572+Общий!H451+Общий!H394+Общий!H337+Общий!H166</f>
        <v>0</v>
      </c>
      <c r="I115" s="43">
        <f t="shared" ref="I115" si="216">H115/G115</f>
        <v>0</v>
      </c>
      <c r="J115" s="58"/>
      <c r="K115" s="27"/>
      <c r="L115" s="43" t="e">
        <f t="shared" ref="L115" si="217">K115/J115</f>
        <v>#DIV/0!</v>
      </c>
      <c r="M115" s="58"/>
      <c r="N115" s="27"/>
      <c r="O115" s="43" t="e">
        <f t="shared" ref="O115" si="218">N115/M115</f>
        <v>#DIV/0!</v>
      </c>
      <c r="P115" s="58"/>
      <c r="Q115" s="27"/>
      <c r="R115" s="43" t="e">
        <f t="shared" ref="R115" si="219">Q115/P115</f>
        <v>#DIV/0!</v>
      </c>
      <c r="S115" s="58"/>
      <c r="T115" s="27"/>
      <c r="U115" s="43" t="e">
        <f t="shared" ref="U115" si="220">T115/S115</f>
        <v>#DIV/0!</v>
      </c>
      <c r="V115" s="58"/>
      <c r="W115" s="27"/>
      <c r="X115" s="43" t="e">
        <f t="shared" ref="X115" si="221">W115/V115</f>
        <v>#DIV/0!</v>
      </c>
      <c r="Y115" s="58"/>
      <c r="Z115" s="27"/>
      <c r="AA115" s="43" t="e">
        <f t="shared" ref="AA115" si="222">Z115/Y115</f>
        <v>#DIV/0!</v>
      </c>
      <c r="AB115" s="58"/>
      <c r="AC115" s="27"/>
      <c r="AD115" s="43" t="e">
        <f t="shared" ref="AD115" si="223">AC115/AB115</f>
        <v>#DIV/0!</v>
      </c>
      <c r="AE115" s="58"/>
      <c r="AF115" s="27"/>
      <c r="AG115" s="43" t="e">
        <f t="shared" ref="AG115" si="224">AF115/AE115</f>
        <v>#DIV/0!</v>
      </c>
      <c r="AH115" s="58"/>
      <c r="AI115" s="27"/>
      <c r="AJ115" s="43" t="e">
        <f t="shared" ref="AJ115" si="225">AI115/AH115</f>
        <v>#DIV/0!</v>
      </c>
      <c r="AK115" s="58"/>
      <c r="AL115" s="27"/>
      <c r="AM115" s="43" t="e">
        <f t="shared" ref="AM115" si="226">AL115/AK115</f>
        <v>#DIV/0!</v>
      </c>
      <c r="AN115" s="27">
        <f>D115+G115+J115+M115+P115+S115+V115+Y115+AB115+AE115+AH115+AK115</f>
        <v>2353300</v>
      </c>
      <c r="AO115" s="27">
        <f>E115+H115+K115+N115+Q115+T115+W115+Z115+AC115+AF115+AI115+AL115</f>
        <v>894045</v>
      </c>
      <c r="AP115" s="21">
        <f t="shared" si="132"/>
        <v>0.37991118854374706</v>
      </c>
    </row>
    <row r="116" spans="1:42" s="19" customFormat="1" ht="17.25" thickTop="1" thickBot="1">
      <c r="A116" s="156"/>
      <c r="B116" s="144"/>
      <c r="C116" s="85" t="s">
        <v>58</v>
      </c>
      <c r="D116" s="27">
        <f>Общий!D758+Общий!D694+Общий!D573+Общий!D452+Общий!D395+Общий!D338+Общий!D167</f>
        <v>1294800</v>
      </c>
      <c r="E116" s="27">
        <f>Общий!E758+Общий!E694+Общий!E573+Общий!E452+Общий!E395+Общий!E338+Общий!E167</f>
        <v>1120606</v>
      </c>
      <c r="F116" s="66">
        <f t="shared" si="119"/>
        <v>0.86546648130985482</v>
      </c>
      <c r="G116" s="27">
        <f>Общий!G758+Общий!G694+Общий!G573+Общий!G452+Общий!G395+Общий!G338+Общий!G167</f>
        <v>1234800</v>
      </c>
      <c r="H116" s="27">
        <f>Общий!H758+Общий!H694+Общий!H573+Общий!H452+Общий!H395+Общий!H338+Общий!H167</f>
        <v>0</v>
      </c>
      <c r="I116" s="43"/>
      <c r="J116" s="58"/>
      <c r="K116" s="27"/>
      <c r="L116" s="43"/>
      <c r="M116" s="58"/>
      <c r="N116" s="27"/>
      <c r="O116" s="43"/>
      <c r="P116" s="58"/>
      <c r="Q116" s="27"/>
      <c r="R116" s="43"/>
      <c r="S116" s="58"/>
      <c r="T116" s="27"/>
      <c r="U116" s="43"/>
      <c r="V116" s="58"/>
      <c r="W116" s="27"/>
      <c r="X116" s="43"/>
      <c r="Y116" s="58"/>
      <c r="Z116" s="27"/>
      <c r="AA116" s="43"/>
      <c r="AB116" s="58"/>
      <c r="AC116" s="27"/>
      <c r="AD116" s="43"/>
      <c r="AE116" s="58"/>
      <c r="AF116" s="27"/>
      <c r="AG116" s="43"/>
      <c r="AH116" s="58"/>
      <c r="AI116" s="27"/>
      <c r="AJ116" s="43"/>
      <c r="AK116" s="58"/>
      <c r="AL116" s="27"/>
      <c r="AM116" s="43"/>
      <c r="AN116" s="27"/>
      <c r="AO116" s="27"/>
      <c r="AP116" s="21"/>
    </row>
    <row r="117" spans="1:42" s="4" customFormat="1" ht="16.5" thickTop="1" thickBot="1">
      <c r="A117" s="156"/>
      <c r="B117" s="144"/>
      <c r="C117" s="86" t="s">
        <v>63</v>
      </c>
      <c r="D117" s="11">
        <f>Общий!D759+Общий!D695+Общий!D574+Общий!D453+Общий!D396+Общий!D339+Общий!D168</f>
        <v>793302</v>
      </c>
      <c r="E117" s="11">
        <f>Общий!E759+Общий!E695+Общий!E574+Общий!E453+Общий!E396+Общий!E339+Общий!E168</f>
        <v>706251</v>
      </c>
      <c r="F117" s="66">
        <f t="shared" si="119"/>
        <v>0.89026751476738997</v>
      </c>
      <c r="G117" s="59">
        <f>Общий!G759+Общий!G695+Общий!G574+Общий!G453+Общий!G396+Общий!G339+Общий!G168</f>
        <v>951006</v>
      </c>
      <c r="H117" s="11">
        <f>Общий!H759+Общий!H695+Общий!H574+Общий!H453+Общий!H396+Общий!H339+Общий!H168</f>
        <v>0</v>
      </c>
      <c r="I117" s="39"/>
      <c r="J117" s="59"/>
      <c r="K117" s="11"/>
      <c r="L117" s="39"/>
      <c r="M117" s="59"/>
      <c r="N117" s="11"/>
      <c r="O117" s="39"/>
      <c r="P117" s="59"/>
      <c r="Q117" s="11"/>
      <c r="R117" s="39"/>
      <c r="S117" s="59"/>
      <c r="T117" s="11"/>
      <c r="U117" s="39"/>
      <c r="V117" s="59"/>
      <c r="W117" s="11"/>
      <c r="X117" s="39"/>
      <c r="Y117" s="59"/>
      <c r="Z117" s="11"/>
      <c r="AA117" s="39"/>
      <c r="AB117" s="59"/>
      <c r="AC117" s="11"/>
      <c r="AD117" s="39"/>
      <c r="AE117" s="59"/>
      <c r="AF117" s="11"/>
      <c r="AG117" s="39"/>
      <c r="AH117" s="59"/>
      <c r="AI117" s="11"/>
      <c r="AJ117" s="39"/>
      <c r="AK117" s="59"/>
      <c r="AL117" s="11"/>
      <c r="AM117" s="39"/>
      <c r="AN117" s="11"/>
      <c r="AO117" s="11"/>
      <c r="AP117" s="3"/>
    </row>
    <row r="118" spans="1:42" s="4" customFormat="1" ht="16.5" thickTop="1" thickBot="1">
      <c r="A118" s="156"/>
      <c r="B118" s="144"/>
      <c r="C118" s="86" t="s">
        <v>64</v>
      </c>
      <c r="D118" s="11">
        <f>Общий!D760+Общий!D696+Общий!D575+Общий!D454+Общий!D397+Общий!D340+Общий!D169</f>
        <v>448726</v>
      </c>
      <c r="E118" s="11">
        <f>Общий!E760+Общий!E696+Общий!E575+Общий!E454+Общий!E397+Общий!E340+Общий!E169</f>
        <v>451256</v>
      </c>
      <c r="F118" s="66">
        <f t="shared" si="119"/>
        <v>1.0056381845491458</v>
      </c>
      <c r="G118" s="59">
        <f>Общий!G760+Общий!G696+Общий!G575+Общий!G454+Общий!G397+Общий!G340+Общий!G169</f>
        <v>506000</v>
      </c>
      <c r="H118" s="11">
        <f>Общий!H760+Общий!H696+Общий!H575+Общий!H454+Общий!H397+Общий!H340+Общий!H169</f>
        <v>0</v>
      </c>
      <c r="I118" s="39"/>
      <c r="J118" s="59" t="e">
        <f>J117/J99</f>
        <v>#DIV/0!</v>
      </c>
      <c r="K118" s="11"/>
      <c r="L118" s="39"/>
      <c r="M118" s="59" t="e">
        <f>M117/M99</f>
        <v>#DIV/0!</v>
      </c>
      <c r="N118" s="11"/>
      <c r="O118" s="39"/>
      <c r="P118" s="59" t="e">
        <f>P117/P99</f>
        <v>#DIV/0!</v>
      </c>
      <c r="Q118" s="11"/>
      <c r="R118" s="39"/>
      <c r="S118" s="59" t="e">
        <f>S117/S99</f>
        <v>#DIV/0!</v>
      </c>
      <c r="T118" s="11"/>
      <c r="U118" s="39"/>
      <c r="V118" s="59" t="e">
        <f>V117/V99</f>
        <v>#DIV/0!</v>
      </c>
      <c r="W118" s="11"/>
      <c r="X118" s="39"/>
      <c r="Y118" s="59" t="e">
        <f>Y117/Y99</f>
        <v>#DIV/0!</v>
      </c>
      <c r="Z118" s="11"/>
      <c r="AA118" s="39"/>
      <c r="AB118" s="59" t="e">
        <f>AB117/AB99</f>
        <v>#DIV/0!</v>
      </c>
      <c r="AC118" s="11"/>
      <c r="AD118" s="39"/>
      <c r="AE118" s="59" t="e">
        <f>AE117/AE99</f>
        <v>#DIV/0!</v>
      </c>
      <c r="AF118" s="11"/>
      <c r="AG118" s="39"/>
      <c r="AH118" s="59" t="e">
        <f>AH117/AH99</f>
        <v>#DIV/0!</v>
      </c>
      <c r="AI118" s="11"/>
      <c r="AJ118" s="39"/>
      <c r="AK118" s="59" t="e">
        <f>AK117/AK99</f>
        <v>#DIV/0!</v>
      </c>
      <c r="AL118" s="11"/>
      <c r="AM118" s="39"/>
      <c r="AN118" s="11"/>
      <c r="AO118" s="11"/>
      <c r="AP118" s="3"/>
    </row>
    <row r="119" spans="1:42" s="4" customFormat="1" ht="15.75" thickTop="1">
      <c r="A119" s="156"/>
      <c r="B119" s="144"/>
      <c r="C119" s="87" t="s">
        <v>41</v>
      </c>
      <c r="D119" s="7">
        <f>Общий!D761+Общий!D697+Общий!D576+Общий!D455+Общий!D398+Общий!D341+Общий!D170</f>
        <v>122056.17379676268</v>
      </c>
      <c r="E119" s="7">
        <f>Общий!E761+Общий!E697+Общий!E576+Общий!E455+Общий!E398+Общий!E341+Общий!E170</f>
        <v>86828.308180261985</v>
      </c>
      <c r="F119" s="39">
        <f t="shared" si="119"/>
        <v>0.71137989566050897</v>
      </c>
      <c r="G119" s="60">
        <f>Общий!G761+Общий!G697+Общий!G576+Общий!G455+Общий!G398+Общий!G341+Общий!G170</f>
        <v>109191.18250170881</v>
      </c>
      <c r="H119" s="7">
        <f>Общий!H761+Общий!H697+Общий!H576+Общий!H455+Общий!H398+Общий!H341+Общий!H170</f>
        <v>0</v>
      </c>
      <c r="I119" s="39">
        <f t="shared" ref="I119" si="227">H119/G119</f>
        <v>0</v>
      </c>
      <c r="J119" s="60">
        <f>J88+J77+J85+J66</f>
        <v>0</v>
      </c>
      <c r="K119" s="7">
        <f>K89+K77+K66</f>
        <v>0</v>
      </c>
      <c r="L119" s="39" t="e">
        <f t="shared" ref="L119" si="228">K119/J119</f>
        <v>#DIV/0!</v>
      </c>
      <c r="M119" s="60">
        <f>M88+M77+M85+M66</f>
        <v>0</v>
      </c>
      <c r="N119" s="7">
        <f>N89+N77+N66</f>
        <v>0</v>
      </c>
      <c r="O119" s="39" t="e">
        <f t="shared" ref="O119" si="229">N119/M119</f>
        <v>#DIV/0!</v>
      </c>
      <c r="P119" s="60">
        <f>P88+P77+P85+P66</f>
        <v>0</v>
      </c>
      <c r="Q119" s="7">
        <f>Q89+Q77+Q66</f>
        <v>0</v>
      </c>
      <c r="R119" s="39" t="e">
        <f t="shared" ref="R119" si="230">Q119/P119</f>
        <v>#DIV/0!</v>
      </c>
      <c r="S119" s="60">
        <f>S88+S77+S85+S66</f>
        <v>0</v>
      </c>
      <c r="T119" s="7">
        <f>T89+T77+T66</f>
        <v>0</v>
      </c>
      <c r="U119" s="39" t="e">
        <f t="shared" ref="U119" si="231">T119/S119</f>
        <v>#DIV/0!</v>
      </c>
      <c r="V119" s="60">
        <f>V88+V77+V85+V66</f>
        <v>0</v>
      </c>
      <c r="W119" s="7">
        <f>W89+W77+W66</f>
        <v>0</v>
      </c>
      <c r="X119" s="39" t="e">
        <f t="shared" ref="X119" si="232">W119/V119</f>
        <v>#DIV/0!</v>
      </c>
      <c r="Y119" s="60">
        <f>Y88+Y77+Y85+Y66</f>
        <v>0</v>
      </c>
      <c r="Z119" s="7">
        <f>Z89+Z77+Z66</f>
        <v>0</v>
      </c>
      <c r="AA119" s="39" t="e">
        <f t="shared" ref="AA119" si="233">Z119/Y119</f>
        <v>#DIV/0!</v>
      </c>
      <c r="AB119" s="60">
        <f>AB88+AB77+AB85+AB66</f>
        <v>0</v>
      </c>
      <c r="AC119" s="7">
        <f>AC89+AC77+AC66</f>
        <v>0</v>
      </c>
      <c r="AD119" s="39" t="e">
        <f t="shared" ref="AD119" si="234">AC119/AB119</f>
        <v>#DIV/0!</v>
      </c>
      <c r="AE119" s="60">
        <f>AE88+AE77+AE85+AE66</f>
        <v>0</v>
      </c>
      <c r="AF119" s="7">
        <f>AF89+AF77+AF66</f>
        <v>0</v>
      </c>
      <c r="AG119" s="39" t="e">
        <f t="shared" ref="AG119" si="235">AF119/AE119</f>
        <v>#DIV/0!</v>
      </c>
      <c r="AH119" s="60">
        <f>AH88+AH77+AH85+AH66</f>
        <v>0</v>
      </c>
      <c r="AI119" s="7">
        <f>AI89+AI77+AI66</f>
        <v>0</v>
      </c>
      <c r="AJ119" s="39" t="e">
        <f t="shared" ref="AJ119" si="236">AI119/AH119</f>
        <v>#DIV/0!</v>
      </c>
      <c r="AK119" s="60">
        <f>AK88+AK77+AK85+AK66</f>
        <v>0</v>
      </c>
      <c r="AL119" s="7">
        <f>AL89+AL77+AL66</f>
        <v>0</v>
      </c>
      <c r="AM119" s="39" t="e">
        <f t="shared" ref="AM119" si="237">AL119/AK119</f>
        <v>#DIV/0!</v>
      </c>
      <c r="AN119" s="7">
        <f>D119+G119+J119+M119+P119+S119+V119+Y119+AB119+AE119+AH119+AK119</f>
        <v>231247.35629847151</v>
      </c>
      <c r="AO119" s="7">
        <f t="shared" si="131"/>
        <v>86828.308180261985</v>
      </c>
      <c r="AP119" s="3">
        <f t="shared" si="132"/>
        <v>0.37547805765265696</v>
      </c>
    </row>
    <row r="120" spans="1:42" s="4" customFormat="1" ht="15.75">
      <c r="A120" s="156"/>
      <c r="B120" s="144"/>
      <c r="C120" s="88" t="s">
        <v>59</v>
      </c>
      <c r="D120" s="12">
        <f>Общий!D762+Общий!D698+Общий!D577+Общий!D456+Общий!D399+Общий!D342+Общий!D171</f>
        <v>2321120</v>
      </c>
      <c r="E120" s="13">
        <f>Общий!E762+Общий!E698+Общий!E577+Общий!E456+Общий!E399+Общий!E342+Общий!E171</f>
        <v>2168556</v>
      </c>
      <c r="F120" s="39">
        <f t="shared" si="119"/>
        <v>0.93427138622733852</v>
      </c>
      <c r="G120" s="61">
        <f>Общий!G762+Общий!G698+Общий!G577+Общий!G456+Общий!G399+Общий!G342+Общий!G171</f>
        <v>2347918</v>
      </c>
      <c r="H120" s="13">
        <f>Общий!H762+Общий!H698+Общий!H577+Общий!H456+Общий!H399+Общий!H342+Общий!H171</f>
        <v>0</v>
      </c>
      <c r="I120" s="39"/>
      <c r="J120" s="61"/>
      <c r="K120" s="13"/>
      <c r="L120" s="39"/>
      <c r="M120" s="61"/>
      <c r="N120" s="13"/>
      <c r="O120" s="39"/>
      <c r="P120" s="61"/>
      <c r="Q120" s="13"/>
      <c r="R120" s="39"/>
      <c r="S120" s="61"/>
      <c r="T120" s="13"/>
      <c r="U120" s="39"/>
      <c r="V120" s="61"/>
      <c r="W120" s="13"/>
      <c r="X120" s="39"/>
      <c r="Y120" s="61"/>
      <c r="Z120" s="13"/>
      <c r="AA120" s="39"/>
      <c r="AB120" s="61"/>
      <c r="AC120" s="13"/>
      <c r="AD120" s="39"/>
      <c r="AE120" s="61"/>
      <c r="AF120" s="13"/>
      <c r="AG120" s="39"/>
      <c r="AH120" s="61"/>
      <c r="AI120" s="13"/>
      <c r="AJ120" s="39"/>
      <c r="AK120" s="61"/>
      <c r="AL120" s="13"/>
      <c r="AM120" s="39"/>
      <c r="AN120" s="12"/>
      <c r="AO120" s="13">
        <f>E120+H120+K120+N120+Q120+T120+W120+Z120+AC120+AF120+AI120+AL120</f>
        <v>2168556</v>
      </c>
      <c r="AP120" s="3"/>
    </row>
    <row r="121" spans="1:42" s="4" customFormat="1" ht="16.5" thickBot="1">
      <c r="A121" s="157"/>
      <c r="B121" s="159"/>
      <c r="C121" s="89" t="s">
        <v>42</v>
      </c>
      <c r="D121" s="14">
        <f>Общий!D763+Общий!D699+Общий!D578+Общий!D457+Общий!D400+Общий!D343+Общий!D172</f>
        <v>94040</v>
      </c>
      <c r="E121" s="15">
        <f>Общий!E763+Общий!E699+Общий!E578+Общий!E457+Общий!E400+Общий!E343+Общий!E172</f>
        <v>41240</v>
      </c>
      <c r="F121" s="39">
        <f t="shared" si="119"/>
        <v>0.43853679285410463</v>
      </c>
      <c r="G121" s="62">
        <f>Общий!G763+Общий!G699+Общий!G578+Общий!G457+Общий!G400+Общий!G343+Общий!G172</f>
        <v>29900</v>
      </c>
      <c r="H121" s="15">
        <f>Общий!H763+Общий!H699+Общий!H578+Общий!H457+Общий!H400+Общий!H343+Общий!H172</f>
        <v>0</v>
      </c>
      <c r="I121" s="63"/>
      <c r="J121" s="62"/>
      <c r="K121" s="15" t="e">
        <f>K120/K119</f>
        <v>#DIV/0!</v>
      </c>
      <c r="L121" s="63"/>
      <c r="M121" s="62"/>
      <c r="N121" s="15" t="e">
        <f>N120/N119</f>
        <v>#DIV/0!</v>
      </c>
      <c r="O121" s="63"/>
      <c r="P121" s="62"/>
      <c r="Q121" s="15" t="e">
        <f>Q120/Q119</f>
        <v>#DIV/0!</v>
      </c>
      <c r="R121" s="63"/>
      <c r="S121" s="62"/>
      <c r="T121" s="15" t="e">
        <f>T120/T119</f>
        <v>#DIV/0!</v>
      </c>
      <c r="U121" s="63"/>
      <c r="V121" s="62"/>
      <c r="W121" s="15" t="e">
        <f>W120/W119</f>
        <v>#DIV/0!</v>
      </c>
      <c r="X121" s="63"/>
      <c r="Y121" s="62"/>
      <c r="Z121" s="15" t="e">
        <f>Z120/Z119</f>
        <v>#DIV/0!</v>
      </c>
      <c r="AA121" s="63"/>
      <c r="AB121" s="62"/>
      <c r="AC121" s="15" t="e">
        <f>AC120/AC119</f>
        <v>#DIV/0!</v>
      </c>
      <c r="AD121" s="63"/>
      <c r="AE121" s="62"/>
      <c r="AF121" s="15" t="e">
        <f>AF120/AF119</f>
        <v>#DIV/0!</v>
      </c>
      <c r="AG121" s="63"/>
      <c r="AH121" s="62"/>
      <c r="AI121" s="15" t="e">
        <f>AI120/AI119</f>
        <v>#DIV/0!</v>
      </c>
      <c r="AJ121" s="63"/>
      <c r="AK121" s="62"/>
      <c r="AL121" s="15" t="e">
        <f>AL120/AL119</f>
        <v>#DIV/0!</v>
      </c>
      <c r="AM121" s="63"/>
      <c r="AN121" s="14"/>
      <c r="AO121" s="15">
        <f>AO120/AO119</f>
        <v>24.975218859475156</v>
      </c>
      <c r="AP121" s="16"/>
    </row>
    <row r="122" spans="1:42" ht="15.75" thickTop="1"/>
  </sheetData>
  <mergeCells count="36">
    <mergeCell ref="AN1:AP1"/>
    <mergeCell ref="A3:A58"/>
    <mergeCell ref="B3:B58"/>
    <mergeCell ref="M1:O1"/>
    <mergeCell ref="P1:R1"/>
    <mergeCell ref="S1:U1"/>
    <mergeCell ref="V1:X1"/>
    <mergeCell ref="Y1:AA1"/>
    <mergeCell ref="AB1:AD1"/>
    <mergeCell ref="A1:A2"/>
    <mergeCell ref="B1:B2"/>
    <mergeCell ref="C1:C2"/>
    <mergeCell ref="D1:F1"/>
    <mergeCell ref="G1:I1"/>
    <mergeCell ref="J1:L1"/>
    <mergeCell ref="AE1:AG1"/>
    <mergeCell ref="AH1:AJ1"/>
    <mergeCell ref="AK1:AM1"/>
    <mergeCell ref="AE64:AG64"/>
    <mergeCell ref="AH64:AJ64"/>
    <mergeCell ref="AK64:AM64"/>
    <mergeCell ref="AN64:AP64"/>
    <mergeCell ref="A66:A121"/>
    <mergeCell ref="B66:B121"/>
    <mergeCell ref="M64:O64"/>
    <mergeCell ref="P64:R64"/>
    <mergeCell ref="S64:U64"/>
    <mergeCell ref="V64:X64"/>
    <mergeCell ref="Y64:AA64"/>
    <mergeCell ref="AB64:AD64"/>
    <mergeCell ref="A64:A65"/>
    <mergeCell ref="B64:B65"/>
    <mergeCell ref="C64:C65"/>
    <mergeCell ref="D64:F64"/>
    <mergeCell ref="G64:I64"/>
    <mergeCell ref="J64:L64"/>
  </mergeCells>
  <conditionalFormatting sqref="F36:F44 AP36:AP44 I36:I44 L36:L44 O36:O44 R36:R44 U36:U44 X36:X44 AA36:AA44 AD36:AD44 AG36:AG44 AJ36:AJ44 AM36:AM44 I3:I34 L3:L34 O3:O34 R3:R34 U3:U34 X3:X34 AA3:AA34 AD3:AD34 AG3:AG34 AJ3:AJ34 AM3:AM34 AP3:AP34 I46:I58 L46:L58 O46:O58 R46:R58 U46:U58 X46:X58 AA46:AA58 AD46:AD58 AG46:AG58 AJ46:AJ58 AM46:AM58 AP46:AP58 F3:F34 F46:F58">
    <cfRule type="cellIs" dxfId="5" priority="4" operator="greaterThan">
      <formula>1</formula>
    </cfRule>
    <cfRule type="cellIs" dxfId="4" priority="5" operator="between">
      <formula>0.8</formula>
      <formula>1</formula>
    </cfRule>
    <cfRule type="cellIs" dxfId="3" priority="6" operator="lessThan">
      <formula>0.8</formula>
    </cfRule>
  </conditionalFormatting>
  <conditionalFormatting sqref="F99:F107 AP99:AP107 I99:I107 L99:L107 O99:O107 R99:R107 U99:U107 X99:X107 AA99:AA107 AD99:AD107 AG99:AG107 AJ99:AJ107 AM99:AM107 I66:I97 L66:L97 O66:O97 R66:R97 U66:U97 X66:X97 AA66:AA97 AD66:AD97 AG66:AG97 AJ66:AJ97 AM66:AM97 AP66:AP97 I109:I121 L109:L121 O109:O121 R109:R121 U109:U121 X109:X121 AA109:AA121 AD109:AD121 AG109:AG121 AJ109:AJ121 AM109:AM121 AP109:AP121 F66:F97 F109:F121">
    <cfRule type="cellIs" dxfId="2" priority="1" operator="greaterThan">
      <formula>1</formula>
    </cfRule>
    <cfRule type="cellIs" dxfId="1" priority="2" operator="between">
      <formula>0.8</formula>
      <formula>1</formula>
    </cfRule>
    <cfRule type="cellIs" dxfId="0" priority="3" operator="lessThan">
      <formula>0.8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Общий</vt:lpstr>
      <vt:lpstr>По ТД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Утопленников</dc:creator>
  <cp:lastModifiedBy>Роман Коженов</cp:lastModifiedBy>
  <dcterms:created xsi:type="dcterms:W3CDTF">2023-02-06T14:52:12Z</dcterms:created>
  <dcterms:modified xsi:type="dcterms:W3CDTF">2023-02-22T06:55:08Z</dcterms:modified>
</cp:coreProperties>
</file>