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pirla\Desktop\R_Project\"/>
    </mc:Choice>
  </mc:AlternateContent>
  <xr:revisionPtr revIDLastSave="0" documentId="13_ncr:1_{BA42BE20-19B5-4855-A767-E920D17B1C0A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Taula no def" sheetId="1" r:id="rId1"/>
    <sheet name="Taula de la dreta per grafic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3" i="3" l="1"/>
  <c r="K103" i="3"/>
  <c r="K2" i="3"/>
  <c r="B173" i="3"/>
  <c r="C173" i="3"/>
  <c r="D173" i="3"/>
  <c r="D175" i="3" s="1"/>
  <c r="D177" i="3" s="1"/>
  <c r="E173" i="3"/>
  <c r="E175" i="3" s="1"/>
  <c r="E177" i="3" s="1"/>
  <c r="F173" i="3"/>
  <c r="G173" i="3"/>
  <c r="B174" i="3"/>
  <c r="B175" i="3" s="1"/>
  <c r="C174" i="3"/>
  <c r="D174" i="3"/>
  <c r="E174" i="3"/>
  <c r="F174" i="3"/>
  <c r="G174" i="3"/>
  <c r="K79" i="3"/>
  <c r="N75" i="3"/>
  <c r="L74" i="3"/>
  <c r="M72" i="3"/>
  <c r="K71" i="3"/>
  <c r="N67" i="3"/>
  <c r="L66" i="3"/>
  <c r="M64" i="3"/>
  <c r="K63" i="3"/>
  <c r="N59" i="3"/>
  <c r="L58" i="3"/>
  <c r="M56" i="3"/>
  <c r="K55" i="3"/>
  <c r="N51" i="3"/>
  <c r="L50" i="3"/>
  <c r="M48" i="3"/>
  <c r="K47" i="3"/>
  <c r="N43" i="3"/>
  <c r="L42" i="3"/>
  <c r="M40" i="3"/>
  <c r="K39" i="3"/>
  <c r="N35" i="3"/>
  <c r="L34" i="3"/>
  <c r="M32" i="3"/>
  <c r="N31" i="3"/>
  <c r="K31" i="3"/>
  <c r="L30" i="3"/>
  <c r="M28" i="3"/>
  <c r="N27" i="3"/>
  <c r="K27" i="3"/>
  <c r="L26" i="3"/>
  <c r="M24" i="3"/>
  <c r="N23" i="3"/>
  <c r="K23" i="3"/>
  <c r="L22" i="3"/>
  <c r="M20" i="3"/>
  <c r="N19" i="3"/>
  <c r="K19" i="3"/>
  <c r="L18" i="3"/>
  <c r="M16" i="3"/>
  <c r="N15" i="3"/>
  <c r="K15" i="3"/>
  <c r="L14" i="3"/>
  <c r="M12" i="3"/>
  <c r="N11" i="3"/>
  <c r="K11" i="3"/>
  <c r="L10" i="3"/>
  <c r="M8" i="3"/>
  <c r="N7" i="3"/>
  <c r="K7" i="3"/>
  <c r="L6" i="3"/>
  <c r="M4" i="3"/>
  <c r="N3" i="3"/>
  <c r="K3" i="3"/>
  <c r="L3" i="3"/>
  <c r="M3" i="3"/>
  <c r="K4" i="3"/>
  <c r="L4" i="3"/>
  <c r="N4" i="3"/>
  <c r="K5" i="3"/>
  <c r="L5" i="3"/>
  <c r="M5" i="3"/>
  <c r="N5" i="3"/>
  <c r="K6" i="3"/>
  <c r="M6" i="3"/>
  <c r="N6" i="3"/>
  <c r="L7" i="3"/>
  <c r="M7" i="3"/>
  <c r="K8" i="3"/>
  <c r="L8" i="3"/>
  <c r="N8" i="3"/>
  <c r="K9" i="3"/>
  <c r="L9" i="3"/>
  <c r="M9" i="3"/>
  <c r="N9" i="3"/>
  <c r="K10" i="3"/>
  <c r="M10" i="3"/>
  <c r="N10" i="3"/>
  <c r="L11" i="3"/>
  <c r="M11" i="3"/>
  <c r="K12" i="3"/>
  <c r="L12" i="3"/>
  <c r="N12" i="3"/>
  <c r="K13" i="3"/>
  <c r="L13" i="3"/>
  <c r="M13" i="3"/>
  <c r="N13" i="3"/>
  <c r="K14" i="3"/>
  <c r="M14" i="3"/>
  <c r="N14" i="3"/>
  <c r="L15" i="3"/>
  <c r="M15" i="3"/>
  <c r="K16" i="3"/>
  <c r="L16" i="3"/>
  <c r="N16" i="3"/>
  <c r="K17" i="3"/>
  <c r="L17" i="3"/>
  <c r="M17" i="3"/>
  <c r="N17" i="3"/>
  <c r="K18" i="3"/>
  <c r="M18" i="3"/>
  <c r="N18" i="3"/>
  <c r="L19" i="3"/>
  <c r="M19" i="3"/>
  <c r="K20" i="3"/>
  <c r="L20" i="3"/>
  <c r="N20" i="3"/>
  <c r="K21" i="3"/>
  <c r="L21" i="3"/>
  <c r="M21" i="3"/>
  <c r="N21" i="3"/>
  <c r="K22" i="3"/>
  <c r="M22" i="3"/>
  <c r="N22" i="3"/>
  <c r="L23" i="3"/>
  <c r="M23" i="3"/>
  <c r="K24" i="3"/>
  <c r="L24" i="3"/>
  <c r="N24" i="3"/>
  <c r="K25" i="3"/>
  <c r="L25" i="3"/>
  <c r="M25" i="3"/>
  <c r="N25" i="3"/>
  <c r="K26" i="3"/>
  <c r="M26" i="3"/>
  <c r="N26" i="3"/>
  <c r="L27" i="3"/>
  <c r="M27" i="3"/>
  <c r="K28" i="3"/>
  <c r="L28" i="3"/>
  <c r="N28" i="3"/>
  <c r="K29" i="3"/>
  <c r="L29" i="3"/>
  <c r="M29" i="3"/>
  <c r="N29" i="3"/>
  <c r="K30" i="3"/>
  <c r="M30" i="3"/>
  <c r="N30" i="3"/>
  <c r="L31" i="3"/>
  <c r="M31" i="3"/>
  <c r="K32" i="3"/>
  <c r="L32" i="3"/>
  <c r="N32" i="3"/>
  <c r="K33" i="3"/>
  <c r="L33" i="3"/>
  <c r="M33" i="3"/>
  <c r="N33" i="3"/>
  <c r="K34" i="3"/>
  <c r="M34" i="3"/>
  <c r="N34" i="3"/>
  <c r="K35" i="3"/>
  <c r="L35" i="3"/>
  <c r="M35" i="3"/>
  <c r="K36" i="3"/>
  <c r="L36" i="3"/>
  <c r="M36" i="3"/>
  <c r="N36" i="3"/>
  <c r="K37" i="3"/>
  <c r="L37" i="3"/>
  <c r="M37" i="3"/>
  <c r="N37" i="3"/>
  <c r="K38" i="3"/>
  <c r="L38" i="3"/>
  <c r="M38" i="3"/>
  <c r="N38" i="3"/>
  <c r="L39" i="3"/>
  <c r="M39" i="3"/>
  <c r="N39" i="3"/>
  <c r="K40" i="3"/>
  <c r="L40" i="3"/>
  <c r="N40" i="3"/>
  <c r="K41" i="3"/>
  <c r="L41" i="3"/>
  <c r="M41" i="3"/>
  <c r="N41" i="3"/>
  <c r="K42" i="3"/>
  <c r="M42" i="3"/>
  <c r="N42" i="3"/>
  <c r="K43" i="3"/>
  <c r="L43" i="3"/>
  <c r="M43" i="3"/>
  <c r="K44" i="3"/>
  <c r="L44" i="3"/>
  <c r="M44" i="3"/>
  <c r="N44" i="3"/>
  <c r="K45" i="3"/>
  <c r="L45" i="3"/>
  <c r="M45" i="3"/>
  <c r="N45" i="3"/>
  <c r="K46" i="3"/>
  <c r="L46" i="3"/>
  <c r="M46" i="3"/>
  <c r="N46" i="3"/>
  <c r="L47" i="3"/>
  <c r="M47" i="3"/>
  <c r="N47" i="3"/>
  <c r="K48" i="3"/>
  <c r="L48" i="3"/>
  <c r="N48" i="3"/>
  <c r="K49" i="3"/>
  <c r="L49" i="3"/>
  <c r="M49" i="3"/>
  <c r="N49" i="3"/>
  <c r="K50" i="3"/>
  <c r="M50" i="3"/>
  <c r="N50" i="3"/>
  <c r="K51" i="3"/>
  <c r="L51" i="3"/>
  <c r="M51" i="3"/>
  <c r="K52" i="3"/>
  <c r="L52" i="3"/>
  <c r="M52" i="3"/>
  <c r="N52" i="3"/>
  <c r="K53" i="3"/>
  <c r="L53" i="3"/>
  <c r="M53" i="3"/>
  <c r="N53" i="3"/>
  <c r="K54" i="3"/>
  <c r="L54" i="3"/>
  <c r="M54" i="3"/>
  <c r="N54" i="3"/>
  <c r="L55" i="3"/>
  <c r="M55" i="3"/>
  <c r="N55" i="3"/>
  <c r="K56" i="3"/>
  <c r="L56" i="3"/>
  <c r="N56" i="3"/>
  <c r="K57" i="3"/>
  <c r="L57" i="3"/>
  <c r="M57" i="3"/>
  <c r="N57" i="3"/>
  <c r="K58" i="3"/>
  <c r="M58" i="3"/>
  <c r="N58" i="3"/>
  <c r="K59" i="3"/>
  <c r="L59" i="3"/>
  <c r="M59" i="3"/>
  <c r="K60" i="3"/>
  <c r="L60" i="3"/>
  <c r="M60" i="3"/>
  <c r="N60" i="3"/>
  <c r="K61" i="3"/>
  <c r="L61" i="3"/>
  <c r="M61" i="3"/>
  <c r="N61" i="3"/>
  <c r="K62" i="3"/>
  <c r="L62" i="3"/>
  <c r="M62" i="3"/>
  <c r="N62" i="3"/>
  <c r="L63" i="3"/>
  <c r="M63" i="3"/>
  <c r="N63" i="3"/>
  <c r="K64" i="3"/>
  <c r="L64" i="3"/>
  <c r="N64" i="3"/>
  <c r="K65" i="3"/>
  <c r="L65" i="3"/>
  <c r="M65" i="3"/>
  <c r="N65" i="3"/>
  <c r="K66" i="3"/>
  <c r="M66" i="3"/>
  <c r="N66" i="3"/>
  <c r="K67" i="3"/>
  <c r="L67" i="3"/>
  <c r="M67" i="3"/>
  <c r="K68" i="3"/>
  <c r="L68" i="3"/>
  <c r="M68" i="3"/>
  <c r="N68" i="3"/>
  <c r="K69" i="3"/>
  <c r="L69" i="3"/>
  <c r="M69" i="3"/>
  <c r="N69" i="3"/>
  <c r="K70" i="3"/>
  <c r="L70" i="3"/>
  <c r="M70" i="3"/>
  <c r="N70" i="3"/>
  <c r="L71" i="3"/>
  <c r="M71" i="3"/>
  <c r="N71" i="3"/>
  <c r="K72" i="3"/>
  <c r="L72" i="3"/>
  <c r="N72" i="3"/>
  <c r="K73" i="3"/>
  <c r="L73" i="3"/>
  <c r="M73" i="3"/>
  <c r="N73" i="3"/>
  <c r="K74" i="3"/>
  <c r="M74" i="3"/>
  <c r="N74" i="3"/>
  <c r="K75" i="3"/>
  <c r="L75" i="3"/>
  <c r="M75" i="3"/>
  <c r="K76" i="3"/>
  <c r="L76" i="3"/>
  <c r="M76" i="3"/>
  <c r="N76" i="3"/>
  <c r="K77" i="3"/>
  <c r="L77" i="3"/>
  <c r="M77" i="3"/>
  <c r="N77" i="3"/>
  <c r="K78" i="3"/>
  <c r="L78" i="3"/>
  <c r="M78" i="3"/>
  <c r="N78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K127" i="3"/>
  <c r="L127" i="3"/>
  <c r="M127" i="3"/>
  <c r="N127" i="3"/>
  <c r="K128" i="3"/>
  <c r="L128" i="3"/>
  <c r="M128" i="3"/>
  <c r="N128" i="3"/>
  <c r="K129" i="3"/>
  <c r="L129" i="3"/>
  <c r="M129" i="3"/>
  <c r="N129" i="3"/>
  <c r="K130" i="3"/>
  <c r="L130" i="3"/>
  <c r="M130" i="3"/>
  <c r="N130" i="3"/>
  <c r="K131" i="3"/>
  <c r="L131" i="3"/>
  <c r="M131" i="3"/>
  <c r="N131" i="3"/>
  <c r="K132" i="3"/>
  <c r="L132" i="3"/>
  <c r="M132" i="3"/>
  <c r="N132" i="3"/>
  <c r="K133" i="3"/>
  <c r="L133" i="3"/>
  <c r="M133" i="3"/>
  <c r="N133" i="3"/>
  <c r="K134" i="3"/>
  <c r="L134" i="3"/>
  <c r="M134" i="3"/>
  <c r="N134" i="3"/>
  <c r="K135" i="3"/>
  <c r="L135" i="3"/>
  <c r="M135" i="3"/>
  <c r="N135" i="3"/>
  <c r="K136" i="3"/>
  <c r="L136" i="3"/>
  <c r="M136" i="3"/>
  <c r="N136" i="3"/>
  <c r="K137" i="3"/>
  <c r="L137" i="3"/>
  <c r="M137" i="3"/>
  <c r="N137" i="3"/>
  <c r="K138" i="3"/>
  <c r="L138" i="3"/>
  <c r="M138" i="3"/>
  <c r="N138" i="3"/>
  <c r="K139" i="3"/>
  <c r="L139" i="3"/>
  <c r="M139" i="3"/>
  <c r="N139" i="3"/>
  <c r="K140" i="3"/>
  <c r="L140" i="3"/>
  <c r="M140" i="3"/>
  <c r="N140" i="3"/>
  <c r="K141" i="3"/>
  <c r="L141" i="3"/>
  <c r="M141" i="3"/>
  <c r="N141" i="3"/>
  <c r="K142" i="3"/>
  <c r="L142" i="3"/>
  <c r="M142" i="3"/>
  <c r="N142" i="3"/>
  <c r="K143" i="3"/>
  <c r="L143" i="3"/>
  <c r="M143" i="3"/>
  <c r="N143" i="3"/>
  <c r="K144" i="3"/>
  <c r="L144" i="3"/>
  <c r="M144" i="3"/>
  <c r="N144" i="3"/>
  <c r="K145" i="3"/>
  <c r="L145" i="3"/>
  <c r="M145" i="3"/>
  <c r="N145" i="3"/>
  <c r="K146" i="3"/>
  <c r="L146" i="3"/>
  <c r="M146" i="3"/>
  <c r="N146" i="3"/>
  <c r="K147" i="3"/>
  <c r="L147" i="3"/>
  <c r="M147" i="3"/>
  <c r="N147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1" i="3"/>
  <c r="L151" i="3"/>
  <c r="M151" i="3"/>
  <c r="N151" i="3"/>
  <c r="K152" i="3"/>
  <c r="L152" i="3"/>
  <c r="M152" i="3"/>
  <c r="N152" i="3"/>
  <c r="K153" i="3"/>
  <c r="L153" i="3"/>
  <c r="M153" i="3"/>
  <c r="N153" i="3"/>
  <c r="K154" i="3"/>
  <c r="L154" i="3"/>
  <c r="M154" i="3"/>
  <c r="N154" i="3"/>
  <c r="K155" i="3"/>
  <c r="L155" i="3"/>
  <c r="M155" i="3"/>
  <c r="N155" i="3"/>
  <c r="K156" i="3"/>
  <c r="L156" i="3"/>
  <c r="M156" i="3"/>
  <c r="N156" i="3"/>
  <c r="K157" i="3"/>
  <c r="L157" i="3"/>
  <c r="M157" i="3"/>
  <c r="N157" i="3"/>
  <c r="K158" i="3"/>
  <c r="L158" i="3"/>
  <c r="M158" i="3"/>
  <c r="N158" i="3"/>
  <c r="K159" i="3"/>
  <c r="L159" i="3"/>
  <c r="M159" i="3"/>
  <c r="N159" i="3"/>
  <c r="K160" i="3"/>
  <c r="L160" i="3"/>
  <c r="M160" i="3"/>
  <c r="N160" i="3"/>
  <c r="K161" i="3"/>
  <c r="L161" i="3"/>
  <c r="M161" i="3"/>
  <c r="N161" i="3"/>
  <c r="K162" i="3"/>
  <c r="L162" i="3"/>
  <c r="M162" i="3"/>
  <c r="N162" i="3"/>
  <c r="K163" i="3"/>
  <c r="L163" i="3"/>
  <c r="M163" i="3"/>
  <c r="N163" i="3"/>
  <c r="K164" i="3"/>
  <c r="L164" i="3"/>
  <c r="M164" i="3"/>
  <c r="N164" i="3"/>
  <c r="K165" i="3"/>
  <c r="L165" i="3"/>
  <c r="M165" i="3"/>
  <c r="N165" i="3"/>
  <c r="K166" i="3"/>
  <c r="L166" i="3"/>
  <c r="M166" i="3"/>
  <c r="N166" i="3"/>
  <c r="K167" i="3"/>
  <c r="L167" i="3"/>
  <c r="M167" i="3"/>
  <c r="N167" i="3"/>
  <c r="K168" i="3"/>
  <c r="L168" i="3"/>
  <c r="M168" i="3"/>
  <c r="N168" i="3"/>
  <c r="K169" i="3"/>
  <c r="L169" i="3"/>
  <c r="M169" i="3"/>
  <c r="N169" i="3"/>
  <c r="K170" i="3"/>
  <c r="L170" i="3"/>
  <c r="M170" i="3"/>
  <c r="N170" i="3"/>
  <c r="K171" i="3"/>
  <c r="L171" i="3"/>
  <c r="M171" i="3"/>
  <c r="N171" i="3"/>
  <c r="L2" i="3"/>
  <c r="M2" i="3"/>
  <c r="N2" i="3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S26" i="1"/>
  <c r="T26" i="1"/>
  <c r="U26" i="1"/>
  <c r="V26" i="1"/>
  <c r="W26" i="1"/>
  <c r="X26" i="1"/>
  <c r="Y26" i="1"/>
  <c r="Z26" i="1"/>
  <c r="S27" i="1"/>
  <c r="T27" i="1"/>
  <c r="U27" i="1"/>
  <c r="V27" i="1"/>
  <c r="W27" i="1"/>
  <c r="X27" i="1"/>
  <c r="Y27" i="1"/>
  <c r="Z27" i="1"/>
  <c r="S28" i="1"/>
  <c r="T28" i="1"/>
  <c r="U28" i="1"/>
  <c r="V28" i="1"/>
  <c r="W28" i="1"/>
  <c r="X28" i="1"/>
  <c r="Y28" i="1"/>
  <c r="Z28" i="1"/>
  <c r="S29" i="1"/>
  <c r="T29" i="1"/>
  <c r="U29" i="1"/>
  <c r="V29" i="1"/>
  <c r="W29" i="1"/>
  <c r="X29" i="1"/>
  <c r="Y29" i="1"/>
  <c r="Z29" i="1"/>
  <c r="S30" i="1"/>
  <c r="T30" i="1"/>
  <c r="U30" i="1"/>
  <c r="V30" i="1"/>
  <c r="W30" i="1"/>
  <c r="X30" i="1"/>
  <c r="Y30" i="1"/>
  <c r="Z30" i="1"/>
  <c r="S31" i="1"/>
  <c r="T31" i="1"/>
  <c r="U31" i="1"/>
  <c r="V31" i="1"/>
  <c r="W31" i="1"/>
  <c r="X31" i="1"/>
  <c r="Y31" i="1"/>
  <c r="Z31" i="1"/>
  <c r="S32" i="1"/>
  <c r="T32" i="1"/>
  <c r="U32" i="1"/>
  <c r="V32" i="1"/>
  <c r="W32" i="1"/>
  <c r="X32" i="1"/>
  <c r="Y32" i="1"/>
  <c r="Z32" i="1"/>
  <c r="S33" i="1"/>
  <c r="T33" i="1"/>
  <c r="U33" i="1"/>
  <c r="V33" i="1"/>
  <c r="W33" i="1"/>
  <c r="X33" i="1"/>
  <c r="Y33" i="1"/>
  <c r="Z33" i="1"/>
  <c r="S34" i="1"/>
  <c r="T34" i="1"/>
  <c r="U34" i="1"/>
  <c r="V34" i="1"/>
  <c r="W34" i="1"/>
  <c r="X34" i="1"/>
  <c r="Y34" i="1"/>
  <c r="Z34" i="1"/>
  <c r="S35" i="1"/>
  <c r="T35" i="1"/>
  <c r="U35" i="1"/>
  <c r="V35" i="1"/>
  <c r="W35" i="1"/>
  <c r="X35" i="1"/>
  <c r="Y35" i="1"/>
  <c r="Z35" i="1"/>
  <c r="S36" i="1"/>
  <c r="T36" i="1"/>
  <c r="U36" i="1"/>
  <c r="V36" i="1"/>
  <c r="W36" i="1"/>
  <c r="X36" i="1"/>
  <c r="Y36" i="1"/>
  <c r="Z36" i="1"/>
  <c r="S37" i="1"/>
  <c r="T37" i="1"/>
  <c r="U37" i="1"/>
  <c r="V37" i="1"/>
  <c r="W37" i="1"/>
  <c r="X37" i="1"/>
  <c r="Y37" i="1"/>
  <c r="Z37" i="1"/>
  <c r="S38" i="1"/>
  <c r="T38" i="1"/>
  <c r="U38" i="1"/>
  <c r="V38" i="1"/>
  <c r="W38" i="1"/>
  <c r="X38" i="1"/>
  <c r="Y38" i="1"/>
  <c r="Z38" i="1"/>
  <c r="S39" i="1"/>
  <c r="T39" i="1"/>
  <c r="U39" i="1"/>
  <c r="V39" i="1"/>
  <c r="W39" i="1"/>
  <c r="X39" i="1"/>
  <c r="Y39" i="1"/>
  <c r="Z39" i="1"/>
  <c r="S40" i="1"/>
  <c r="T40" i="1"/>
  <c r="U40" i="1"/>
  <c r="V40" i="1"/>
  <c r="W40" i="1"/>
  <c r="X40" i="1"/>
  <c r="Y40" i="1"/>
  <c r="Z40" i="1"/>
  <c r="S41" i="1"/>
  <c r="T41" i="1"/>
  <c r="U41" i="1"/>
  <c r="V41" i="1"/>
  <c r="W41" i="1"/>
  <c r="X41" i="1"/>
  <c r="Y41" i="1"/>
  <c r="Z41" i="1"/>
  <c r="S42" i="1"/>
  <c r="T42" i="1"/>
  <c r="U42" i="1"/>
  <c r="V42" i="1"/>
  <c r="W42" i="1"/>
  <c r="X42" i="1"/>
  <c r="Y42" i="1"/>
  <c r="Z42" i="1"/>
  <c r="S43" i="1"/>
  <c r="T43" i="1"/>
  <c r="U43" i="1"/>
  <c r="V43" i="1"/>
  <c r="W43" i="1"/>
  <c r="X43" i="1"/>
  <c r="Y43" i="1"/>
  <c r="Z43" i="1"/>
  <c r="S44" i="1"/>
  <c r="T44" i="1"/>
  <c r="U44" i="1"/>
  <c r="V44" i="1"/>
  <c r="W44" i="1"/>
  <c r="X44" i="1"/>
  <c r="Y44" i="1"/>
  <c r="Z44" i="1"/>
  <c r="S45" i="1"/>
  <c r="T45" i="1"/>
  <c r="U45" i="1"/>
  <c r="V45" i="1"/>
  <c r="W45" i="1"/>
  <c r="X45" i="1"/>
  <c r="Y45" i="1"/>
  <c r="Z45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S49" i="1"/>
  <c r="T49" i="1"/>
  <c r="U49" i="1"/>
  <c r="V49" i="1"/>
  <c r="W49" i="1"/>
  <c r="X49" i="1"/>
  <c r="Y49" i="1"/>
  <c r="Z49" i="1"/>
  <c r="S50" i="1"/>
  <c r="T50" i="1"/>
  <c r="U50" i="1"/>
  <c r="V50" i="1"/>
  <c r="W50" i="1"/>
  <c r="X50" i="1"/>
  <c r="Y50" i="1"/>
  <c r="Z50" i="1"/>
  <c r="S51" i="1"/>
  <c r="T51" i="1"/>
  <c r="U51" i="1"/>
  <c r="V51" i="1"/>
  <c r="W51" i="1"/>
  <c r="X51" i="1"/>
  <c r="Y51" i="1"/>
  <c r="Z51" i="1"/>
  <c r="S52" i="1"/>
  <c r="T52" i="1"/>
  <c r="U52" i="1"/>
  <c r="V52" i="1"/>
  <c r="W52" i="1"/>
  <c r="X52" i="1"/>
  <c r="Y52" i="1"/>
  <c r="Z52" i="1"/>
  <c r="S53" i="1"/>
  <c r="T53" i="1"/>
  <c r="U53" i="1"/>
  <c r="V53" i="1"/>
  <c r="W53" i="1"/>
  <c r="X53" i="1"/>
  <c r="Y53" i="1"/>
  <c r="Z53" i="1"/>
  <c r="S54" i="1"/>
  <c r="T54" i="1"/>
  <c r="U54" i="1"/>
  <c r="V54" i="1"/>
  <c r="W54" i="1"/>
  <c r="X54" i="1"/>
  <c r="Y54" i="1"/>
  <c r="Z54" i="1"/>
  <c r="S55" i="1"/>
  <c r="T55" i="1"/>
  <c r="U55" i="1"/>
  <c r="V55" i="1"/>
  <c r="W55" i="1"/>
  <c r="X55" i="1"/>
  <c r="Y55" i="1"/>
  <c r="Z55" i="1"/>
  <c r="S56" i="1"/>
  <c r="T56" i="1"/>
  <c r="U56" i="1"/>
  <c r="V56" i="1"/>
  <c r="W56" i="1"/>
  <c r="X56" i="1"/>
  <c r="Y56" i="1"/>
  <c r="Z56" i="1"/>
  <c r="S57" i="1"/>
  <c r="T57" i="1"/>
  <c r="U57" i="1"/>
  <c r="V57" i="1"/>
  <c r="W57" i="1"/>
  <c r="X57" i="1"/>
  <c r="Y57" i="1"/>
  <c r="Z57" i="1"/>
  <c r="S58" i="1"/>
  <c r="T58" i="1"/>
  <c r="U58" i="1"/>
  <c r="V58" i="1"/>
  <c r="W58" i="1"/>
  <c r="X58" i="1"/>
  <c r="Y58" i="1"/>
  <c r="Z58" i="1"/>
  <c r="S59" i="1"/>
  <c r="T59" i="1"/>
  <c r="U59" i="1"/>
  <c r="V59" i="1"/>
  <c r="W59" i="1"/>
  <c r="X59" i="1"/>
  <c r="Y59" i="1"/>
  <c r="Z59" i="1"/>
  <c r="S60" i="1"/>
  <c r="T60" i="1"/>
  <c r="U60" i="1"/>
  <c r="V60" i="1"/>
  <c r="W60" i="1"/>
  <c r="X60" i="1"/>
  <c r="Y60" i="1"/>
  <c r="Z60" i="1"/>
  <c r="S61" i="1"/>
  <c r="T61" i="1"/>
  <c r="U61" i="1"/>
  <c r="V61" i="1"/>
  <c r="W61" i="1"/>
  <c r="X61" i="1"/>
  <c r="Y61" i="1"/>
  <c r="Z61" i="1"/>
  <c r="S62" i="1"/>
  <c r="T62" i="1"/>
  <c r="U62" i="1"/>
  <c r="V62" i="1"/>
  <c r="W62" i="1"/>
  <c r="X62" i="1"/>
  <c r="Y62" i="1"/>
  <c r="Z62" i="1"/>
  <c r="S63" i="1"/>
  <c r="T63" i="1"/>
  <c r="U63" i="1"/>
  <c r="V63" i="1"/>
  <c r="W63" i="1"/>
  <c r="X63" i="1"/>
  <c r="Y63" i="1"/>
  <c r="Z63" i="1"/>
  <c r="S64" i="1"/>
  <c r="T64" i="1"/>
  <c r="U64" i="1"/>
  <c r="V64" i="1"/>
  <c r="W64" i="1"/>
  <c r="X64" i="1"/>
  <c r="Y64" i="1"/>
  <c r="Z64" i="1"/>
  <c r="S65" i="1"/>
  <c r="T65" i="1"/>
  <c r="U65" i="1"/>
  <c r="V65" i="1"/>
  <c r="W65" i="1"/>
  <c r="X65" i="1"/>
  <c r="Y65" i="1"/>
  <c r="Z65" i="1"/>
  <c r="S66" i="1"/>
  <c r="T66" i="1"/>
  <c r="U66" i="1"/>
  <c r="V66" i="1"/>
  <c r="W66" i="1"/>
  <c r="X66" i="1"/>
  <c r="Y66" i="1"/>
  <c r="Z66" i="1"/>
  <c r="S67" i="1"/>
  <c r="T67" i="1"/>
  <c r="U67" i="1"/>
  <c r="V67" i="1"/>
  <c r="W67" i="1"/>
  <c r="X67" i="1"/>
  <c r="Y67" i="1"/>
  <c r="Z67" i="1"/>
  <c r="S68" i="1"/>
  <c r="T68" i="1"/>
  <c r="U68" i="1"/>
  <c r="V68" i="1"/>
  <c r="W68" i="1"/>
  <c r="X68" i="1"/>
  <c r="Y68" i="1"/>
  <c r="Z68" i="1"/>
  <c r="S69" i="1"/>
  <c r="T69" i="1"/>
  <c r="U69" i="1"/>
  <c r="V69" i="1"/>
  <c r="W69" i="1"/>
  <c r="X69" i="1"/>
  <c r="Y69" i="1"/>
  <c r="Z69" i="1"/>
  <c r="S70" i="1"/>
  <c r="T70" i="1"/>
  <c r="U70" i="1"/>
  <c r="V70" i="1"/>
  <c r="W70" i="1"/>
  <c r="X70" i="1"/>
  <c r="Y70" i="1"/>
  <c r="Z70" i="1"/>
  <c r="S71" i="1"/>
  <c r="T71" i="1"/>
  <c r="U71" i="1"/>
  <c r="V71" i="1"/>
  <c r="W71" i="1"/>
  <c r="X71" i="1"/>
  <c r="Y71" i="1"/>
  <c r="Z71" i="1"/>
  <c r="S72" i="1"/>
  <c r="T72" i="1"/>
  <c r="U72" i="1"/>
  <c r="V72" i="1"/>
  <c r="W72" i="1"/>
  <c r="X72" i="1"/>
  <c r="Y72" i="1"/>
  <c r="Z72" i="1"/>
  <c r="S73" i="1"/>
  <c r="T73" i="1"/>
  <c r="U73" i="1"/>
  <c r="V73" i="1"/>
  <c r="W73" i="1"/>
  <c r="X73" i="1"/>
  <c r="Y73" i="1"/>
  <c r="Z73" i="1"/>
  <c r="S74" i="1"/>
  <c r="T74" i="1"/>
  <c r="U74" i="1"/>
  <c r="V74" i="1"/>
  <c r="W74" i="1"/>
  <c r="X74" i="1"/>
  <c r="Y74" i="1"/>
  <c r="Z74" i="1"/>
  <c r="S75" i="1"/>
  <c r="T75" i="1"/>
  <c r="U75" i="1"/>
  <c r="V75" i="1"/>
  <c r="W75" i="1"/>
  <c r="X75" i="1"/>
  <c r="Y75" i="1"/>
  <c r="Z75" i="1"/>
  <c r="S76" i="1"/>
  <c r="T76" i="1"/>
  <c r="U76" i="1"/>
  <c r="V76" i="1"/>
  <c r="W76" i="1"/>
  <c r="X76" i="1"/>
  <c r="Y76" i="1"/>
  <c r="Z76" i="1"/>
  <c r="S77" i="1"/>
  <c r="T77" i="1"/>
  <c r="U77" i="1"/>
  <c r="V77" i="1"/>
  <c r="W77" i="1"/>
  <c r="X77" i="1"/>
  <c r="Y77" i="1"/>
  <c r="Z77" i="1"/>
  <c r="S78" i="1"/>
  <c r="T78" i="1"/>
  <c r="U78" i="1"/>
  <c r="V78" i="1"/>
  <c r="W78" i="1"/>
  <c r="X78" i="1"/>
  <c r="Y78" i="1"/>
  <c r="Z78" i="1"/>
  <c r="S79" i="1"/>
  <c r="T79" i="1"/>
  <c r="U79" i="1"/>
  <c r="V79" i="1"/>
  <c r="W79" i="1"/>
  <c r="X79" i="1"/>
  <c r="Y79" i="1"/>
  <c r="Z79" i="1"/>
  <c r="S80" i="1"/>
  <c r="T80" i="1"/>
  <c r="U80" i="1"/>
  <c r="V80" i="1"/>
  <c r="W80" i="1"/>
  <c r="X80" i="1"/>
  <c r="Y80" i="1"/>
  <c r="Z80" i="1"/>
  <c r="S81" i="1"/>
  <c r="T81" i="1"/>
  <c r="U81" i="1"/>
  <c r="V81" i="1"/>
  <c r="W81" i="1"/>
  <c r="X81" i="1"/>
  <c r="Y81" i="1"/>
  <c r="Z81" i="1"/>
  <c r="S82" i="1"/>
  <c r="T82" i="1"/>
  <c r="U82" i="1"/>
  <c r="V82" i="1"/>
  <c r="W82" i="1"/>
  <c r="X82" i="1"/>
  <c r="Y82" i="1"/>
  <c r="Z82" i="1"/>
  <c r="S83" i="1"/>
  <c r="T83" i="1"/>
  <c r="U83" i="1"/>
  <c r="V83" i="1"/>
  <c r="W83" i="1"/>
  <c r="X83" i="1"/>
  <c r="Y83" i="1"/>
  <c r="Z83" i="1"/>
  <c r="S84" i="1"/>
  <c r="T84" i="1"/>
  <c r="U84" i="1"/>
  <c r="V84" i="1"/>
  <c r="W84" i="1"/>
  <c r="X84" i="1"/>
  <c r="Y84" i="1"/>
  <c r="Z84" i="1"/>
  <c r="S85" i="1"/>
  <c r="T85" i="1"/>
  <c r="U85" i="1"/>
  <c r="V85" i="1"/>
  <c r="W85" i="1"/>
  <c r="X85" i="1"/>
  <c r="Y85" i="1"/>
  <c r="Z85" i="1"/>
  <c r="S86" i="1"/>
  <c r="T86" i="1"/>
  <c r="U86" i="1"/>
  <c r="V86" i="1"/>
  <c r="W86" i="1"/>
  <c r="X86" i="1"/>
  <c r="Y86" i="1"/>
  <c r="Z86" i="1"/>
  <c r="S87" i="1"/>
  <c r="T87" i="1"/>
  <c r="U87" i="1"/>
  <c r="V87" i="1"/>
  <c r="W87" i="1"/>
  <c r="X87" i="1"/>
  <c r="Y87" i="1"/>
  <c r="Z87" i="1"/>
  <c r="S88" i="1"/>
  <c r="T88" i="1"/>
  <c r="U88" i="1"/>
  <c r="V88" i="1"/>
  <c r="W88" i="1"/>
  <c r="X88" i="1"/>
  <c r="Y88" i="1"/>
  <c r="Z88" i="1"/>
  <c r="S89" i="1"/>
  <c r="T89" i="1"/>
  <c r="U89" i="1"/>
  <c r="V89" i="1"/>
  <c r="W89" i="1"/>
  <c r="X89" i="1"/>
  <c r="Y89" i="1"/>
  <c r="Z89" i="1"/>
  <c r="S90" i="1"/>
  <c r="T90" i="1"/>
  <c r="U90" i="1"/>
  <c r="V90" i="1"/>
  <c r="W90" i="1"/>
  <c r="X90" i="1"/>
  <c r="Y90" i="1"/>
  <c r="Z90" i="1"/>
  <c r="S91" i="1"/>
  <c r="T91" i="1"/>
  <c r="U91" i="1"/>
  <c r="V91" i="1"/>
  <c r="W91" i="1"/>
  <c r="X91" i="1"/>
  <c r="Y91" i="1"/>
  <c r="Z91" i="1"/>
  <c r="S92" i="1"/>
  <c r="T92" i="1"/>
  <c r="U92" i="1"/>
  <c r="V92" i="1"/>
  <c r="W92" i="1"/>
  <c r="X92" i="1"/>
  <c r="Y92" i="1"/>
  <c r="Z92" i="1"/>
  <c r="S93" i="1"/>
  <c r="T93" i="1"/>
  <c r="U93" i="1"/>
  <c r="V93" i="1"/>
  <c r="W93" i="1"/>
  <c r="X93" i="1"/>
  <c r="Y93" i="1"/>
  <c r="Z93" i="1"/>
  <c r="S94" i="1"/>
  <c r="T94" i="1"/>
  <c r="U94" i="1"/>
  <c r="V94" i="1"/>
  <c r="W94" i="1"/>
  <c r="X94" i="1"/>
  <c r="Y94" i="1"/>
  <c r="Z94" i="1"/>
  <c r="S95" i="1"/>
  <c r="T95" i="1"/>
  <c r="U95" i="1"/>
  <c r="V95" i="1"/>
  <c r="W95" i="1"/>
  <c r="X95" i="1"/>
  <c r="Y95" i="1"/>
  <c r="Z95" i="1"/>
  <c r="S96" i="1"/>
  <c r="T96" i="1"/>
  <c r="U96" i="1"/>
  <c r="V96" i="1"/>
  <c r="W96" i="1"/>
  <c r="X96" i="1"/>
  <c r="Y96" i="1"/>
  <c r="Z96" i="1"/>
  <c r="S97" i="1"/>
  <c r="T97" i="1"/>
  <c r="U97" i="1"/>
  <c r="V97" i="1"/>
  <c r="W97" i="1"/>
  <c r="X97" i="1"/>
  <c r="Y97" i="1"/>
  <c r="Z97" i="1"/>
  <c r="S98" i="1"/>
  <c r="T98" i="1"/>
  <c r="U98" i="1"/>
  <c r="V98" i="1"/>
  <c r="W98" i="1"/>
  <c r="X98" i="1"/>
  <c r="Y98" i="1"/>
  <c r="Z98" i="1"/>
  <c r="S99" i="1"/>
  <c r="T99" i="1"/>
  <c r="U99" i="1"/>
  <c r="V99" i="1"/>
  <c r="W99" i="1"/>
  <c r="X99" i="1"/>
  <c r="Y99" i="1"/>
  <c r="Z99" i="1"/>
  <c r="S100" i="1"/>
  <c r="T100" i="1"/>
  <c r="U100" i="1"/>
  <c r="V100" i="1"/>
  <c r="W100" i="1"/>
  <c r="X100" i="1"/>
  <c r="Y100" i="1"/>
  <c r="Z100" i="1"/>
  <c r="S101" i="1"/>
  <c r="T101" i="1"/>
  <c r="U101" i="1"/>
  <c r="V101" i="1"/>
  <c r="W101" i="1"/>
  <c r="X101" i="1"/>
  <c r="Y101" i="1"/>
  <c r="Z101" i="1"/>
  <c r="S102" i="1"/>
  <c r="T102" i="1"/>
  <c r="U102" i="1"/>
  <c r="V102" i="1"/>
  <c r="W102" i="1"/>
  <c r="X102" i="1"/>
  <c r="Y102" i="1"/>
  <c r="Z102" i="1"/>
  <c r="S103" i="1"/>
  <c r="T103" i="1"/>
  <c r="U103" i="1"/>
  <c r="V103" i="1"/>
  <c r="W103" i="1"/>
  <c r="X103" i="1"/>
  <c r="Y103" i="1"/>
  <c r="Z103" i="1"/>
  <c r="S104" i="1"/>
  <c r="T104" i="1"/>
  <c r="U104" i="1"/>
  <c r="V104" i="1"/>
  <c r="W104" i="1"/>
  <c r="X104" i="1"/>
  <c r="Y104" i="1"/>
  <c r="Z104" i="1"/>
  <c r="S105" i="1"/>
  <c r="T105" i="1"/>
  <c r="U105" i="1"/>
  <c r="V105" i="1"/>
  <c r="W105" i="1"/>
  <c r="X105" i="1"/>
  <c r="Y105" i="1"/>
  <c r="Z105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S109" i="1"/>
  <c r="T109" i="1"/>
  <c r="U109" i="1"/>
  <c r="V109" i="1"/>
  <c r="W109" i="1"/>
  <c r="X109" i="1"/>
  <c r="Y109" i="1"/>
  <c r="Z109" i="1"/>
  <c r="S110" i="1"/>
  <c r="T110" i="1"/>
  <c r="U110" i="1"/>
  <c r="V110" i="1"/>
  <c r="W110" i="1"/>
  <c r="X110" i="1"/>
  <c r="Y110" i="1"/>
  <c r="Z110" i="1"/>
  <c r="S111" i="1"/>
  <c r="T111" i="1"/>
  <c r="U111" i="1"/>
  <c r="V111" i="1"/>
  <c r="W111" i="1"/>
  <c r="X111" i="1"/>
  <c r="Y111" i="1"/>
  <c r="Z111" i="1"/>
  <c r="S112" i="1"/>
  <c r="T112" i="1"/>
  <c r="U112" i="1"/>
  <c r="V112" i="1"/>
  <c r="W112" i="1"/>
  <c r="X112" i="1"/>
  <c r="Y112" i="1"/>
  <c r="Z112" i="1"/>
  <c r="S113" i="1"/>
  <c r="T113" i="1"/>
  <c r="U113" i="1"/>
  <c r="V113" i="1"/>
  <c r="W113" i="1"/>
  <c r="X113" i="1"/>
  <c r="Y113" i="1"/>
  <c r="Z113" i="1"/>
  <c r="S114" i="1"/>
  <c r="T114" i="1"/>
  <c r="U114" i="1"/>
  <c r="V114" i="1"/>
  <c r="W114" i="1"/>
  <c r="X114" i="1"/>
  <c r="Y114" i="1"/>
  <c r="Z114" i="1"/>
  <c r="S115" i="1"/>
  <c r="T115" i="1"/>
  <c r="U115" i="1"/>
  <c r="V115" i="1"/>
  <c r="W115" i="1"/>
  <c r="X115" i="1"/>
  <c r="Y115" i="1"/>
  <c r="Z115" i="1"/>
  <c r="S116" i="1"/>
  <c r="T116" i="1"/>
  <c r="U116" i="1"/>
  <c r="V116" i="1"/>
  <c r="W116" i="1"/>
  <c r="X116" i="1"/>
  <c r="Y116" i="1"/>
  <c r="Z116" i="1"/>
  <c r="S117" i="1"/>
  <c r="T117" i="1"/>
  <c r="U117" i="1"/>
  <c r="V117" i="1"/>
  <c r="W117" i="1"/>
  <c r="X117" i="1"/>
  <c r="Y117" i="1"/>
  <c r="Z117" i="1"/>
  <c r="S118" i="1"/>
  <c r="T118" i="1"/>
  <c r="U118" i="1"/>
  <c r="V118" i="1"/>
  <c r="W118" i="1"/>
  <c r="X118" i="1"/>
  <c r="Y118" i="1"/>
  <c r="Z118" i="1"/>
  <c r="S119" i="1"/>
  <c r="T119" i="1"/>
  <c r="U119" i="1"/>
  <c r="V119" i="1"/>
  <c r="W119" i="1"/>
  <c r="X119" i="1"/>
  <c r="Y119" i="1"/>
  <c r="Z119" i="1"/>
  <c r="S120" i="1"/>
  <c r="T120" i="1"/>
  <c r="U120" i="1"/>
  <c r="V120" i="1"/>
  <c r="W120" i="1"/>
  <c r="X120" i="1"/>
  <c r="Y120" i="1"/>
  <c r="Z120" i="1"/>
  <c r="S121" i="1"/>
  <c r="T121" i="1"/>
  <c r="U121" i="1"/>
  <c r="V121" i="1"/>
  <c r="W121" i="1"/>
  <c r="X121" i="1"/>
  <c r="Y121" i="1"/>
  <c r="Z121" i="1"/>
  <c r="S122" i="1"/>
  <c r="T122" i="1"/>
  <c r="U122" i="1"/>
  <c r="V122" i="1"/>
  <c r="W122" i="1"/>
  <c r="X122" i="1"/>
  <c r="Y122" i="1"/>
  <c r="Z122" i="1"/>
  <c r="S123" i="1"/>
  <c r="T123" i="1"/>
  <c r="U123" i="1"/>
  <c r="V123" i="1"/>
  <c r="W123" i="1"/>
  <c r="X123" i="1"/>
  <c r="Y123" i="1"/>
  <c r="Z123" i="1"/>
  <c r="S124" i="1"/>
  <c r="T124" i="1"/>
  <c r="U124" i="1"/>
  <c r="V124" i="1"/>
  <c r="W124" i="1"/>
  <c r="X124" i="1"/>
  <c r="Y124" i="1"/>
  <c r="Z124" i="1"/>
  <c r="S125" i="1"/>
  <c r="T125" i="1"/>
  <c r="U125" i="1"/>
  <c r="V125" i="1"/>
  <c r="W125" i="1"/>
  <c r="X125" i="1"/>
  <c r="Y125" i="1"/>
  <c r="Z125" i="1"/>
  <c r="S126" i="1"/>
  <c r="T126" i="1"/>
  <c r="U126" i="1"/>
  <c r="V126" i="1"/>
  <c r="W126" i="1"/>
  <c r="X126" i="1"/>
  <c r="Y126" i="1"/>
  <c r="Z126" i="1"/>
  <c r="S127" i="1"/>
  <c r="T127" i="1"/>
  <c r="U127" i="1"/>
  <c r="V127" i="1"/>
  <c r="W127" i="1"/>
  <c r="X127" i="1"/>
  <c r="Y127" i="1"/>
  <c r="Z127" i="1"/>
  <c r="S128" i="1"/>
  <c r="T128" i="1"/>
  <c r="U128" i="1"/>
  <c r="V128" i="1"/>
  <c r="W128" i="1"/>
  <c r="X128" i="1"/>
  <c r="Y128" i="1"/>
  <c r="Z128" i="1"/>
  <c r="S129" i="1"/>
  <c r="T129" i="1"/>
  <c r="U129" i="1"/>
  <c r="V129" i="1"/>
  <c r="W129" i="1"/>
  <c r="X129" i="1"/>
  <c r="Y129" i="1"/>
  <c r="Z129" i="1"/>
  <c r="S130" i="1"/>
  <c r="T130" i="1"/>
  <c r="U130" i="1"/>
  <c r="V130" i="1"/>
  <c r="W130" i="1"/>
  <c r="X130" i="1"/>
  <c r="Y130" i="1"/>
  <c r="Z130" i="1"/>
  <c r="S131" i="1"/>
  <c r="T131" i="1"/>
  <c r="U131" i="1"/>
  <c r="V131" i="1"/>
  <c r="W131" i="1"/>
  <c r="X131" i="1"/>
  <c r="Y131" i="1"/>
  <c r="Z131" i="1"/>
  <c r="S132" i="1"/>
  <c r="T132" i="1"/>
  <c r="U132" i="1"/>
  <c r="V132" i="1"/>
  <c r="W132" i="1"/>
  <c r="X132" i="1"/>
  <c r="Y132" i="1"/>
  <c r="Z132" i="1"/>
  <c r="S133" i="1"/>
  <c r="T133" i="1"/>
  <c r="U133" i="1"/>
  <c r="V133" i="1"/>
  <c r="W133" i="1"/>
  <c r="X133" i="1"/>
  <c r="Y133" i="1"/>
  <c r="Z133" i="1"/>
  <c r="S134" i="1"/>
  <c r="T134" i="1"/>
  <c r="U134" i="1"/>
  <c r="V134" i="1"/>
  <c r="W134" i="1"/>
  <c r="X134" i="1"/>
  <c r="Y134" i="1"/>
  <c r="Z134" i="1"/>
  <c r="S135" i="1"/>
  <c r="T135" i="1"/>
  <c r="U135" i="1"/>
  <c r="V135" i="1"/>
  <c r="W135" i="1"/>
  <c r="X135" i="1"/>
  <c r="Y135" i="1"/>
  <c r="Z135" i="1"/>
  <c r="S136" i="1"/>
  <c r="T136" i="1"/>
  <c r="U136" i="1"/>
  <c r="V136" i="1"/>
  <c r="W136" i="1"/>
  <c r="X136" i="1"/>
  <c r="Y136" i="1"/>
  <c r="Z136" i="1"/>
  <c r="S137" i="1"/>
  <c r="T137" i="1"/>
  <c r="U137" i="1"/>
  <c r="V137" i="1"/>
  <c r="W137" i="1"/>
  <c r="X137" i="1"/>
  <c r="Y137" i="1"/>
  <c r="Z137" i="1"/>
  <c r="S138" i="1"/>
  <c r="T138" i="1"/>
  <c r="U138" i="1"/>
  <c r="V138" i="1"/>
  <c r="W138" i="1"/>
  <c r="X138" i="1"/>
  <c r="Y138" i="1"/>
  <c r="Z138" i="1"/>
  <c r="S139" i="1"/>
  <c r="T139" i="1"/>
  <c r="U139" i="1"/>
  <c r="V139" i="1"/>
  <c r="W139" i="1"/>
  <c r="X139" i="1"/>
  <c r="Y139" i="1"/>
  <c r="Z139" i="1"/>
  <c r="S140" i="1"/>
  <c r="T140" i="1"/>
  <c r="U140" i="1"/>
  <c r="V140" i="1"/>
  <c r="W140" i="1"/>
  <c r="X140" i="1"/>
  <c r="Y140" i="1"/>
  <c r="Z140" i="1"/>
  <c r="S141" i="1"/>
  <c r="T141" i="1"/>
  <c r="U141" i="1"/>
  <c r="V141" i="1"/>
  <c r="W141" i="1"/>
  <c r="X141" i="1"/>
  <c r="Y141" i="1"/>
  <c r="Z141" i="1"/>
  <c r="S142" i="1"/>
  <c r="T142" i="1"/>
  <c r="U142" i="1"/>
  <c r="V142" i="1"/>
  <c r="W142" i="1"/>
  <c r="X142" i="1"/>
  <c r="Y142" i="1"/>
  <c r="Z142" i="1"/>
  <c r="S143" i="1"/>
  <c r="T143" i="1"/>
  <c r="U143" i="1"/>
  <c r="V143" i="1"/>
  <c r="W143" i="1"/>
  <c r="X143" i="1"/>
  <c r="Y143" i="1"/>
  <c r="Z143" i="1"/>
  <c r="S144" i="1"/>
  <c r="T144" i="1"/>
  <c r="U144" i="1"/>
  <c r="V144" i="1"/>
  <c r="W144" i="1"/>
  <c r="X144" i="1"/>
  <c r="Y144" i="1"/>
  <c r="Z144" i="1"/>
  <c r="S145" i="1"/>
  <c r="T145" i="1"/>
  <c r="U145" i="1"/>
  <c r="V145" i="1"/>
  <c r="W145" i="1"/>
  <c r="X145" i="1"/>
  <c r="Y145" i="1"/>
  <c r="Z145" i="1"/>
  <c r="S146" i="1"/>
  <c r="T146" i="1"/>
  <c r="U146" i="1"/>
  <c r="V146" i="1"/>
  <c r="W146" i="1"/>
  <c r="X146" i="1"/>
  <c r="Y146" i="1"/>
  <c r="Z146" i="1"/>
  <c r="S147" i="1"/>
  <c r="T147" i="1"/>
  <c r="U147" i="1"/>
  <c r="V147" i="1"/>
  <c r="W147" i="1"/>
  <c r="X147" i="1"/>
  <c r="Y147" i="1"/>
  <c r="Z147" i="1"/>
  <c r="S148" i="1"/>
  <c r="T148" i="1"/>
  <c r="U148" i="1"/>
  <c r="V148" i="1"/>
  <c r="W148" i="1"/>
  <c r="X148" i="1"/>
  <c r="Y148" i="1"/>
  <c r="Z148" i="1"/>
  <c r="S149" i="1"/>
  <c r="T149" i="1"/>
  <c r="U149" i="1"/>
  <c r="V149" i="1"/>
  <c r="W149" i="1"/>
  <c r="X149" i="1"/>
  <c r="Y149" i="1"/>
  <c r="Z149" i="1"/>
  <c r="S150" i="1"/>
  <c r="T150" i="1"/>
  <c r="U150" i="1"/>
  <c r="V150" i="1"/>
  <c r="W150" i="1"/>
  <c r="X150" i="1"/>
  <c r="Y150" i="1"/>
  <c r="Z150" i="1"/>
  <c r="S151" i="1"/>
  <c r="T151" i="1"/>
  <c r="U151" i="1"/>
  <c r="V151" i="1"/>
  <c r="W151" i="1"/>
  <c r="X151" i="1"/>
  <c r="Y151" i="1"/>
  <c r="Z151" i="1"/>
  <c r="S152" i="1"/>
  <c r="T152" i="1"/>
  <c r="U152" i="1"/>
  <c r="V152" i="1"/>
  <c r="W152" i="1"/>
  <c r="X152" i="1"/>
  <c r="Y152" i="1"/>
  <c r="Z152" i="1"/>
  <c r="S153" i="1"/>
  <c r="T153" i="1"/>
  <c r="U153" i="1"/>
  <c r="V153" i="1"/>
  <c r="W153" i="1"/>
  <c r="X153" i="1"/>
  <c r="Y153" i="1"/>
  <c r="Z153" i="1"/>
  <c r="S154" i="1"/>
  <c r="T154" i="1"/>
  <c r="U154" i="1"/>
  <c r="V154" i="1"/>
  <c r="W154" i="1"/>
  <c r="X154" i="1"/>
  <c r="Y154" i="1"/>
  <c r="Z154" i="1"/>
  <c r="S155" i="1"/>
  <c r="T155" i="1"/>
  <c r="U155" i="1"/>
  <c r="V155" i="1"/>
  <c r="W155" i="1"/>
  <c r="X155" i="1"/>
  <c r="Y155" i="1"/>
  <c r="Z155" i="1"/>
  <c r="S156" i="1"/>
  <c r="T156" i="1"/>
  <c r="U156" i="1"/>
  <c r="V156" i="1"/>
  <c r="W156" i="1"/>
  <c r="X156" i="1"/>
  <c r="Y156" i="1"/>
  <c r="Z156" i="1"/>
  <c r="S157" i="1"/>
  <c r="T157" i="1"/>
  <c r="U157" i="1"/>
  <c r="V157" i="1"/>
  <c r="W157" i="1"/>
  <c r="X157" i="1"/>
  <c r="Y157" i="1"/>
  <c r="Z157" i="1"/>
  <c r="S158" i="1"/>
  <c r="T158" i="1"/>
  <c r="U158" i="1"/>
  <c r="V158" i="1"/>
  <c r="W158" i="1"/>
  <c r="X158" i="1"/>
  <c r="Y158" i="1"/>
  <c r="Z158" i="1"/>
  <c r="S159" i="1"/>
  <c r="T159" i="1"/>
  <c r="U159" i="1"/>
  <c r="V159" i="1"/>
  <c r="W159" i="1"/>
  <c r="X159" i="1"/>
  <c r="Y159" i="1"/>
  <c r="Z159" i="1"/>
  <c r="S160" i="1"/>
  <c r="T160" i="1"/>
  <c r="U160" i="1"/>
  <c r="V160" i="1"/>
  <c r="W160" i="1"/>
  <c r="X160" i="1"/>
  <c r="Y160" i="1"/>
  <c r="Z160" i="1"/>
  <c r="S161" i="1"/>
  <c r="T161" i="1"/>
  <c r="U161" i="1"/>
  <c r="V161" i="1"/>
  <c r="W161" i="1"/>
  <c r="X161" i="1"/>
  <c r="Y161" i="1"/>
  <c r="Z161" i="1"/>
  <c r="S162" i="1"/>
  <c r="T162" i="1"/>
  <c r="U162" i="1"/>
  <c r="V162" i="1"/>
  <c r="W162" i="1"/>
  <c r="X162" i="1"/>
  <c r="Y162" i="1"/>
  <c r="Z162" i="1"/>
  <c r="S163" i="1"/>
  <c r="T163" i="1"/>
  <c r="U163" i="1"/>
  <c r="V163" i="1"/>
  <c r="W163" i="1"/>
  <c r="X163" i="1"/>
  <c r="Y163" i="1"/>
  <c r="Z163" i="1"/>
  <c r="S164" i="1"/>
  <c r="T164" i="1"/>
  <c r="U164" i="1"/>
  <c r="V164" i="1"/>
  <c r="W164" i="1"/>
  <c r="X164" i="1"/>
  <c r="Y164" i="1"/>
  <c r="Z164" i="1"/>
  <c r="S165" i="1"/>
  <c r="T165" i="1"/>
  <c r="U165" i="1"/>
  <c r="V165" i="1"/>
  <c r="W165" i="1"/>
  <c r="X165" i="1"/>
  <c r="Y165" i="1"/>
  <c r="Z165" i="1"/>
  <c r="S166" i="1"/>
  <c r="T166" i="1"/>
  <c r="U166" i="1"/>
  <c r="V166" i="1"/>
  <c r="W166" i="1"/>
  <c r="X166" i="1"/>
  <c r="Y166" i="1"/>
  <c r="Z166" i="1"/>
  <c r="S167" i="1"/>
  <c r="T167" i="1"/>
  <c r="U167" i="1"/>
  <c r="V167" i="1"/>
  <c r="W167" i="1"/>
  <c r="X167" i="1"/>
  <c r="Y167" i="1"/>
  <c r="Z167" i="1"/>
  <c r="S168" i="1"/>
  <c r="T168" i="1"/>
  <c r="U168" i="1"/>
  <c r="V168" i="1"/>
  <c r="W168" i="1"/>
  <c r="X168" i="1"/>
  <c r="Y168" i="1"/>
  <c r="Z168" i="1"/>
  <c r="S169" i="1"/>
  <c r="T169" i="1"/>
  <c r="U169" i="1"/>
  <c r="V169" i="1"/>
  <c r="W169" i="1"/>
  <c r="X169" i="1"/>
  <c r="Y169" i="1"/>
  <c r="Z169" i="1"/>
  <c r="S170" i="1"/>
  <c r="T170" i="1"/>
  <c r="U170" i="1"/>
  <c r="V170" i="1"/>
  <c r="W170" i="1"/>
  <c r="X170" i="1"/>
  <c r="Y170" i="1"/>
  <c r="Z170" i="1"/>
  <c r="S171" i="1"/>
  <c r="T171" i="1"/>
  <c r="U171" i="1"/>
  <c r="V171" i="1"/>
  <c r="W171" i="1"/>
  <c r="X171" i="1"/>
  <c r="Y171" i="1"/>
  <c r="Z171" i="1"/>
  <c r="T2" i="1"/>
  <c r="U2" i="1"/>
  <c r="V2" i="1"/>
  <c r="W2" i="1"/>
  <c r="X2" i="1"/>
  <c r="Y2" i="1"/>
  <c r="Z2" i="1"/>
  <c r="S2" i="1"/>
  <c r="C177" i="1"/>
  <c r="D177" i="1"/>
  <c r="E177" i="1"/>
  <c r="F177" i="1"/>
  <c r="G177" i="1"/>
  <c r="H177" i="1"/>
  <c r="I177" i="1"/>
  <c r="J177" i="1"/>
  <c r="K177" i="1"/>
  <c r="B177" i="1"/>
  <c r="C176" i="1"/>
  <c r="D176" i="1"/>
  <c r="E176" i="1"/>
  <c r="F176" i="1"/>
  <c r="G176" i="1"/>
  <c r="H176" i="1"/>
  <c r="I176" i="1"/>
  <c r="J176" i="1"/>
  <c r="K176" i="1"/>
  <c r="B176" i="1"/>
  <c r="C175" i="1"/>
  <c r="D175" i="1"/>
  <c r="E175" i="1"/>
  <c r="F175" i="1"/>
  <c r="G175" i="1"/>
  <c r="H175" i="1"/>
  <c r="I175" i="1"/>
  <c r="J175" i="1"/>
  <c r="K175" i="1"/>
  <c r="B175" i="1"/>
  <c r="C174" i="1"/>
  <c r="D174" i="1"/>
  <c r="E174" i="1"/>
  <c r="F174" i="1"/>
  <c r="G174" i="1"/>
  <c r="H174" i="1"/>
  <c r="I174" i="1"/>
  <c r="J174" i="1"/>
  <c r="K174" i="1"/>
  <c r="B174" i="1"/>
  <c r="J173" i="1"/>
  <c r="K173" i="1"/>
  <c r="C173" i="1"/>
  <c r="D173" i="1"/>
  <c r="E173" i="1"/>
  <c r="F173" i="1"/>
  <c r="G173" i="1"/>
  <c r="H173" i="1"/>
  <c r="I173" i="1"/>
  <c r="B173" i="1"/>
  <c r="N166" i="1"/>
  <c r="F175" i="3" l="1"/>
  <c r="C175" i="3"/>
  <c r="F177" i="3"/>
  <c r="F176" i="3"/>
  <c r="G175" i="3"/>
  <c r="G176" i="3" s="1"/>
  <c r="C177" i="3"/>
  <c r="C176" i="3"/>
  <c r="B177" i="3"/>
  <c r="B176" i="3"/>
  <c r="M174" i="3"/>
  <c r="D176" i="3"/>
  <c r="E176" i="3"/>
  <c r="L174" i="3"/>
  <c r="M173" i="3"/>
  <c r="N173" i="3"/>
  <c r="K174" i="3"/>
  <c r="N174" i="3"/>
  <c r="L173" i="3"/>
  <c r="M175" i="3" l="1"/>
  <c r="M177" i="3" s="1"/>
  <c r="G177" i="3"/>
  <c r="L175" i="3"/>
  <c r="L176" i="3" s="1"/>
  <c r="K175" i="3"/>
  <c r="K176" i="3" s="1"/>
  <c r="M176" i="3"/>
  <c r="N175" i="3"/>
  <c r="K177" i="3" l="1"/>
  <c r="L177" i="3"/>
  <c r="N177" i="3"/>
  <c r="N176" i="3"/>
</calcChain>
</file>

<file path=xl/sharedStrings.xml><?xml version="1.0" encoding="utf-8"?>
<sst xmlns="http://schemas.openxmlformats.org/spreadsheetml/2006/main" count="1429" uniqueCount="204">
  <si>
    <t>Country,
Other</t>
  </si>
  <si>
    <t>Total
Cases</t>
  </si>
  <si>
    <t>Total
Deaths</t>
  </si>
  <si>
    <t>Total
Recovered</t>
  </si>
  <si>
    <t>Active
Cases</t>
  </si>
  <si>
    <t>Serious,
Critical</t>
  </si>
  <si>
    <t>Tot Cases/
1M pop</t>
  </si>
  <si>
    <t>Deaths/
1M pop</t>
  </si>
  <si>
    <t>Total
Tests</t>
  </si>
  <si>
    <t>Tests/
1M pop</t>
  </si>
  <si>
    <t>Population</t>
  </si>
  <si>
    <t>Continent</t>
  </si>
  <si>
    <t>USA</t>
  </si>
  <si>
    <t>Nord Amèrica</t>
  </si>
  <si>
    <t>https://www.worldometers.info/coronavirus/#main_table</t>
  </si>
  <si>
    <t>India</t>
  </si>
  <si>
    <t>Àsia</t>
  </si>
  <si>
    <t>Brazil</t>
  </si>
  <si>
    <t>Sud Amèrica</t>
  </si>
  <si>
    <t>Dades agafades el 9/3/2022</t>
  </si>
  <si>
    <t>France</t>
  </si>
  <si>
    <t>Europa</t>
  </si>
  <si>
    <t>UK</t>
  </si>
  <si>
    <t>Russia</t>
  </si>
  <si>
    <t>Germany</t>
  </si>
  <si>
    <t>Turkey</t>
  </si>
  <si>
    <t>Italy</t>
  </si>
  <si>
    <t>Spain</t>
  </si>
  <si>
    <t>Argentina</t>
  </si>
  <si>
    <t>Iran</t>
  </si>
  <si>
    <t>Netherlands</t>
  </si>
  <si>
    <t>Colombia</t>
  </si>
  <si>
    <t>Indonesia</t>
  </si>
  <si>
    <t>Poland</t>
  </si>
  <si>
    <t>Mexico</t>
  </si>
  <si>
    <t>Japan</t>
  </si>
  <si>
    <t>S. Korea</t>
  </si>
  <si>
    <t>Vietnam</t>
  </si>
  <si>
    <t>South Africa</t>
  </si>
  <si>
    <t>Àfrica</t>
  </si>
  <si>
    <t>Israel</t>
  </si>
  <si>
    <t>Malaysia</t>
  </si>
  <si>
    <t>Philippines</t>
  </si>
  <si>
    <t>Czechia</t>
  </si>
  <si>
    <t>Belgium</t>
  </si>
  <si>
    <t>Australia</t>
  </si>
  <si>
    <t>Oceania</t>
  </si>
  <si>
    <t>Portugal</t>
  </si>
  <si>
    <t>Canada</t>
  </si>
  <si>
    <t>Chile</t>
  </si>
  <si>
    <t>Thailand</t>
  </si>
  <si>
    <t>Switzerland</t>
  </si>
  <si>
    <t>Austria</t>
  </si>
  <si>
    <t>Romania</t>
  </si>
  <si>
    <t>Denmark</t>
  </si>
  <si>
    <t>Greece</t>
  </si>
  <si>
    <t>Sweden</t>
  </si>
  <si>
    <t>Iraq</t>
  </si>
  <si>
    <t>Bangladesh</t>
  </si>
  <si>
    <t>Serbia</t>
  </si>
  <si>
    <t>Hungary</t>
  </si>
  <si>
    <t>Jordan</t>
  </si>
  <si>
    <t>Georgia</t>
  </si>
  <si>
    <t>Slovakia</t>
  </si>
  <si>
    <t>Pakistan</t>
  </si>
  <si>
    <t>Ireland</t>
  </si>
  <si>
    <t>Norway</t>
  </si>
  <si>
    <t>Kazakhstan</t>
  </si>
  <si>
    <t>Morocco</t>
  </si>
  <si>
    <t>Bulgaria</t>
  </si>
  <si>
    <t>Lebanon</t>
  </si>
  <si>
    <t>Cuba</t>
  </si>
  <si>
    <t>Croatia</t>
  </si>
  <si>
    <t>Tunisia</t>
  </si>
  <si>
    <t>Nepal</t>
  </si>
  <si>
    <t>Lithuania</t>
  </si>
  <si>
    <t>Belarus</t>
  </si>
  <si>
    <t>Slovenia</t>
  </si>
  <si>
    <t>Bolivia</t>
  </si>
  <si>
    <t xml:space="preserve">Sud Amèrica </t>
  </si>
  <si>
    <t>UAE</t>
  </si>
  <si>
    <t>Asia</t>
  </si>
  <si>
    <t>Singapore</t>
  </si>
  <si>
    <t>Uruguay</t>
  </si>
  <si>
    <t>Costa Rica</t>
  </si>
  <si>
    <t>Guatemala</t>
  </si>
  <si>
    <t>Azerbaijan</t>
  </si>
  <si>
    <t>Panama</t>
  </si>
  <si>
    <t>Saudi Arabia</t>
  </si>
  <si>
    <t>Latvia</t>
  </si>
  <si>
    <t>Finland</t>
  </si>
  <si>
    <t>Sri Lanka</t>
  </si>
  <si>
    <t>Paraguay</t>
  </si>
  <si>
    <t>Kuwait</t>
  </si>
  <si>
    <t>Myanmar</t>
  </si>
  <si>
    <t>Palestine</t>
  </si>
  <si>
    <t>Dominican Republic</t>
  </si>
  <si>
    <t>Bahrain</t>
  </si>
  <si>
    <t>Hong Kong</t>
  </si>
  <si>
    <t>Estonia</t>
  </si>
  <si>
    <t>Venezuela</t>
  </si>
  <si>
    <t>Moldova</t>
  </si>
  <si>
    <t>Libya</t>
  </si>
  <si>
    <t>Egypt</t>
  </si>
  <si>
    <t>Ethiopia</t>
  </si>
  <si>
    <t>Mongolia</t>
  </si>
  <si>
    <t>Armenia</t>
  </si>
  <si>
    <t>Honduras</t>
  </si>
  <si>
    <t>Oman</t>
  </si>
  <si>
    <t>Bosnia and Herzegovina</t>
  </si>
  <si>
    <t>Qatar</t>
  </si>
  <si>
    <t>Cyprus</t>
  </si>
  <si>
    <t>Kenya</t>
  </si>
  <si>
    <t>Zambia</t>
  </si>
  <si>
    <t>Réunion</t>
  </si>
  <si>
    <t>North Macedonia</t>
  </si>
  <si>
    <t>New Zealand</t>
  </si>
  <si>
    <t>Albania</t>
  </si>
  <si>
    <t>Algeria</t>
  </si>
  <si>
    <t>Botswana</t>
  </si>
  <si>
    <t>Nigeria</t>
  </si>
  <si>
    <t>Zimbabwe</t>
  </si>
  <si>
    <t>Uzbekistan</t>
  </si>
  <si>
    <t>Montenegro</t>
  </si>
  <si>
    <t>Mozambique</t>
  </si>
  <si>
    <t>Kyrgyzstan</t>
  </si>
  <si>
    <t>Luxembourg</t>
  </si>
  <si>
    <t>Afghanistan</t>
  </si>
  <si>
    <t>Maldives</t>
  </si>
  <si>
    <t>Uganda</t>
  </si>
  <si>
    <t>Ghana</t>
  </si>
  <si>
    <t>El Salvador</t>
  </si>
  <si>
    <t>Iceland</t>
  </si>
  <si>
    <t>Laos</t>
  </si>
  <si>
    <t>Cambodia</t>
  </si>
  <si>
    <t>Trinidad and Tobago</t>
  </si>
  <si>
    <t>Rwanda</t>
  </si>
  <si>
    <t>Jamaica</t>
  </si>
  <si>
    <t>Cameroon</t>
  </si>
  <si>
    <t>China</t>
  </si>
  <si>
    <t>Brunei</t>
  </si>
  <si>
    <t>Angola</t>
  </si>
  <si>
    <t>DRC</t>
  </si>
  <si>
    <t>Senegal</t>
  </si>
  <si>
    <t>Malawi</t>
  </si>
  <si>
    <t>Ivory Coast</t>
  </si>
  <si>
    <t>Malta</t>
  </si>
  <si>
    <t>Eswatini</t>
  </si>
  <si>
    <t>Fiji</t>
  </si>
  <si>
    <t>Madagascar</t>
  </si>
  <si>
    <t>Guyana</t>
  </si>
  <si>
    <t>New Caledonia</t>
  </si>
  <si>
    <t>Mauritania</t>
  </si>
  <si>
    <t>Barbados</t>
  </si>
  <si>
    <t>Cabo Verde</t>
  </si>
  <si>
    <t>Syria</t>
  </si>
  <si>
    <t>Gabon</t>
  </si>
  <si>
    <t>Papua New Guinea</t>
  </si>
  <si>
    <t>Curaçao</t>
  </si>
  <si>
    <t>Andorra</t>
  </si>
  <si>
    <t>Burundi</t>
  </si>
  <si>
    <t>Togo</t>
  </si>
  <si>
    <t>Guinea</t>
  </si>
  <si>
    <t>Faeroe Islands</t>
  </si>
  <si>
    <t>Aruba</t>
  </si>
  <si>
    <t>Bahamas</t>
  </si>
  <si>
    <t>Mauritius</t>
  </si>
  <si>
    <t>Lesotho</t>
  </si>
  <si>
    <t>Mali</t>
  </si>
  <si>
    <t>Haiti</t>
  </si>
  <si>
    <t>Somalia</t>
  </si>
  <si>
    <t>Congo</t>
  </si>
  <si>
    <t>Isle of Man</t>
  </si>
  <si>
    <t>Taiwan</t>
  </si>
  <si>
    <t>Burkina Faso</t>
  </si>
  <si>
    <t>Cayman Islands</t>
  </si>
  <si>
    <t>South Sudan</t>
  </si>
  <si>
    <t>Equatorial Guinea</t>
  </si>
  <si>
    <t>Gibraltar</t>
  </si>
  <si>
    <t>Bhutan</t>
  </si>
  <si>
    <t>San Marino</t>
  </si>
  <si>
    <t>Liechtenstein</t>
  </si>
  <si>
    <t>Gambia</t>
  </si>
  <si>
    <t>Greenland</t>
  </si>
  <si>
    <t>Yemen</t>
  </si>
  <si>
    <t>Bermuda</t>
  </si>
  <si>
    <t>Dominica</t>
  </si>
  <si>
    <t>Monaco</t>
  </si>
  <si>
    <t>Niger</t>
  </si>
  <si>
    <t>Guinea-Bissau</t>
  </si>
  <si>
    <t>Liberia</t>
  </si>
  <si>
    <t>Chad</t>
  </si>
  <si>
    <t>Total:</t>
  </si>
  <si>
    <t>450,121,487</t>
  </si>
  <si>
    <t>6,037,471</t>
  </si>
  <si>
    <t>384,419,168</t>
  </si>
  <si>
    <t>59,664,848</t>
  </si>
  <si>
    <t>57,746.4</t>
  </si>
  <si>
    <t>774.6</t>
  </si>
  <si>
    <t>Maxim</t>
  </si>
  <si>
    <t>Minim</t>
  </si>
  <si>
    <t>diferència</t>
  </si>
  <si>
    <t>interval 10</t>
  </si>
  <si>
    <t>interval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</si>
</sst>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1"/>
      <color rgb="FF666666"/>
      <name val="&quot;noto sans&quot;"/>
    </font>
    <font>
      <b/>
      <sz val="11"/>
      <color rgb="FF666666"/>
      <name val="Arial"/>
    </font>
    <font>
      <b/>
      <sz val="11"/>
      <color rgb="FF666666"/>
      <name val="Arial"/>
      <scheme val="minor"/>
    </font>
    <font>
      <b/>
      <sz val="11"/>
      <color rgb="FF337AB7"/>
      <name val="&quot;noto sans&quot;"/>
    </font>
    <font>
      <b/>
      <sz val="12"/>
      <color rgb="FF363945"/>
      <name val="&quot;noto sans&quot;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rgb="FF337AB7"/>
      <name val="Arial"/>
    </font>
    <font>
      <sz val="10"/>
      <color rgb="FF000000"/>
      <name val="Arial"/>
    </font>
    <font>
      <b/>
      <sz val="12"/>
      <color rgb="FF363945"/>
      <name val="Arial"/>
      <family val="2"/>
      <scheme val="minor"/>
    </font>
    <font>
      <b/>
      <sz val="12"/>
      <color rgb="FF363945"/>
      <name val="Noto Sans"/>
      <family val="2"/>
    </font>
    <font>
      <b/>
      <sz val="12"/>
      <color rgb="FF337AB7"/>
      <name val="Arial"/>
      <family val="2"/>
      <scheme val="minor"/>
    </font>
    <font>
      <b/>
      <sz val="12"/>
      <color rgb="FF337AB7"/>
      <name val="Noto Sans"/>
      <family val="2"/>
    </font>
    <font>
      <b/>
      <i/>
      <sz val="12"/>
      <color rgb="FF808080"/>
      <name val="Noto Sans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thin">
        <color rgb="FFDDDDDD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6" fillId="0" borderId="0" xfId="0" applyFont="1" applyAlignment="1"/>
    <xf numFmtId="0" fontId="7" fillId="0" borderId="0" xfId="0" applyFont="1" applyAlignment="1"/>
    <xf numFmtId="0" fontId="8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9" fillId="2" borderId="0" xfId="0" applyFont="1" applyFill="1" applyAlignment="1">
      <alignment horizontal="left"/>
    </xf>
    <xf numFmtId="2" fontId="10" fillId="0" borderId="3" xfId="0" applyNumberFormat="1" applyFont="1" applyBorder="1" applyAlignment="1">
      <alignment horizontal="right" vertical="top" wrapText="1"/>
    </xf>
    <xf numFmtId="2" fontId="10" fillId="0" borderId="4" xfId="0" applyNumberFormat="1" applyFont="1" applyBorder="1" applyAlignment="1">
      <alignment horizontal="right" vertical="top" wrapText="1"/>
    </xf>
    <xf numFmtId="2" fontId="11" fillId="0" borderId="4" xfId="0" applyNumberFormat="1" applyFont="1" applyBorder="1" applyAlignment="1">
      <alignment horizontal="right" vertical="top" wrapText="1"/>
    </xf>
    <xf numFmtId="2" fontId="12" fillId="0" borderId="4" xfId="0" applyNumberFormat="1" applyFont="1" applyBorder="1" applyAlignment="1">
      <alignment horizontal="right" vertical="top" wrapText="1"/>
    </xf>
    <xf numFmtId="2" fontId="11" fillId="0" borderId="5" xfId="0" applyNumberFormat="1" applyFont="1" applyBorder="1" applyAlignment="1">
      <alignment horizontal="right" vertical="top" wrapText="1"/>
    </xf>
    <xf numFmtId="2" fontId="11" fillId="0" borderId="6" xfId="0" applyNumberFormat="1" applyFont="1" applyBorder="1" applyAlignment="1">
      <alignment horizontal="right" vertical="top" wrapText="1"/>
    </xf>
    <xf numFmtId="2" fontId="13" fillId="0" borderId="6" xfId="0" applyNumberFormat="1" applyFont="1" applyBorder="1" applyAlignment="1">
      <alignment horizontal="right" vertical="top" wrapText="1"/>
    </xf>
    <xf numFmtId="2" fontId="14" fillId="0" borderId="6" xfId="0" applyNumberFormat="1" applyFont="1" applyBorder="1" applyAlignment="1">
      <alignment horizontal="right" vertical="top" wrapText="1"/>
    </xf>
    <xf numFmtId="2" fontId="15" fillId="0" borderId="6" xfId="0" applyNumberFormat="1" applyFont="1" applyBorder="1" applyAlignment="1">
      <alignment vertical="top" wrapText="1"/>
    </xf>
    <xf numFmtId="2" fontId="12" fillId="0" borderId="6" xfId="0" applyNumberFormat="1" applyFont="1" applyBorder="1" applyAlignment="1">
      <alignment horizontal="right" vertical="top" wrapText="1"/>
    </xf>
    <xf numFmtId="0" fontId="4" fillId="0" borderId="7" xfId="0" applyFont="1" applyFill="1" applyBorder="1" applyAlignment="1">
      <alignment horizontal="left" vertical="top"/>
    </xf>
    <xf numFmtId="0" fontId="3" fillId="0" borderId="0" xfId="0" applyFont="1"/>
    <xf numFmtId="0" fontId="6" fillId="0" borderId="0" xfId="0" applyFont="1"/>
    <xf numFmtId="0" fontId="0" fillId="0" borderId="0" xfId="0"/>
    <xf numFmtId="0" fontId="4" fillId="0" borderId="7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77"/>
  <sheetViews>
    <sheetView workbookViewId="0">
      <selection activeCell="N2" sqref="N2"/>
    </sheetView>
  </sheetViews>
  <sheetFormatPr baseColWidth="10" defaultColWidth="14.42578125" defaultRowHeight="15.75" customHeight="1"/>
  <cols>
    <col min="2" max="2" width="16.140625" bestFit="1" customWidth="1"/>
    <col min="3" max="4" width="14.5703125" bestFit="1" customWidth="1"/>
    <col min="5" max="5" width="18.42578125" customWidth="1"/>
    <col min="6" max="6" width="17.7109375" customWidth="1"/>
    <col min="7" max="7" width="10" customWidth="1"/>
    <col min="8" max="8" width="15.85546875" customWidth="1"/>
    <col min="9" max="9" width="14.5703125" bestFit="1" customWidth="1"/>
    <col min="10" max="10" width="14.42578125" hidden="1"/>
    <col min="11" max="11" width="16.28515625" customWidth="1"/>
  </cols>
  <sheetData>
    <row r="1" spans="1: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3" t="s">
        <v>11</v>
      </c>
    </row>
    <row r="2" spans="1:27" ht="15.75" customHeight="1" thickBot="1">
      <c r="A2" s="4" t="s">
        <v>12</v>
      </c>
      <c r="B2" s="11">
        <v>81012955</v>
      </c>
      <c r="C2" s="12">
        <v>987615</v>
      </c>
      <c r="D2" s="12">
        <v>55.215670000000003</v>
      </c>
      <c r="E2" s="13">
        <v>24809670</v>
      </c>
      <c r="F2" s="13">
        <v>5421</v>
      </c>
      <c r="G2" s="13">
        <v>242363</v>
      </c>
      <c r="H2" s="13">
        <v>2955</v>
      </c>
      <c r="I2" s="13">
        <v>960060830</v>
      </c>
      <c r="J2" s="13">
        <v>2872172</v>
      </c>
      <c r="K2" s="14">
        <v>334262970</v>
      </c>
      <c r="L2" s="6" t="s">
        <v>13</v>
      </c>
      <c r="N2" s="7" t="s">
        <v>14</v>
      </c>
      <c r="R2" s="4" t="s">
        <v>12</v>
      </c>
      <c r="S2">
        <f>(B2*1000000)/$K2</f>
        <v>242362.93658253559</v>
      </c>
      <c r="T2">
        <f t="shared" ref="T2:Z2" si="0">(C2*1000000)/$K2</f>
        <v>2954.6048729238541</v>
      </c>
      <c r="U2">
        <f t="shared" si="0"/>
        <v>0.16518632021967614</v>
      </c>
      <c r="V2">
        <f t="shared" si="0"/>
        <v>74222.011489935598</v>
      </c>
      <c r="W2">
        <f t="shared" si="0"/>
        <v>16.217770098793775</v>
      </c>
      <c r="X2">
        <f t="shared" si="0"/>
        <v>725.06685380076647</v>
      </c>
      <c r="Y2">
        <f t="shared" si="0"/>
        <v>8.8403450732218403</v>
      </c>
      <c r="Z2">
        <f t="shared" si="0"/>
        <v>2872172.2600621898</v>
      </c>
      <c r="AA2" s="6" t="s">
        <v>13</v>
      </c>
    </row>
    <row r="3" spans="1:27" ht="15.75" customHeight="1" thickBot="1">
      <c r="A3" s="4" t="s">
        <v>15</v>
      </c>
      <c r="B3" s="15">
        <v>42975883</v>
      </c>
      <c r="C3" s="16">
        <v>515386</v>
      </c>
      <c r="D3" s="16">
        <v>42413566</v>
      </c>
      <c r="E3" s="16">
        <v>46931</v>
      </c>
      <c r="F3" s="16">
        <v>8944</v>
      </c>
      <c r="G3" s="16">
        <v>30636</v>
      </c>
      <c r="H3" s="16">
        <v>367</v>
      </c>
      <c r="I3" s="16">
        <v>775208471</v>
      </c>
      <c r="J3" s="16">
        <v>552619</v>
      </c>
      <c r="K3" s="17">
        <v>1402791333</v>
      </c>
      <c r="L3" s="6" t="s">
        <v>16</v>
      </c>
      <c r="N3" s="6"/>
      <c r="R3" s="4" t="s">
        <v>15</v>
      </c>
      <c r="S3">
        <f t="shared" ref="S3:S66" si="1">(B3*1000000)/$K3</f>
        <v>30635.97699031407</v>
      </c>
      <c r="T3">
        <f t="shared" ref="T3:T66" si="2">(C3*1000000)/$K3</f>
        <v>367.40033095143167</v>
      </c>
      <c r="U3">
        <f t="shared" ref="U3:U66" si="3">(D3*1000000)/$K3</f>
        <v>30235.121220270612</v>
      </c>
      <c r="V3">
        <f t="shared" ref="V3:V66" si="4">(E3*1000000)/$K3</f>
        <v>33.455439092023532</v>
      </c>
      <c r="W3">
        <f t="shared" ref="W3:W66" si="5">(F3*1000000)/$K3</f>
        <v>6.3758591813312835</v>
      </c>
      <c r="X3">
        <f t="shared" ref="X3:X66" si="6">(G3*1000000)/$K3</f>
        <v>21.839313716375806</v>
      </c>
      <c r="Y3">
        <f t="shared" ref="Y3:Y66" si="7">(H3*1000000)/$K3</f>
        <v>0.26162123429657658</v>
      </c>
      <c r="Z3">
        <f t="shared" ref="Z3:Z66" si="8">(I3*1000000)/$K3</f>
        <v>552618.52049095882</v>
      </c>
      <c r="AA3" s="6" t="s">
        <v>16</v>
      </c>
    </row>
    <row r="4" spans="1:27" ht="15.75" customHeight="1" thickBot="1">
      <c r="A4" s="4" t="s">
        <v>17</v>
      </c>
      <c r="B4" s="15">
        <v>29144964</v>
      </c>
      <c r="C4" s="16">
        <v>652936</v>
      </c>
      <c r="D4" s="16">
        <v>27344949</v>
      </c>
      <c r="E4" s="16">
        <v>1147079</v>
      </c>
      <c r="F4" s="16">
        <v>8318</v>
      </c>
      <c r="G4" s="16">
        <v>135497</v>
      </c>
      <c r="H4" s="16">
        <v>3036</v>
      </c>
      <c r="I4" s="16">
        <v>63776166</v>
      </c>
      <c r="J4" s="16">
        <v>296499</v>
      </c>
      <c r="K4" s="17">
        <v>215097329</v>
      </c>
      <c r="L4" s="6" t="s">
        <v>18</v>
      </c>
      <c r="N4" s="6" t="s">
        <v>19</v>
      </c>
      <c r="R4" s="4" t="s">
        <v>17</v>
      </c>
      <c r="S4">
        <f t="shared" si="1"/>
        <v>135496.63371226707</v>
      </c>
      <c r="T4">
        <f t="shared" si="2"/>
        <v>3035.5374612764253</v>
      </c>
      <c r="U4">
        <f t="shared" si="3"/>
        <v>127128.25922631517</v>
      </c>
      <c r="V4">
        <f t="shared" si="4"/>
        <v>5332.8370246754666</v>
      </c>
      <c r="W4">
        <f t="shared" si="5"/>
        <v>38.670866061753841</v>
      </c>
      <c r="X4">
        <f t="shared" si="6"/>
        <v>629.93343817858374</v>
      </c>
      <c r="Y4">
        <f t="shared" si="7"/>
        <v>14.114540678466538</v>
      </c>
      <c r="Z4">
        <f t="shared" si="8"/>
        <v>296499.10715534736</v>
      </c>
      <c r="AA4" s="6" t="s">
        <v>18</v>
      </c>
    </row>
    <row r="5" spans="1:27" ht="15.75" customHeight="1" thickBot="1">
      <c r="A5" s="4" t="s">
        <v>20</v>
      </c>
      <c r="B5" s="15">
        <v>23164872</v>
      </c>
      <c r="C5" s="16">
        <v>139618</v>
      </c>
      <c r="D5" s="18">
        <v>21836672</v>
      </c>
      <c r="E5" s="16">
        <v>1188582</v>
      </c>
      <c r="F5" s="16">
        <v>2484</v>
      </c>
      <c r="G5" s="16">
        <v>353575</v>
      </c>
      <c r="H5" s="16">
        <v>2131</v>
      </c>
      <c r="I5" s="16">
        <v>246629975</v>
      </c>
      <c r="J5" s="16">
        <v>3764416</v>
      </c>
      <c r="K5" s="17">
        <v>65516138</v>
      </c>
      <c r="L5" s="6" t="s">
        <v>21</v>
      </c>
      <c r="R5" s="4" t="s">
        <v>20</v>
      </c>
      <c r="S5">
        <f t="shared" si="1"/>
        <v>353575.053523454</v>
      </c>
      <c r="T5">
        <f t="shared" si="2"/>
        <v>2131.047468029938</v>
      </c>
      <c r="U5">
        <f t="shared" si="3"/>
        <v>333302.1857912321</v>
      </c>
      <c r="V5">
        <f t="shared" si="4"/>
        <v>18141.820264192007</v>
      </c>
      <c r="W5">
        <f t="shared" si="5"/>
        <v>37.914322727630861</v>
      </c>
      <c r="X5">
        <f t="shared" si="6"/>
        <v>5396.7619397834469</v>
      </c>
      <c r="Y5">
        <f t="shared" si="7"/>
        <v>32.526337251441774</v>
      </c>
      <c r="Z5">
        <f t="shared" si="8"/>
        <v>3764415.6467220336</v>
      </c>
      <c r="AA5" s="6" t="s">
        <v>21</v>
      </c>
    </row>
    <row r="6" spans="1:27" ht="15.75" customHeight="1" thickBot="1">
      <c r="A6" s="4" t="s">
        <v>22</v>
      </c>
      <c r="B6" s="15">
        <v>19307014</v>
      </c>
      <c r="C6" s="16">
        <v>162359</v>
      </c>
      <c r="D6" s="16">
        <v>18086708</v>
      </c>
      <c r="E6" s="16">
        <v>1057947</v>
      </c>
      <c r="F6" s="16">
        <v>268</v>
      </c>
      <c r="G6" s="16">
        <v>281916</v>
      </c>
      <c r="H6" s="16">
        <v>2371</v>
      </c>
      <c r="I6" s="16">
        <v>487512832</v>
      </c>
      <c r="J6" s="16">
        <v>7118532</v>
      </c>
      <c r="K6" s="17">
        <v>68485019</v>
      </c>
      <c r="L6" s="6" t="s">
        <v>21</v>
      </c>
      <c r="R6" s="4" t="s">
        <v>22</v>
      </c>
      <c r="S6">
        <f t="shared" si="1"/>
        <v>281915.87418556458</v>
      </c>
      <c r="T6">
        <f t="shared" si="2"/>
        <v>2370.7228583816263</v>
      </c>
      <c r="U6">
        <f t="shared" si="3"/>
        <v>264097.29111705435</v>
      </c>
      <c r="V6">
        <f t="shared" si="4"/>
        <v>15447.860210128583</v>
      </c>
      <c r="W6">
        <f t="shared" si="5"/>
        <v>3.9132645929469625</v>
      </c>
      <c r="X6">
        <f t="shared" si="6"/>
        <v>4116.4623171090889</v>
      </c>
      <c r="Y6">
        <f t="shared" si="7"/>
        <v>34.620710260736004</v>
      </c>
      <c r="Z6">
        <f t="shared" si="8"/>
        <v>7118532.4778839592</v>
      </c>
      <c r="AA6" s="6" t="s">
        <v>21</v>
      </c>
    </row>
    <row r="7" spans="1:27" ht="15.75" customHeight="1" thickBot="1">
      <c r="A7" s="4" t="s">
        <v>23</v>
      </c>
      <c r="B7" s="15">
        <v>17140069</v>
      </c>
      <c r="C7" s="16">
        <v>358246</v>
      </c>
      <c r="D7" s="16">
        <v>14895083</v>
      </c>
      <c r="E7" s="16">
        <v>1886740</v>
      </c>
      <c r="F7" s="16">
        <v>23</v>
      </c>
      <c r="G7" s="16">
        <v>117366</v>
      </c>
      <c r="H7" s="16">
        <v>2453</v>
      </c>
      <c r="I7" s="16">
        <v>273400000</v>
      </c>
      <c r="J7" s="16">
        <v>1872095</v>
      </c>
      <c r="K7" s="17">
        <v>146039580</v>
      </c>
      <c r="L7" s="6" t="s">
        <v>16</v>
      </c>
      <c r="R7" s="4" t="s">
        <v>23</v>
      </c>
      <c r="S7">
        <f t="shared" si="1"/>
        <v>117365.91545935698</v>
      </c>
      <c r="T7">
        <f t="shared" si="2"/>
        <v>2453.0747075553081</v>
      </c>
      <c r="U7">
        <f t="shared" si="3"/>
        <v>101993.46642875856</v>
      </c>
      <c r="V7">
        <f t="shared" si="4"/>
        <v>12919.37432304311</v>
      </c>
      <c r="W7">
        <f t="shared" si="5"/>
        <v>0.15749155126302061</v>
      </c>
      <c r="X7">
        <f t="shared" si="6"/>
        <v>803.65884371894253</v>
      </c>
      <c r="Y7">
        <f t="shared" si="7"/>
        <v>16.796816315138678</v>
      </c>
      <c r="Z7">
        <f t="shared" si="8"/>
        <v>1872095.2224047754</v>
      </c>
      <c r="AA7" s="6" t="s">
        <v>16</v>
      </c>
    </row>
    <row r="8" spans="1:27" ht="15.75" customHeight="1" thickBot="1">
      <c r="A8" s="4" t="s">
        <v>24</v>
      </c>
      <c r="B8" s="15">
        <v>16144363</v>
      </c>
      <c r="C8" s="16">
        <v>125299</v>
      </c>
      <c r="D8" s="16">
        <v>12753700</v>
      </c>
      <c r="E8" s="16">
        <v>3265364</v>
      </c>
      <c r="F8" s="16">
        <v>2494</v>
      </c>
      <c r="G8" s="16">
        <v>191661</v>
      </c>
      <c r="H8" s="16">
        <v>1488</v>
      </c>
      <c r="I8" s="16">
        <v>104701826</v>
      </c>
      <c r="J8" s="16">
        <v>1242988</v>
      </c>
      <c r="K8" s="17">
        <v>84233966</v>
      </c>
      <c r="L8" s="6" t="s">
        <v>21</v>
      </c>
      <c r="R8" s="4" t="s">
        <v>24</v>
      </c>
      <c r="S8">
        <f t="shared" si="1"/>
        <v>191660.96251481262</v>
      </c>
      <c r="T8">
        <f t="shared" si="2"/>
        <v>1487.511581729394</v>
      </c>
      <c r="U8">
        <f t="shared" si="3"/>
        <v>151408.0436388333</v>
      </c>
      <c r="V8">
        <f t="shared" si="4"/>
        <v>38765.407294249926</v>
      </c>
      <c r="W8">
        <f t="shared" si="5"/>
        <v>29.608008721802317</v>
      </c>
      <c r="X8">
        <f t="shared" si="6"/>
        <v>2275.3410423533896</v>
      </c>
      <c r="Y8">
        <f t="shared" si="7"/>
        <v>17.665082990393685</v>
      </c>
      <c r="Z8">
        <f t="shared" si="8"/>
        <v>1242988.2026449996</v>
      </c>
      <c r="AA8" s="6" t="s">
        <v>21</v>
      </c>
    </row>
    <row r="9" spans="1:27" ht="15.75" customHeight="1" thickBot="1">
      <c r="A9" s="4" t="s">
        <v>25</v>
      </c>
      <c r="B9" s="15">
        <v>14425638</v>
      </c>
      <c r="C9" s="16">
        <v>95811</v>
      </c>
      <c r="D9" s="16">
        <v>13882425</v>
      </c>
      <c r="E9" s="16">
        <v>447402</v>
      </c>
      <c r="F9" s="16">
        <v>975</v>
      </c>
      <c r="G9" s="16">
        <v>168007</v>
      </c>
      <c r="H9" s="16">
        <v>1116</v>
      </c>
      <c r="I9" s="16">
        <v>146830957</v>
      </c>
      <c r="J9" s="16">
        <v>1710057</v>
      </c>
      <c r="K9" s="17">
        <v>85863211</v>
      </c>
      <c r="L9" s="6" t="s">
        <v>16</v>
      </c>
      <c r="R9" s="4" t="s">
        <v>25</v>
      </c>
      <c r="S9">
        <f t="shared" si="1"/>
        <v>168007.20392345914</v>
      </c>
      <c r="T9">
        <f t="shared" si="2"/>
        <v>1115.8562425530533</v>
      </c>
      <c r="U9">
        <f t="shared" si="3"/>
        <v>161680.71096246332</v>
      </c>
      <c r="V9">
        <f t="shared" si="4"/>
        <v>5210.63671844278</v>
      </c>
      <c r="W9">
        <f t="shared" si="5"/>
        <v>11.35527065252661</v>
      </c>
      <c r="X9">
        <f t="shared" si="6"/>
        <v>1956.6820066861931</v>
      </c>
      <c r="Y9">
        <f t="shared" si="7"/>
        <v>12.997417485353536</v>
      </c>
      <c r="Z9">
        <f t="shared" si="8"/>
        <v>1710056.6737482017</v>
      </c>
      <c r="AA9" s="6" t="s">
        <v>16</v>
      </c>
    </row>
    <row r="10" spans="1:27" ht="15.75" customHeight="1" thickBot="1">
      <c r="A10" s="4" t="s">
        <v>26</v>
      </c>
      <c r="B10" s="15">
        <v>13109527</v>
      </c>
      <c r="C10" s="16">
        <v>156201</v>
      </c>
      <c r="D10" s="16">
        <v>11941805</v>
      </c>
      <c r="E10" s="16">
        <v>1011521</v>
      </c>
      <c r="F10" s="16">
        <v>592</v>
      </c>
      <c r="G10" s="16">
        <v>21736</v>
      </c>
      <c r="H10" s="16">
        <v>259</v>
      </c>
      <c r="I10" s="16">
        <v>190499871</v>
      </c>
      <c r="J10" s="16">
        <v>3158548</v>
      </c>
      <c r="K10" s="17">
        <v>60312476</v>
      </c>
      <c r="L10" s="6" t="s">
        <v>21</v>
      </c>
      <c r="R10" s="4" t="s">
        <v>26</v>
      </c>
      <c r="S10">
        <f t="shared" si="1"/>
        <v>217360.11965418232</v>
      </c>
      <c r="T10">
        <f t="shared" si="2"/>
        <v>2589.8621704736511</v>
      </c>
      <c r="U10">
        <f t="shared" si="3"/>
        <v>197998.91816744517</v>
      </c>
      <c r="V10">
        <f t="shared" si="4"/>
        <v>16771.339316263522</v>
      </c>
      <c r="W10">
        <f t="shared" si="5"/>
        <v>9.8155479473268521</v>
      </c>
      <c r="X10">
        <f t="shared" si="6"/>
        <v>360.38978071468995</v>
      </c>
      <c r="Y10">
        <f t="shared" si="7"/>
        <v>4.2943022269554971</v>
      </c>
      <c r="Z10">
        <f t="shared" si="8"/>
        <v>3158548.3408109462</v>
      </c>
      <c r="AA10" s="6" t="s">
        <v>21</v>
      </c>
    </row>
    <row r="11" spans="1:27" ht="15.75" customHeight="1" thickBot="1">
      <c r="A11" s="4" t="s">
        <v>27</v>
      </c>
      <c r="B11" s="15">
        <v>11159574</v>
      </c>
      <c r="C11" s="16">
        <v>100859</v>
      </c>
      <c r="D11" s="16">
        <v>10174079</v>
      </c>
      <c r="E11" s="16">
        <v>884636</v>
      </c>
      <c r="F11" s="16">
        <v>773</v>
      </c>
      <c r="G11" s="16">
        <v>238528</v>
      </c>
      <c r="H11" s="16">
        <v>2156</v>
      </c>
      <c r="I11" s="16">
        <v>471036328</v>
      </c>
      <c r="J11" s="16">
        <v>10068063</v>
      </c>
      <c r="K11" s="17">
        <v>46785199</v>
      </c>
      <c r="L11" s="6" t="s">
        <v>21</v>
      </c>
      <c r="R11" s="4" t="s">
        <v>27</v>
      </c>
      <c r="S11">
        <f t="shared" si="1"/>
        <v>238527.87288561068</v>
      </c>
      <c r="T11">
        <f t="shared" si="2"/>
        <v>2155.7886287926231</v>
      </c>
      <c r="U11">
        <f t="shared" si="3"/>
        <v>217463.62562228279</v>
      </c>
      <c r="V11">
        <f t="shared" si="4"/>
        <v>18908.458634535251</v>
      </c>
      <c r="W11">
        <f t="shared" si="5"/>
        <v>16.522319377117537</v>
      </c>
      <c r="X11">
        <f t="shared" si="6"/>
        <v>5098.3645490104682</v>
      </c>
      <c r="Y11">
        <f t="shared" si="7"/>
        <v>46.082950293745675</v>
      </c>
      <c r="Z11">
        <f t="shared" si="8"/>
        <v>10068062.935887052</v>
      </c>
      <c r="AA11" s="6" t="s">
        <v>21</v>
      </c>
    </row>
    <row r="12" spans="1:27" ht="15.75" customHeight="1" thickBot="1">
      <c r="A12" s="4" t="s">
        <v>28</v>
      </c>
      <c r="B12" s="15">
        <v>8949362</v>
      </c>
      <c r="C12" s="16">
        <v>126901</v>
      </c>
      <c r="D12" s="16">
        <v>8749376</v>
      </c>
      <c r="E12" s="16">
        <v>73085</v>
      </c>
      <c r="F12" s="16">
        <v>961</v>
      </c>
      <c r="G12" s="16">
        <v>195008</v>
      </c>
      <c r="H12" s="16">
        <v>2765</v>
      </c>
      <c r="I12" s="16">
        <v>34590190</v>
      </c>
      <c r="J12" s="16">
        <v>753725</v>
      </c>
      <c r="K12" s="17">
        <v>45892328</v>
      </c>
      <c r="L12" s="6" t="s">
        <v>18</v>
      </c>
      <c r="R12" s="4" t="s">
        <v>28</v>
      </c>
      <c r="S12">
        <f t="shared" si="1"/>
        <v>195007.80173975919</v>
      </c>
      <c r="T12">
        <f t="shared" si="2"/>
        <v>2765.1898591851782</v>
      </c>
      <c r="U12">
        <f t="shared" si="3"/>
        <v>190650.0799000652</v>
      </c>
      <c r="V12">
        <f t="shared" si="4"/>
        <v>1592.5319805088118</v>
      </c>
      <c r="W12">
        <f t="shared" si="5"/>
        <v>20.940319262077967</v>
      </c>
      <c r="X12">
        <f t="shared" si="6"/>
        <v>4249.2505501137357</v>
      </c>
      <c r="Y12">
        <f t="shared" si="7"/>
        <v>60.249721914303407</v>
      </c>
      <c r="Z12">
        <f t="shared" si="8"/>
        <v>753724.89275331597</v>
      </c>
      <c r="AA12" s="6" t="s">
        <v>18</v>
      </c>
    </row>
    <row r="13" spans="1:27" ht="15.75" customHeight="1" thickBot="1">
      <c r="A13" s="4" t="s">
        <v>29</v>
      </c>
      <c r="B13" s="15">
        <v>7102159</v>
      </c>
      <c r="C13" s="16">
        <v>13826</v>
      </c>
      <c r="D13" s="16">
        <v>6747070</v>
      </c>
      <c r="E13" s="16">
        <v>216829</v>
      </c>
      <c r="F13" s="16">
        <v>3428</v>
      </c>
      <c r="G13" s="16">
        <v>82777</v>
      </c>
      <c r="H13" s="16">
        <v>1611</v>
      </c>
      <c r="I13" s="16">
        <v>47884518</v>
      </c>
      <c r="J13" s="16">
        <v>558106</v>
      </c>
      <c r="K13" s="17">
        <v>85798298</v>
      </c>
      <c r="L13" s="6" t="s">
        <v>16</v>
      </c>
      <c r="R13" s="4" t="s">
        <v>29</v>
      </c>
      <c r="S13">
        <f t="shared" si="1"/>
        <v>82777.387961705259</v>
      </c>
      <c r="T13">
        <f t="shared" si="2"/>
        <v>161.14538775582704</v>
      </c>
      <c r="U13">
        <f t="shared" si="3"/>
        <v>78638.739430472153</v>
      </c>
      <c r="V13">
        <f t="shared" si="4"/>
        <v>2527.1946536748314</v>
      </c>
      <c r="W13">
        <f t="shared" si="5"/>
        <v>39.954172517501455</v>
      </c>
      <c r="X13">
        <f t="shared" si="6"/>
        <v>964.78603806336582</v>
      </c>
      <c r="Y13">
        <f t="shared" si="7"/>
        <v>18.776596244368392</v>
      </c>
      <c r="Z13">
        <f t="shared" si="8"/>
        <v>558105.6864321481</v>
      </c>
      <c r="AA13" s="6" t="s">
        <v>16</v>
      </c>
    </row>
    <row r="14" spans="1:27" ht="15.75" customHeight="1" thickBot="1">
      <c r="A14" s="4" t="s">
        <v>30</v>
      </c>
      <c r="B14" s="15">
        <v>6837874</v>
      </c>
      <c r="C14" s="16">
        <v>21624</v>
      </c>
      <c r="D14" s="18">
        <v>5052321</v>
      </c>
      <c r="E14" s="16">
        <v>1763929</v>
      </c>
      <c r="F14" s="16">
        <v>163</v>
      </c>
      <c r="G14" s="16">
        <v>397584</v>
      </c>
      <c r="H14" s="16">
        <v>1257</v>
      </c>
      <c r="I14" s="16">
        <v>21107399</v>
      </c>
      <c r="J14" s="16">
        <v>1227277</v>
      </c>
      <c r="K14" s="17">
        <v>17198560</v>
      </c>
      <c r="L14" s="6" t="s">
        <v>21</v>
      </c>
      <c r="R14" s="4" t="s">
        <v>30</v>
      </c>
      <c r="S14">
        <f t="shared" si="1"/>
        <v>397584.10006419144</v>
      </c>
      <c r="T14">
        <f t="shared" si="2"/>
        <v>1257.314565870631</v>
      </c>
      <c r="U14">
        <f t="shared" si="3"/>
        <v>293764.18723428011</v>
      </c>
      <c r="V14">
        <f t="shared" si="4"/>
        <v>102562.59826404072</v>
      </c>
      <c r="W14">
        <f t="shared" si="5"/>
        <v>9.4775376543152454</v>
      </c>
      <c r="X14">
        <f t="shared" si="6"/>
        <v>23117.284237750137</v>
      </c>
      <c r="Y14">
        <f t="shared" si="7"/>
        <v>73.087514303523079</v>
      </c>
      <c r="Z14">
        <f t="shared" si="8"/>
        <v>1227277.1092463555</v>
      </c>
      <c r="AA14" s="6" t="s">
        <v>21</v>
      </c>
    </row>
    <row r="15" spans="1:27" ht="15.75" customHeight="1" thickBot="1">
      <c r="A15" s="4" t="s">
        <v>31</v>
      </c>
      <c r="B15" s="15">
        <v>6073416</v>
      </c>
      <c r="C15" s="16">
        <v>139154</v>
      </c>
      <c r="D15" s="16">
        <v>5903279</v>
      </c>
      <c r="E15" s="16">
        <v>30983</v>
      </c>
      <c r="F15" s="16">
        <v>342</v>
      </c>
      <c r="G15" s="16">
        <v>117262</v>
      </c>
      <c r="H15" s="16">
        <v>2687</v>
      </c>
      <c r="I15" s="16">
        <v>33400734</v>
      </c>
      <c r="J15" s="16">
        <v>64488</v>
      </c>
      <c r="K15" s="17">
        <v>51793727</v>
      </c>
      <c r="L15" s="6" t="s">
        <v>18</v>
      </c>
      <c r="R15" s="4" t="s">
        <v>31</v>
      </c>
      <c r="S15">
        <f t="shared" si="1"/>
        <v>117261.61355408929</v>
      </c>
      <c r="T15">
        <f t="shared" si="2"/>
        <v>2686.6960162955643</v>
      </c>
      <c r="U15">
        <f t="shared" si="3"/>
        <v>113976.71768243285</v>
      </c>
      <c r="V15">
        <f t="shared" si="4"/>
        <v>598.19985536086256</v>
      </c>
      <c r="W15">
        <f t="shared" si="5"/>
        <v>6.6031162422430034</v>
      </c>
      <c r="X15">
        <f t="shared" si="6"/>
        <v>2264.019347362278</v>
      </c>
      <c r="Y15">
        <f t="shared" si="7"/>
        <v>51.878869423704536</v>
      </c>
      <c r="Z15">
        <f t="shared" si="8"/>
        <v>644879.90987788932</v>
      </c>
      <c r="AA15" s="6" t="s">
        <v>18</v>
      </c>
    </row>
    <row r="16" spans="1:27" ht="15.75" customHeight="1" thickBot="1">
      <c r="A16" s="4" t="s">
        <v>32</v>
      </c>
      <c r="B16" s="15">
        <v>5826589</v>
      </c>
      <c r="C16" s="16">
        <v>151135</v>
      </c>
      <c r="D16" s="16">
        <v>5258235</v>
      </c>
      <c r="E16" s="16">
        <v>417219</v>
      </c>
      <c r="F16" s="16">
        <v>2771</v>
      </c>
      <c r="G16" s="16">
        <v>2093</v>
      </c>
      <c r="H16" s="16">
        <v>543</v>
      </c>
      <c r="I16" s="16">
        <v>88218970</v>
      </c>
      <c r="J16" s="16">
        <v>3169</v>
      </c>
      <c r="K16" s="17">
        <v>278381167</v>
      </c>
      <c r="L16" s="6" t="s">
        <v>16</v>
      </c>
      <c r="R16" s="4" t="s">
        <v>32</v>
      </c>
      <c r="S16">
        <f t="shared" si="1"/>
        <v>20930.255673509695</v>
      </c>
      <c r="T16">
        <f t="shared" si="2"/>
        <v>542.90669742037539</v>
      </c>
      <c r="U16">
        <f t="shared" si="3"/>
        <v>18888.616125386096</v>
      </c>
      <c r="V16">
        <f t="shared" si="4"/>
        <v>1498.732850703223</v>
      </c>
      <c r="W16">
        <f t="shared" si="5"/>
        <v>9.9539779571367344</v>
      </c>
      <c r="X16">
        <f t="shared" si="6"/>
        <v>7.518468373975888</v>
      </c>
      <c r="Y16">
        <f t="shared" si="7"/>
        <v>1.9505629847438637</v>
      </c>
      <c r="Z16">
        <f t="shared" si="8"/>
        <v>316899.92160999886</v>
      </c>
      <c r="AA16" s="6" t="s">
        <v>16</v>
      </c>
    </row>
    <row r="17" spans="1:27" ht="15.75" customHeight="1" thickBot="1">
      <c r="A17" s="4" t="s">
        <v>33</v>
      </c>
      <c r="B17" s="15">
        <v>5760498</v>
      </c>
      <c r="C17" s="16">
        <v>112768</v>
      </c>
      <c r="D17" s="16">
        <v>5142672</v>
      </c>
      <c r="E17" s="16">
        <v>505058</v>
      </c>
      <c r="F17" s="16">
        <v>605</v>
      </c>
      <c r="G17" s="16">
        <v>152487</v>
      </c>
      <c r="H17" s="16">
        <v>2985</v>
      </c>
      <c r="I17" s="16">
        <v>34203025</v>
      </c>
      <c r="J17" s="16">
        <v>905393</v>
      </c>
      <c r="K17" s="17">
        <v>37776979</v>
      </c>
      <c r="L17" s="6" t="s">
        <v>21</v>
      </c>
      <c r="R17" s="4" t="s">
        <v>33</v>
      </c>
      <c r="S17">
        <f t="shared" si="1"/>
        <v>152486.99479119282</v>
      </c>
      <c r="T17">
        <f t="shared" si="2"/>
        <v>2985.0984113896457</v>
      </c>
      <c r="U17">
        <f t="shared" si="3"/>
        <v>136132.43134132033</v>
      </c>
      <c r="V17">
        <f t="shared" si="4"/>
        <v>13369.465038482829</v>
      </c>
      <c r="W17">
        <f t="shared" si="5"/>
        <v>16.015044506338107</v>
      </c>
      <c r="X17">
        <f t="shared" si="6"/>
        <v>4036.5059365917004</v>
      </c>
      <c r="Y17">
        <f t="shared" si="7"/>
        <v>79.016376613916108</v>
      </c>
      <c r="Z17">
        <f t="shared" si="8"/>
        <v>905393.33491966105</v>
      </c>
      <c r="AA17" s="6" t="s">
        <v>21</v>
      </c>
    </row>
    <row r="18" spans="1:27" ht="15.75" customHeight="1" thickBot="1">
      <c r="A18" s="4" t="s">
        <v>34</v>
      </c>
      <c r="B18" s="15">
        <v>5575608</v>
      </c>
      <c r="C18" s="16">
        <v>320166</v>
      </c>
      <c r="D18" s="16">
        <v>4863376</v>
      </c>
      <c r="E18" s="16">
        <v>392066</v>
      </c>
      <c r="F18" s="16">
        <v>4798</v>
      </c>
      <c r="G18" s="16">
        <v>42494</v>
      </c>
      <c r="H18" s="16">
        <v>244</v>
      </c>
      <c r="I18" s="16">
        <v>15265608</v>
      </c>
      <c r="J18" s="16">
        <v>116347</v>
      </c>
      <c r="K18" s="17">
        <v>131207785</v>
      </c>
      <c r="L18" s="6" t="s">
        <v>13</v>
      </c>
      <c r="R18" s="4" t="s">
        <v>34</v>
      </c>
      <c r="S18">
        <f t="shared" si="1"/>
        <v>42494.490704191063</v>
      </c>
      <c r="T18">
        <f t="shared" si="2"/>
        <v>2440.144843539581</v>
      </c>
      <c r="U18">
        <f t="shared" si="3"/>
        <v>37066.21524020088</v>
      </c>
      <c r="V18">
        <f t="shared" si="4"/>
        <v>2988.1306204506081</v>
      </c>
      <c r="W18">
        <f t="shared" si="5"/>
        <v>36.567952122657964</v>
      </c>
      <c r="X18">
        <f t="shared" si="6"/>
        <v>323.8679778032988</v>
      </c>
      <c r="Y18">
        <f t="shared" si="7"/>
        <v>1.8596457519650986</v>
      </c>
      <c r="Z18">
        <f t="shared" si="8"/>
        <v>116346.81585395258</v>
      </c>
      <c r="AA18" s="6" t="s">
        <v>13</v>
      </c>
    </row>
    <row r="19" spans="1:27" ht="15.75" customHeight="1" thickBot="1">
      <c r="A19" s="4" t="s">
        <v>35</v>
      </c>
      <c r="B19" s="15">
        <v>5483524</v>
      </c>
      <c r="C19" s="16">
        <v>25281</v>
      </c>
      <c r="D19" s="16">
        <v>4849692</v>
      </c>
      <c r="E19" s="16">
        <v>608551</v>
      </c>
      <c r="F19" s="16">
        <v>1321</v>
      </c>
      <c r="G19" s="16">
        <v>4358</v>
      </c>
      <c r="H19" s="16">
        <v>201</v>
      </c>
      <c r="I19" s="16">
        <v>40275604</v>
      </c>
      <c r="J19" s="16">
        <v>32009</v>
      </c>
      <c r="K19" s="17">
        <v>125826052</v>
      </c>
      <c r="L19" s="6" t="s">
        <v>16</v>
      </c>
      <c r="R19" s="4" t="s">
        <v>35</v>
      </c>
      <c r="S19">
        <f t="shared" si="1"/>
        <v>43580.195935894102</v>
      </c>
      <c r="T19">
        <f t="shared" si="2"/>
        <v>200.92023550099148</v>
      </c>
      <c r="U19">
        <f t="shared" si="3"/>
        <v>38542.828952465265</v>
      </c>
      <c r="V19">
        <f t="shared" si="4"/>
        <v>4836.4467479278455</v>
      </c>
      <c r="W19">
        <f t="shared" si="5"/>
        <v>10.498620746679709</v>
      </c>
      <c r="X19">
        <f t="shared" si="6"/>
        <v>34.63511674037106</v>
      </c>
      <c r="Y19">
        <f t="shared" si="7"/>
        <v>1.5974434292828326</v>
      </c>
      <c r="Z19">
        <f t="shared" si="8"/>
        <v>320089.54711540975</v>
      </c>
      <c r="AA19" s="6" t="s">
        <v>16</v>
      </c>
    </row>
    <row r="20" spans="1:27" ht="15.75" customHeight="1" thickBot="1">
      <c r="A20" s="4" t="s">
        <v>36</v>
      </c>
      <c r="B20" s="15">
        <v>5212118</v>
      </c>
      <c r="C20" s="16">
        <v>944</v>
      </c>
      <c r="D20" s="16">
        <v>969524</v>
      </c>
      <c r="E20" s="16">
        <v>4233154</v>
      </c>
      <c r="F20" s="16">
        <v>1087</v>
      </c>
      <c r="G20" s="16">
        <v>101515</v>
      </c>
      <c r="H20" s="16">
        <v>184</v>
      </c>
      <c r="I20" s="16">
        <v>15804065</v>
      </c>
      <c r="J20" s="16">
        <v>307812</v>
      </c>
      <c r="K20" s="17">
        <v>51343305</v>
      </c>
      <c r="L20" s="6" t="s">
        <v>16</v>
      </c>
      <c r="R20" s="4" t="s">
        <v>36</v>
      </c>
      <c r="S20">
        <f t="shared" si="1"/>
        <v>101515.04660636863</v>
      </c>
      <c r="T20">
        <f t="shared" si="2"/>
        <v>18.386038841870423</v>
      </c>
      <c r="U20">
        <f t="shared" si="3"/>
        <v>18883.163053099135</v>
      </c>
      <c r="V20">
        <f t="shared" si="4"/>
        <v>82448.023164850805</v>
      </c>
      <c r="W20">
        <f t="shared" si="5"/>
        <v>21.171212098636815</v>
      </c>
      <c r="X20">
        <f t="shared" si="6"/>
        <v>1977.1808612632162</v>
      </c>
      <c r="Y20">
        <f t="shared" si="7"/>
        <v>3.5837194352798285</v>
      </c>
      <c r="Z20">
        <f t="shared" si="8"/>
        <v>307811.60270068317</v>
      </c>
      <c r="AA20" s="6" t="s">
        <v>16</v>
      </c>
    </row>
    <row r="21" spans="1:27" ht="15.75" customHeight="1" thickBot="1">
      <c r="A21" s="4" t="s">
        <v>37</v>
      </c>
      <c r="B21" s="15">
        <v>4776873</v>
      </c>
      <c r="C21" s="16">
        <v>40977</v>
      </c>
      <c r="D21" s="16">
        <v>2789342</v>
      </c>
      <c r="E21" s="16">
        <v>1946554</v>
      </c>
      <c r="F21" s="16">
        <v>4258</v>
      </c>
      <c r="G21" s="16">
        <v>48344</v>
      </c>
      <c r="H21" s="16">
        <v>415</v>
      </c>
      <c r="I21" s="16">
        <v>80574910</v>
      </c>
      <c r="J21" s="16">
        <v>815457</v>
      </c>
      <c r="K21" s="17">
        <v>98809559</v>
      </c>
      <c r="L21" s="6" t="s">
        <v>16</v>
      </c>
      <c r="R21" s="4" t="s">
        <v>37</v>
      </c>
      <c r="S21">
        <f t="shared" si="1"/>
        <v>48344.239649931034</v>
      </c>
      <c r="T21">
        <f t="shared" si="2"/>
        <v>414.70684025621449</v>
      </c>
      <c r="U21">
        <f t="shared" si="3"/>
        <v>28229.475247430262</v>
      </c>
      <c r="V21">
        <f t="shared" si="4"/>
        <v>19700.057562244561</v>
      </c>
      <c r="W21">
        <f t="shared" si="5"/>
        <v>43.092996700855636</v>
      </c>
      <c r="X21">
        <f t="shared" si="6"/>
        <v>489.26440406438815</v>
      </c>
      <c r="Y21">
        <f t="shared" si="7"/>
        <v>4.1999985041933039</v>
      </c>
      <c r="Z21">
        <f t="shared" si="8"/>
        <v>815456.63006147009</v>
      </c>
      <c r="AA21" s="6" t="s">
        <v>16</v>
      </c>
    </row>
    <row r="22" spans="1:27" ht="18.75" thickBot="1">
      <c r="A22" s="4" t="s">
        <v>38</v>
      </c>
      <c r="B22" s="15">
        <v>3686556</v>
      </c>
      <c r="C22" s="16">
        <v>99625</v>
      </c>
      <c r="D22" s="16">
        <v>3569441</v>
      </c>
      <c r="E22" s="16">
        <v>1749</v>
      </c>
      <c r="F22" s="16">
        <v>546</v>
      </c>
      <c r="G22" s="16">
        <v>6087</v>
      </c>
      <c r="H22" s="16">
        <v>1645</v>
      </c>
      <c r="I22" s="16">
        <v>23285855</v>
      </c>
      <c r="J22" s="16">
        <v>384481</v>
      </c>
      <c r="K22" s="17">
        <v>60564416</v>
      </c>
      <c r="L22" s="6" t="s">
        <v>39</v>
      </c>
      <c r="R22" s="4" t="s">
        <v>38</v>
      </c>
      <c r="S22">
        <f t="shared" si="1"/>
        <v>60869.999968298216</v>
      </c>
      <c r="T22">
        <f t="shared" si="2"/>
        <v>1644.9427994154191</v>
      </c>
      <c r="U22">
        <f t="shared" si="3"/>
        <v>58936.273735389441</v>
      </c>
      <c r="V22">
        <f t="shared" si="4"/>
        <v>28.87834334933569</v>
      </c>
      <c r="W22">
        <f t="shared" si="5"/>
        <v>9.0151946648011929</v>
      </c>
      <c r="X22">
        <f t="shared" si="6"/>
        <v>100.50456030154736</v>
      </c>
      <c r="Y22">
        <f t="shared" si="7"/>
        <v>27.161163413183083</v>
      </c>
      <c r="Z22">
        <f t="shared" si="8"/>
        <v>384480.79809768166</v>
      </c>
      <c r="AA22" s="6" t="s">
        <v>39</v>
      </c>
    </row>
    <row r="23" spans="1:27" ht="18.75" thickBot="1">
      <c r="A23" s="4" t="s">
        <v>40</v>
      </c>
      <c r="B23" s="15">
        <v>3684810</v>
      </c>
      <c r="C23" s="16">
        <v>10322</v>
      </c>
      <c r="D23" s="16">
        <v>3625478</v>
      </c>
      <c r="E23" s="16">
        <v>4901</v>
      </c>
      <c r="F23" s="16">
        <v>419</v>
      </c>
      <c r="G23" s="16">
        <v>395112</v>
      </c>
      <c r="H23" s="16">
        <v>1107</v>
      </c>
      <c r="I23" s="16">
        <v>41373364</v>
      </c>
      <c r="J23" s="16">
        <v>4436346</v>
      </c>
      <c r="K23" s="16">
        <v>9326000</v>
      </c>
      <c r="L23" s="6" t="s">
        <v>16</v>
      </c>
      <c r="R23" s="4" t="s">
        <v>40</v>
      </c>
      <c r="S23">
        <f t="shared" si="1"/>
        <v>395111.51619129314</v>
      </c>
      <c r="T23">
        <f t="shared" si="2"/>
        <v>1106.7981985846022</v>
      </c>
      <c r="U23">
        <f t="shared" si="3"/>
        <v>388749.51747801842</v>
      </c>
      <c r="V23">
        <f t="shared" si="4"/>
        <v>525.52005146901138</v>
      </c>
      <c r="W23">
        <f t="shared" si="5"/>
        <v>44.928157838301523</v>
      </c>
      <c r="X23">
        <f t="shared" si="6"/>
        <v>42366.716705983272</v>
      </c>
      <c r="Y23">
        <f t="shared" si="7"/>
        <v>118.70040746300664</v>
      </c>
      <c r="Z23">
        <f t="shared" si="8"/>
        <v>4436346.1291014366</v>
      </c>
      <c r="AA23" s="6" t="s">
        <v>16</v>
      </c>
    </row>
    <row r="24" spans="1:27" ht="18.75" thickBot="1">
      <c r="A24" s="4" t="s">
        <v>41</v>
      </c>
      <c r="B24" s="15">
        <v>3680953</v>
      </c>
      <c r="C24" s="16">
        <v>33384</v>
      </c>
      <c r="D24" s="16">
        <v>3340889</v>
      </c>
      <c r="E24" s="16">
        <v>30668</v>
      </c>
      <c r="F24" s="16">
        <v>373</v>
      </c>
      <c r="G24" s="16">
        <v>111334</v>
      </c>
      <c r="H24" s="16">
        <v>101</v>
      </c>
      <c r="I24" s="16">
        <v>51052539</v>
      </c>
      <c r="J24" s="16">
        <v>1544128</v>
      </c>
      <c r="K24" s="17">
        <v>33062374</v>
      </c>
      <c r="L24" s="6" t="s">
        <v>16</v>
      </c>
      <c r="R24" s="4" t="s">
        <v>41</v>
      </c>
      <c r="S24">
        <f t="shared" si="1"/>
        <v>111333.5963110211</v>
      </c>
      <c r="T24">
        <f t="shared" si="2"/>
        <v>1009.7278555980281</v>
      </c>
      <c r="U24">
        <f t="shared" si="3"/>
        <v>101048.0675102157</v>
      </c>
      <c r="V24">
        <f t="shared" si="4"/>
        <v>927.58009452073827</v>
      </c>
      <c r="W24">
        <f t="shared" si="5"/>
        <v>11.281706510246361</v>
      </c>
      <c r="X24">
        <f t="shared" si="6"/>
        <v>3367.3927952058129</v>
      </c>
      <c r="Y24">
        <f t="shared" si="7"/>
        <v>3.0548320577342691</v>
      </c>
      <c r="Z24">
        <f t="shared" si="8"/>
        <v>1544128.0471874161</v>
      </c>
      <c r="AA24" s="6" t="s">
        <v>16</v>
      </c>
    </row>
    <row r="25" spans="1:27" ht="18.75" thickBot="1">
      <c r="A25" s="4" t="s">
        <v>42</v>
      </c>
      <c r="B25" s="15">
        <v>3668710</v>
      </c>
      <c r="C25" s="16">
        <v>57072</v>
      </c>
      <c r="D25" s="16">
        <v>3563771</v>
      </c>
      <c r="E25" s="16">
        <v>47867</v>
      </c>
      <c r="F25" s="16">
        <v>289</v>
      </c>
      <c r="G25" s="16">
        <v>32747</v>
      </c>
      <c r="H25" s="16">
        <v>509</v>
      </c>
      <c r="I25" s="16">
        <v>28403191</v>
      </c>
      <c r="J25" s="16">
        <v>253531</v>
      </c>
      <c r="K25" s="17">
        <v>112030249</v>
      </c>
      <c r="L25" s="6" t="s">
        <v>16</v>
      </c>
      <c r="R25" s="4" t="s">
        <v>42</v>
      </c>
      <c r="S25">
        <f t="shared" si="1"/>
        <v>32747.494830614898</v>
      </c>
      <c r="T25">
        <f t="shared" si="2"/>
        <v>509.43384049784623</v>
      </c>
      <c r="U25">
        <f t="shared" si="3"/>
        <v>31810.792458383272</v>
      </c>
      <c r="V25">
        <f t="shared" si="4"/>
        <v>427.26853173378203</v>
      </c>
      <c r="W25">
        <f t="shared" si="5"/>
        <v>2.5796604272476444</v>
      </c>
      <c r="X25">
        <f t="shared" si="6"/>
        <v>292.30498273729626</v>
      </c>
      <c r="Y25">
        <f t="shared" si="7"/>
        <v>4.543415769789104</v>
      </c>
      <c r="Z25">
        <f t="shared" si="8"/>
        <v>253531.44577943409</v>
      </c>
      <c r="AA25" s="6" t="s">
        <v>16</v>
      </c>
    </row>
    <row r="26" spans="1:27" ht="18.75" thickBot="1">
      <c r="A26" s="4" t="s">
        <v>43</v>
      </c>
      <c r="B26" s="15">
        <v>3653041</v>
      </c>
      <c r="C26" s="16">
        <v>39032</v>
      </c>
      <c r="D26" s="16">
        <v>3536662</v>
      </c>
      <c r="E26" s="16">
        <v>77347</v>
      </c>
      <c r="F26" s="16">
        <v>153</v>
      </c>
      <c r="G26" s="16">
        <v>34006</v>
      </c>
      <c r="H26" s="16">
        <v>3633</v>
      </c>
      <c r="I26" s="16">
        <v>52943126</v>
      </c>
      <c r="J26" s="16">
        <v>4928447</v>
      </c>
      <c r="K26" s="17">
        <v>10742355</v>
      </c>
      <c r="L26" s="6" t="s">
        <v>21</v>
      </c>
      <c r="R26" s="4" t="s">
        <v>43</v>
      </c>
      <c r="S26">
        <f t="shared" si="1"/>
        <v>340059.6051796836</v>
      </c>
      <c r="T26">
        <f t="shared" si="2"/>
        <v>3633.4677079653393</v>
      </c>
      <c r="U26">
        <f t="shared" si="3"/>
        <v>329225.94719686697</v>
      </c>
      <c r="V26">
        <f t="shared" si="4"/>
        <v>7200.1902748512775</v>
      </c>
      <c r="W26">
        <f t="shared" si="5"/>
        <v>14.242687008574935</v>
      </c>
      <c r="X26">
        <f t="shared" si="6"/>
        <v>3165.6000942065311</v>
      </c>
      <c r="Y26">
        <f t="shared" si="7"/>
        <v>338.1939993604754</v>
      </c>
      <c r="Z26">
        <f t="shared" si="8"/>
        <v>4928446.8815264441</v>
      </c>
      <c r="AA26" s="6" t="s">
        <v>21</v>
      </c>
    </row>
    <row r="27" spans="1:27" ht="18.75" thickBot="1">
      <c r="A27" s="4" t="s">
        <v>44</v>
      </c>
      <c r="B27" s="15">
        <v>3609122</v>
      </c>
      <c r="C27" s="16">
        <v>30313</v>
      </c>
      <c r="D27" s="18">
        <v>3285590</v>
      </c>
      <c r="E27" s="16">
        <v>293219</v>
      </c>
      <c r="F27" s="16">
        <v>206</v>
      </c>
      <c r="G27" s="16">
        <v>30915</v>
      </c>
      <c r="H27" s="16">
        <v>2597</v>
      </c>
      <c r="I27" s="16">
        <v>31979911</v>
      </c>
      <c r="J27" s="16">
        <v>2739331</v>
      </c>
      <c r="K27" s="17">
        <v>11674349</v>
      </c>
      <c r="L27" s="6" t="s">
        <v>21</v>
      </c>
      <c r="R27" s="4" t="s">
        <v>44</v>
      </c>
      <c r="S27">
        <f t="shared" si="1"/>
        <v>309149.74359598121</v>
      </c>
      <c r="T27">
        <f t="shared" si="2"/>
        <v>2596.5473535183846</v>
      </c>
      <c r="U27">
        <f t="shared" si="3"/>
        <v>281436.67796808196</v>
      </c>
      <c r="V27">
        <f t="shared" si="4"/>
        <v>25116.518274380865</v>
      </c>
      <c r="W27">
        <f t="shared" si="5"/>
        <v>17.645523531975957</v>
      </c>
      <c r="X27">
        <f t="shared" si="6"/>
        <v>2648.1133980147415</v>
      </c>
      <c r="Y27">
        <f t="shared" si="7"/>
        <v>222.45351753660952</v>
      </c>
      <c r="Z27">
        <f t="shared" si="8"/>
        <v>2739331.417966004</v>
      </c>
      <c r="AA27" s="6" t="s">
        <v>21</v>
      </c>
    </row>
    <row r="28" spans="1:27" ht="18.75" thickBot="1">
      <c r="A28" s="4" t="s">
        <v>45</v>
      </c>
      <c r="B28" s="15">
        <v>3462661</v>
      </c>
      <c r="C28" s="16">
        <v>5498</v>
      </c>
      <c r="D28" s="16">
        <v>3191928</v>
      </c>
      <c r="E28" s="16">
        <v>265235</v>
      </c>
      <c r="F28" s="16">
        <v>110</v>
      </c>
      <c r="G28" s="16">
        <v>133196</v>
      </c>
      <c r="H28" s="16">
        <v>211</v>
      </c>
      <c r="I28" s="16">
        <v>64217162</v>
      </c>
      <c r="J28" s="16">
        <v>2470199</v>
      </c>
      <c r="K28" s="17">
        <v>25996756</v>
      </c>
      <c r="L28" s="6" t="s">
        <v>46</v>
      </c>
      <c r="R28" s="4" t="s">
        <v>45</v>
      </c>
      <c r="S28">
        <f t="shared" si="1"/>
        <v>133195.88797925404</v>
      </c>
      <c r="T28">
        <f t="shared" si="2"/>
        <v>211.48792564733847</v>
      </c>
      <c r="U28">
        <f t="shared" si="3"/>
        <v>122781.78092682025</v>
      </c>
      <c r="V28">
        <f t="shared" si="4"/>
        <v>10202.619126786434</v>
      </c>
      <c r="W28">
        <f t="shared" si="5"/>
        <v>4.2312971664618466</v>
      </c>
      <c r="X28">
        <f t="shared" si="6"/>
        <v>5123.5623398550188</v>
      </c>
      <c r="Y28">
        <f t="shared" si="7"/>
        <v>8.1163972920313601</v>
      </c>
      <c r="Z28">
        <f t="shared" si="8"/>
        <v>2470199.0509892851</v>
      </c>
      <c r="AA28" s="6" t="s">
        <v>46</v>
      </c>
    </row>
    <row r="29" spans="1:27" ht="18.75" thickBot="1">
      <c r="A29" s="4" t="s">
        <v>47</v>
      </c>
      <c r="B29" s="15">
        <v>3352874</v>
      </c>
      <c r="C29" s="16">
        <v>21248</v>
      </c>
      <c r="D29" s="16">
        <v>2856458</v>
      </c>
      <c r="E29" s="16">
        <v>475168</v>
      </c>
      <c r="F29" s="16">
        <v>78</v>
      </c>
      <c r="G29" s="16">
        <v>330438</v>
      </c>
      <c r="H29" s="16">
        <v>2094</v>
      </c>
      <c r="I29" s="16">
        <v>37805639</v>
      </c>
      <c r="J29" s="16">
        <v>3725881</v>
      </c>
      <c r="K29" s="17">
        <v>10146765</v>
      </c>
      <c r="L29" s="6" t="s">
        <v>21</v>
      </c>
      <c r="R29" s="4" t="s">
        <v>47</v>
      </c>
      <c r="S29">
        <f t="shared" si="1"/>
        <v>330437.73064617149</v>
      </c>
      <c r="T29">
        <f t="shared" si="2"/>
        <v>2094.0664339816681</v>
      </c>
      <c r="U29">
        <f t="shared" si="3"/>
        <v>281514.15746792202</v>
      </c>
      <c r="V29">
        <f t="shared" si="4"/>
        <v>46829.506744267754</v>
      </c>
      <c r="W29">
        <f t="shared" si="5"/>
        <v>7.6871791157083074</v>
      </c>
      <c r="X29">
        <f t="shared" si="6"/>
        <v>32565.847341492583</v>
      </c>
      <c r="Y29">
        <f t="shared" si="7"/>
        <v>206.37119318324608</v>
      </c>
      <c r="Z29">
        <f t="shared" si="8"/>
        <v>3725881.0073949676</v>
      </c>
      <c r="AA29" s="6" t="s">
        <v>21</v>
      </c>
    </row>
    <row r="30" spans="1:27" ht="18.75" thickBot="1">
      <c r="A30" s="4" t="s">
        <v>48</v>
      </c>
      <c r="B30" s="15">
        <v>3335627</v>
      </c>
      <c r="C30" s="16">
        <v>37093</v>
      </c>
      <c r="D30" s="16">
        <v>3187861</v>
      </c>
      <c r="E30" s="16">
        <v>110673</v>
      </c>
      <c r="F30" s="16">
        <v>552</v>
      </c>
      <c r="G30" s="16">
        <v>87097</v>
      </c>
      <c r="H30" s="16">
        <v>969</v>
      </c>
      <c r="I30" s="16">
        <v>58539142</v>
      </c>
      <c r="J30" s="16">
        <v>1528519</v>
      </c>
      <c r="K30" s="17">
        <v>38297953</v>
      </c>
      <c r="L30" s="6" t="s">
        <v>13</v>
      </c>
      <c r="R30" s="4" t="s">
        <v>48</v>
      </c>
      <c r="S30">
        <f t="shared" si="1"/>
        <v>87096.743786802384</v>
      </c>
      <c r="T30">
        <f t="shared" si="2"/>
        <v>968.53740459705512</v>
      </c>
      <c r="U30">
        <f t="shared" si="3"/>
        <v>83238.417468421874</v>
      </c>
      <c r="V30">
        <f t="shared" si="4"/>
        <v>2889.78891378346</v>
      </c>
      <c r="W30">
        <f t="shared" si="5"/>
        <v>14.413302977315785</v>
      </c>
      <c r="X30">
        <f t="shared" si="6"/>
        <v>2274.1946547378134</v>
      </c>
      <c r="Y30">
        <f t="shared" si="7"/>
        <v>25.301613378657599</v>
      </c>
      <c r="Z30">
        <f t="shared" si="8"/>
        <v>1528518.8218806367</v>
      </c>
      <c r="AA30" s="6" t="s">
        <v>13</v>
      </c>
    </row>
    <row r="31" spans="1:27" ht="18.75" thickBot="1">
      <c r="A31" s="4" t="s">
        <v>49</v>
      </c>
      <c r="B31" s="15">
        <v>3214326</v>
      </c>
      <c r="C31" s="16">
        <v>4326</v>
      </c>
      <c r="D31" s="18">
        <v>2331349</v>
      </c>
      <c r="E31" s="16">
        <v>839717</v>
      </c>
      <c r="F31" s="16">
        <v>106</v>
      </c>
      <c r="G31" s="16">
        <v>165757</v>
      </c>
      <c r="H31" s="16">
        <v>2231</v>
      </c>
      <c r="I31" s="16">
        <v>33641257</v>
      </c>
      <c r="J31" s="16">
        <v>1734818</v>
      </c>
      <c r="K31" s="17">
        <v>19391807</v>
      </c>
      <c r="L31" s="6" t="s">
        <v>18</v>
      </c>
      <c r="R31" s="4" t="s">
        <v>49</v>
      </c>
      <c r="S31">
        <f t="shared" si="1"/>
        <v>165756.90960620638</v>
      </c>
      <c r="T31">
        <f t="shared" si="2"/>
        <v>223.08390342375003</v>
      </c>
      <c r="U31">
        <f t="shared" si="3"/>
        <v>120223.40156335096</v>
      </c>
      <c r="V31">
        <f t="shared" si="4"/>
        <v>43302.669008617915</v>
      </c>
      <c r="W31">
        <f t="shared" si="5"/>
        <v>5.4662260200918871</v>
      </c>
      <c r="X31">
        <f t="shared" si="6"/>
        <v>8547.7851548336876</v>
      </c>
      <c r="Y31">
        <f t="shared" si="7"/>
        <v>115.04858727193397</v>
      </c>
      <c r="Z31">
        <f t="shared" si="8"/>
        <v>1734818.0600188524</v>
      </c>
      <c r="AA31" s="6" t="s">
        <v>18</v>
      </c>
    </row>
    <row r="32" spans="1:27" ht="18.75" thickBot="1">
      <c r="A32" s="4" t="s">
        <v>50</v>
      </c>
      <c r="B32" s="15">
        <v>3088873</v>
      </c>
      <c r="C32" s="16">
        <v>23441</v>
      </c>
      <c r="D32" s="16">
        <v>2843850</v>
      </c>
      <c r="E32" s="16">
        <v>221582</v>
      </c>
      <c r="F32" s="16">
        <v>687</v>
      </c>
      <c r="G32" s="16">
        <v>44067</v>
      </c>
      <c r="H32" s="16">
        <v>334</v>
      </c>
      <c r="I32" s="16">
        <v>17270775</v>
      </c>
      <c r="J32" s="16">
        <v>246394</v>
      </c>
      <c r="K32" s="17">
        <v>70094194</v>
      </c>
      <c r="L32" s="6" t="s">
        <v>16</v>
      </c>
      <c r="R32" s="4" t="s">
        <v>50</v>
      </c>
      <c r="S32">
        <f t="shared" si="1"/>
        <v>44067.458711344909</v>
      </c>
      <c r="T32">
        <f t="shared" si="2"/>
        <v>334.42142155169086</v>
      </c>
      <c r="U32">
        <f t="shared" si="3"/>
        <v>40571.833952466877</v>
      </c>
      <c r="V32">
        <f t="shared" si="4"/>
        <v>3161.2033373263412</v>
      </c>
      <c r="W32">
        <f t="shared" si="5"/>
        <v>9.8010970780261779</v>
      </c>
      <c r="X32">
        <f t="shared" si="6"/>
        <v>628.68259816212458</v>
      </c>
      <c r="Y32">
        <f t="shared" si="7"/>
        <v>4.7650166289093789</v>
      </c>
      <c r="Z32">
        <f t="shared" si="8"/>
        <v>246393.80260225263</v>
      </c>
      <c r="AA32" s="6" t="s">
        <v>16</v>
      </c>
    </row>
    <row r="33" spans="1:27" ht="18.75" thickBot="1">
      <c r="A33" s="4" t="s">
        <v>51</v>
      </c>
      <c r="B33" s="15">
        <v>2961453</v>
      </c>
      <c r="C33" s="16">
        <v>13334</v>
      </c>
      <c r="D33" s="18">
        <v>2401994</v>
      </c>
      <c r="E33" s="16">
        <v>546125</v>
      </c>
      <c r="F33" s="16">
        <v>141</v>
      </c>
      <c r="G33" s="16">
        <v>338029</v>
      </c>
      <c r="H33" s="16">
        <v>1522</v>
      </c>
      <c r="I33" s="16">
        <v>19052041</v>
      </c>
      <c r="J33" s="16">
        <v>2174659</v>
      </c>
      <c r="K33" s="17">
        <v>8760931</v>
      </c>
      <c r="L33" s="6" t="s">
        <v>21</v>
      </c>
      <c r="R33" s="4" t="s">
        <v>51</v>
      </c>
      <c r="S33">
        <f t="shared" si="1"/>
        <v>338029.48567909049</v>
      </c>
      <c r="T33">
        <f t="shared" si="2"/>
        <v>1521.9843644471118</v>
      </c>
      <c r="U33">
        <f t="shared" si="3"/>
        <v>274171.0898076928</v>
      </c>
      <c r="V33">
        <f t="shared" si="4"/>
        <v>62336.411506950571</v>
      </c>
      <c r="W33">
        <f t="shared" si="5"/>
        <v>16.094179945030955</v>
      </c>
      <c r="X33">
        <f t="shared" si="6"/>
        <v>38583.684770488435</v>
      </c>
      <c r="Y33">
        <f t="shared" si="7"/>
        <v>173.72582891019232</v>
      </c>
      <c r="Z33">
        <f t="shared" si="8"/>
        <v>2174659.4054901241</v>
      </c>
      <c r="AA33" s="6" t="s">
        <v>21</v>
      </c>
    </row>
    <row r="34" spans="1:27" ht="18.75" thickBot="1">
      <c r="A34" s="4" t="s">
        <v>52</v>
      </c>
      <c r="B34" s="15">
        <v>2924852</v>
      </c>
      <c r="C34" s="16">
        <v>15071</v>
      </c>
      <c r="D34" s="16">
        <v>2616093</v>
      </c>
      <c r="E34" s="16">
        <v>293688</v>
      </c>
      <c r="F34" s="16">
        <v>195</v>
      </c>
      <c r="G34" s="16">
        <v>32167</v>
      </c>
      <c r="H34" s="16">
        <v>1657</v>
      </c>
      <c r="I34" s="16">
        <v>163464616</v>
      </c>
      <c r="J34" s="16">
        <v>17977533</v>
      </c>
      <c r="K34" s="17">
        <v>9092717</v>
      </c>
      <c r="L34" s="6" t="s">
        <v>21</v>
      </c>
      <c r="R34" s="4" t="s">
        <v>52</v>
      </c>
      <c r="S34">
        <f t="shared" si="1"/>
        <v>321669.74953690957</v>
      </c>
      <c r="T34">
        <f t="shared" si="2"/>
        <v>1657.4803768774505</v>
      </c>
      <c r="U34">
        <f t="shared" si="3"/>
        <v>287713.01251320151</v>
      </c>
      <c r="V34">
        <f t="shared" si="4"/>
        <v>32299.256646830643</v>
      </c>
      <c r="W34">
        <f t="shared" si="5"/>
        <v>21.445735086663316</v>
      </c>
      <c r="X34">
        <f t="shared" si="6"/>
        <v>3537.6664642702508</v>
      </c>
      <c r="Y34">
        <f t="shared" si="7"/>
        <v>182.2337591723134</v>
      </c>
      <c r="Z34">
        <f t="shared" si="8"/>
        <v>17977532.568098184</v>
      </c>
      <c r="AA34" s="6" t="s">
        <v>21</v>
      </c>
    </row>
    <row r="35" spans="1:27" ht="18.75" thickBot="1">
      <c r="A35" s="4" t="s">
        <v>53</v>
      </c>
      <c r="B35" s="15">
        <v>2776910</v>
      </c>
      <c r="C35" s="16">
        <v>64094</v>
      </c>
      <c r="D35" s="16">
        <v>2606660</v>
      </c>
      <c r="E35" s="16">
        <v>106156</v>
      </c>
      <c r="F35" s="16">
        <v>695</v>
      </c>
      <c r="G35" s="16">
        <v>145983</v>
      </c>
      <c r="H35" s="16">
        <v>3369</v>
      </c>
      <c r="I35" s="16">
        <v>21392378</v>
      </c>
      <c r="J35" s="16">
        <v>1124606</v>
      </c>
      <c r="K35" s="17">
        <v>19022115</v>
      </c>
      <c r="L35" s="6" t="s">
        <v>21</v>
      </c>
      <c r="R35" s="4" t="s">
        <v>53</v>
      </c>
      <c r="S35">
        <f t="shared" si="1"/>
        <v>145983.24108544187</v>
      </c>
      <c r="T35">
        <f t="shared" si="2"/>
        <v>3369.4465625930661</v>
      </c>
      <c r="U35">
        <f t="shared" si="3"/>
        <v>137033.13222530723</v>
      </c>
      <c r="V35">
        <f t="shared" si="4"/>
        <v>5580.6622975415721</v>
      </c>
      <c r="W35">
        <f t="shared" si="5"/>
        <v>36.536420897465923</v>
      </c>
      <c r="X35">
        <f t="shared" si="6"/>
        <v>7674.3832113306016</v>
      </c>
      <c r="Y35">
        <f t="shared" si="7"/>
        <v>177.10964317059381</v>
      </c>
      <c r="Z35">
        <f t="shared" si="8"/>
        <v>1124605.6497923601</v>
      </c>
      <c r="AA35" s="6" t="s">
        <v>21</v>
      </c>
    </row>
    <row r="36" spans="1:27" ht="18.75" thickBot="1">
      <c r="A36" s="8" t="s">
        <v>54</v>
      </c>
      <c r="B36" s="15">
        <v>2753889</v>
      </c>
      <c r="C36" s="16">
        <v>4948</v>
      </c>
      <c r="D36" s="18">
        <v>2508317</v>
      </c>
      <c r="E36" s="16">
        <v>240624</v>
      </c>
      <c r="F36" s="16">
        <v>37</v>
      </c>
      <c r="G36" s="16">
        <v>472652</v>
      </c>
      <c r="H36" s="16">
        <v>849</v>
      </c>
      <c r="I36" s="16">
        <v>126006400</v>
      </c>
      <c r="J36" s="16">
        <v>21626561</v>
      </c>
      <c r="K36" s="17">
        <v>5826465</v>
      </c>
      <c r="L36" s="6" t="s">
        <v>21</v>
      </c>
      <c r="R36" s="8" t="s">
        <v>54</v>
      </c>
      <c r="S36">
        <f t="shared" si="1"/>
        <v>472651.77084218303</v>
      </c>
      <c r="T36">
        <f t="shared" si="2"/>
        <v>849.22847730141689</v>
      </c>
      <c r="U36">
        <f t="shared" si="3"/>
        <v>430504.08781310794</v>
      </c>
      <c r="V36">
        <f t="shared" si="4"/>
        <v>41298.454551773677</v>
      </c>
      <c r="W36">
        <f t="shared" si="5"/>
        <v>6.3503342077915166</v>
      </c>
      <c r="X36">
        <f t="shared" si="6"/>
        <v>81121.571999488544</v>
      </c>
      <c r="Y36">
        <f t="shared" si="7"/>
        <v>145.71442547067562</v>
      </c>
      <c r="Z36">
        <f t="shared" si="8"/>
        <v>21626560.873531379</v>
      </c>
      <c r="AA36" s="6" t="s">
        <v>21</v>
      </c>
    </row>
    <row r="37" spans="1:27" ht="18.75" thickBot="1">
      <c r="A37" s="4" t="s">
        <v>55</v>
      </c>
      <c r="B37" s="15">
        <v>2538168</v>
      </c>
      <c r="C37" s="16">
        <v>26303</v>
      </c>
      <c r="D37" s="16">
        <v>2343150</v>
      </c>
      <c r="E37" s="16">
        <v>168715</v>
      </c>
      <c r="F37" s="16">
        <v>364</v>
      </c>
      <c r="G37" s="16">
        <v>245529</v>
      </c>
      <c r="H37" s="16">
        <v>2544</v>
      </c>
      <c r="I37" s="16">
        <v>67614869</v>
      </c>
      <c r="J37" s="16">
        <v>6540719</v>
      </c>
      <c r="K37" s="17">
        <v>10337529</v>
      </c>
      <c r="L37" s="6" t="s">
        <v>21</v>
      </c>
      <c r="R37" s="4" t="s">
        <v>55</v>
      </c>
      <c r="S37">
        <f t="shared" si="1"/>
        <v>245529.46840584438</v>
      </c>
      <c r="T37">
        <f t="shared" si="2"/>
        <v>2544.4184969154621</v>
      </c>
      <c r="U37">
        <f t="shared" si="3"/>
        <v>226664.41854721762</v>
      </c>
      <c r="V37">
        <f t="shared" si="4"/>
        <v>16320.631361711296</v>
      </c>
      <c r="W37">
        <f t="shared" si="5"/>
        <v>35.211509442923933</v>
      </c>
      <c r="X37">
        <f t="shared" si="6"/>
        <v>23751.227203328766</v>
      </c>
      <c r="Y37">
        <f t="shared" si="7"/>
        <v>246.09362643625957</v>
      </c>
      <c r="Z37">
        <f t="shared" si="8"/>
        <v>6540718.6765812216</v>
      </c>
      <c r="AA37" s="6" t="s">
        <v>21</v>
      </c>
    </row>
    <row r="38" spans="1:27" ht="18.75" thickBot="1">
      <c r="A38" s="4" t="s">
        <v>56</v>
      </c>
      <c r="B38" s="15">
        <v>2460783</v>
      </c>
      <c r="C38" s="16">
        <v>17516</v>
      </c>
      <c r="D38" s="18">
        <v>2327235</v>
      </c>
      <c r="E38" s="16">
        <v>116032</v>
      </c>
      <c r="F38" s="16">
        <v>50</v>
      </c>
      <c r="G38" s="16">
        <v>241134</v>
      </c>
      <c r="H38" s="16">
        <v>1716</v>
      </c>
      <c r="I38" s="16">
        <v>18297871</v>
      </c>
      <c r="J38" s="16">
        <v>1793023</v>
      </c>
      <c r="K38" s="17">
        <v>10205042</v>
      </c>
      <c r="L38" s="6" t="s">
        <v>21</v>
      </c>
      <c r="R38" s="4" t="s">
        <v>56</v>
      </c>
      <c r="S38">
        <f t="shared" si="1"/>
        <v>241134.03942874513</v>
      </c>
      <c r="T38">
        <f t="shared" si="2"/>
        <v>1716.4064586897339</v>
      </c>
      <c r="U38">
        <f t="shared" si="3"/>
        <v>228047.56707517715</v>
      </c>
      <c r="V38">
        <f t="shared" si="4"/>
        <v>11370.065894878238</v>
      </c>
      <c r="W38">
        <f t="shared" si="5"/>
        <v>4.8995388749992408</v>
      </c>
      <c r="X38">
        <f t="shared" si="6"/>
        <v>23628.908141681339</v>
      </c>
      <c r="Y38">
        <f t="shared" si="7"/>
        <v>168.15217418997395</v>
      </c>
      <c r="Z38">
        <f t="shared" si="8"/>
        <v>1793022.6058844246</v>
      </c>
      <c r="AA38" s="6" t="s">
        <v>21</v>
      </c>
    </row>
    <row r="39" spans="1:27" ht="18.75" thickBot="1">
      <c r="A39" s="4" t="s">
        <v>57</v>
      </c>
      <c r="B39" s="15">
        <v>2309816</v>
      </c>
      <c r="C39" s="16">
        <v>25076</v>
      </c>
      <c r="D39" s="16">
        <v>2259068</v>
      </c>
      <c r="E39" s="16">
        <v>25672</v>
      </c>
      <c r="F39" s="16">
        <v>84</v>
      </c>
      <c r="G39" s="16">
        <v>55342</v>
      </c>
      <c r="H39" s="16">
        <v>601</v>
      </c>
      <c r="I39" s="16">
        <v>18085562</v>
      </c>
      <c r="J39" s="16">
        <v>433318</v>
      </c>
      <c r="K39" s="17">
        <v>41737351</v>
      </c>
      <c r="L39" s="6" t="s">
        <v>16</v>
      </c>
      <c r="R39" s="4" t="s">
        <v>57</v>
      </c>
      <c r="S39">
        <f t="shared" si="1"/>
        <v>55341.701010205463</v>
      </c>
      <c r="T39">
        <f t="shared" si="2"/>
        <v>600.80478035129738</v>
      </c>
      <c r="U39">
        <f t="shared" si="3"/>
        <v>54125.811674056647</v>
      </c>
      <c r="V39">
        <f t="shared" si="4"/>
        <v>615.0845557975158</v>
      </c>
      <c r="W39">
        <f t="shared" si="5"/>
        <v>2.0125858011448785</v>
      </c>
      <c r="X39">
        <f t="shared" si="6"/>
        <v>1325.9586119876176</v>
      </c>
      <c r="Y39">
        <f t="shared" si="7"/>
        <v>14.399572220096095</v>
      </c>
      <c r="Z39">
        <f t="shared" si="8"/>
        <v>433318.39627292112</v>
      </c>
      <c r="AA39" s="6" t="s">
        <v>16</v>
      </c>
    </row>
    <row r="40" spans="1:27" ht="18.75" thickBot="1">
      <c r="A40" s="4" t="s">
        <v>58</v>
      </c>
      <c r="B40" s="15">
        <v>1948148</v>
      </c>
      <c r="C40" s="16">
        <v>29096</v>
      </c>
      <c r="D40" s="16">
        <v>1849946</v>
      </c>
      <c r="E40" s="16">
        <v>69106</v>
      </c>
      <c r="F40" s="16">
        <v>1264</v>
      </c>
      <c r="G40" s="16">
        <v>11635</v>
      </c>
      <c r="H40" s="16">
        <v>174</v>
      </c>
      <c r="I40" s="16">
        <v>13566914</v>
      </c>
      <c r="J40" s="16">
        <v>81023</v>
      </c>
      <c r="K40" s="17">
        <v>167445035</v>
      </c>
      <c r="L40" s="6" t="s">
        <v>16</v>
      </c>
      <c r="R40" s="4" t="s">
        <v>58</v>
      </c>
      <c r="S40">
        <f t="shared" si="1"/>
        <v>11634.552197979474</v>
      </c>
      <c r="T40">
        <f t="shared" si="2"/>
        <v>173.76448337211073</v>
      </c>
      <c r="U40">
        <f t="shared" si="3"/>
        <v>11048.079150271609</v>
      </c>
      <c r="V40">
        <f t="shared" si="4"/>
        <v>412.70856433575352</v>
      </c>
      <c r="W40">
        <f t="shared" si="5"/>
        <v>7.5487457720081101</v>
      </c>
      <c r="X40">
        <f t="shared" si="6"/>
        <v>69.485488178255025</v>
      </c>
      <c r="Y40">
        <f t="shared" si="7"/>
        <v>1.0391469654504835</v>
      </c>
      <c r="Z40">
        <f t="shared" si="8"/>
        <v>81023.089158779781</v>
      </c>
      <c r="AA40" s="6" t="s">
        <v>16</v>
      </c>
    </row>
    <row r="41" spans="1:27" ht="18.75" thickBot="1">
      <c r="A41" s="4" t="s">
        <v>59</v>
      </c>
      <c r="B41" s="15">
        <v>1930437</v>
      </c>
      <c r="C41" s="16">
        <v>15488</v>
      </c>
      <c r="D41" s="16">
        <v>1858671</v>
      </c>
      <c r="E41" s="16">
        <v>56278</v>
      </c>
      <c r="F41" s="16">
        <v>77</v>
      </c>
      <c r="G41" s="16">
        <v>222445</v>
      </c>
      <c r="H41" s="16">
        <v>1785</v>
      </c>
      <c r="I41" s="16">
        <v>8862846</v>
      </c>
      <c r="J41" s="16">
        <v>1021271</v>
      </c>
      <c r="K41" s="17">
        <v>8678250</v>
      </c>
      <c r="L41" s="6" t="s">
        <v>21</v>
      </c>
      <c r="R41" s="4" t="s">
        <v>59</v>
      </c>
      <c r="S41">
        <f t="shared" si="1"/>
        <v>222445.42390458906</v>
      </c>
      <c r="T41">
        <f t="shared" si="2"/>
        <v>1784.691614092703</v>
      </c>
      <c r="U41">
        <f t="shared" si="3"/>
        <v>214175.78428830698</v>
      </c>
      <c r="V41">
        <f t="shared" si="4"/>
        <v>6484.9480021893814</v>
      </c>
      <c r="W41">
        <f t="shared" si="5"/>
        <v>8.8727566041540626</v>
      </c>
      <c r="X41">
        <f t="shared" si="6"/>
        <v>25632.471984559099</v>
      </c>
      <c r="Y41">
        <f t="shared" si="7"/>
        <v>205.68663036902601</v>
      </c>
      <c r="Z41">
        <f t="shared" si="8"/>
        <v>1021271.108806499</v>
      </c>
      <c r="AA41" s="6" t="s">
        <v>21</v>
      </c>
    </row>
    <row r="42" spans="1:27" ht="18.75" thickBot="1">
      <c r="A42" s="4" t="s">
        <v>60</v>
      </c>
      <c r="B42" s="15">
        <v>1809917</v>
      </c>
      <c r="C42" s="16">
        <v>44549</v>
      </c>
      <c r="D42" s="16">
        <v>1641256</v>
      </c>
      <c r="E42" s="16">
        <v>124112</v>
      </c>
      <c r="F42" s="16">
        <v>118</v>
      </c>
      <c r="G42" s="16">
        <v>188158</v>
      </c>
      <c r="H42" s="16">
        <v>4631</v>
      </c>
      <c r="I42" s="16">
        <v>10892581</v>
      </c>
      <c r="J42" s="16">
        <v>1132386</v>
      </c>
      <c r="K42" s="17">
        <v>9619145</v>
      </c>
      <c r="L42" s="6" t="s">
        <v>21</v>
      </c>
      <c r="R42" s="4" t="s">
        <v>60</v>
      </c>
      <c r="S42">
        <f t="shared" si="1"/>
        <v>188157.78325412498</v>
      </c>
      <c r="T42">
        <f t="shared" si="2"/>
        <v>4631.284797141534</v>
      </c>
      <c r="U42">
        <f t="shared" si="3"/>
        <v>170623.8964065933</v>
      </c>
      <c r="V42">
        <f t="shared" si="4"/>
        <v>12902.602050390133</v>
      </c>
      <c r="W42">
        <f t="shared" si="5"/>
        <v>12.267202542429706</v>
      </c>
      <c r="X42">
        <f t="shared" si="6"/>
        <v>19560.782169309226</v>
      </c>
      <c r="Y42">
        <f t="shared" si="7"/>
        <v>481.435720118576</v>
      </c>
      <c r="Z42">
        <f t="shared" si="8"/>
        <v>1132385.5706510297</v>
      </c>
      <c r="AA42" s="6" t="s">
        <v>21</v>
      </c>
    </row>
    <row r="43" spans="1:27" ht="18.75" thickBot="1">
      <c r="A43" s="4" t="s">
        <v>61</v>
      </c>
      <c r="B43" s="15">
        <v>1654677</v>
      </c>
      <c r="C43" s="16">
        <v>13882</v>
      </c>
      <c r="D43" s="16">
        <v>1572386</v>
      </c>
      <c r="E43" s="16">
        <v>68409</v>
      </c>
      <c r="F43" s="16">
        <v>694</v>
      </c>
      <c r="G43" s="16">
        <v>159514</v>
      </c>
      <c r="H43" s="16">
        <v>1338</v>
      </c>
      <c r="I43" s="16">
        <v>16319298</v>
      </c>
      <c r="J43" s="16">
        <v>1573209</v>
      </c>
      <c r="K43" s="17">
        <v>10373252</v>
      </c>
      <c r="L43" s="6" t="s">
        <v>16</v>
      </c>
      <c r="R43" s="4" t="s">
        <v>61</v>
      </c>
      <c r="S43">
        <f t="shared" si="1"/>
        <v>159513.81495407611</v>
      </c>
      <c r="T43">
        <f t="shared" si="2"/>
        <v>1338.249567252391</v>
      </c>
      <c r="U43">
        <f t="shared" si="3"/>
        <v>151580.81573647299</v>
      </c>
      <c r="V43">
        <f t="shared" si="4"/>
        <v>6594.7496503507291</v>
      </c>
      <c r="W43">
        <f t="shared" si="5"/>
        <v>66.902838184206843</v>
      </c>
      <c r="X43">
        <f t="shared" si="6"/>
        <v>15377.434193250101</v>
      </c>
      <c r="Y43">
        <f t="shared" si="7"/>
        <v>128.98558716205872</v>
      </c>
      <c r="Z43">
        <f t="shared" si="8"/>
        <v>1573209.4429018018</v>
      </c>
      <c r="AA43" s="6" t="s">
        <v>16</v>
      </c>
    </row>
    <row r="44" spans="1:27" ht="18.75" thickBot="1">
      <c r="A44" s="4" t="s">
        <v>62</v>
      </c>
      <c r="B44" s="15">
        <v>1629930</v>
      </c>
      <c r="C44" s="16">
        <v>16456</v>
      </c>
      <c r="D44" s="16">
        <v>1570884</v>
      </c>
      <c r="E44" s="16">
        <v>4259</v>
      </c>
      <c r="F44" s="19"/>
      <c r="G44" s="16">
        <v>409911</v>
      </c>
      <c r="H44" s="16">
        <v>4139</v>
      </c>
      <c r="I44" s="16">
        <v>16026586</v>
      </c>
      <c r="J44" s="16">
        <v>4030523</v>
      </c>
      <c r="K44" s="17">
        <v>3976304</v>
      </c>
      <c r="L44" s="6" t="s">
        <v>21</v>
      </c>
      <c r="R44" s="4" t="s">
        <v>62</v>
      </c>
      <c r="S44">
        <f t="shared" si="1"/>
        <v>409910.81164820393</v>
      </c>
      <c r="T44">
        <f t="shared" si="2"/>
        <v>4138.5165721735566</v>
      </c>
      <c r="U44">
        <f t="shared" si="3"/>
        <v>395061.3433982915</v>
      </c>
      <c r="V44">
        <f t="shared" si="4"/>
        <v>1071.0951677738926</v>
      </c>
      <c r="W44">
        <f t="shared" si="5"/>
        <v>0</v>
      </c>
      <c r="X44">
        <f t="shared" si="6"/>
        <v>103088.44595383049</v>
      </c>
      <c r="Y44">
        <f t="shared" si="7"/>
        <v>1040.9163886865792</v>
      </c>
      <c r="Z44">
        <f t="shared" si="8"/>
        <v>4030523.3201485602</v>
      </c>
      <c r="AA44" s="6" t="s">
        <v>21</v>
      </c>
    </row>
    <row r="45" spans="1:27" ht="18.75" thickBot="1">
      <c r="A45" s="4" t="s">
        <v>63</v>
      </c>
      <c r="B45" s="15">
        <v>1534444</v>
      </c>
      <c r="C45" s="16">
        <v>18786</v>
      </c>
      <c r="D45" s="18">
        <v>1374784</v>
      </c>
      <c r="E45" s="16">
        <v>140874</v>
      </c>
      <c r="F45" s="16">
        <v>206</v>
      </c>
      <c r="G45" s="16">
        <v>280824</v>
      </c>
      <c r="H45" s="16">
        <v>3438</v>
      </c>
      <c r="I45" s="16">
        <v>6540854</v>
      </c>
      <c r="J45" s="16">
        <v>1197063</v>
      </c>
      <c r="K45" s="17">
        <v>5464084</v>
      </c>
      <c r="L45" s="6" t="s">
        <v>21</v>
      </c>
      <c r="R45" s="4" t="s">
        <v>63</v>
      </c>
      <c r="S45">
        <f t="shared" si="1"/>
        <v>280823.64765988226</v>
      </c>
      <c r="T45">
        <f t="shared" si="2"/>
        <v>3438.0877014335797</v>
      </c>
      <c r="U45">
        <f t="shared" si="3"/>
        <v>251603.7454768265</v>
      </c>
      <c r="V45">
        <f t="shared" si="4"/>
        <v>25781.814481622172</v>
      </c>
      <c r="W45">
        <f t="shared" si="5"/>
        <v>37.700738129208851</v>
      </c>
      <c r="X45">
        <f t="shared" si="6"/>
        <v>51394.524681538569</v>
      </c>
      <c r="Y45">
        <f t="shared" si="7"/>
        <v>629.19969751563121</v>
      </c>
      <c r="Z45">
        <f t="shared" si="8"/>
        <v>1197063.2223077097</v>
      </c>
      <c r="AA45" s="6" t="s">
        <v>21</v>
      </c>
    </row>
    <row r="46" spans="1:27" ht="18.75" thickBot="1">
      <c r="A46" s="4" t="s">
        <v>64</v>
      </c>
      <c r="B46" s="15">
        <v>1516150</v>
      </c>
      <c r="C46" s="16">
        <v>30287</v>
      </c>
      <c r="D46" s="16">
        <v>1467868</v>
      </c>
      <c r="E46" s="16">
        <v>17995</v>
      </c>
      <c r="F46" s="16">
        <v>722</v>
      </c>
      <c r="G46" s="16">
        <v>6647</v>
      </c>
      <c r="H46" s="16">
        <v>133</v>
      </c>
      <c r="I46" s="16">
        <v>26749522</v>
      </c>
      <c r="J46" s="16">
        <v>117275</v>
      </c>
      <c r="K46" s="17">
        <v>228092325</v>
      </c>
      <c r="L46" s="6" t="s">
        <v>16</v>
      </c>
      <c r="R46" s="4" t="s">
        <v>64</v>
      </c>
      <c r="S46">
        <f t="shared" si="1"/>
        <v>6647.0890679903414</v>
      </c>
      <c r="T46">
        <f t="shared" si="2"/>
        <v>132.78395053406553</v>
      </c>
      <c r="U46">
        <f t="shared" si="3"/>
        <v>6435.4116255336521</v>
      </c>
      <c r="V46">
        <f t="shared" si="4"/>
        <v>78.89349192262388</v>
      </c>
      <c r="W46">
        <f t="shared" si="5"/>
        <v>3.1653848940335894</v>
      </c>
      <c r="X46">
        <f t="shared" si="6"/>
        <v>29.141708297287074</v>
      </c>
      <c r="Y46">
        <f t="shared" si="7"/>
        <v>0.58309721732197695</v>
      </c>
      <c r="Z46">
        <f t="shared" si="8"/>
        <v>117274.97626235342</v>
      </c>
      <c r="AA46" s="6" t="s">
        <v>16</v>
      </c>
    </row>
    <row r="47" spans="1:27" ht="18.75" thickBot="1">
      <c r="A47" s="4" t="s">
        <v>65</v>
      </c>
      <c r="B47" s="15">
        <v>1326946</v>
      </c>
      <c r="C47" s="16">
        <v>6571</v>
      </c>
      <c r="D47" s="18">
        <v>1210536</v>
      </c>
      <c r="E47" s="16">
        <v>109839</v>
      </c>
      <c r="F47" s="16">
        <v>51</v>
      </c>
      <c r="G47" s="16">
        <v>263784</v>
      </c>
      <c r="H47" s="16">
        <v>1306</v>
      </c>
      <c r="I47" s="16">
        <v>11465339</v>
      </c>
      <c r="J47" s="16">
        <v>2279202</v>
      </c>
      <c r="K47" s="17">
        <v>5030417</v>
      </c>
      <c r="L47" s="6" t="s">
        <v>21</v>
      </c>
      <c r="R47" s="4" t="s">
        <v>65</v>
      </c>
      <c r="S47">
        <f t="shared" si="1"/>
        <v>263784.49341277272</v>
      </c>
      <c r="T47">
        <f t="shared" si="2"/>
        <v>1306.2535372316052</v>
      </c>
      <c r="U47">
        <f t="shared" si="3"/>
        <v>240643.27072686021</v>
      </c>
      <c r="V47">
        <f t="shared" si="4"/>
        <v>21834.969148680913</v>
      </c>
      <c r="W47">
        <f t="shared" si="5"/>
        <v>10.1383245166355</v>
      </c>
      <c r="X47">
        <f t="shared" si="6"/>
        <v>52437.799888160363</v>
      </c>
      <c r="Y47">
        <f t="shared" si="7"/>
        <v>259.62062389658752</v>
      </c>
      <c r="Z47">
        <f t="shared" si="8"/>
        <v>2279202.4995144536</v>
      </c>
      <c r="AA47" s="6" t="s">
        <v>21</v>
      </c>
    </row>
    <row r="48" spans="1:27" ht="18.75" thickBot="1">
      <c r="A48" s="4" t="s">
        <v>66</v>
      </c>
      <c r="B48" s="15">
        <v>1325909</v>
      </c>
      <c r="C48" s="16">
        <v>1664</v>
      </c>
      <c r="D48" s="16">
        <v>88952</v>
      </c>
      <c r="E48" s="16">
        <v>1235293</v>
      </c>
      <c r="F48" s="16">
        <v>17</v>
      </c>
      <c r="G48" s="16">
        <v>241406</v>
      </c>
      <c r="H48" s="16">
        <v>303</v>
      </c>
      <c r="I48" s="16">
        <v>9852076</v>
      </c>
      <c r="J48" s="16">
        <v>1793751</v>
      </c>
      <c r="K48" s="17">
        <v>5492442</v>
      </c>
      <c r="L48" s="6" t="s">
        <v>21</v>
      </c>
      <c r="R48" s="4" t="s">
        <v>66</v>
      </c>
      <c r="S48">
        <f t="shared" si="1"/>
        <v>241406.09950910724</v>
      </c>
      <c r="T48">
        <f t="shared" si="2"/>
        <v>302.96177911391692</v>
      </c>
      <c r="U48">
        <f t="shared" si="3"/>
        <v>16195.346259459817</v>
      </c>
      <c r="V48">
        <f t="shared" si="4"/>
        <v>224907.7914705335</v>
      </c>
      <c r="W48">
        <f t="shared" si="5"/>
        <v>3.0951624068128529</v>
      </c>
      <c r="X48">
        <f t="shared" si="6"/>
        <v>43952.398587003743</v>
      </c>
      <c r="Y48">
        <f t="shared" si="7"/>
        <v>55.166718192017321</v>
      </c>
      <c r="Z48">
        <f t="shared" si="8"/>
        <v>1793751.4861331263</v>
      </c>
      <c r="AA48" s="6" t="s">
        <v>21</v>
      </c>
    </row>
    <row r="49" spans="1:27" ht="18.75" thickBot="1">
      <c r="A49" s="4" t="s">
        <v>67</v>
      </c>
      <c r="B49" s="15">
        <v>1304012</v>
      </c>
      <c r="C49" s="16">
        <v>13639</v>
      </c>
      <c r="D49" s="16">
        <v>1277402</v>
      </c>
      <c r="E49" s="16">
        <v>12971</v>
      </c>
      <c r="F49" s="16">
        <v>528</v>
      </c>
      <c r="G49" s="16">
        <v>68081</v>
      </c>
      <c r="H49" s="16">
        <v>712</v>
      </c>
      <c r="I49" s="16">
        <v>11575012</v>
      </c>
      <c r="J49" s="16">
        <v>604317</v>
      </c>
      <c r="K49" s="17">
        <v>19153882</v>
      </c>
      <c r="L49" s="6" t="s">
        <v>16</v>
      </c>
      <c r="R49" s="4" t="s">
        <v>67</v>
      </c>
      <c r="S49">
        <f t="shared" si="1"/>
        <v>68080.820378866279</v>
      </c>
      <c r="T49">
        <f t="shared" si="2"/>
        <v>712.07497258258138</v>
      </c>
      <c r="U49">
        <f t="shared" si="3"/>
        <v>66691.545870440255</v>
      </c>
      <c r="V49">
        <f t="shared" si="4"/>
        <v>677.19953584343898</v>
      </c>
      <c r="W49">
        <f t="shared" si="5"/>
        <v>27.566213470459932</v>
      </c>
      <c r="X49">
        <f t="shared" si="6"/>
        <v>3554.4230668226942</v>
      </c>
      <c r="Y49">
        <f t="shared" si="7"/>
        <v>37.172621195014152</v>
      </c>
      <c r="Z49">
        <f t="shared" si="8"/>
        <v>604316.76461199881</v>
      </c>
      <c r="AA49" s="6" t="s">
        <v>16</v>
      </c>
    </row>
    <row r="50" spans="1:27" ht="18.75" thickBot="1">
      <c r="A50" s="4" t="s">
        <v>68</v>
      </c>
      <c r="B50" s="15">
        <v>1161776</v>
      </c>
      <c r="C50" s="16">
        <v>16029</v>
      </c>
      <c r="D50" s="16">
        <v>1144073</v>
      </c>
      <c r="E50" s="16">
        <v>1674</v>
      </c>
      <c r="F50" s="16">
        <v>293</v>
      </c>
      <c r="G50" s="16">
        <v>30861</v>
      </c>
      <c r="H50" s="16">
        <v>426</v>
      </c>
      <c r="I50" s="16">
        <v>11237010</v>
      </c>
      <c r="J50" s="16">
        <v>298497</v>
      </c>
      <c r="K50" s="17">
        <v>37645271</v>
      </c>
      <c r="L50" s="6" t="s">
        <v>39</v>
      </c>
      <c r="R50" s="4" t="s">
        <v>68</v>
      </c>
      <c r="S50">
        <f t="shared" si="1"/>
        <v>30861.140566633188</v>
      </c>
      <c r="T50">
        <f t="shared" si="2"/>
        <v>425.79053289322849</v>
      </c>
      <c r="U50">
        <f t="shared" si="3"/>
        <v>30390.882297008833</v>
      </c>
      <c r="V50">
        <f t="shared" si="4"/>
        <v>44.467736731128859</v>
      </c>
      <c r="W50">
        <f t="shared" si="5"/>
        <v>7.7831821160219565</v>
      </c>
      <c r="X50">
        <f t="shared" si="6"/>
        <v>819.78424328516587</v>
      </c>
      <c r="Y50">
        <f t="shared" si="7"/>
        <v>11.316162393943186</v>
      </c>
      <c r="Z50">
        <f t="shared" si="8"/>
        <v>298497.25347972655</v>
      </c>
      <c r="AA50" s="6" t="s">
        <v>39</v>
      </c>
    </row>
    <row r="51" spans="1:27" ht="18.75" thickBot="1">
      <c r="A51" s="4" t="s">
        <v>69</v>
      </c>
      <c r="B51" s="15">
        <v>1105968</v>
      </c>
      <c r="C51" s="16">
        <v>35964</v>
      </c>
      <c r="D51" s="16">
        <v>862437</v>
      </c>
      <c r="E51" s="16">
        <v>207567</v>
      </c>
      <c r="F51" s="16">
        <v>357</v>
      </c>
      <c r="G51" s="16">
        <v>161206</v>
      </c>
      <c r="H51" s="16">
        <v>5242</v>
      </c>
      <c r="I51" s="16">
        <v>9307684</v>
      </c>
      <c r="J51" s="16">
        <v>1356691</v>
      </c>
      <c r="K51" s="17">
        <v>6860580</v>
      </c>
      <c r="L51" s="6" t="s">
        <v>21</v>
      </c>
      <c r="R51" s="4" t="s">
        <v>69</v>
      </c>
      <c r="S51">
        <f t="shared" si="1"/>
        <v>161206.19539455848</v>
      </c>
      <c r="T51">
        <f t="shared" si="2"/>
        <v>5242.1223861539402</v>
      </c>
      <c r="U51">
        <f t="shared" si="3"/>
        <v>125709.05083826731</v>
      </c>
      <c r="V51">
        <f t="shared" si="4"/>
        <v>30255.022170137217</v>
      </c>
      <c r="W51">
        <f t="shared" si="5"/>
        <v>52.036416746106013</v>
      </c>
      <c r="X51">
        <f t="shared" si="6"/>
        <v>23497.430246422315</v>
      </c>
      <c r="Y51">
        <f t="shared" si="7"/>
        <v>764.07534056887323</v>
      </c>
      <c r="Z51">
        <f t="shared" si="8"/>
        <v>1356690.5421990561</v>
      </c>
      <c r="AA51" s="6" t="s">
        <v>21</v>
      </c>
    </row>
    <row r="52" spans="1:27" ht="18.75" thickBot="1">
      <c r="A52" s="4" t="s">
        <v>70</v>
      </c>
      <c r="B52" s="15">
        <v>1080381</v>
      </c>
      <c r="C52" s="16">
        <v>10169</v>
      </c>
      <c r="D52" s="16">
        <v>682977</v>
      </c>
      <c r="E52" s="16">
        <v>387235</v>
      </c>
      <c r="F52" s="16">
        <v>186</v>
      </c>
      <c r="G52" s="16">
        <v>159487</v>
      </c>
      <c r="H52" s="16">
        <v>1501</v>
      </c>
      <c r="I52" s="16">
        <v>4795578</v>
      </c>
      <c r="J52" s="16">
        <v>707928</v>
      </c>
      <c r="K52" s="17">
        <v>6774100</v>
      </c>
      <c r="L52" s="6" t="s">
        <v>16</v>
      </c>
      <c r="R52" s="4" t="s">
        <v>70</v>
      </c>
      <c r="S52">
        <f t="shared" si="1"/>
        <v>159487.01672546906</v>
      </c>
      <c r="T52">
        <f t="shared" si="2"/>
        <v>1501.1588255266383</v>
      </c>
      <c r="U52">
        <f t="shared" si="3"/>
        <v>100821.80658685286</v>
      </c>
      <c r="V52">
        <f t="shared" si="4"/>
        <v>57164.051313089563</v>
      </c>
      <c r="W52">
        <f t="shared" si="5"/>
        <v>27.457522032447116</v>
      </c>
      <c r="X52">
        <f t="shared" si="6"/>
        <v>23543.644174133835</v>
      </c>
      <c r="Y52">
        <f t="shared" si="7"/>
        <v>221.57925038012431</v>
      </c>
      <c r="Z52">
        <f t="shared" si="8"/>
        <v>707928.43329741224</v>
      </c>
      <c r="AA52" s="6" t="s">
        <v>16</v>
      </c>
    </row>
    <row r="53" spans="1:27" ht="18.75" thickBot="1">
      <c r="A53" s="4" t="s">
        <v>71</v>
      </c>
      <c r="B53" s="15">
        <v>1073951</v>
      </c>
      <c r="C53" s="16">
        <v>8501</v>
      </c>
      <c r="D53" s="16">
        <v>1063000</v>
      </c>
      <c r="E53" s="16">
        <v>245</v>
      </c>
      <c r="F53" s="16">
        <v>23</v>
      </c>
      <c r="G53" s="16">
        <v>94914</v>
      </c>
      <c r="H53" s="16">
        <v>751</v>
      </c>
      <c r="I53" s="16">
        <v>12920253</v>
      </c>
      <c r="J53" s="16">
        <v>1141869</v>
      </c>
      <c r="K53" s="17">
        <v>11315002</v>
      </c>
      <c r="L53" s="6" t="s">
        <v>13</v>
      </c>
      <c r="R53" s="4" t="s">
        <v>71</v>
      </c>
      <c r="S53">
        <f t="shared" si="1"/>
        <v>94913.902799133401</v>
      </c>
      <c r="T53">
        <f t="shared" si="2"/>
        <v>751.30344652170629</v>
      </c>
      <c r="U53">
        <f t="shared" si="3"/>
        <v>93946.072656460863</v>
      </c>
      <c r="V53">
        <f t="shared" si="4"/>
        <v>21.652669615082701</v>
      </c>
      <c r="W53">
        <f t="shared" si="5"/>
        <v>2.0326995965179679</v>
      </c>
      <c r="X53">
        <f t="shared" si="6"/>
        <v>8388.332587126366</v>
      </c>
      <c r="Y53">
        <f t="shared" si="7"/>
        <v>66.372060738477998</v>
      </c>
      <c r="Z53">
        <f t="shared" si="8"/>
        <v>1141869.2634786984</v>
      </c>
      <c r="AA53" s="6" t="s">
        <v>13</v>
      </c>
    </row>
    <row r="54" spans="1:27" ht="18.75" thickBot="1">
      <c r="A54" s="4" t="s">
        <v>72</v>
      </c>
      <c r="B54" s="15">
        <v>1065001</v>
      </c>
      <c r="C54" s="16">
        <v>1525</v>
      </c>
      <c r="D54" s="16">
        <v>1041819</v>
      </c>
      <c r="E54" s="16">
        <v>7932</v>
      </c>
      <c r="F54" s="16">
        <v>61</v>
      </c>
      <c r="G54" s="16">
        <v>262139</v>
      </c>
      <c r="H54" s="16">
        <v>3754</v>
      </c>
      <c r="I54" s="16">
        <v>4554117</v>
      </c>
      <c r="J54" s="16">
        <v>1120947</v>
      </c>
      <c r="K54" s="17">
        <v>4062740</v>
      </c>
      <c r="L54" s="6" t="s">
        <v>21</v>
      </c>
      <c r="R54" s="4" t="s">
        <v>72</v>
      </c>
      <c r="S54">
        <f t="shared" si="1"/>
        <v>262138.60596543219</v>
      </c>
      <c r="T54">
        <f t="shared" si="2"/>
        <v>375.36244012661405</v>
      </c>
      <c r="U54">
        <f t="shared" si="3"/>
        <v>256432.60459689767</v>
      </c>
      <c r="V54">
        <f t="shared" si="4"/>
        <v>1952.3769672683952</v>
      </c>
      <c r="W54">
        <f t="shared" si="5"/>
        <v>15.014497605064562</v>
      </c>
      <c r="X54">
        <f t="shared" si="6"/>
        <v>64522.711273672445</v>
      </c>
      <c r="Y54">
        <f t="shared" si="7"/>
        <v>924.00695097397318</v>
      </c>
      <c r="Z54">
        <f t="shared" si="8"/>
        <v>1120947.193273505</v>
      </c>
      <c r="AA54" s="6" t="s">
        <v>21</v>
      </c>
    </row>
    <row r="55" spans="1:27" ht="18.75" thickBot="1">
      <c r="A55" s="4" t="s">
        <v>73</v>
      </c>
      <c r="B55" s="15">
        <v>1005804</v>
      </c>
      <c r="C55" s="16">
        <v>27943</v>
      </c>
      <c r="D55" s="16">
        <v>972671</v>
      </c>
      <c r="E55" s="16">
        <v>519</v>
      </c>
      <c r="F55" s="16">
        <v>157</v>
      </c>
      <c r="G55" s="16">
        <v>83634</v>
      </c>
      <c r="H55" s="16">
        <v>2323</v>
      </c>
      <c r="I55" s="16">
        <v>4383962</v>
      </c>
      <c r="J55" s="16">
        <v>364531</v>
      </c>
      <c r="K55" s="17">
        <v>12026312</v>
      </c>
      <c r="L55" s="6" t="s">
        <v>39</v>
      </c>
      <c r="R55" s="4" t="s">
        <v>73</v>
      </c>
      <c r="S55">
        <f t="shared" si="1"/>
        <v>83633.619350637164</v>
      </c>
      <c r="T55">
        <f t="shared" si="2"/>
        <v>2323.4886971167884</v>
      </c>
      <c r="U55">
        <f t="shared" si="3"/>
        <v>80878.576907035167</v>
      </c>
      <c r="V55">
        <f t="shared" si="4"/>
        <v>43.155374648520677</v>
      </c>
      <c r="W55">
        <f t="shared" si="5"/>
        <v>13.054708708704714</v>
      </c>
      <c r="X55">
        <f t="shared" si="6"/>
        <v>6954.2516442280894</v>
      </c>
      <c r="Y55">
        <f t="shared" si="7"/>
        <v>193.15979828229968</v>
      </c>
      <c r="Z55">
        <f t="shared" si="8"/>
        <v>364530.87197471678</v>
      </c>
      <c r="AA55" s="6" t="s">
        <v>39</v>
      </c>
    </row>
    <row r="56" spans="1:27" ht="18.75" thickBot="1">
      <c r="A56" s="4" t="s">
        <v>74</v>
      </c>
      <c r="B56" s="15">
        <v>977641</v>
      </c>
      <c r="C56" s="16">
        <v>11949</v>
      </c>
      <c r="D56" s="16">
        <v>959817</v>
      </c>
      <c r="E56" s="16">
        <v>5875</v>
      </c>
      <c r="F56" s="16">
        <v>100</v>
      </c>
      <c r="G56" s="16">
        <v>3257</v>
      </c>
      <c r="H56" s="16">
        <v>398</v>
      </c>
      <c r="I56" s="16">
        <v>5455858</v>
      </c>
      <c r="J56" s="16">
        <v>181761</v>
      </c>
      <c r="K56" s="17">
        <v>30016592</v>
      </c>
      <c r="L56" s="6" t="s">
        <v>16</v>
      </c>
      <c r="R56" s="4" t="s">
        <v>74</v>
      </c>
      <c r="S56">
        <f t="shared" si="1"/>
        <v>32570.019940971313</v>
      </c>
      <c r="T56">
        <f t="shared" si="2"/>
        <v>398.07983531241655</v>
      </c>
      <c r="U56">
        <f t="shared" si="3"/>
        <v>31976.215021345528</v>
      </c>
      <c r="V56">
        <f t="shared" si="4"/>
        <v>195.72508431336908</v>
      </c>
      <c r="W56">
        <f t="shared" si="5"/>
        <v>3.3314907968233034</v>
      </c>
      <c r="X56">
        <f t="shared" si="6"/>
        <v>108.506655252535</v>
      </c>
      <c r="Y56">
        <f t="shared" si="7"/>
        <v>13.259333371356748</v>
      </c>
      <c r="Z56">
        <f t="shared" si="8"/>
        <v>181761.40715774795</v>
      </c>
      <c r="AA56" s="6" t="s">
        <v>16</v>
      </c>
    </row>
    <row r="57" spans="1:27" ht="18.75" thickBot="1">
      <c r="A57" s="4" t="s">
        <v>75</v>
      </c>
      <c r="B57" s="15">
        <v>944968</v>
      </c>
      <c r="C57" s="16">
        <v>8562</v>
      </c>
      <c r="D57" s="16">
        <v>857907</v>
      </c>
      <c r="E57" s="16">
        <v>78499</v>
      </c>
      <c r="F57" s="16">
        <v>70</v>
      </c>
      <c r="G57" s="16">
        <v>355453</v>
      </c>
      <c r="H57" s="16">
        <v>3221</v>
      </c>
      <c r="I57" s="16">
        <v>7851386</v>
      </c>
      <c r="J57" s="16">
        <v>2953326</v>
      </c>
      <c r="K57" s="17">
        <v>2658489</v>
      </c>
      <c r="L57" s="6" t="s">
        <v>21</v>
      </c>
      <c r="R57" s="4" t="s">
        <v>75</v>
      </c>
      <c r="S57">
        <f t="shared" si="1"/>
        <v>355453.04118241603</v>
      </c>
      <c r="T57">
        <f t="shared" si="2"/>
        <v>3220.6264535982659</v>
      </c>
      <c r="U57">
        <f t="shared" si="3"/>
        <v>322704.73942152853</v>
      </c>
      <c r="V57">
        <f t="shared" si="4"/>
        <v>29527.675307289217</v>
      </c>
      <c r="W57">
        <f t="shared" si="5"/>
        <v>26.330746525563956</v>
      </c>
      <c r="X57">
        <f t="shared" si="6"/>
        <v>133704.89778216122</v>
      </c>
      <c r="Y57">
        <f t="shared" si="7"/>
        <v>1211.5904936977358</v>
      </c>
      <c r="Z57">
        <f t="shared" si="8"/>
        <v>2953326.4948623073</v>
      </c>
      <c r="AA57" s="6" t="s">
        <v>21</v>
      </c>
    </row>
    <row r="58" spans="1:27" ht="18.75" thickBot="1">
      <c r="A58" s="4" t="s">
        <v>76</v>
      </c>
      <c r="B58" s="15">
        <v>932949</v>
      </c>
      <c r="C58" s="16">
        <v>6594</v>
      </c>
      <c r="D58" s="16">
        <v>925111</v>
      </c>
      <c r="E58" s="16">
        <v>1244</v>
      </c>
      <c r="F58" s="19"/>
      <c r="G58" s="16">
        <v>98786</v>
      </c>
      <c r="H58" s="16">
        <v>698</v>
      </c>
      <c r="I58" s="16">
        <v>12564070</v>
      </c>
      <c r="J58" s="16">
        <v>1330362</v>
      </c>
      <c r="K58" s="17">
        <v>9444102</v>
      </c>
      <c r="L58" s="6" t="s">
        <v>21</v>
      </c>
      <c r="R58" s="4" t="s">
        <v>76</v>
      </c>
      <c r="S58">
        <f t="shared" si="1"/>
        <v>98786.417173385038</v>
      </c>
      <c r="T58">
        <f t="shared" si="2"/>
        <v>698.21355169607443</v>
      </c>
      <c r="U58">
        <f t="shared" si="3"/>
        <v>97956.481198530048</v>
      </c>
      <c r="V58">
        <f t="shared" si="4"/>
        <v>131.72242315891972</v>
      </c>
      <c r="W58">
        <f t="shared" si="5"/>
        <v>0</v>
      </c>
      <c r="X58">
        <f t="shared" si="6"/>
        <v>10460.073387602124</v>
      </c>
      <c r="Y58">
        <f t="shared" si="7"/>
        <v>73.908562190454958</v>
      </c>
      <c r="Z58">
        <f t="shared" si="8"/>
        <v>1330361.5314616465</v>
      </c>
      <c r="AA58" s="6" t="s">
        <v>21</v>
      </c>
    </row>
    <row r="59" spans="1:27" ht="18.75" thickBot="1">
      <c r="A59" s="4" t="s">
        <v>77</v>
      </c>
      <c r="B59" s="15">
        <v>90763</v>
      </c>
      <c r="C59" s="16">
        <v>6374</v>
      </c>
      <c r="D59" s="16">
        <v>876323</v>
      </c>
      <c r="E59" s="16">
        <v>24933</v>
      </c>
      <c r="F59" s="16">
        <v>85</v>
      </c>
      <c r="G59" s="16">
        <v>436483</v>
      </c>
      <c r="H59" s="16">
        <v>3065</v>
      </c>
      <c r="I59" s="16">
        <v>2581259</v>
      </c>
      <c r="J59" s="16">
        <v>1241337</v>
      </c>
      <c r="K59" s="17">
        <v>2079418</v>
      </c>
      <c r="L59" s="6" t="s">
        <v>21</v>
      </c>
      <c r="R59" s="4" t="s">
        <v>77</v>
      </c>
      <c r="S59">
        <f t="shared" si="1"/>
        <v>43648.270814237447</v>
      </c>
      <c r="T59">
        <f t="shared" si="2"/>
        <v>3065.2807660605035</v>
      </c>
      <c r="U59">
        <f t="shared" si="3"/>
        <v>421427.0531466016</v>
      </c>
      <c r="V59">
        <f t="shared" si="4"/>
        <v>11990.374229712352</v>
      </c>
      <c r="W59">
        <f t="shared" si="5"/>
        <v>40.87682226469137</v>
      </c>
      <c r="X59">
        <f t="shared" si="6"/>
        <v>209906.32955952099</v>
      </c>
      <c r="Y59">
        <f t="shared" si="7"/>
        <v>1473.9701204856358</v>
      </c>
      <c r="Z59">
        <f t="shared" si="8"/>
        <v>1241337.2395545293</v>
      </c>
      <c r="AA59" s="6" t="s">
        <v>21</v>
      </c>
    </row>
    <row r="60" spans="1:27" ht="18.75" thickBot="1">
      <c r="A60" s="4" t="s">
        <v>78</v>
      </c>
      <c r="B60" s="15">
        <v>895424</v>
      </c>
      <c r="C60" s="16">
        <v>21469</v>
      </c>
      <c r="D60" s="16">
        <v>80011</v>
      </c>
      <c r="E60" s="16">
        <v>73845</v>
      </c>
      <c r="F60" s="16">
        <v>220</v>
      </c>
      <c r="G60" s="16">
        <v>74991</v>
      </c>
      <c r="H60" s="16">
        <v>1798</v>
      </c>
      <c r="I60" s="16">
        <v>2675341</v>
      </c>
      <c r="J60" s="16">
        <v>224058</v>
      </c>
      <c r="K60" s="17">
        <v>11940400</v>
      </c>
      <c r="L60" s="6" t="s">
        <v>79</v>
      </c>
      <c r="R60" s="4" t="s">
        <v>78</v>
      </c>
      <c r="S60">
        <f t="shared" si="1"/>
        <v>74991.12257545811</v>
      </c>
      <c r="T60">
        <f t="shared" si="2"/>
        <v>1798.0134668855314</v>
      </c>
      <c r="U60">
        <f t="shared" si="3"/>
        <v>6700.8642926535122</v>
      </c>
      <c r="V60">
        <f t="shared" si="4"/>
        <v>6184.4661820374531</v>
      </c>
      <c r="W60">
        <f t="shared" si="5"/>
        <v>18.424843388831196</v>
      </c>
      <c r="X60">
        <f t="shared" si="6"/>
        <v>6280.4428662356368</v>
      </c>
      <c r="Y60">
        <f t="shared" si="7"/>
        <v>150.58122005962949</v>
      </c>
      <c r="Z60">
        <f t="shared" si="8"/>
        <v>224057.90425781382</v>
      </c>
      <c r="AA60" s="6" t="s">
        <v>79</v>
      </c>
    </row>
    <row r="61" spans="1:27" ht="18.75" thickBot="1">
      <c r="A61" s="4" t="s">
        <v>80</v>
      </c>
      <c r="B61" s="15">
        <v>883593</v>
      </c>
      <c r="C61" s="16">
        <v>2302</v>
      </c>
      <c r="D61" s="16">
        <v>84547</v>
      </c>
      <c r="E61" s="16">
        <v>35821</v>
      </c>
      <c r="F61" s="19"/>
      <c r="G61" s="16">
        <v>87562</v>
      </c>
      <c r="H61" s="16">
        <v>228</v>
      </c>
      <c r="I61" s="16">
        <v>140796054</v>
      </c>
      <c r="J61" s="16">
        <v>13952526</v>
      </c>
      <c r="K61" s="17">
        <v>10091080</v>
      </c>
      <c r="L61" s="6" t="s">
        <v>81</v>
      </c>
      <c r="R61" s="4" t="s">
        <v>80</v>
      </c>
      <c r="S61">
        <f t="shared" si="1"/>
        <v>87561.787241801663</v>
      </c>
      <c r="T61">
        <f t="shared" si="2"/>
        <v>228.12226243375338</v>
      </c>
      <c r="U61">
        <f t="shared" si="3"/>
        <v>8378.3896272747807</v>
      </c>
      <c r="V61">
        <f t="shared" si="4"/>
        <v>3549.7687066201042</v>
      </c>
      <c r="W61">
        <f t="shared" si="5"/>
        <v>0</v>
      </c>
      <c r="X61">
        <f t="shared" si="6"/>
        <v>8677.1683506621685</v>
      </c>
      <c r="Y61">
        <f t="shared" si="7"/>
        <v>22.594211917852203</v>
      </c>
      <c r="Z61">
        <f t="shared" si="8"/>
        <v>13952525.795058606</v>
      </c>
      <c r="AA61" s="6" t="s">
        <v>81</v>
      </c>
    </row>
    <row r="62" spans="1:27" ht="18.75" thickBot="1">
      <c r="A62" s="4" t="s">
        <v>82</v>
      </c>
      <c r="B62" s="15">
        <v>868542</v>
      </c>
      <c r="C62" s="16">
        <v>1099</v>
      </c>
      <c r="D62" s="16">
        <v>810754</v>
      </c>
      <c r="E62" s="16">
        <v>56689</v>
      </c>
      <c r="F62" s="16">
        <v>49</v>
      </c>
      <c r="G62" s="16">
        <v>146525</v>
      </c>
      <c r="H62" s="16">
        <v>185</v>
      </c>
      <c r="I62" s="16">
        <v>23230460</v>
      </c>
      <c r="J62" s="16">
        <v>3919018</v>
      </c>
      <c r="K62" s="17">
        <v>5927623</v>
      </c>
      <c r="L62" s="6" t="s">
        <v>81</v>
      </c>
      <c r="R62" s="4" t="s">
        <v>82</v>
      </c>
      <c r="S62">
        <f t="shared" si="1"/>
        <v>146524.50063035384</v>
      </c>
      <c r="T62">
        <f t="shared" si="2"/>
        <v>185.40315401299981</v>
      </c>
      <c r="U62">
        <f t="shared" si="3"/>
        <v>136775.56754199785</v>
      </c>
      <c r="V62">
        <f t="shared" si="4"/>
        <v>9563.5299343429906</v>
      </c>
      <c r="W62">
        <f t="shared" si="5"/>
        <v>8.266382662999991</v>
      </c>
      <c r="X62">
        <f t="shared" si="6"/>
        <v>24719.014687674975</v>
      </c>
      <c r="Y62">
        <f t="shared" si="7"/>
        <v>31.209812094999968</v>
      </c>
      <c r="Z62">
        <f t="shared" si="8"/>
        <v>3919017.791786016</v>
      </c>
      <c r="AA62" s="6" t="s">
        <v>81</v>
      </c>
    </row>
    <row r="63" spans="1:27" ht="18.75" thickBot="1">
      <c r="A63" s="4" t="s">
        <v>83</v>
      </c>
      <c r="B63" s="15">
        <v>857635</v>
      </c>
      <c r="C63" s="16">
        <v>7059</v>
      </c>
      <c r="D63" s="16">
        <v>837662</v>
      </c>
      <c r="E63" s="16">
        <v>12914</v>
      </c>
      <c r="F63" s="16">
        <v>93</v>
      </c>
      <c r="G63" s="16">
        <v>245463</v>
      </c>
      <c r="H63" s="16">
        <v>202</v>
      </c>
      <c r="I63" s="16">
        <v>5775849</v>
      </c>
      <c r="J63" s="16">
        <v>1653099</v>
      </c>
      <c r="K63" s="17">
        <v>3493953</v>
      </c>
      <c r="L63" s="6" t="s">
        <v>18</v>
      </c>
      <c r="R63" s="4" t="s">
        <v>83</v>
      </c>
      <c r="S63">
        <f t="shared" si="1"/>
        <v>245462.66077420046</v>
      </c>
      <c r="T63">
        <f t="shared" si="2"/>
        <v>2020.3477264863036</v>
      </c>
      <c r="U63">
        <f t="shared" si="3"/>
        <v>239746.21295707184</v>
      </c>
      <c r="V63">
        <f t="shared" si="4"/>
        <v>3696.1000906423183</v>
      </c>
      <c r="W63">
        <f t="shared" si="5"/>
        <v>26.617415861060525</v>
      </c>
      <c r="X63">
        <f t="shared" si="6"/>
        <v>70253.663973155912</v>
      </c>
      <c r="Y63">
        <f t="shared" si="7"/>
        <v>57.814172085314254</v>
      </c>
      <c r="Z63">
        <f t="shared" si="8"/>
        <v>1653098.6535880705</v>
      </c>
      <c r="AA63" s="6" t="s">
        <v>18</v>
      </c>
    </row>
    <row r="64" spans="1:27" ht="18.75" thickBot="1">
      <c r="A64" s="4" t="s">
        <v>84</v>
      </c>
      <c r="B64" s="15">
        <v>818996</v>
      </c>
      <c r="C64" s="16">
        <v>8136</v>
      </c>
      <c r="D64" s="16">
        <v>711766</v>
      </c>
      <c r="E64" s="16">
        <v>99094</v>
      </c>
      <c r="F64" s="16">
        <v>104</v>
      </c>
      <c r="G64" s="16">
        <v>158344</v>
      </c>
      <c r="H64" s="16">
        <v>1573</v>
      </c>
      <c r="I64" s="16">
        <v>3801529</v>
      </c>
      <c r="J64" s="16">
        <v>734986</v>
      </c>
      <c r="K64" s="17">
        <v>5172246</v>
      </c>
      <c r="L64" s="6" t="s">
        <v>13</v>
      </c>
      <c r="R64" s="4" t="s">
        <v>84</v>
      </c>
      <c r="S64">
        <f t="shared" si="1"/>
        <v>158344.363357814</v>
      </c>
      <c r="T64">
        <f t="shared" si="2"/>
        <v>1573.0110284777638</v>
      </c>
      <c r="U64">
        <f t="shared" si="3"/>
        <v>137612.55748469813</v>
      </c>
      <c r="V64">
        <f t="shared" si="4"/>
        <v>19158.794844638094</v>
      </c>
      <c r="W64">
        <f t="shared" si="5"/>
        <v>20.107318948093344</v>
      </c>
      <c r="X64">
        <f t="shared" si="6"/>
        <v>30614.166456893196</v>
      </c>
      <c r="Y64">
        <f t="shared" si="7"/>
        <v>304.12319908991179</v>
      </c>
      <c r="Z64">
        <f t="shared" si="8"/>
        <v>734986.1162829455</v>
      </c>
      <c r="AA64" s="6" t="s">
        <v>13</v>
      </c>
    </row>
    <row r="65" spans="1:27" ht="18.75" thickBot="1">
      <c r="A65" s="4" t="s">
        <v>85</v>
      </c>
      <c r="B65" s="15">
        <v>795808</v>
      </c>
      <c r="C65" s="16">
        <v>17106</v>
      </c>
      <c r="D65" s="16">
        <v>745959</v>
      </c>
      <c r="E65" s="16">
        <v>32743</v>
      </c>
      <c r="F65" s="16">
        <v>5</v>
      </c>
      <c r="G65" s="16">
        <v>43082</v>
      </c>
      <c r="H65" s="16">
        <v>926</v>
      </c>
      <c r="I65" s="16">
        <v>4019705</v>
      </c>
      <c r="J65" s="16">
        <v>217612</v>
      </c>
      <c r="K65" s="17">
        <v>18471917</v>
      </c>
      <c r="L65" s="6" t="s">
        <v>13</v>
      </c>
      <c r="R65" s="4" t="s">
        <v>85</v>
      </c>
      <c r="S65">
        <f t="shared" si="1"/>
        <v>43082.047196292624</v>
      </c>
      <c r="T65">
        <f t="shared" si="2"/>
        <v>926.05439922667472</v>
      </c>
      <c r="U65">
        <f t="shared" si="3"/>
        <v>40383.410124677372</v>
      </c>
      <c r="V65">
        <f t="shared" si="4"/>
        <v>1772.5826723885777</v>
      </c>
      <c r="W65">
        <f t="shared" si="5"/>
        <v>0.27068116427764372</v>
      </c>
      <c r="X65">
        <f t="shared" si="6"/>
        <v>2332.2971838818894</v>
      </c>
      <c r="Y65">
        <f t="shared" si="7"/>
        <v>50.130151624219621</v>
      </c>
      <c r="Z65">
        <f t="shared" si="8"/>
        <v>217611.68589053318</v>
      </c>
      <c r="AA65" s="6" t="s">
        <v>13</v>
      </c>
    </row>
    <row r="66" spans="1:27" ht="18.75" thickBot="1">
      <c r="A66" s="4" t="s">
        <v>86</v>
      </c>
      <c r="B66" s="15">
        <v>789757</v>
      </c>
      <c r="C66" s="16">
        <v>9547</v>
      </c>
      <c r="D66" s="16">
        <v>776514</v>
      </c>
      <c r="E66" s="16">
        <v>3696</v>
      </c>
      <c r="F66" s="19"/>
      <c r="G66" s="16">
        <v>7673</v>
      </c>
      <c r="H66" s="16">
        <v>928</v>
      </c>
      <c r="I66" s="16">
        <v>6607460</v>
      </c>
      <c r="J66" s="16">
        <v>641958</v>
      </c>
      <c r="K66" s="17">
        <v>10292670</v>
      </c>
      <c r="L66" s="6" t="s">
        <v>16</v>
      </c>
      <c r="R66" s="4" t="s">
        <v>86</v>
      </c>
      <c r="S66">
        <f t="shared" si="1"/>
        <v>76730.041864744519</v>
      </c>
      <c r="T66">
        <f t="shared" si="2"/>
        <v>927.55329763802786</v>
      </c>
      <c r="U66">
        <f t="shared" si="3"/>
        <v>75443.398068722687</v>
      </c>
      <c r="V66">
        <f t="shared" si="4"/>
        <v>359.09049838380128</v>
      </c>
      <c r="W66">
        <f t="shared" si="5"/>
        <v>0</v>
      </c>
      <c r="X66">
        <f t="shared" si="6"/>
        <v>745.48197892286453</v>
      </c>
      <c r="Y66">
        <f t="shared" si="7"/>
        <v>90.161250676452269</v>
      </c>
      <c r="Z66">
        <f t="shared" si="8"/>
        <v>641957.82046835276</v>
      </c>
      <c r="AA66" s="6" t="s">
        <v>16</v>
      </c>
    </row>
    <row r="67" spans="1:27" ht="18.75" thickBot="1">
      <c r="A67" s="4" t="s">
        <v>87</v>
      </c>
      <c r="B67" s="15">
        <v>758312</v>
      </c>
      <c r="C67" s="16">
        <v>8122</v>
      </c>
      <c r="D67" s="16">
        <v>74716</v>
      </c>
      <c r="E67" s="16">
        <v>303</v>
      </c>
      <c r="F67" s="16">
        <v>26</v>
      </c>
      <c r="G67" s="16">
        <v>171223</v>
      </c>
      <c r="H67" s="16">
        <v>1834</v>
      </c>
      <c r="I67" s="16">
        <v>5563603</v>
      </c>
      <c r="J67" s="16">
        <v>1256230</v>
      </c>
      <c r="K67" s="17">
        <v>4428810</v>
      </c>
      <c r="L67" s="6" t="s">
        <v>13</v>
      </c>
      <c r="R67" s="4" t="s">
        <v>87</v>
      </c>
      <c r="S67">
        <f t="shared" ref="S67:S130" si="9">(B67*1000000)/$K67</f>
        <v>171222.51801273931</v>
      </c>
      <c r="T67">
        <f t="shared" ref="T67:T130" si="10">(C67*1000000)/$K67</f>
        <v>1833.9012059672914</v>
      </c>
      <c r="U67">
        <f t="shared" ref="U67:U130" si="11">(D67*1000000)/$K67</f>
        <v>16870.446011456803</v>
      </c>
      <c r="V67">
        <f t="shared" ref="V67:V130" si="12">(E67*1000000)/$K67</f>
        <v>68.415669220400062</v>
      </c>
      <c r="W67">
        <f t="shared" ref="W67:W130" si="13">(F67*1000000)/$K67</f>
        <v>5.8706514842587509</v>
      </c>
      <c r="X67">
        <f t="shared" ref="X67:X130" si="14">(G67*1000000)/$K67</f>
        <v>38661.175349586003</v>
      </c>
      <c r="Y67">
        <f t="shared" ref="Y67:Y130" si="15">(H67*1000000)/$K67</f>
        <v>414.10672392809806</v>
      </c>
      <c r="Z67">
        <f t="shared" ref="Z67:Z130" si="16">(I67*1000000)/$K67</f>
        <v>1256229.7772990938</v>
      </c>
      <c r="AA67" s="6" t="s">
        <v>13</v>
      </c>
    </row>
    <row r="68" spans="1:27" ht="18.75" thickBot="1">
      <c r="A68" s="4" t="s">
        <v>88</v>
      </c>
      <c r="B68" s="15">
        <v>747934</v>
      </c>
      <c r="C68" s="16">
        <v>9011</v>
      </c>
      <c r="D68" s="16">
        <v>728723</v>
      </c>
      <c r="E68" s="16">
        <v>102</v>
      </c>
      <c r="F68" s="16">
        <v>383</v>
      </c>
      <c r="G68" s="16">
        <v>20936</v>
      </c>
      <c r="H68" s="16">
        <v>252</v>
      </c>
      <c r="I68" s="16">
        <v>41112600</v>
      </c>
      <c r="J68" s="16">
        <v>1150833</v>
      </c>
      <c r="K68" s="17">
        <v>35724204</v>
      </c>
      <c r="L68" s="6" t="s">
        <v>16</v>
      </c>
      <c r="R68" s="4" t="s">
        <v>88</v>
      </c>
      <c r="S68">
        <f t="shared" si="9"/>
        <v>20936.337727776943</v>
      </c>
      <c r="T68">
        <f t="shared" si="10"/>
        <v>252.23795049429233</v>
      </c>
      <c r="U68">
        <f t="shared" si="11"/>
        <v>20398.579069809366</v>
      </c>
      <c r="V68">
        <f t="shared" si="12"/>
        <v>2.8552070747328617</v>
      </c>
      <c r="W68">
        <f t="shared" si="13"/>
        <v>10.721022643359667</v>
      </c>
      <c r="X68">
        <f t="shared" si="14"/>
        <v>586.0452482020313</v>
      </c>
      <c r="Y68">
        <f t="shared" si="15"/>
        <v>7.0540410081635407</v>
      </c>
      <c r="Z68">
        <f t="shared" si="16"/>
        <v>1150833.1998104143</v>
      </c>
      <c r="AA68" s="6" t="s">
        <v>16</v>
      </c>
    </row>
    <row r="69" spans="1:27" ht="18.75" thickBot="1">
      <c r="A69" s="4" t="s">
        <v>89</v>
      </c>
      <c r="B69" s="15">
        <v>712271</v>
      </c>
      <c r="C69" s="16">
        <v>5369</v>
      </c>
      <c r="D69" s="16">
        <v>59647</v>
      </c>
      <c r="E69" s="16">
        <v>110432</v>
      </c>
      <c r="F69" s="16">
        <v>46</v>
      </c>
      <c r="G69" s="16">
        <v>384768</v>
      </c>
      <c r="H69" s="16">
        <v>29</v>
      </c>
      <c r="I69" s="16">
        <v>6837749</v>
      </c>
      <c r="J69" s="16">
        <v>3693746</v>
      </c>
      <c r="K69" s="17">
        <v>1851169</v>
      </c>
      <c r="L69" s="6" t="s">
        <v>21</v>
      </c>
      <c r="R69" s="4" t="s">
        <v>89</v>
      </c>
      <c r="S69">
        <f t="shared" si="9"/>
        <v>384768.21943323378</v>
      </c>
      <c r="T69">
        <f t="shared" si="10"/>
        <v>2900.3294674878416</v>
      </c>
      <c r="U69">
        <f t="shared" si="11"/>
        <v>32221.26126787992</v>
      </c>
      <c r="V69">
        <f t="shared" si="12"/>
        <v>59655.277286946788</v>
      </c>
      <c r="W69">
        <f t="shared" si="13"/>
        <v>24.849162880320488</v>
      </c>
      <c r="X69">
        <f t="shared" si="14"/>
        <v>207851.36311163378</v>
      </c>
      <c r="Y69">
        <f t="shared" si="15"/>
        <v>15.665776598462918</v>
      </c>
      <c r="Z69">
        <f t="shared" si="16"/>
        <v>3693746.4920814903</v>
      </c>
      <c r="AA69" s="6" t="s">
        <v>21</v>
      </c>
    </row>
    <row r="70" spans="1:27" ht="18.75" thickBot="1">
      <c r="A70" s="4" t="s">
        <v>90</v>
      </c>
      <c r="B70" s="15">
        <v>694142</v>
      </c>
      <c r="C70" s="16">
        <v>2571</v>
      </c>
      <c r="D70" s="16">
        <v>46</v>
      </c>
      <c r="E70" s="16">
        <v>645571</v>
      </c>
      <c r="F70" s="16">
        <v>51</v>
      </c>
      <c r="G70" s="16">
        <v>124954</v>
      </c>
      <c r="H70" s="16">
        <v>463</v>
      </c>
      <c r="I70" s="16">
        <v>10032545</v>
      </c>
      <c r="J70" s="16">
        <v>1805981</v>
      </c>
      <c r="K70" s="17">
        <v>5555179</v>
      </c>
      <c r="L70" s="6" t="s">
        <v>21</v>
      </c>
      <c r="R70" s="4" t="s">
        <v>90</v>
      </c>
      <c r="S70">
        <f t="shared" si="9"/>
        <v>124954.02938411165</v>
      </c>
      <c r="T70">
        <f t="shared" si="10"/>
        <v>462.81136935461484</v>
      </c>
      <c r="U70">
        <f t="shared" si="11"/>
        <v>8.2805612564419615</v>
      </c>
      <c r="V70">
        <f t="shared" si="12"/>
        <v>116210.65675831508</v>
      </c>
      <c r="W70">
        <f t="shared" si="13"/>
        <v>9.1806222625769571</v>
      </c>
      <c r="X70">
        <f t="shared" si="14"/>
        <v>22493.244592118455</v>
      </c>
      <c r="Y70">
        <f t="shared" si="15"/>
        <v>83.345649168100607</v>
      </c>
      <c r="Z70">
        <f t="shared" si="16"/>
        <v>1805980.5093589243</v>
      </c>
      <c r="AA70" s="6" t="s">
        <v>21</v>
      </c>
    </row>
    <row r="71" spans="1:27" ht="18.75" thickBot="1">
      <c r="A71" s="4" t="s">
        <v>91</v>
      </c>
      <c r="B71" s="15">
        <v>653029</v>
      </c>
      <c r="C71" s="16">
        <v>16339</v>
      </c>
      <c r="D71" s="16">
        <v>618386</v>
      </c>
      <c r="E71" s="16">
        <v>18304</v>
      </c>
      <c r="F71" s="19"/>
      <c r="G71" s="16">
        <v>30283</v>
      </c>
      <c r="H71" s="16">
        <v>758</v>
      </c>
      <c r="I71" s="16">
        <v>6368159</v>
      </c>
      <c r="J71" s="16">
        <v>295313</v>
      </c>
      <c r="K71" s="17">
        <v>21564065</v>
      </c>
      <c r="L71" s="6" t="s">
        <v>16</v>
      </c>
      <c r="R71" s="4" t="s">
        <v>91</v>
      </c>
      <c r="S71">
        <f t="shared" si="9"/>
        <v>30283.204952313026</v>
      </c>
      <c r="T71">
        <f t="shared" si="10"/>
        <v>757.69573130112531</v>
      </c>
      <c r="U71">
        <f t="shared" si="11"/>
        <v>28676.689668668685</v>
      </c>
      <c r="V71">
        <f t="shared" si="12"/>
        <v>848.81955234321549</v>
      </c>
      <c r="W71">
        <f t="shared" si="13"/>
        <v>0</v>
      </c>
      <c r="X71">
        <f t="shared" si="14"/>
        <v>1404.3270598562933</v>
      </c>
      <c r="Y71">
        <f t="shared" si="15"/>
        <v>35.15107193379356</v>
      </c>
      <c r="Z71">
        <f t="shared" si="16"/>
        <v>295313.47637841012</v>
      </c>
      <c r="AA71" s="6" t="s">
        <v>16</v>
      </c>
    </row>
    <row r="72" spans="1:27" ht="18.75" thickBot="1">
      <c r="A72" s="4" t="s">
        <v>92</v>
      </c>
      <c r="B72" s="15">
        <v>644609</v>
      </c>
      <c r="C72" s="16">
        <v>18494</v>
      </c>
      <c r="D72" s="16">
        <v>616648</v>
      </c>
      <c r="E72" s="16">
        <v>9467</v>
      </c>
      <c r="F72" s="16">
        <v>119</v>
      </c>
      <c r="G72" s="16">
        <v>88549</v>
      </c>
      <c r="H72" s="16">
        <v>2541</v>
      </c>
      <c r="I72" s="16">
        <v>2547477</v>
      </c>
      <c r="J72" s="16">
        <v>349944</v>
      </c>
      <c r="K72" s="17">
        <v>7279669</v>
      </c>
      <c r="L72" s="6" t="s">
        <v>18</v>
      </c>
      <c r="R72" s="4" t="s">
        <v>92</v>
      </c>
      <c r="S72">
        <f t="shared" si="9"/>
        <v>88549.218377923506</v>
      </c>
      <c r="T72">
        <f t="shared" si="10"/>
        <v>2540.5001243875236</v>
      </c>
      <c r="U72">
        <f t="shared" si="11"/>
        <v>84708.247037056222</v>
      </c>
      <c r="V72">
        <f t="shared" si="12"/>
        <v>1300.4712164797602</v>
      </c>
      <c r="W72">
        <f t="shared" si="13"/>
        <v>16.346897091062793</v>
      </c>
      <c r="X72">
        <f t="shared" si="14"/>
        <v>12163.877231231256</v>
      </c>
      <c r="Y72">
        <f t="shared" si="15"/>
        <v>349.05433200328201</v>
      </c>
      <c r="Z72">
        <f t="shared" si="16"/>
        <v>349944.07025923842</v>
      </c>
      <c r="AA72" s="6" t="s">
        <v>18</v>
      </c>
    </row>
    <row r="73" spans="1:27" ht="18.75" thickBot="1">
      <c r="A73" s="4" t="s">
        <v>93</v>
      </c>
      <c r="B73" s="15">
        <v>624205</v>
      </c>
      <c r="C73" s="16">
        <v>2548</v>
      </c>
      <c r="D73" s="16">
        <v>616394</v>
      </c>
      <c r="E73" s="16">
        <v>5263</v>
      </c>
      <c r="F73" s="16">
        <v>22</v>
      </c>
      <c r="G73" s="16">
        <v>142623</v>
      </c>
      <c r="H73" s="16">
        <v>582</v>
      </c>
      <c r="I73" s="16">
        <v>7746084</v>
      </c>
      <c r="J73" s="16">
        <v>1769879</v>
      </c>
      <c r="K73" s="17">
        <v>4376619</v>
      </c>
      <c r="L73" s="6" t="s">
        <v>16</v>
      </c>
      <c r="R73" s="4" t="s">
        <v>93</v>
      </c>
      <c r="S73">
        <f t="shared" si="9"/>
        <v>142622.65004104766</v>
      </c>
      <c r="T73">
        <f t="shared" si="10"/>
        <v>582.18455844568609</v>
      </c>
      <c r="U73">
        <f t="shared" si="11"/>
        <v>140837.93905752362</v>
      </c>
      <c r="V73">
        <f t="shared" si="12"/>
        <v>1202.5264250783539</v>
      </c>
      <c r="W73">
        <f t="shared" si="13"/>
        <v>5.026711258165264</v>
      </c>
      <c r="X73">
        <f t="shared" si="14"/>
        <v>32587.483626059293</v>
      </c>
      <c r="Y73">
        <f t="shared" si="15"/>
        <v>132.97936146600836</v>
      </c>
      <c r="Z73">
        <f t="shared" si="16"/>
        <v>1769878.5295224464</v>
      </c>
      <c r="AA73" s="6" t="s">
        <v>16</v>
      </c>
    </row>
    <row r="74" spans="1:27" ht="18.75" thickBot="1">
      <c r="A74" s="4" t="s">
        <v>94</v>
      </c>
      <c r="B74" s="15">
        <v>60102</v>
      </c>
      <c r="C74" s="16">
        <v>19394</v>
      </c>
      <c r="D74" s="16">
        <v>550882</v>
      </c>
      <c r="E74" s="16">
        <v>30744</v>
      </c>
      <c r="F74" s="19"/>
      <c r="G74" s="16">
        <v>10923</v>
      </c>
      <c r="H74" s="16">
        <v>352</v>
      </c>
      <c r="I74" s="16">
        <v>7294494</v>
      </c>
      <c r="J74" s="16">
        <v>132573</v>
      </c>
      <c r="K74" s="17">
        <v>55022471</v>
      </c>
      <c r="L74" s="6" t="s">
        <v>16</v>
      </c>
      <c r="R74" s="4" t="s">
        <v>94</v>
      </c>
      <c r="S74">
        <f t="shared" si="9"/>
        <v>1092.3173552129274</v>
      </c>
      <c r="T74">
        <f t="shared" si="10"/>
        <v>352.47417368805554</v>
      </c>
      <c r="U74">
        <f t="shared" si="11"/>
        <v>10011.945846634188</v>
      </c>
      <c r="V74">
        <f t="shared" si="12"/>
        <v>558.75353180703212</v>
      </c>
      <c r="W74">
        <f t="shared" si="13"/>
        <v>0</v>
      </c>
      <c r="X74">
        <f t="shared" si="14"/>
        <v>198.51889239943441</v>
      </c>
      <c r="Y74">
        <f t="shared" si="15"/>
        <v>6.3973862606061438</v>
      </c>
      <c r="Z74">
        <f t="shared" si="16"/>
        <v>132572.99912975554</v>
      </c>
      <c r="AA74" s="6" t="s">
        <v>16</v>
      </c>
    </row>
    <row r="75" spans="1:27" ht="18.75" thickBot="1">
      <c r="A75" s="4" t="s">
        <v>95</v>
      </c>
      <c r="B75" s="15">
        <v>578943</v>
      </c>
      <c r="C75" s="16">
        <v>5292</v>
      </c>
      <c r="D75" s="16">
        <v>567242</v>
      </c>
      <c r="E75" s="16">
        <v>6409</v>
      </c>
      <c r="F75" s="16">
        <v>73</v>
      </c>
      <c r="G75" s="16">
        <v>109226</v>
      </c>
      <c r="H75" s="16">
        <v>998</v>
      </c>
      <c r="I75" s="16">
        <v>3078533</v>
      </c>
      <c r="J75" s="16">
        <v>580807</v>
      </c>
      <c r="K75" s="17">
        <v>5300437</v>
      </c>
      <c r="L75" s="6" t="s">
        <v>16</v>
      </c>
      <c r="R75" s="4" t="s">
        <v>95</v>
      </c>
      <c r="S75">
        <f t="shared" si="9"/>
        <v>109225.52234844033</v>
      </c>
      <c r="T75">
        <f t="shared" si="10"/>
        <v>998.40824445229703</v>
      </c>
      <c r="U75">
        <f t="shared" si="11"/>
        <v>107017.9685184448</v>
      </c>
      <c r="V75">
        <f t="shared" si="12"/>
        <v>1209.1455855432298</v>
      </c>
      <c r="W75">
        <f t="shared" si="13"/>
        <v>13.772449328234634</v>
      </c>
      <c r="X75">
        <f t="shared" si="14"/>
        <v>20606.980141448716</v>
      </c>
      <c r="Y75">
        <f t="shared" si="15"/>
        <v>188.28636204901596</v>
      </c>
      <c r="Z75">
        <f t="shared" si="16"/>
        <v>580807.39380545414</v>
      </c>
      <c r="AA75" s="6" t="s">
        <v>16</v>
      </c>
    </row>
    <row r="76" spans="1:27" ht="18.75" thickBot="1">
      <c r="A76" s="8" t="s">
        <v>96</v>
      </c>
      <c r="B76" s="15">
        <v>576129</v>
      </c>
      <c r="C76" s="16">
        <v>4371</v>
      </c>
      <c r="D76" s="16">
        <v>570784</v>
      </c>
      <c r="E76" s="16">
        <v>974</v>
      </c>
      <c r="F76" s="16">
        <v>30</v>
      </c>
      <c r="G76" s="16">
        <v>5223</v>
      </c>
      <c r="H76" s="16">
        <v>396</v>
      </c>
      <c r="I76" s="16">
        <v>3152115</v>
      </c>
      <c r="J76" s="16">
        <v>285761</v>
      </c>
      <c r="K76" s="17">
        <v>11030611</v>
      </c>
      <c r="L76" s="6" t="s">
        <v>13</v>
      </c>
      <c r="R76" s="8" t="s">
        <v>96</v>
      </c>
      <c r="S76">
        <f t="shared" si="9"/>
        <v>52230.016995432074</v>
      </c>
      <c r="T76">
        <f t="shared" si="10"/>
        <v>396.26091428661567</v>
      </c>
      <c r="U76">
        <f t="shared" si="11"/>
        <v>51745.4563487009</v>
      </c>
      <c r="V76">
        <f t="shared" si="12"/>
        <v>88.299732444558146</v>
      </c>
      <c r="W76">
        <f t="shared" si="13"/>
        <v>2.7197042847399842</v>
      </c>
      <c r="X76">
        <f t="shared" si="14"/>
        <v>473.50051597323124</v>
      </c>
      <c r="Y76">
        <f t="shared" si="15"/>
        <v>35.900096558567789</v>
      </c>
      <c r="Z76">
        <f t="shared" si="16"/>
        <v>285760.68904977251</v>
      </c>
      <c r="AA76" s="6" t="s">
        <v>13</v>
      </c>
    </row>
    <row r="77" spans="1:27" ht="18.75" thickBot="1">
      <c r="A77" s="4" t="s">
        <v>97</v>
      </c>
      <c r="B77" s="15">
        <v>53073</v>
      </c>
      <c r="C77" s="16">
        <v>1461</v>
      </c>
      <c r="D77" s="16">
        <v>511434</v>
      </c>
      <c r="E77" s="16">
        <v>17835</v>
      </c>
      <c r="F77" s="16">
        <v>11</v>
      </c>
      <c r="G77" s="16">
        <v>294724</v>
      </c>
      <c r="H77" s="16">
        <v>811</v>
      </c>
      <c r="I77" s="16">
        <v>9469207</v>
      </c>
      <c r="J77" s="16">
        <v>5258421</v>
      </c>
      <c r="K77" s="17">
        <v>1800770</v>
      </c>
      <c r="L77" s="6" t="s">
        <v>16</v>
      </c>
      <c r="R77" s="4" t="s">
        <v>97</v>
      </c>
      <c r="S77">
        <f t="shared" si="9"/>
        <v>29472.392365488096</v>
      </c>
      <c r="T77">
        <f t="shared" si="10"/>
        <v>811.31960217018275</v>
      </c>
      <c r="U77">
        <f t="shared" si="11"/>
        <v>284008.50747180375</v>
      </c>
      <c r="V77">
        <f t="shared" si="12"/>
        <v>9904.0965809070567</v>
      </c>
      <c r="W77">
        <f t="shared" si="13"/>
        <v>6.10849803139768</v>
      </c>
      <c r="X77">
        <f t="shared" si="14"/>
        <v>163665.5430732409</v>
      </c>
      <c r="Y77">
        <f t="shared" si="15"/>
        <v>450.36290031486533</v>
      </c>
      <c r="Z77">
        <f t="shared" si="16"/>
        <v>5258421.1198542845</v>
      </c>
      <c r="AA77" s="6" t="s">
        <v>16</v>
      </c>
    </row>
    <row r="78" spans="1:27" ht="18.75" thickBot="1">
      <c r="A78" s="4" t="s">
        <v>98</v>
      </c>
      <c r="B78" s="15">
        <v>525242</v>
      </c>
      <c r="C78" s="16">
        <v>2578</v>
      </c>
      <c r="D78" s="16">
        <v>13232</v>
      </c>
      <c r="E78" s="16">
        <v>509432</v>
      </c>
      <c r="F78" s="16">
        <v>69</v>
      </c>
      <c r="G78" s="16">
        <v>69119</v>
      </c>
      <c r="H78" s="16">
        <v>339</v>
      </c>
      <c r="I78" s="16">
        <v>36260319</v>
      </c>
      <c r="J78" s="16">
        <v>4771635</v>
      </c>
      <c r="K78" s="17">
        <v>7599140</v>
      </c>
      <c r="L78" s="6" t="s">
        <v>16</v>
      </c>
      <c r="R78" s="4" t="s">
        <v>98</v>
      </c>
      <c r="S78">
        <f t="shared" si="9"/>
        <v>69118.610790168357</v>
      </c>
      <c r="T78">
        <f t="shared" si="10"/>
        <v>339.24891500880364</v>
      </c>
      <c r="U78">
        <f t="shared" si="11"/>
        <v>1741.2496677255583</v>
      </c>
      <c r="V78">
        <f t="shared" si="12"/>
        <v>67038.112207433995</v>
      </c>
      <c r="W78">
        <f t="shared" si="13"/>
        <v>9.0799748392581261</v>
      </c>
      <c r="X78">
        <f t="shared" si="14"/>
        <v>9095.6345060098902</v>
      </c>
      <c r="Y78">
        <f t="shared" si="15"/>
        <v>44.610311166789927</v>
      </c>
      <c r="Z78">
        <f t="shared" si="16"/>
        <v>4771634.5533836726</v>
      </c>
      <c r="AA78" s="6" t="s">
        <v>16</v>
      </c>
    </row>
    <row r="79" spans="1:27" ht="18.75" thickBot="1">
      <c r="A79" s="4" t="s">
        <v>99</v>
      </c>
      <c r="B79" s="15">
        <v>523279</v>
      </c>
      <c r="C79" s="16">
        <v>2308</v>
      </c>
      <c r="D79" s="16">
        <v>414701</v>
      </c>
      <c r="E79" s="16">
        <v>10627</v>
      </c>
      <c r="F79" s="16">
        <v>21</v>
      </c>
      <c r="G79" s="16">
        <v>394025</v>
      </c>
      <c r="H79" s="16">
        <v>1738</v>
      </c>
      <c r="I79" s="16">
        <v>3155804</v>
      </c>
      <c r="J79" s="16">
        <v>2376298</v>
      </c>
      <c r="K79" s="17">
        <v>1328034</v>
      </c>
      <c r="L79" s="6" t="s">
        <v>21</v>
      </c>
      <c r="R79" s="4" t="s">
        <v>99</v>
      </c>
      <c r="S79">
        <f t="shared" si="9"/>
        <v>394025.30356903514</v>
      </c>
      <c r="T79">
        <f t="shared" si="10"/>
        <v>1737.9073126139842</v>
      </c>
      <c r="U79">
        <f t="shared" si="11"/>
        <v>312266.854613662</v>
      </c>
      <c r="V79">
        <f t="shared" si="12"/>
        <v>8002.0541642759144</v>
      </c>
      <c r="W79">
        <f t="shared" si="13"/>
        <v>15.812848165031919</v>
      </c>
      <c r="X79">
        <f t="shared" si="14"/>
        <v>296697.97610603343</v>
      </c>
      <c r="Y79">
        <f t="shared" si="15"/>
        <v>1308.7014338488323</v>
      </c>
      <c r="Z79">
        <f t="shared" si="16"/>
        <v>2376297.594790495</v>
      </c>
      <c r="AA79" s="6" t="s">
        <v>21</v>
      </c>
    </row>
    <row r="80" spans="1:27" ht="18.75" thickBot="1">
      <c r="A80" s="4" t="s">
        <v>100</v>
      </c>
      <c r="B80" s="15">
        <v>517164</v>
      </c>
      <c r="C80" s="16">
        <v>5652</v>
      </c>
      <c r="D80" s="16">
        <v>507834</v>
      </c>
      <c r="E80" s="16">
        <v>3678</v>
      </c>
      <c r="F80" s="16">
        <v>230</v>
      </c>
      <c r="G80" s="16">
        <v>18274</v>
      </c>
      <c r="H80" s="16">
        <v>200</v>
      </c>
      <c r="I80" s="16">
        <v>3359014</v>
      </c>
      <c r="J80" s="16">
        <v>118691</v>
      </c>
      <c r="K80" s="17">
        <v>28300594</v>
      </c>
      <c r="L80" s="6" t="s">
        <v>18</v>
      </c>
      <c r="R80" s="4" t="s">
        <v>100</v>
      </c>
      <c r="S80">
        <f t="shared" si="9"/>
        <v>18273.962730252235</v>
      </c>
      <c r="T80">
        <f t="shared" si="10"/>
        <v>199.71312262915754</v>
      </c>
      <c r="U80">
        <f t="shared" si="11"/>
        <v>17944.287671135102</v>
      </c>
      <c r="V80">
        <f t="shared" si="12"/>
        <v>129.96193648797617</v>
      </c>
      <c r="W80">
        <f t="shared" si="13"/>
        <v>8.1270378989218397</v>
      </c>
      <c r="X80">
        <f t="shared" si="14"/>
        <v>645.71082854303336</v>
      </c>
      <c r="Y80">
        <f t="shared" si="15"/>
        <v>7.0669894773233386</v>
      </c>
      <c r="Z80">
        <f t="shared" si="16"/>
        <v>118690.58296090888</v>
      </c>
      <c r="AA80" s="6" t="s">
        <v>18</v>
      </c>
    </row>
    <row r="81" spans="1:27" ht="18.75" thickBot="1">
      <c r="A81" s="4" t="s">
        <v>101</v>
      </c>
      <c r="B81" s="15">
        <v>505996</v>
      </c>
      <c r="C81" s="16">
        <v>11298</v>
      </c>
      <c r="D81" s="16">
        <v>485303</v>
      </c>
      <c r="E81" s="16">
        <v>9395</v>
      </c>
      <c r="F81" s="16">
        <v>62</v>
      </c>
      <c r="G81" s="16">
        <v>125926</v>
      </c>
      <c r="H81" s="16">
        <v>2812</v>
      </c>
      <c r="I81" s="16">
        <v>3066970</v>
      </c>
      <c r="J81" s="16">
        <v>763267</v>
      </c>
      <c r="K81" s="17">
        <v>4018213</v>
      </c>
      <c r="L81" s="6" t="s">
        <v>21</v>
      </c>
      <c r="R81" s="4" t="s">
        <v>101</v>
      </c>
      <c r="S81">
        <f t="shared" si="9"/>
        <v>125925.62912916762</v>
      </c>
      <c r="T81">
        <f t="shared" si="10"/>
        <v>2811.6976377310011</v>
      </c>
      <c r="U81">
        <f t="shared" si="11"/>
        <v>120775.82746360135</v>
      </c>
      <c r="V81">
        <f t="shared" si="12"/>
        <v>2338.1040278352593</v>
      </c>
      <c r="W81">
        <f t="shared" si="13"/>
        <v>15.42974451578351</v>
      </c>
      <c r="X81">
        <f t="shared" si="14"/>
        <v>31338.806578944423</v>
      </c>
      <c r="Y81">
        <f t="shared" si="15"/>
        <v>699.8135738448907</v>
      </c>
      <c r="Z81">
        <f t="shared" si="16"/>
        <v>763267.15383181523</v>
      </c>
      <c r="AA81" s="6" t="s">
        <v>21</v>
      </c>
    </row>
    <row r="82" spans="1:27" ht="18.75" thickBot="1">
      <c r="A82" s="4" t="s">
        <v>102</v>
      </c>
      <c r="B82" s="15">
        <v>499132</v>
      </c>
      <c r="C82" s="16">
        <v>6321</v>
      </c>
      <c r="D82" s="16">
        <v>479747</v>
      </c>
      <c r="E82" s="16">
        <v>13064</v>
      </c>
      <c r="F82" s="16">
        <v>125</v>
      </c>
      <c r="G82" s="16">
        <v>71019</v>
      </c>
      <c r="H82" s="16">
        <v>899</v>
      </c>
      <c r="I82" s="16">
        <v>2446523</v>
      </c>
      <c r="J82" s="16">
        <v>348101</v>
      </c>
      <c r="K82" s="17">
        <v>7028193</v>
      </c>
      <c r="L82" s="6" t="s">
        <v>39</v>
      </c>
      <c r="R82" s="4" t="s">
        <v>102</v>
      </c>
      <c r="S82">
        <f t="shared" si="9"/>
        <v>71018.539189233983</v>
      </c>
      <c r="T82">
        <f t="shared" si="10"/>
        <v>899.37769210378826</v>
      </c>
      <c r="U82">
        <f t="shared" si="11"/>
        <v>68260.362229665581</v>
      </c>
      <c r="V82">
        <f t="shared" si="12"/>
        <v>1858.7992674646243</v>
      </c>
      <c r="W82">
        <f t="shared" si="13"/>
        <v>17.785510443438305</v>
      </c>
      <c r="X82">
        <f t="shared" si="14"/>
        <v>10104.873329460361</v>
      </c>
      <c r="Y82">
        <f t="shared" si="15"/>
        <v>127.91339110920831</v>
      </c>
      <c r="Z82">
        <f t="shared" si="16"/>
        <v>348101.28293289611</v>
      </c>
      <c r="AA82" s="6" t="s">
        <v>39</v>
      </c>
    </row>
    <row r="83" spans="1:27" ht="18.75" thickBot="1">
      <c r="A83" s="4" t="s">
        <v>103</v>
      </c>
      <c r="B83" s="15">
        <v>492774</v>
      </c>
      <c r="C83" s="16">
        <v>24244</v>
      </c>
      <c r="D83" s="16">
        <v>423135</v>
      </c>
      <c r="E83" s="16">
        <v>45395</v>
      </c>
      <c r="F83" s="16">
        <v>122</v>
      </c>
      <c r="G83" s="16">
        <v>4668</v>
      </c>
      <c r="H83" s="16">
        <v>230</v>
      </c>
      <c r="I83" s="16">
        <v>3693367</v>
      </c>
      <c r="J83" s="16">
        <v>34984</v>
      </c>
      <c r="K83" s="17">
        <v>105574524</v>
      </c>
      <c r="L83" s="6" t="s">
        <v>39</v>
      </c>
      <c r="R83" s="4" t="s">
        <v>103</v>
      </c>
      <c r="S83">
        <f t="shared" si="9"/>
        <v>4667.5465001386128</v>
      </c>
      <c r="T83">
        <f t="shared" si="10"/>
        <v>229.6387336778331</v>
      </c>
      <c r="U83">
        <f t="shared" si="11"/>
        <v>4007.9271396951785</v>
      </c>
      <c r="V83">
        <f t="shared" si="12"/>
        <v>429.98062676560113</v>
      </c>
      <c r="W83">
        <f t="shared" si="13"/>
        <v>1.1555818144157581</v>
      </c>
      <c r="X83">
        <f t="shared" si="14"/>
        <v>44.215212374530807</v>
      </c>
      <c r="Y83">
        <f t="shared" si="15"/>
        <v>2.1785558796362654</v>
      </c>
      <c r="Z83">
        <f t="shared" si="16"/>
        <v>34983.506058715451</v>
      </c>
      <c r="AA83" s="6" t="s">
        <v>39</v>
      </c>
    </row>
    <row r="84" spans="1:27" ht="18.75" thickBot="1">
      <c r="A84" s="4" t="s">
        <v>104</v>
      </c>
      <c r="B84" s="15">
        <v>469047</v>
      </c>
      <c r="C84" s="16">
        <v>7477</v>
      </c>
      <c r="D84" s="16">
        <v>420437</v>
      </c>
      <c r="E84" s="16">
        <v>41133</v>
      </c>
      <c r="F84" s="16">
        <v>64</v>
      </c>
      <c r="G84" s="16">
        <v>3917</v>
      </c>
      <c r="H84" s="16">
        <v>62</v>
      </c>
      <c r="I84" s="16">
        <v>4544740</v>
      </c>
      <c r="J84" s="16">
        <v>37954</v>
      </c>
      <c r="K84" s="17">
        <v>119742244</v>
      </c>
      <c r="L84" s="6" t="s">
        <v>39</v>
      </c>
      <c r="R84" s="4" t="s">
        <v>104</v>
      </c>
      <c r="S84">
        <f t="shared" si="9"/>
        <v>3917.1388837510012</v>
      </c>
      <c r="T84">
        <f t="shared" si="10"/>
        <v>62.442457650952321</v>
      </c>
      <c r="U84">
        <f t="shared" si="11"/>
        <v>3511.1835719397409</v>
      </c>
      <c r="V84">
        <f t="shared" si="12"/>
        <v>343.51285416030788</v>
      </c>
      <c r="W84">
        <f t="shared" si="13"/>
        <v>0.53448138152480251</v>
      </c>
      <c r="X84">
        <f t="shared" si="14"/>
        <v>32.711930803635184</v>
      </c>
      <c r="Y84">
        <f t="shared" si="15"/>
        <v>0.51777883835215244</v>
      </c>
      <c r="Z84">
        <f t="shared" si="16"/>
        <v>37954.358029234863</v>
      </c>
      <c r="AA84" s="6" t="s">
        <v>39</v>
      </c>
    </row>
    <row r="85" spans="1:27" ht="18.75" thickBot="1">
      <c r="A85" s="4" t="s">
        <v>105</v>
      </c>
      <c r="B85" s="15">
        <v>466303</v>
      </c>
      <c r="C85" s="16">
        <v>2176</v>
      </c>
      <c r="D85" s="16">
        <v>313256</v>
      </c>
      <c r="E85" s="16">
        <v>150871</v>
      </c>
      <c r="F85" s="16">
        <v>192</v>
      </c>
      <c r="G85" s="16">
        <v>138495</v>
      </c>
      <c r="H85" s="16">
        <v>646</v>
      </c>
      <c r="I85" s="16">
        <v>4030048</v>
      </c>
      <c r="J85" s="16">
        <v>1196951</v>
      </c>
      <c r="K85" s="17">
        <v>3366929</v>
      </c>
      <c r="L85" s="10" t="s">
        <v>16</v>
      </c>
      <c r="R85" s="4" t="s">
        <v>105</v>
      </c>
      <c r="S85">
        <f t="shared" si="9"/>
        <v>138495.04994016804</v>
      </c>
      <c r="T85">
        <f t="shared" si="10"/>
        <v>646.28627452494538</v>
      </c>
      <c r="U85">
        <f t="shared" si="11"/>
        <v>93039.086954313563</v>
      </c>
      <c r="V85">
        <f t="shared" si="12"/>
        <v>44809.676711329521</v>
      </c>
      <c r="W85">
        <f t="shared" si="13"/>
        <v>57.025259516906949</v>
      </c>
      <c r="X85">
        <f t="shared" si="14"/>
        <v>41133.923524968894</v>
      </c>
      <c r="Y85">
        <f t="shared" si="15"/>
        <v>191.86623774959318</v>
      </c>
      <c r="Z85">
        <f t="shared" si="16"/>
        <v>1196950.6930499575</v>
      </c>
      <c r="AA85" s="10" t="s">
        <v>16</v>
      </c>
    </row>
    <row r="86" spans="1:27" ht="18.75" thickBot="1">
      <c r="A86" s="4" t="s">
        <v>106</v>
      </c>
      <c r="B86" s="15">
        <v>421592</v>
      </c>
      <c r="C86" s="16">
        <v>856</v>
      </c>
      <c r="D86" s="16">
        <v>407348</v>
      </c>
      <c r="E86" s="16">
        <v>5684</v>
      </c>
      <c r="F86" s="19"/>
      <c r="G86" s="16">
        <v>141829</v>
      </c>
      <c r="H86" s="16">
        <v>288</v>
      </c>
      <c r="I86" s="16">
        <v>2924553</v>
      </c>
      <c r="J86" s="16">
        <v>983854</v>
      </c>
      <c r="K86" s="17">
        <v>2972547</v>
      </c>
      <c r="L86" s="6" t="s">
        <v>16</v>
      </c>
      <c r="R86" s="4" t="s">
        <v>106</v>
      </c>
      <c r="S86">
        <f t="shared" si="9"/>
        <v>141828.53963284683</v>
      </c>
      <c r="T86">
        <f t="shared" si="10"/>
        <v>287.96853338231489</v>
      </c>
      <c r="U86">
        <f t="shared" si="11"/>
        <v>137036.68941147104</v>
      </c>
      <c r="V86">
        <f t="shared" si="12"/>
        <v>1912.164887552661</v>
      </c>
      <c r="W86">
        <f t="shared" si="13"/>
        <v>0</v>
      </c>
      <c r="X86">
        <f t="shared" si="14"/>
        <v>47712.954580701335</v>
      </c>
      <c r="Y86">
        <f t="shared" si="15"/>
        <v>96.886609362274172</v>
      </c>
      <c r="Z86">
        <f t="shared" si="16"/>
        <v>983854.25024398265</v>
      </c>
      <c r="AA86" s="6" t="s">
        <v>16</v>
      </c>
    </row>
    <row r="87" spans="1:27" ht="18.75" thickBot="1">
      <c r="A87" s="4" t="s">
        <v>107</v>
      </c>
      <c r="B87" s="15">
        <v>414714</v>
      </c>
      <c r="C87" s="16">
        <v>10812</v>
      </c>
      <c r="D87" s="16">
        <v>129792</v>
      </c>
      <c r="E87" s="16">
        <v>27411</v>
      </c>
      <c r="F87" s="16">
        <v>105</v>
      </c>
      <c r="G87" s="16">
        <v>40782</v>
      </c>
      <c r="H87" s="16">
        <v>1063</v>
      </c>
      <c r="I87" s="16">
        <v>1263329</v>
      </c>
      <c r="J87" s="16">
        <v>124232</v>
      </c>
      <c r="K87" s="17">
        <v>10169100</v>
      </c>
      <c r="L87" s="6" t="s">
        <v>18</v>
      </c>
      <c r="R87" s="4" t="s">
        <v>107</v>
      </c>
      <c r="S87">
        <f t="shared" si="9"/>
        <v>40781.780098533796</v>
      </c>
      <c r="T87">
        <f t="shared" si="10"/>
        <v>1063.2209340059592</v>
      </c>
      <c r="U87">
        <f t="shared" si="11"/>
        <v>12763.371389798507</v>
      </c>
      <c r="V87">
        <f t="shared" si="12"/>
        <v>2695.5187774729329</v>
      </c>
      <c r="W87">
        <f t="shared" si="13"/>
        <v>10.325397527804821</v>
      </c>
      <c r="X87">
        <f t="shared" si="14"/>
        <v>4010.3843997993922</v>
      </c>
      <c r="Y87">
        <f t="shared" si="15"/>
        <v>104.53235782910976</v>
      </c>
      <c r="Z87">
        <f t="shared" si="16"/>
        <v>124232.13460384891</v>
      </c>
      <c r="AA87" s="6" t="s">
        <v>18</v>
      </c>
    </row>
    <row r="88" spans="1:27" ht="18.75" thickBot="1">
      <c r="A88" s="4" t="s">
        <v>108</v>
      </c>
      <c r="B88" s="15">
        <v>385769</v>
      </c>
      <c r="C88" s="16">
        <v>4249</v>
      </c>
      <c r="D88" s="16">
        <v>376585</v>
      </c>
      <c r="E88" s="16">
        <v>4935</v>
      </c>
      <c r="F88" s="16">
        <v>32</v>
      </c>
      <c r="G88" s="16">
        <v>72451</v>
      </c>
      <c r="H88" s="16">
        <v>798</v>
      </c>
      <c r="I88" s="16">
        <v>25000000</v>
      </c>
      <c r="J88" s="16">
        <v>4695224</v>
      </c>
      <c r="K88" s="17">
        <v>5324560</v>
      </c>
      <c r="L88" s="6" t="s">
        <v>16</v>
      </c>
      <c r="R88" s="4" t="s">
        <v>108</v>
      </c>
      <c r="S88">
        <f t="shared" si="9"/>
        <v>72450.869179800779</v>
      </c>
      <c r="T88">
        <f t="shared" si="10"/>
        <v>798.00021034601923</v>
      </c>
      <c r="U88">
        <f t="shared" si="11"/>
        <v>70726.031822347766</v>
      </c>
      <c r="V88">
        <f t="shared" si="12"/>
        <v>926.83714710699098</v>
      </c>
      <c r="W88">
        <f t="shared" si="13"/>
        <v>6.0098862629024747</v>
      </c>
      <c r="X88">
        <f t="shared" si="14"/>
        <v>13606.945926048349</v>
      </c>
      <c r="Y88">
        <f t="shared" si="15"/>
        <v>149.87153868113046</v>
      </c>
      <c r="Z88">
        <f t="shared" si="16"/>
        <v>4695223.6428925581</v>
      </c>
      <c r="AA88" s="6" t="s">
        <v>16</v>
      </c>
    </row>
    <row r="89" spans="1:27" ht="18.75" thickBot="1">
      <c r="A89" s="4" t="s">
        <v>109</v>
      </c>
      <c r="B89" s="15">
        <v>372645</v>
      </c>
      <c r="C89" s="16">
        <v>1559</v>
      </c>
      <c r="D89" s="16">
        <v>192218</v>
      </c>
      <c r="E89" s="16">
        <v>164837</v>
      </c>
      <c r="F89" s="19"/>
      <c r="G89" s="16">
        <v>114782</v>
      </c>
      <c r="H89" s="16">
        <v>4802</v>
      </c>
      <c r="I89" s="16">
        <v>1711182</v>
      </c>
      <c r="J89" s="16">
        <v>527079</v>
      </c>
      <c r="K89" s="17">
        <v>3246539</v>
      </c>
      <c r="L89" s="6" t="s">
        <v>21</v>
      </c>
      <c r="R89" s="4" t="s">
        <v>109</v>
      </c>
      <c r="S89">
        <f t="shared" si="9"/>
        <v>114782.2342500737</v>
      </c>
      <c r="T89">
        <f t="shared" si="10"/>
        <v>480.20368768094266</v>
      </c>
      <c r="U89">
        <f t="shared" si="11"/>
        <v>59207.05095487841</v>
      </c>
      <c r="V89">
        <f t="shared" si="12"/>
        <v>50773.146418385855</v>
      </c>
      <c r="W89">
        <f t="shared" si="13"/>
        <v>0</v>
      </c>
      <c r="X89">
        <f t="shared" si="14"/>
        <v>35355.189018212935</v>
      </c>
      <c r="Y89">
        <f t="shared" si="15"/>
        <v>1479.1136037484841</v>
      </c>
      <c r="Z89">
        <f t="shared" si="16"/>
        <v>527078.83687828796</v>
      </c>
      <c r="AA89" s="6" t="s">
        <v>21</v>
      </c>
    </row>
    <row r="90" spans="1:27" ht="18.75" thickBot="1">
      <c r="A90" s="4" t="s">
        <v>110</v>
      </c>
      <c r="B90" s="15">
        <v>358564</v>
      </c>
      <c r="C90" s="16">
        <v>671</v>
      </c>
      <c r="D90" s="16">
        <v>355957</v>
      </c>
      <c r="E90" s="16">
        <v>1936</v>
      </c>
      <c r="F90" s="19"/>
      <c r="G90" s="16">
        <v>127703</v>
      </c>
      <c r="H90" s="16">
        <v>239</v>
      </c>
      <c r="I90" s="16">
        <v>3387102</v>
      </c>
      <c r="J90" s="16">
        <v>1206317</v>
      </c>
      <c r="K90" s="16">
        <v>2807805</v>
      </c>
      <c r="L90" s="6" t="s">
        <v>16</v>
      </c>
      <c r="R90" s="4" t="s">
        <v>110</v>
      </c>
      <c r="S90">
        <f t="shared" si="9"/>
        <v>127702.60042987316</v>
      </c>
      <c r="T90">
        <f t="shared" si="10"/>
        <v>238.97670956494485</v>
      </c>
      <c r="U90">
        <f t="shared" si="11"/>
        <v>126774.1171484487</v>
      </c>
      <c r="V90">
        <f t="shared" si="12"/>
        <v>689.50657185951309</v>
      </c>
      <c r="W90">
        <f t="shared" si="13"/>
        <v>0</v>
      </c>
      <c r="X90">
        <f t="shared" si="14"/>
        <v>45481.434786247621</v>
      </c>
      <c r="Y90">
        <f t="shared" si="15"/>
        <v>85.119871216127905</v>
      </c>
      <c r="Z90">
        <f t="shared" si="16"/>
        <v>1206316.677974432</v>
      </c>
      <c r="AA90" s="6" t="s">
        <v>16</v>
      </c>
    </row>
    <row r="91" spans="1:27" ht="18.75" thickBot="1">
      <c r="A91" s="4" t="s">
        <v>111</v>
      </c>
      <c r="B91" s="15">
        <v>338517</v>
      </c>
      <c r="C91" s="16">
        <v>883</v>
      </c>
      <c r="D91" s="16">
        <v>12437</v>
      </c>
      <c r="E91" s="16">
        <v>213264</v>
      </c>
      <c r="F91" s="16">
        <v>60</v>
      </c>
      <c r="G91" s="16">
        <v>276991</v>
      </c>
      <c r="H91" s="16">
        <v>723</v>
      </c>
      <c r="I91" s="16">
        <v>9477138</v>
      </c>
      <c r="J91" s="16">
        <v>7754658</v>
      </c>
      <c r="K91" s="17">
        <v>1222122</v>
      </c>
      <c r="L91" s="6" t="s">
        <v>21</v>
      </c>
      <c r="R91" s="4" t="s">
        <v>111</v>
      </c>
      <c r="S91">
        <f t="shared" si="9"/>
        <v>276991.16782121587</v>
      </c>
      <c r="T91">
        <f t="shared" si="10"/>
        <v>722.51379158545546</v>
      </c>
      <c r="U91">
        <f t="shared" si="11"/>
        <v>10176.561750790837</v>
      </c>
      <c r="V91">
        <f t="shared" si="12"/>
        <v>174503.03652172207</v>
      </c>
      <c r="W91">
        <f t="shared" si="13"/>
        <v>49.094934875568889</v>
      </c>
      <c r="X91">
        <f t="shared" si="14"/>
        <v>226647.58510197836</v>
      </c>
      <c r="Y91">
        <f t="shared" si="15"/>
        <v>591.59396525060515</v>
      </c>
      <c r="Z91">
        <f t="shared" si="16"/>
        <v>7754657.8819463197</v>
      </c>
      <c r="AA91" s="6" t="s">
        <v>21</v>
      </c>
    </row>
    <row r="92" spans="1:27" ht="18.75" thickBot="1">
      <c r="A92" s="4" t="s">
        <v>112</v>
      </c>
      <c r="B92" s="15">
        <v>323115</v>
      </c>
      <c r="C92" s="16">
        <v>5641</v>
      </c>
      <c r="D92" s="16">
        <v>317229</v>
      </c>
      <c r="E92" s="16">
        <v>245</v>
      </c>
      <c r="F92" s="16">
        <v>1</v>
      </c>
      <c r="G92" s="16">
        <v>5795</v>
      </c>
      <c r="H92" s="16">
        <v>101</v>
      </c>
      <c r="I92" s="16">
        <v>3412690</v>
      </c>
      <c r="J92" s="16">
        <v>61204</v>
      </c>
      <c r="K92" s="17">
        <v>55759229</v>
      </c>
      <c r="L92" s="6" t="s">
        <v>39</v>
      </c>
      <c r="R92" s="4" t="s">
        <v>112</v>
      </c>
      <c r="S92">
        <f t="shared" si="9"/>
        <v>5794.8254628843597</v>
      </c>
      <c r="T92">
        <f t="shared" si="10"/>
        <v>101.16710903588714</v>
      </c>
      <c r="U92">
        <f t="shared" si="11"/>
        <v>5689.2644623906117</v>
      </c>
      <c r="V92">
        <f t="shared" si="12"/>
        <v>4.3938914578607244</v>
      </c>
      <c r="W92">
        <f t="shared" si="13"/>
        <v>1.7934250848411121E-2</v>
      </c>
      <c r="X92">
        <f t="shared" si="14"/>
        <v>103.92898366654245</v>
      </c>
      <c r="Y92">
        <f t="shared" si="15"/>
        <v>1.8113593356895232</v>
      </c>
      <c r="Z92">
        <f t="shared" si="16"/>
        <v>61204.038527864148</v>
      </c>
      <c r="AA92" s="6" t="s">
        <v>39</v>
      </c>
    </row>
    <row r="93" spans="1:27" ht="18.75" thickBot="1">
      <c r="A93" s="4" t="s">
        <v>113</v>
      </c>
      <c r="B93" s="15">
        <v>314159</v>
      </c>
      <c r="C93" s="16">
        <v>3959</v>
      </c>
      <c r="D93" s="16">
        <v>308784</v>
      </c>
      <c r="E93" s="16">
        <v>1416</v>
      </c>
      <c r="F93" s="16">
        <v>4</v>
      </c>
      <c r="G93" s="16">
        <v>16322</v>
      </c>
      <c r="H93" s="16">
        <v>206</v>
      </c>
      <c r="I93" s="16">
        <v>3295300</v>
      </c>
      <c r="J93" s="16">
        <v>171204</v>
      </c>
      <c r="K93" s="17">
        <v>19247766</v>
      </c>
      <c r="L93" s="6" t="s">
        <v>39</v>
      </c>
      <c r="R93" s="4" t="s">
        <v>113</v>
      </c>
      <c r="S93">
        <f t="shared" si="9"/>
        <v>16321.84223353505</v>
      </c>
      <c r="T93">
        <f t="shared" si="10"/>
        <v>205.68620794745738</v>
      </c>
      <c r="U93">
        <f t="shared" si="11"/>
        <v>16042.589046437908</v>
      </c>
      <c r="V93">
        <f t="shared" si="12"/>
        <v>73.566979149684173</v>
      </c>
      <c r="W93">
        <f t="shared" si="13"/>
        <v>0.20781632528159372</v>
      </c>
      <c r="X93">
        <f t="shared" si="14"/>
        <v>847.99451531154318</v>
      </c>
      <c r="Y93">
        <f t="shared" si="15"/>
        <v>10.702540752002076</v>
      </c>
      <c r="Z93">
        <f t="shared" si="16"/>
        <v>171204.28417510894</v>
      </c>
      <c r="AA93" s="6" t="s">
        <v>39</v>
      </c>
    </row>
    <row r="94" spans="1:27" ht="18.75" thickBot="1">
      <c r="A94" s="4" t="s">
        <v>114</v>
      </c>
      <c r="B94" s="15">
        <v>310181</v>
      </c>
      <c r="C94" s="16">
        <v>680</v>
      </c>
      <c r="D94" s="16">
        <v>298082</v>
      </c>
      <c r="E94" s="16">
        <v>11419</v>
      </c>
      <c r="F94" s="16">
        <v>41</v>
      </c>
      <c r="G94" s="16">
        <v>342347</v>
      </c>
      <c r="H94" s="16">
        <v>751</v>
      </c>
      <c r="I94" s="16">
        <v>1498366</v>
      </c>
      <c r="J94" s="16">
        <v>1653745</v>
      </c>
      <c r="K94" s="17">
        <v>906044</v>
      </c>
      <c r="L94" s="6" t="s">
        <v>39</v>
      </c>
      <c r="R94" s="4" t="s">
        <v>114</v>
      </c>
      <c r="S94">
        <f t="shared" si="9"/>
        <v>342346.50855808327</v>
      </c>
      <c r="T94">
        <f t="shared" si="10"/>
        <v>750.51542750683188</v>
      </c>
      <c r="U94">
        <f t="shared" si="11"/>
        <v>328992.85244425217</v>
      </c>
      <c r="V94">
        <f t="shared" si="12"/>
        <v>12603.140686324285</v>
      </c>
      <c r="W94">
        <f t="shared" si="13"/>
        <v>45.251665482029573</v>
      </c>
      <c r="X94">
        <f t="shared" si="14"/>
        <v>377848.09567747259</v>
      </c>
      <c r="Y94">
        <f t="shared" si="15"/>
        <v>828.87806773180989</v>
      </c>
      <c r="Z94">
        <f t="shared" si="16"/>
        <v>1653745.2927230906</v>
      </c>
      <c r="AA94" s="6" t="s">
        <v>39</v>
      </c>
    </row>
    <row r="95" spans="1:27" ht="18.75" thickBot="1">
      <c r="A95" s="4" t="s">
        <v>115</v>
      </c>
      <c r="B95" s="15">
        <v>300106</v>
      </c>
      <c r="C95" s="16">
        <v>9097</v>
      </c>
      <c r="D95" s="16">
        <v>288761</v>
      </c>
      <c r="E95" s="16">
        <v>2248</v>
      </c>
      <c r="F95" s="19"/>
      <c r="G95" s="16">
        <v>144058</v>
      </c>
      <c r="H95" s="16">
        <v>4367</v>
      </c>
      <c r="I95" s="16">
        <v>1904444</v>
      </c>
      <c r="J95" s="16">
        <v>914178</v>
      </c>
      <c r="K95" s="17">
        <v>2083230</v>
      </c>
      <c r="L95" s="6" t="s">
        <v>21</v>
      </c>
      <c r="R95" s="4" t="s">
        <v>115</v>
      </c>
      <c r="S95">
        <f t="shared" si="9"/>
        <v>144058.0252780538</v>
      </c>
      <c r="T95">
        <f t="shared" si="10"/>
        <v>4366.7765921189693</v>
      </c>
      <c r="U95">
        <f t="shared" si="11"/>
        <v>138612.15516289609</v>
      </c>
      <c r="V95">
        <f t="shared" si="12"/>
        <v>1079.0935230387427</v>
      </c>
      <c r="W95">
        <f t="shared" si="13"/>
        <v>0</v>
      </c>
      <c r="X95">
        <f t="shared" si="14"/>
        <v>69151.269902987187</v>
      </c>
      <c r="Y95">
        <f t="shared" si="15"/>
        <v>2096.263974693145</v>
      </c>
      <c r="Z95">
        <f t="shared" si="16"/>
        <v>914178.46325177734</v>
      </c>
      <c r="AA95" s="6" t="s">
        <v>21</v>
      </c>
    </row>
    <row r="96" spans="1:27" ht="18.75" thickBot="1">
      <c r="A96" s="4" t="s">
        <v>116</v>
      </c>
      <c r="B96" s="15">
        <v>28675</v>
      </c>
      <c r="C96" s="16">
        <v>65</v>
      </c>
      <c r="D96" s="16">
        <v>84428</v>
      </c>
      <c r="E96" s="16">
        <v>202257</v>
      </c>
      <c r="F96" s="19"/>
      <c r="G96" s="16">
        <v>57326</v>
      </c>
      <c r="H96" s="16">
        <v>13</v>
      </c>
      <c r="I96" s="16">
        <v>6821356</v>
      </c>
      <c r="J96" s="16">
        <v>1363698</v>
      </c>
      <c r="K96" s="16">
        <v>5002100</v>
      </c>
      <c r="L96" s="6" t="s">
        <v>46</v>
      </c>
      <c r="R96" s="4" t="s">
        <v>116</v>
      </c>
      <c r="S96">
        <f t="shared" si="9"/>
        <v>5732.592311229284</v>
      </c>
      <c r="T96">
        <f t="shared" si="10"/>
        <v>12.994542292237261</v>
      </c>
      <c r="U96">
        <f t="shared" si="11"/>
        <v>16878.511025369346</v>
      </c>
      <c r="V96">
        <f t="shared" si="12"/>
        <v>40434.417544631258</v>
      </c>
      <c r="W96">
        <f t="shared" si="13"/>
        <v>0</v>
      </c>
      <c r="X96">
        <f t="shared" si="14"/>
        <v>11460.386637612202</v>
      </c>
      <c r="Y96">
        <f t="shared" si="15"/>
        <v>2.5989084584474522</v>
      </c>
      <c r="Z96">
        <f t="shared" si="16"/>
        <v>1363698.4466524059</v>
      </c>
      <c r="AA96" s="6" t="s">
        <v>46</v>
      </c>
    </row>
    <row r="97" spans="1:27" ht="18.75" thickBot="1">
      <c r="A97" s="4" t="s">
        <v>117</v>
      </c>
      <c r="B97" s="15">
        <v>272337</v>
      </c>
      <c r="C97" s="16">
        <v>3483</v>
      </c>
      <c r="D97" s="16">
        <v>267672</v>
      </c>
      <c r="E97" s="16">
        <v>1182</v>
      </c>
      <c r="F97" s="16">
        <v>13</v>
      </c>
      <c r="G97" s="16">
        <v>94808</v>
      </c>
      <c r="H97" s="16">
        <v>1213</v>
      </c>
      <c r="I97" s="16">
        <v>1754760</v>
      </c>
      <c r="J97" s="16">
        <v>610879</v>
      </c>
      <c r="K97" s="17">
        <v>2872518</v>
      </c>
      <c r="L97" s="6" t="s">
        <v>21</v>
      </c>
      <c r="R97" s="4" t="s">
        <v>117</v>
      </c>
      <c r="S97">
        <f t="shared" si="9"/>
        <v>94807.760995753546</v>
      </c>
      <c r="T97">
        <f t="shared" si="10"/>
        <v>1212.5250390075885</v>
      </c>
      <c r="U97">
        <f t="shared" si="11"/>
        <v>93183.750284593523</v>
      </c>
      <c r="V97">
        <f t="shared" si="12"/>
        <v>411.48567215244606</v>
      </c>
      <c r="W97">
        <f t="shared" si="13"/>
        <v>4.5256461404245334</v>
      </c>
      <c r="X97">
        <f t="shared" si="14"/>
        <v>33005.189175489933</v>
      </c>
      <c r="Y97">
        <f t="shared" si="15"/>
        <v>422.27759756422762</v>
      </c>
      <c r="Z97">
        <f t="shared" si="16"/>
        <v>610878.67856702721</v>
      </c>
      <c r="AA97" s="6" t="s">
        <v>21</v>
      </c>
    </row>
    <row r="98" spans="1:27" ht="18.75" thickBot="1">
      <c r="A98" s="4" t="s">
        <v>118</v>
      </c>
      <c r="B98" s="15">
        <v>265323</v>
      </c>
      <c r="C98" s="16">
        <v>6858</v>
      </c>
      <c r="D98" s="16">
        <v>177926</v>
      </c>
      <c r="E98" s="16">
        <v>80539</v>
      </c>
      <c r="F98" s="16">
        <v>11</v>
      </c>
      <c r="G98" s="16">
        <v>5873</v>
      </c>
      <c r="H98" s="16">
        <v>152</v>
      </c>
      <c r="I98" s="16">
        <v>230861</v>
      </c>
      <c r="J98" s="16">
        <v>511</v>
      </c>
      <c r="K98" s="17">
        <v>45180374</v>
      </c>
      <c r="L98" s="6" t="s">
        <v>39</v>
      </c>
      <c r="R98" s="4" t="s">
        <v>118</v>
      </c>
      <c r="S98">
        <f t="shared" si="9"/>
        <v>5872.5277484422768</v>
      </c>
      <c r="T98">
        <f t="shared" si="10"/>
        <v>151.79157215475905</v>
      </c>
      <c r="U98">
        <f t="shared" si="11"/>
        <v>3938.1258773997756</v>
      </c>
      <c r="V98">
        <f t="shared" si="12"/>
        <v>1782.6102988877428</v>
      </c>
      <c r="W98">
        <f t="shared" si="13"/>
        <v>0.24346854676324725</v>
      </c>
      <c r="X98">
        <f t="shared" si="14"/>
        <v>129.99007046732282</v>
      </c>
      <c r="Y98">
        <f t="shared" si="15"/>
        <v>3.3642926461830527</v>
      </c>
      <c r="Z98">
        <f t="shared" si="16"/>
        <v>5109.7629249372749</v>
      </c>
      <c r="AA98" s="6" t="s">
        <v>39</v>
      </c>
    </row>
    <row r="99" spans="1:27" ht="18.75" thickBot="1">
      <c r="A99" s="4" t="s">
        <v>119</v>
      </c>
      <c r="B99" s="15">
        <v>26395</v>
      </c>
      <c r="C99" s="16">
        <v>2619</v>
      </c>
      <c r="D99" s="16">
        <v>259434</v>
      </c>
      <c r="E99" s="16">
        <v>1897</v>
      </c>
      <c r="F99" s="16">
        <v>1</v>
      </c>
      <c r="G99" s="16">
        <v>108562</v>
      </c>
      <c r="H99" s="16">
        <v>1077</v>
      </c>
      <c r="I99" s="16">
        <v>2026898</v>
      </c>
      <c r="J99" s="16">
        <v>833658</v>
      </c>
      <c r="K99" s="17">
        <v>2431329</v>
      </c>
      <c r="L99" s="6" t="s">
        <v>39</v>
      </c>
      <c r="R99" s="4" t="s">
        <v>119</v>
      </c>
      <c r="S99">
        <f t="shared" si="9"/>
        <v>10856.202513111142</v>
      </c>
      <c r="T99">
        <f t="shared" si="10"/>
        <v>1077.1886486773283</v>
      </c>
      <c r="U99">
        <f t="shared" si="11"/>
        <v>106704.60476554181</v>
      </c>
      <c r="V99">
        <f t="shared" si="12"/>
        <v>780.231716892284</v>
      </c>
      <c r="W99">
        <f t="shared" si="13"/>
        <v>0.41129768945296996</v>
      </c>
      <c r="X99">
        <f t="shared" si="14"/>
        <v>44651.299762393326</v>
      </c>
      <c r="Y99">
        <f t="shared" si="15"/>
        <v>442.96761154084862</v>
      </c>
      <c r="Z99">
        <f t="shared" si="16"/>
        <v>833658.46415684593</v>
      </c>
      <c r="AA99" s="6" t="s">
        <v>39</v>
      </c>
    </row>
    <row r="100" spans="1:27" ht="18.75" thickBot="1">
      <c r="A100" s="4" t="s">
        <v>120</v>
      </c>
      <c r="B100" s="15">
        <v>254777</v>
      </c>
      <c r="C100" s="16">
        <v>3142</v>
      </c>
      <c r="D100" s="16">
        <v>249209</v>
      </c>
      <c r="E100" s="16">
        <v>2426</v>
      </c>
      <c r="F100" s="16">
        <v>11</v>
      </c>
      <c r="G100" s="16">
        <v>1187</v>
      </c>
      <c r="H100" s="16">
        <v>15</v>
      </c>
      <c r="I100" s="16">
        <v>4519905</v>
      </c>
      <c r="J100" s="16">
        <v>21051</v>
      </c>
      <c r="K100" s="17">
        <v>214713307</v>
      </c>
      <c r="L100" s="6" t="s">
        <v>39</v>
      </c>
      <c r="R100" s="4" t="s">
        <v>120</v>
      </c>
      <c r="S100">
        <f t="shared" si="9"/>
        <v>1186.5915697530568</v>
      </c>
      <c r="T100">
        <f t="shared" si="10"/>
        <v>14.633466569447418</v>
      </c>
      <c r="U100">
        <f t="shared" si="11"/>
        <v>1160.6593158196758</v>
      </c>
      <c r="V100">
        <f t="shared" si="12"/>
        <v>11.29878736393362</v>
      </c>
      <c r="W100">
        <f t="shared" si="13"/>
        <v>5.1231105112642131E-2</v>
      </c>
      <c r="X100">
        <f t="shared" si="14"/>
        <v>5.5283019789732917</v>
      </c>
      <c r="Y100">
        <f t="shared" si="15"/>
        <v>6.9860597880875633E-2</v>
      </c>
      <c r="Z100">
        <f t="shared" si="16"/>
        <v>21050.884377650615</v>
      </c>
      <c r="AA100" s="6" t="s">
        <v>39</v>
      </c>
    </row>
    <row r="101" spans="1:27" ht="18.75" thickBot="1">
      <c r="A101" s="4" t="s">
        <v>121</v>
      </c>
      <c r="B101" s="15">
        <v>240343</v>
      </c>
      <c r="C101" s="16">
        <v>54</v>
      </c>
      <c r="D101" s="16">
        <v>229664</v>
      </c>
      <c r="E101" s="16">
        <v>5279</v>
      </c>
      <c r="F101" s="16">
        <v>12</v>
      </c>
      <c r="G101" s="16">
        <v>15785</v>
      </c>
      <c r="H101" s="16">
        <v>355</v>
      </c>
      <c r="I101" s="16">
        <v>2113618</v>
      </c>
      <c r="J101" s="16">
        <v>138814</v>
      </c>
      <c r="K101" s="17">
        <v>15226225</v>
      </c>
      <c r="L101" s="6" t="s">
        <v>39</v>
      </c>
      <c r="R101" s="4" t="s">
        <v>121</v>
      </c>
      <c r="S101">
        <f t="shared" si="9"/>
        <v>15784.805491840558</v>
      </c>
      <c r="T101">
        <f t="shared" si="10"/>
        <v>3.5465126779618719</v>
      </c>
      <c r="U101">
        <f t="shared" si="11"/>
        <v>15083.449771693246</v>
      </c>
      <c r="V101">
        <f t="shared" si="12"/>
        <v>346.70445235112447</v>
      </c>
      <c r="W101">
        <f t="shared" si="13"/>
        <v>0.7881139284359715</v>
      </c>
      <c r="X101">
        <f t="shared" si="14"/>
        <v>1036.6981966968176</v>
      </c>
      <c r="Y101">
        <f t="shared" si="15"/>
        <v>23.315037049564157</v>
      </c>
      <c r="Z101">
        <f t="shared" si="16"/>
        <v>138814.31543274844</v>
      </c>
      <c r="AA101" s="6" t="s">
        <v>39</v>
      </c>
    </row>
    <row r="102" spans="1:27" ht="18.75" thickBot="1">
      <c r="A102" s="4" t="s">
        <v>122</v>
      </c>
      <c r="B102" s="15">
        <v>237045</v>
      </c>
      <c r="C102" s="16">
        <v>1637</v>
      </c>
      <c r="D102" s="16">
        <v>234285</v>
      </c>
      <c r="E102" s="16">
        <v>1123</v>
      </c>
      <c r="F102" s="16">
        <v>23</v>
      </c>
      <c r="G102" s="16">
        <v>6914</v>
      </c>
      <c r="H102" s="16">
        <v>48</v>
      </c>
      <c r="I102" s="16">
        <v>1377915</v>
      </c>
      <c r="J102" s="16">
        <v>40192</v>
      </c>
      <c r="K102" s="17">
        <v>34283684</v>
      </c>
      <c r="L102" s="6" t="s">
        <v>16</v>
      </c>
      <c r="R102" s="4" t="s">
        <v>122</v>
      </c>
      <c r="S102">
        <f t="shared" si="9"/>
        <v>6914.2219371757128</v>
      </c>
      <c r="T102">
        <f t="shared" si="10"/>
        <v>47.74866084986666</v>
      </c>
      <c r="U102">
        <f t="shared" si="11"/>
        <v>6833.7171699517476</v>
      </c>
      <c r="V102">
        <f t="shared" si="12"/>
        <v>32.756106374099119</v>
      </c>
      <c r="W102">
        <f t="shared" si="13"/>
        <v>0.67087306019971482</v>
      </c>
      <c r="X102">
        <f t="shared" si="14"/>
        <v>201.67027557481862</v>
      </c>
      <c r="Y102">
        <f t="shared" si="15"/>
        <v>1.4000829082428832</v>
      </c>
      <c r="Z102">
        <f t="shared" si="16"/>
        <v>40191.567510656088</v>
      </c>
      <c r="AA102" s="6" t="s">
        <v>16</v>
      </c>
    </row>
    <row r="103" spans="1:27" ht="18.75" thickBot="1">
      <c r="A103" s="4" t="s">
        <v>123</v>
      </c>
      <c r="B103" s="15">
        <v>231115</v>
      </c>
      <c r="C103" s="16">
        <v>2689</v>
      </c>
      <c r="D103" s="16">
        <v>227475</v>
      </c>
      <c r="E103" s="16">
        <v>951</v>
      </c>
      <c r="F103" s="16">
        <v>60</v>
      </c>
      <c r="G103" s="16">
        <v>3679</v>
      </c>
      <c r="H103" s="16">
        <v>428</v>
      </c>
      <c r="I103" s="16">
        <v>1181494</v>
      </c>
      <c r="J103" s="16">
        <v>1880761</v>
      </c>
      <c r="K103" s="17">
        <v>6282</v>
      </c>
      <c r="L103" s="6" t="s">
        <v>21</v>
      </c>
      <c r="R103" s="4" t="s">
        <v>123</v>
      </c>
      <c r="S103">
        <f t="shared" si="9"/>
        <v>36790035.020694047</v>
      </c>
      <c r="T103">
        <f t="shared" si="10"/>
        <v>428048.39223177329</v>
      </c>
      <c r="U103">
        <f t="shared" si="11"/>
        <v>36210601.719197705</v>
      </c>
      <c r="V103">
        <f t="shared" si="12"/>
        <v>151384.90926456542</v>
      </c>
      <c r="W103">
        <f t="shared" si="13"/>
        <v>9551.0983763132754</v>
      </c>
      <c r="X103">
        <f t="shared" si="14"/>
        <v>585641.51544094237</v>
      </c>
      <c r="Y103">
        <f t="shared" si="15"/>
        <v>68131.168417701367</v>
      </c>
      <c r="Z103">
        <f t="shared" si="16"/>
        <v>188076090.41706464</v>
      </c>
      <c r="AA103" s="6" t="s">
        <v>21</v>
      </c>
    </row>
    <row r="104" spans="1:27" ht="18.75" thickBot="1">
      <c r="A104" s="4" t="s">
        <v>124</v>
      </c>
      <c r="B104" s="15">
        <v>22515</v>
      </c>
      <c r="C104" s="16">
        <v>2197</v>
      </c>
      <c r="D104" s="16">
        <v>221495</v>
      </c>
      <c r="E104" s="16">
        <v>1458</v>
      </c>
      <c r="F104" s="16">
        <v>13</v>
      </c>
      <c r="G104" s="16">
        <v>688</v>
      </c>
      <c r="H104" s="16">
        <v>67</v>
      </c>
      <c r="I104" s="16">
        <v>1278902</v>
      </c>
      <c r="J104" s="16">
        <v>39081</v>
      </c>
      <c r="K104" s="17">
        <v>32724605</v>
      </c>
      <c r="L104" s="6" t="s">
        <v>39</v>
      </c>
      <c r="R104" s="4" t="s">
        <v>124</v>
      </c>
      <c r="S104">
        <f t="shared" si="9"/>
        <v>688.01441606399828</v>
      </c>
      <c r="T104">
        <f t="shared" si="10"/>
        <v>67.136028074288447</v>
      </c>
      <c r="U104">
        <f t="shared" si="11"/>
        <v>6768.4545008259074</v>
      </c>
      <c r="V104">
        <f t="shared" si="12"/>
        <v>44.553631739787235</v>
      </c>
      <c r="W104">
        <f t="shared" si="13"/>
        <v>0.39725460398987245</v>
      </c>
      <c r="X104">
        <f t="shared" si="14"/>
        <v>21.02393596500248</v>
      </c>
      <c r="Y104">
        <f t="shared" si="15"/>
        <v>2.047389112870881</v>
      </c>
      <c r="Z104">
        <f t="shared" si="16"/>
        <v>39080.746734758141</v>
      </c>
      <c r="AA104" s="6" t="s">
        <v>39</v>
      </c>
    </row>
    <row r="105" spans="1:27" ht="18.75" thickBot="1">
      <c r="A105" s="4" t="s">
        <v>125</v>
      </c>
      <c r="B105" s="15">
        <v>200671</v>
      </c>
      <c r="C105" s="16">
        <v>2969</v>
      </c>
      <c r="D105" s="16">
        <v>195734</v>
      </c>
      <c r="E105" s="16">
        <v>1968</v>
      </c>
      <c r="F105" s="16">
        <v>131</v>
      </c>
      <c r="G105" s="16">
        <v>29929</v>
      </c>
      <c r="H105" s="16">
        <v>443</v>
      </c>
      <c r="I105" s="16">
        <v>1907195</v>
      </c>
      <c r="J105" s="16">
        <v>284447</v>
      </c>
      <c r="K105" s="17">
        <v>6704915</v>
      </c>
      <c r="L105" s="6" t="s">
        <v>16</v>
      </c>
      <c r="R105" s="4" t="s">
        <v>125</v>
      </c>
      <c r="S105">
        <f t="shared" si="9"/>
        <v>29928.94018790693</v>
      </c>
      <c r="T105">
        <f t="shared" si="10"/>
        <v>442.80949124634691</v>
      </c>
      <c r="U105">
        <f t="shared" si="11"/>
        <v>29192.614671476073</v>
      </c>
      <c r="V105">
        <f t="shared" si="12"/>
        <v>293.51602518451017</v>
      </c>
      <c r="W105">
        <f t="shared" si="13"/>
        <v>19.537906147952658</v>
      </c>
      <c r="X105">
        <f t="shared" si="14"/>
        <v>4463.7404053593518</v>
      </c>
      <c r="Y105">
        <f t="shared" si="15"/>
        <v>66.070934530862814</v>
      </c>
      <c r="Z105">
        <f t="shared" si="16"/>
        <v>284447.3047011036</v>
      </c>
      <c r="AA105" s="6" t="s">
        <v>16</v>
      </c>
    </row>
    <row r="106" spans="1:27" ht="18.75" thickBot="1">
      <c r="A106" s="4" t="s">
        <v>126</v>
      </c>
      <c r="B106" s="15">
        <v>188748</v>
      </c>
      <c r="C106" s="16">
        <v>999</v>
      </c>
      <c r="D106" s="16">
        <v>177378</v>
      </c>
      <c r="E106" s="16">
        <v>10371</v>
      </c>
      <c r="F106" s="16">
        <v>5</v>
      </c>
      <c r="G106" s="16">
        <v>293508</v>
      </c>
      <c r="H106" s="16">
        <v>1553</v>
      </c>
      <c r="I106" s="16">
        <v>4089468</v>
      </c>
      <c r="J106" s="16">
        <v>6359220</v>
      </c>
      <c r="K106" s="17">
        <v>643077</v>
      </c>
      <c r="L106" s="6" t="s">
        <v>21</v>
      </c>
      <c r="R106" s="4" t="s">
        <v>126</v>
      </c>
      <c r="S106">
        <f t="shared" si="9"/>
        <v>293507.62039382529</v>
      </c>
      <c r="T106">
        <f t="shared" si="10"/>
        <v>1553.4687136999146</v>
      </c>
      <c r="U106">
        <f t="shared" si="11"/>
        <v>275827.00049916265</v>
      </c>
      <c r="V106">
        <f t="shared" si="12"/>
        <v>16127.151180962777</v>
      </c>
      <c r="W106">
        <f t="shared" si="13"/>
        <v>7.7751186871867599</v>
      </c>
      <c r="X106">
        <f t="shared" si="14"/>
        <v>456411.90712776233</v>
      </c>
      <c r="Y106">
        <f t="shared" si="15"/>
        <v>2414.9518642402077</v>
      </c>
      <c r="Z106">
        <f t="shared" si="16"/>
        <v>6359219.8134904532</v>
      </c>
      <c r="AA106" s="6" t="s">
        <v>21</v>
      </c>
    </row>
    <row r="107" spans="1:27" ht="18.75" thickBot="1">
      <c r="A107" s="4" t="s">
        <v>127</v>
      </c>
      <c r="B107" s="15">
        <v>175525</v>
      </c>
      <c r="C107" s="16">
        <v>7636</v>
      </c>
      <c r="D107" s="16">
        <v>158034</v>
      </c>
      <c r="E107" s="16">
        <v>9855</v>
      </c>
      <c r="F107" s="16">
        <v>1124</v>
      </c>
      <c r="G107" s="16">
        <v>4345</v>
      </c>
      <c r="H107" s="16">
        <v>189</v>
      </c>
      <c r="I107" s="16">
        <v>900263</v>
      </c>
      <c r="J107" s="16">
        <v>22284</v>
      </c>
      <c r="K107" s="17">
        <v>40399754</v>
      </c>
      <c r="L107" s="6" t="s">
        <v>16</v>
      </c>
      <c r="R107" s="4" t="s">
        <v>127</v>
      </c>
      <c r="S107">
        <f t="shared" si="9"/>
        <v>4344.7046732017234</v>
      </c>
      <c r="T107">
        <f t="shared" si="10"/>
        <v>189.01105189897939</v>
      </c>
      <c r="U107">
        <f t="shared" si="11"/>
        <v>3911.7564923786417</v>
      </c>
      <c r="V107">
        <f t="shared" si="12"/>
        <v>243.93712892410187</v>
      </c>
      <c r="W107">
        <f t="shared" si="13"/>
        <v>27.821951589111162</v>
      </c>
      <c r="X107">
        <f t="shared" si="14"/>
        <v>107.55015983513167</v>
      </c>
      <c r="Y107">
        <f t="shared" si="15"/>
        <v>4.6782463081334607</v>
      </c>
      <c r="Z107">
        <f t="shared" si="16"/>
        <v>22283.873312693933</v>
      </c>
      <c r="AA107" s="6" t="s">
        <v>16</v>
      </c>
    </row>
    <row r="108" spans="1:27" ht="18.75" thickBot="1">
      <c r="A108" s="4" t="s">
        <v>128</v>
      </c>
      <c r="B108" s="15">
        <v>173337</v>
      </c>
      <c r="C108" s="16">
        <v>297</v>
      </c>
      <c r="D108" s="16">
        <v>158644</v>
      </c>
      <c r="E108" s="16">
        <v>14396</v>
      </c>
      <c r="F108" s="16">
        <v>25</v>
      </c>
      <c r="G108" s="16">
        <v>311462</v>
      </c>
      <c r="H108" s="16">
        <v>534</v>
      </c>
      <c r="I108" s="16">
        <v>2204721</v>
      </c>
      <c r="J108" s="16">
        <v>3961571</v>
      </c>
      <c r="K108" s="17">
        <v>556527</v>
      </c>
      <c r="L108" s="6" t="s">
        <v>16</v>
      </c>
      <c r="R108" s="4" t="s">
        <v>128</v>
      </c>
      <c r="S108">
        <f t="shared" si="9"/>
        <v>311461.97758599313</v>
      </c>
      <c r="T108">
        <f t="shared" si="10"/>
        <v>533.66683018074593</v>
      </c>
      <c r="U108">
        <f t="shared" si="11"/>
        <v>285060.74278516584</v>
      </c>
      <c r="V108">
        <f t="shared" si="12"/>
        <v>25867.567970646527</v>
      </c>
      <c r="W108">
        <f t="shared" si="13"/>
        <v>44.921450351914643</v>
      </c>
      <c r="X108">
        <f t="shared" si="14"/>
        <v>559652.99078032153</v>
      </c>
      <c r="Y108">
        <f t="shared" si="15"/>
        <v>959.5221795168967</v>
      </c>
      <c r="Z108">
        <f t="shared" si="16"/>
        <v>3961570.5976529443</v>
      </c>
      <c r="AA108" s="6" t="s">
        <v>16</v>
      </c>
    </row>
    <row r="109" spans="1:27" ht="18.75" thickBot="1">
      <c r="A109" s="4" t="s">
        <v>129</v>
      </c>
      <c r="B109" s="15">
        <v>163416</v>
      </c>
      <c r="C109" s="16">
        <v>3592</v>
      </c>
      <c r="D109" s="16">
        <v>100075</v>
      </c>
      <c r="E109" s="16">
        <v>59749</v>
      </c>
      <c r="F109" s="16">
        <v>35</v>
      </c>
      <c r="G109" s="16">
        <v>3393</v>
      </c>
      <c r="H109" s="16">
        <v>75</v>
      </c>
      <c r="I109" s="16">
        <v>2485640</v>
      </c>
      <c r="J109" s="16">
        <v>51608</v>
      </c>
      <c r="K109" s="17">
        <v>48164108</v>
      </c>
      <c r="L109" s="6" t="s">
        <v>39</v>
      </c>
      <c r="R109" s="4" t="s">
        <v>129</v>
      </c>
      <c r="S109">
        <f t="shared" si="9"/>
        <v>3392.8999577859927</v>
      </c>
      <c r="T109">
        <f t="shared" si="10"/>
        <v>74.578356148524534</v>
      </c>
      <c r="U109">
        <f t="shared" si="11"/>
        <v>2077.7920355132496</v>
      </c>
      <c r="V109">
        <f t="shared" si="12"/>
        <v>1240.5295661242185</v>
      </c>
      <c r="W109">
        <f t="shared" si="13"/>
        <v>0.7266822007790531</v>
      </c>
      <c r="X109">
        <f t="shared" si="14"/>
        <v>70.446648778380776</v>
      </c>
      <c r="Y109">
        <f t="shared" si="15"/>
        <v>1.5571761445265424</v>
      </c>
      <c r="Z109">
        <f t="shared" si="16"/>
        <v>51607.724158412733</v>
      </c>
      <c r="AA109" s="6" t="s">
        <v>39</v>
      </c>
    </row>
    <row r="110" spans="1:27" ht="18.75" thickBot="1">
      <c r="A110" s="4" t="s">
        <v>130</v>
      </c>
      <c r="B110" s="15">
        <v>16064</v>
      </c>
      <c r="C110" s="16">
        <v>1442</v>
      </c>
      <c r="D110" s="16">
        <v>158637</v>
      </c>
      <c r="E110" s="16">
        <v>561</v>
      </c>
      <c r="F110" s="16">
        <v>1</v>
      </c>
      <c r="G110" s="16">
        <v>4995</v>
      </c>
      <c r="H110" s="16">
        <v>45</v>
      </c>
      <c r="I110" s="16">
        <v>2321483</v>
      </c>
      <c r="J110" s="16">
        <v>72182</v>
      </c>
      <c r="K110" s="17">
        <v>32161642</v>
      </c>
      <c r="L110" s="6" t="s">
        <v>39</v>
      </c>
      <c r="R110" s="4" t="s">
        <v>130</v>
      </c>
      <c r="S110">
        <f t="shared" si="9"/>
        <v>499.47698565887896</v>
      </c>
      <c r="T110">
        <f t="shared" si="10"/>
        <v>44.83601925548453</v>
      </c>
      <c r="U110">
        <f t="shared" si="11"/>
        <v>4932.4906980806518</v>
      </c>
      <c r="V110">
        <f t="shared" si="12"/>
        <v>17.443139252653829</v>
      </c>
      <c r="W110">
        <f t="shared" si="13"/>
        <v>3.1092939844302725E-2</v>
      </c>
      <c r="X110">
        <f t="shared" si="14"/>
        <v>155.30923452229212</v>
      </c>
      <c r="Y110">
        <f t="shared" si="15"/>
        <v>1.3991822929936226</v>
      </c>
      <c r="Z110">
        <f t="shared" si="16"/>
        <v>72181.731268571428</v>
      </c>
      <c r="AA110" s="6" t="s">
        <v>39</v>
      </c>
    </row>
    <row r="111" spans="1:27" ht="18.75" thickBot="1">
      <c r="A111" s="4" t="s">
        <v>131</v>
      </c>
      <c r="B111" s="15">
        <v>156364</v>
      </c>
      <c r="C111" s="16">
        <v>4092</v>
      </c>
      <c r="D111" s="16">
        <v>13241</v>
      </c>
      <c r="E111" s="16">
        <v>19862</v>
      </c>
      <c r="F111" s="16">
        <v>153</v>
      </c>
      <c r="G111" s="16">
        <v>23905</v>
      </c>
      <c r="H111" s="16">
        <v>626</v>
      </c>
      <c r="I111" s="16">
        <v>1758939</v>
      </c>
      <c r="J111" s="16">
        <v>268902</v>
      </c>
      <c r="K111" s="17">
        <v>6541179</v>
      </c>
      <c r="L111" s="6" t="s">
        <v>21</v>
      </c>
      <c r="R111" s="4" t="s">
        <v>131</v>
      </c>
      <c r="S111">
        <f t="shared" si="9"/>
        <v>23904.559101654304</v>
      </c>
      <c r="T111">
        <f t="shared" si="10"/>
        <v>625.5752976642284</v>
      </c>
      <c r="U111">
        <f t="shared" si="11"/>
        <v>2024.2528143626707</v>
      </c>
      <c r="V111">
        <f t="shared" si="12"/>
        <v>3036.4556603633687</v>
      </c>
      <c r="W111">
        <f t="shared" si="13"/>
        <v>23.390278724982149</v>
      </c>
      <c r="X111">
        <f t="shared" si="14"/>
        <v>3654.5399537300536</v>
      </c>
      <c r="Y111">
        <f t="shared" si="15"/>
        <v>95.701401842083825</v>
      </c>
      <c r="Z111">
        <f t="shared" si="16"/>
        <v>268902.44098196976</v>
      </c>
      <c r="AA111" s="6" t="s">
        <v>21</v>
      </c>
    </row>
    <row r="112" spans="1:27" ht="18.75" thickBot="1">
      <c r="A112" s="4" t="s">
        <v>132</v>
      </c>
      <c r="B112" s="15">
        <v>150467</v>
      </c>
      <c r="C112" s="16">
        <v>73</v>
      </c>
      <c r="D112" s="16">
        <v>75685</v>
      </c>
      <c r="E112" s="16">
        <v>74709</v>
      </c>
      <c r="F112" s="16">
        <v>5</v>
      </c>
      <c r="G112" s="16">
        <v>436183</v>
      </c>
      <c r="H112" s="16">
        <v>212</v>
      </c>
      <c r="I112" s="16">
        <v>1803092</v>
      </c>
      <c r="J112" s="16">
        <v>5226914</v>
      </c>
      <c r="K112" s="17">
        <v>344963</v>
      </c>
      <c r="L112" s="6" t="s">
        <v>21</v>
      </c>
      <c r="R112" s="4" t="s">
        <v>132</v>
      </c>
      <c r="S112">
        <f t="shared" si="9"/>
        <v>436183.01093160716</v>
      </c>
      <c r="T112">
        <f t="shared" si="10"/>
        <v>211.61689804413805</v>
      </c>
      <c r="U112">
        <f t="shared" si="11"/>
        <v>219400.34148589848</v>
      </c>
      <c r="V112">
        <f t="shared" si="12"/>
        <v>216571.05254766453</v>
      </c>
      <c r="W112">
        <f t="shared" si="13"/>
        <v>14.494308085214936</v>
      </c>
      <c r="X112">
        <f t="shared" si="14"/>
        <v>1264434.1567066612</v>
      </c>
      <c r="Y112">
        <f t="shared" si="15"/>
        <v>614.5586628131133</v>
      </c>
      <c r="Z112">
        <f t="shared" si="16"/>
        <v>5226914.190797274</v>
      </c>
      <c r="AA112" s="6" t="s">
        <v>21</v>
      </c>
    </row>
    <row r="113" spans="1:27" ht="18.75" thickBot="1">
      <c r="A113" s="4" t="s">
        <v>133</v>
      </c>
      <c r="B113" s="15">
        <v>144759</v>
      </c>
      <c r="C113" s="16">
        <v>634</v>
      </c>
      <c r="D113" s="16">
        <v>766</v>
      </c>
      <c r="E113" s="16">
        <v>136465</v>
      </c>
      <c r="F113" s="19"/>
      <c r="G113" s="16">
        <v>19423</v>
      </c>
      <c r="H113" s="16">
        <v>85</v>
      </c>
      <c r="I113" s="16">
        <v>1002806</v>
      </c>
      <c r="J113" s="16">
        <v>134554</v>
      </c>
      <c r="K113" s="17">
        <v>7452835</v>
      </c>
      <c r="L113" s="6" t="s">
        <v>16</v>
      </c>
      <c r="R113" s="4" t="s">
        <v>133</v>
      </c>
      <c r="S113">
        <f t="shared" si="9"/>
        <v>19423.346954548168</v>
      </c>
      <c r="T113">
        <f t="shared" si="10"/>
        <v>85.068299512869942</v>
      </c>
      <c r="U113">
        <f t="shared" si="11"/>
        <v>102.77968048400373</v>
      </c>
      <c r="V113">
        <f t="shared" si="12"/>
        <v>18310.481850195261</v>
      </c>
      <c r="W113">
        <f t="shared" si="13"/>
        <v>0</v>
      </c>
      <c r="X113">
        <f t="shared" si="14"/>
        <v>2606.1223681994838</v>
      </c>
      <c r="Y113">
        <f t="shared" si="15"/>
        <v>11.405055928381616</v>
      </c>
      <c r="Z113">
        <f t="shared" si="16"/>
        <v>134553.62959196063</v>
      </c>
      <c r="AA113" s="6" t="s">
        <v>16</v>
      </c>
    </row>
    <row r="114" spans="1:27" ht="18.75" thickBot="1">
      <c r="A114" s="4" t="s">
        <v>134</v>
      </c>
      <c r="B114" s="15">
        <v>133263</v>
      </c>
      <c r="C114" s="16">
        <v>3043</v>
      </c>
      <c r="D114" s="16">
        <v>127683</v>
      </c>
      <c r="E114" s="16">
        <v>2537</v>
      </c>
      <c r="F114" s="19"/>
      <c r="G114" s="16">
        <v>779</v>
      </c>
      <c r="H114" s="16">
        <v>178</v>
      </c>
      <c r="I114" s="16">
        <v>2892129</v>
      </c>
      <c r="J114" s="16">
        <v>169056</v>
      </c>
      <c r="K114" s="17">
        <v>17107501</v>
      </c>
      <c r="L114" s="6" t="s">
        <v>16</v>
      </c>
      <c r="R114" s="4" t="s">
        <v>134</v>
      </c>
      <c r="S114">
        <f t="shared" si="9"/>
        <v>7789.7408861761869</v>
      </c>
      <c r="T114">
        <f t="shared" si="10"/>
        <v>177.87519053776469</v>
      </c>
      <c r="U114">
        <f t="shared" si="11"/>
        <v>7463.568173984032</v>
      </c>
      <c r="V114">
        <f t="shared" si="12"/>
        <v>148.2975216543901</v>
      </c>
      <c r="W114">
        <f t="shared" si="13"/>
        <v>0</v>
      </c>
      <c r="X114">
        <f t="shared" si="14"/>
        <v>45.535581146539172</v>
      </c>
      <c r="Y114">
        <f t="shared" si="15"/>
        <v>10.40479261114759</v>
      </c>
      <c r="Z114">
        <f t="shared" si="16"/>
        <v>169056.19353755991</v>
      </c>
      <c r="AA114" s="6" t="s">
        <v>16</v>
      </c>
    </row>
    <row r="115" spans="1:27" ht="18.75" thickBot="1">
      <c r="A115" s="4" t="s">
        <v>135</v>
      </c>
      <c r="B115" s="15">
        <v>130964</v>
      </c>
      <c r="C115" s="16">
        <v>3667</v>
      </c>
      <c r="D115" s="16">
        <v>104797</v>
      </c>
      <c r="E115" s="16">
        <v>225</v>
      </c>
      <c r="F115" s="16">
        <v>18</v>
      </c>
      <c r="G115" s="16">
        <v>93074</v>
      </c>
      <c r="H115" s="16">
        <v>2606</v>
      </c>
      <c r="I115" s="16">
        <v>639149</v>
      </c>
      <c r="J115" s="16">
        <v>454231</v>
      </c>
      <c r="K115" s="17">
        <v>1407101</v>
      </c>
      <c r="L115" s="6" t="s">
        <v>18</v>
      </c>
      <c r="R115" s="4" t="s">
        <v>135</v>
      </c>
      <c r="S115">
        <f t="shared" si="9"/>
        <v>93073.631530359227</v>
      </c>
      <c r="T115">
        <f t="shared" si="10"/>
        <v>2606.0673682983665</v>
      </c>
      <c r="U115">
        <f t="shared" si="11"/>
        <v>74477.240795081525</v>
      </c>
      <c r="V115">
        <f t="shared" si="12"/>
        <v>159.90323366979342</v>
      </c>
      <c r="W115">
        <f t="shared" si="13"/>
        <v>12.792258693583474</v>
      </c>
      <c r="X115">
        <f t="shared" si="14"/>
        <v>66145.926980366014</v>
      </c>
      <c r="Y115">
        <f t="shared" si="15"/>
        <v>1852.0347864154742</v>
      </c>
      <c r="Z115">
        <f t="shared" si="16"/>
        <v>454231.07509695465</v>
      </c>
      <c r="AA115" s="6" t="s">
        <v>18</v>
      </c>
    </row>
    <row r="116" spans="1:27" ht="18.75" thickBot="1">
      <c r="A116" s="4" t="s">
        <v>136</v>
      </c>
      <c r="B116" s="15">
        <v>129567</v>
      </c>
      <c r="C116" s="16">
        <v>1458</v>
      </c>
      <c r="D116" s="16">
        <v>45522</v>
      </c>
      <c r="E116" s="16">
        <v>82587</v>
      </c>
      <c r="F116" s="16">
        <v>1</v>
      </c>
      <c r="G116" s="16">
        <v>9604</v>
      </c>
      <c r="H116" s="16">
        <v>108</v>
      </c>
      <c r="I116" s="16">
        <v>4939362</v>
      </c>
      <c r="J116" s="16">
        <v>366123</v>
      </c>
      <c r="K116" s="17">
        <v>13491003</v>
      </c>
      <c r="L116" s="6" t="s">
        <v>39</v>
      </c>
      <c r="R116" s="4" t="s">
        <v>136</v>
      </c>
      <c r="S116">
        <f t="shared" si="9"/>
        <v>9603.9560587155756</v>
      </c>
      <c r="T116">
        <f t="shared" si="10"/>
        <v>108.07202399999467</v>
      </c>
      <c r="U116">
        <f t="shared" si="11"/>
        <v>3374.2487493331669</v>
      </c>
      <c r="V116">
        <f t="shared" si="12"/>
        <v>6121.6352853824137</v>
      </c>
      <c r="W116">
        <f t="shared" si="13"/>
        <v>7.412347325102514E-2</v>
      </c>
      <c r="X116">
        <f t="shared" si="14"/>
        <v>711.88183710284545</v>
      </c>
      <c r="Y116">
        <f t="shared" si="15"/>
        <v>8.0053351111107158</v>
      </c>
      <c r="Z116">
        <f t="shared" si="16"/>
        <v>366122.66708413005</v>
      </c>
      <c r="AA116" s="6" t="s">
        <v>39</v>
      </c>
    </row>
    <row r="117" spans="1:27" ht="18.75" thickBot="1">
      <c r="A117" s="4" t="s">
        <v>137</v>
      </c>
      <c r="B117" s="15">
        <v>128228</v>
      </c>
      <c r="C117" s="16">
        <v>2831</v>
      </c>
      <c r="D117" s="16">
        <v>78946</v>
      </c>
      <c r="E117" s="16">
        <v>46451</v>
      </c>
      <c r="F117" s="16">
        <v>25</v>
      </c>
      <c r="G117" s="16">
        <v>42988</v>
      </c>
      <c r="H117" s="16">
        <v>949</v>
      </c>
      <c r="I117" s="16">
        <v>869342</v>
      </c>
      <c r="J117" s="16">
        <v>291444</v>
      </c>
      <c r="K117" s="17">
        <v>2982878</v>
      </c>
      <c r="L117" s="6" t="s">
        <v>13</v>
      </c>
      <c r="R117" s="4" t="s">
        <v>137</v>
      </c>
      <c r="S117">
        <f t="shared" si="9"/>
        <v>42988.013589560149</v>
      </c>
      <c r="T117">
        <f t="shared" si="10"/>
        <v>949.08340200303201</v>
      </c>
      <c r="U117">
        <f t="shared" si="11"/>
        <v>26466.385819332874</v>
      </c>
      <c r="V117">
        <f t="shared" si="12"/>
        <v>15572.544368224246</v>
      </c>
      <c r="W117">
        <f t="shared" si="13"/>
        <v>8.3811674496912048</v>
      </c>
      <c r="X117">
        <f t="shared" si="14"/>
        <v>14411.58505309302</v>
      </c>
      <c r="Y117">
        <f t="shared" si="15"/>
        <v>318.1491163902781</v>
      </c>
      <c r="Z117">
        <f t="shared" si="16"/>
        <v>291444.03492197802</v>
      </c>
      <c r="AA117" s="6" t="s">
        <v>13</v>
      </c>
    </row>
    <row r="118" spans="1:27" ht="18.75" thickBot="1">
      <c r="A118" s="4" t="s">
        <v>138</v>
      </c>
      <c r="B118" s="15">
        <v>119322</v>
      </c>
      <c r="C118" s="16">
        <v>1926</v>
      </c>
      <c r="D118" s="16">
        <v>117263</v>
      </c>
      <c r="E118" s="16">
        <v>133</v>
      </c>
      <c r="F118" s="16">
        <v>13</v>
      </c>
      <c r="G118" s="16">
        <v>4315</v>
      </c>
      <c r="H118" s="16">
        <v>70</v>
      </c>
      <c r="I118" s="16">
        <v>1751774</v>
      </c>
      <c r="J118" s="16">
        <v>63344</v>
      </c>
      <c r="K118" s="17">
        <v>27654720</v>
      </c>
      <c r="L118" s="6" t="s">
        <v>39</v>
      </c>
      <c r="R118" s="4" t="s">
        <v>138</v>
      </c>
      <c r="S118">
        <f t="shared" si="9"/>
        <v>4314.7064949491441</v>
      </c>
      <c r="T118">
        <f t="shared" si="10"/>
        <v>69.644530843197828</v>
      </c>
      <c r="U118">
        <f t="shared" si="11"/>
        <v>4240.2526584973557</v>
      </c>
      <c r="V118">
        <f t="shared" si="12"/>
        <v>4.8093056085905044</v>
      </c>
      <c r="W118">
        <f t="shared" si="13"/>
        <v>0.47008250309531247</v>
      </c>
      <c r="X118">
        <f t="shared" si="14"/>
        <v>156.03123083509794</v>
      </c>
      <c r="Y118">
        <f t="shared" si="15"/>
        <v>2.5312134782055287</v>
      </c>
      <c r="Z118">
        <f t="shared" si="16"/>
        <v>63344.485136714458</v>
      </c>
      <c r="AA118" s="6" t="s">
        <v>39</v>
      </c>
    </row>
    <row r="119" spans="1:27" ht="18.75" thickBot="1">
      <c r="A119" s="4" t="s">
        <v>139</v>
      </c>
      <c r="B119" s="15">
        <v>111857</v>
      </c>
      <c r="C119" s="16">
        <v>4636</v>
      </c>
      <c r="D119" s="16">
        <v>103013</v>
      </c>
      <c r="E119" s="16">
        <v>4208</v>
      </c>
      <c r="F119" s="16">
        <v>8</v>
      </c>
      <c r="G119" s="16">
        <v>78</v>
      </c>
      <c r="H119" s="16">
        <v>3</v>
      </c>
      <c r="I119" s="16">
        <v>160000000</v>
      </c>
      <c r="J119" s="16">
        <v>111163</v>
      </c>
      <c r="K119" s="16">
        <v>1439323776</v>
      </c>
      <c r="L119" s="6" t="s">
        <v>16</v>
      </c>
      <c r="R119" s="4" t="s">
        <v>139</v>
      </c>
      <c r="S119">
        <f t="shared" si="9"/>
        <v>77.714967170805636</v>
      </c>
      <c r="T119">
        <f t="shared" si="10"/>
        <v>3.2209570058543937</v>
      </c>
      <c r="U119">
        <f t="shared" si="11"/>
        <v>71.570415022450092</v>
      </c>
      <c r="V119">
        <f t="shared" si="12"/>
        <v>2.9235951425011408</v>
      </c>
      <c r="W119">
        <f t="shared" si="13"/>
        <v>5.5581656701542597E-3</v>
      </c>
      <c r="X119">
        <f t="shared" si="14"/>
        <v>5.4192115284004035E-2</v>
      </c>
      <c r="Y119">
        <f t="shared" si="15"/>
        <v>2.0843121263078475E-3</v>
      </c>
      <c r="Z119">
        <f t="shared" si="16"/>
        <v>111163.31340308519</v>
      </c>
      <c r="AA119" s="6" t="s">
        <v>16</v>
      </c>
    </row>
    <row r="120" spans="1:27" ht="18.75" thickBot="1">
      <c r="A120" s="4" t="s">
        <v>140</v>
      </c>
      <c r="B120" s="15">
        <v>100173</v>
      </c>
      <c r="C120" s="16">
        <v>155</v>
      </c>
      <c r="D120" s="16">
        <v>60748</v>
      </c>
      <c r="E120" s="16">
        <v>3927</v>
      </c>
      <c r="F120" s="16">
        <v>18</v>
      </c>
      <c r="G120" s="16">
        <v>225354</v>
      </c>
      <c r="H120" s="16">
        <v>349</v>
      </c>
      <c r="I120" s="16">
        <v>717784</v>
      </c>
      <c r="J120" s="16">
        <v>1614761</v>
      </c>
      <c r="K120" s="17">
        <v>444514</v>
      </c>
      <c r="L120" s="6" t="s">
        <v>16</v>
      </c>
      <c r="R120" s="4" t="s">
        <v>140</v>
      </c>
      <c r="S120">
        <f t="shared" si="9"/>
        <v>225353.98210180106</v>
      </c>
      <c r="T120">
        <f t="shared" si="10"/>
        <v>348.69542916533561</v>
      </c>
      <c r="U120">
        <f t="shared" si="11"/>
        <v>136661.61245765036</v>
      </c>
      <c r="V120">
        <f t="shared" si="12"/>
        <v>8834.3674214985349</v>
      </c>
      <c r="W120">
        <f t="shared" si="13"/>
        <v>40.493662741780909</v>
      </c>
      <c r="X120">
        <f t="shared" si="14"/>
        <v>506967.15963951644</v>
      </c>
      <c r="Y120">
        <f t="shared" si="15"/>
        <v>785.12712760452985</v>
      </c>
      <c r="Z120">
        <f t="shared" si="16"/>
        <v>1614761.2898581373</v>
      </c>
      <c r="AA120" s="6" t="s">
        <v>16</v>
      </c>
    </row>
    <row r="121" spans="1:27" ht="18.75" thickBot="1">
      <c r="A121" s="4" t="s">
        <v>141</v>
      </c>
      <c r="B121" s="15">
        <v>98829</v>
      </c>
      <c r="C121" s="16">
        <v>19</v>
      </c>
      <c r="D121" s="16">
        <v>96814</v>
      </c>
      <c r="E121" s="16">
        <v>115</v>
      </c>
      <c r="F121" s="19"/>
      <c r="G121" s="16">
        <v>2858</v>
      </c>
      <c r="H121" s="16">
        <v>55</v>
      </c>
      <c r="I121" s="16">
        <v>1450428</v>
      </c>
      <c r="J121" s="16">
        <v>41943</v>
      </c>
      <c r="K121" s="17">
        <v>34581244</v>
      </c>
      <c r="L121" s="6" t="s">
        <v>39</v>
      </c>
      <c r="R121" s="4" t="s">
        <v>141</v>
      </c>
      <c r="S121">
        <f t="shared" si="9"/>
        <v>2857.8786812874632</v>
      </c>
      <c r="T121">
        <f t="shared" si="10"/>
        <v>0.54943078392437239</v>
      </c>
      <c r="U121">
        <f t="shared" si="11"/>
        <v>2799.6101007817997</v>
      </c>
      <c r="V121">
        <f t="shared" si="12"/>
        <v>3.3255021132264648</v>
      </c>
      <c r="W121">
        <f t="shared" si="13"/>
        <v>0</v>
      </c>
      <c r="X121">
        <f t="shared" si="14"/>
        <v>82.645956866097706</v>
      </c>
      <c r="Y121">
        <f t="shared" si="15"/>
        <v>1.5904575324126571</v>
      </c>
      <c r="Z121">
        <f t="shared" si="16"/>
        <v>41942.620687676819</v>
      </c>
      <c r="AA121" s="6" t="s">
        <v>39</v>
      </c>
    </row>
    <row r="122" spans="1:27" ht="18.75" thickBot="1">
      <c r="A122" s="4" t="s">
        <v>142</v>
      </c>
      <c r="B122" s="15">
        <v>86154</v>
      </c>
      <c r="C122" s="16">
        <v>1335</v>
      </c>
      <c r="D122" s="16">
        <v>5093</v>
      </c>
      <c r="E122" s="16">
        <v>33889</v>
      </c>
      <c r="F122" s="19"/>
      <c r="G122" s="16">
        <v>915</v>
      </c>
      <c r="H122" s="16">
        <v>14</v>
      </c>
      <c r="I122" s="16">
        <v>846704</v>
      </c>
      <c r="J122" s="16">
        <v>8995</v>
      </c>
      <c r="K122" s="20">
        <v>94129047</v>
      </c>
      <c r="L122" s="6" t="s">
        <v>39</v>
      </c>
      <c r="R122" s="4" t="s">
        <v>142</v>
      </c>
      <c r="S122">
        <f t="shared" si="9"/>
        <v>915.27538784069486</v>
      </c>
      <c r="T122">
        <f t="shared" si="10"/>
        <v>14.182657134518742</v>
      </c>
      <c r="U122">
        <f t="shared" si="11"/>
        <v>54.106571375358769</v>
      </c>
      <c r="V122">
        <f t="shared" si="12"/>
        <v>360.0270169525885</v>
      </c>
      <c r="W122">
        <f t="shared" si="13"/>
        <v>0</v>
      </c>
      <c r="X122">
        <f t="shared" si="14"/>
        <v>9.7206975865802612</v>
      </c>
      <c r="Y122">
        <f t="shared" si="15"/>
        <v>0.1487319849312827</v>
      </c>
      <c r="Z122">
        <f t="shared" si="16"/>
        <v>8995.1404692326269</v>
      </c>
      <c r="AA122" s="6" t="s">
        <v>39</v>
      </c>
    </row>
    <row r="123" spans="1:27" ht="18.75" thickBot="1">
      <c r="A123" s="4" t="s">
        <v>143</v>
      </c>
      <c r="B123" s="15">
        <v>85772</v>
      </c>
      <c r="C123" s="16">
        <v>1962</v>
      </c>
      <c r="D123" s="16">
        <v>83737</v>
      </c>
      <c r="E123" s="16">
        <v>73</v>
      </c>
      <c r="F123" s="16">
        <v>1</v>
      </c>
      <c r="G123" s="16">
        <v>4906</v>
      </c>
      <c r="H123" s="16">
        <v>112</v>
      </c>
      <c r="I123" s="16">
        <v>1021410</v>
      </c>
      <c r="J123" s="16">
        <v>58419</v>
      </c>
      <c r="K123" s="17">
        <v>17484298</v>
      </c>
      <c r="L123" s="6" t="s">
        <v>39</v>
      </c>
      <c r="R123" s="4" t="s">
        <v>143</v>
      </c>
      <c r="S123">
        <f t="shared" si="9"/>
        <v>4905.6587802381309</v>
      </c>
      <c r="T123">
        <f t="shared" si="10"/>
        <v>112.2149713989089</v>
      </c>
      <c r="U123">
        <f t="shared" si="11"/>
        <v>4789.2686340624032</v>
      </c>
      <c r="V123">
        <f t="shared" si="12"/>
        <v>4.17517477681975</v>
      </c>
      <c r="W123">
        <f t="shared" si="13"/>
        <v>5.719417502492808E-2</v>
      </c>
      <c r="X123">
        <f t="shared" si="14"/>
        <v>280.59462267229719</v>
      </c>
      <c r="Y123">
        <f t="shared" si="15"/>
        <v>6.4057476027919451</v>
      </c>
      <c r="Z123">
        <f t="shared" si="16"/>
        <v>58418.70231221179</v>
      </c>
      <c r="AA123" s="6" t="s">
        <v>39</v>
      </c>
    </row>
    <row r="124" spans="1:27" ht="18.75" thickBot="1">
      <c r="A124" s="4" t="s">
        <v>144</v>
      </c>
      <c r="B124" s="15">
        <v>85452</v>
      </c>
      <c r="C124" s="16">
        <v>2619</v>
      </c>
      <c r="D124" s="16">
        <v>76418</v>
      </c>
      <c r="E124" s="16">
        <v>6415</v>
      </c>
      <c r="F124" s="16">
        <v>67</v>
      </c>
      <c r="G124" s="16">
        <v>4281</v>
      </c>
      <c r="H124" s="16">
        <v>131</v>
      </c>
      <c r="I124" s="16">
        <v>551327</v>
      </c>
      <c r="J124" s="16">
        <v>27622</v>
      </c>
      <c r="K124" s="17">
        <v>19959422</v>
      </c>
      <c r="L124" s="6" t="s">
        <v>39</v>
      </c>
      <c r="R124" s="4" t="s">
        <v>144</v>
      </c>
      <c r="S124">
        <f t="shared" si="9"/>
        <v>4281.2863017776772</v>
      </c>
      <c r="T124">
        <f t="shared" si="10"/>
        <v>131.21622459808705</v>
      </c>
      <c r="U124">
        <f t="shared" si="11"/>
        <v>3828.6679844736987</v>
      </c>
      <c r="V124">
        <f t="shared" si="12"/>
        <v>321.40209270589099</v>
      </c>
      <c r="W124">
        <f t="shared" si="13"/>
        <v>3.3568106330934833</v>
      </c>
      <c r="X124">
        <f t="shared" si="14"/>
        <v>214.48516895930152</v>
      </c>
      <c r="Y124">
        <f t="shared" si="15"/>
        <v>6.5633163124663634</v>
      </c>
      <c r="Z124">
        <f t="shared" si="16"/>
        <v>27622.39307330643</v>
      </c>
      <c r="AA124" s="6" t="s">
        <v>39</v>
      </c>
    </row>
    <row r="125" spans="1:27" ht="18.75" thickBot="1">
      <c r="A125" s="4" t="s">
        <v>145</v>
      </c>
      <c r="B125" s="15">
        <v>81559</v>
      </c>
      <c r="C125" s="16">
        <v>795</v>
      </c>
      <c r="D125" s="16">
        <v>80455</v>
      </c>
      <c r="E125" s="16">
        <v>309</v>
      </c>
      <c r="F125" s="19"/>
      <c r="G125" s="16">
        <v>2969</v>
      </c>
      <c r="H125" s="16">
        <v>29</v>
      </c>
      <c r="I125" s="16">
        <v>1431243</v>
      </c>
      <c r="J125" s="16">
        <v>52094</v>
      </c>
      <c r="K125" s="17">
        <v>27474411</v>
      </c>
      <c r="L125" s="6" t="s">
        <v>39</v>
      </c>
      <c r="R125" s="4" t="s">
        <v>145</v>
      </c>
      <c r="S125">
        <f t="shared" si="9"/>
        <v>2968.544075430771</v>
      </c>
      <c r="T125">
        <f t="shared" si="10"/>
        <v>28.936016135159367</v>
      </c>
      <c r="U125">
        <f t="shared" si="11"/>
        <v>2928.3612303827003</v>
      </c>
      <c r="V125">
        <f t="shared" si="12"/>
        <v>11.246828912910999</v>
      </c>
      <c r="W125">
        <f t="shared" si="13"/>
        <v>0</v>
      </c>
      <c r="X125">
        <f t="shared" si="14"/>
        <v>108.06419107583416</v>
      </c>
      <c r="Y125">
        <f t="shared" si="15"/>
        <v>1.0555276326032976</v>
      </c>
      <c r="Z125">
        <f t="shared" si="16"/>
        <v>52093.673636897984</v>
      </c>
      <c r="AA125" s="6" t="s">
        <v>39</v>
      </c>
    </row>
    <row r="126" spans="1:27" ht="18.75" thickBot="1">
      <c r="A126" s="4" t="s">
        <v>146</v>
      </c>
      <c r="B126" s="15">
        <v>7213</v>
      </c>
      <c r="C126" s="16">
        <v>610</v>
      </c>
      <c r="D126" s="16">
        <v>70158</v>
      </c>
      <c r="E126" s="16">
        <v>1362</v>
      </c>
      <c r="F126" s="16">
        <v>3</v>
      </c>
      <c r="G126" s="16">
        <v>162632</v>
      </c>
      <c r="H126" s="16">
        <v>1375</v>
      </c>
      <c r="I126" s="16">
        <v>1211456</v>
      </c>
      <c r="J126" s="16">
        <v>2731470</v>
      </c>
      <c r="K126" s="17">
        <v>443518</v>
      </c>
      <c r="L126" s="6" t="s">
        <v>21</v>
      </c>
      <c r="R126" s="4" t="s">
        <v>146</v>
      </c>
      <c r="S126">
        <f t="shared" si="9"/>
        <v>16263.150537294992</v>
      </c>
      <c r="T126">
        <f t="shared" si="10"/>
        <v>1375.3669524123034</v>
      </c>
      <c r="U126">
        <f t="shared" si="11"/>
        <v>158185.2371267908</v>
      </c>
      <c r="V126">
        <f t="shared" si="12"/>
        <v>3070.9012937468151</v>
      </c>
      <c r="W126">
        <f t="shared" si="13"/>
        <v>6.7640997659621478</v>
      </c>
      <c r="X126">
        <f t="shared" si="14"/>
        <v>366686.35771265201</v>
      </c>
      <c r="Y126">
        <f t="shared" si="15"/>
        <v>3100.2123927326511</v>
      </c>
      <c r="Z126">
        <f t="shared" si="16"/>
        <v>2731469.7486911467</v>
      </c>
      <c r="AA126" s="6" t="s">
        <v>21</v>
      </c>
    </row>
    <row r="127" spans="1:27" ht="18.75" thickBot="1">
      <c r="A127" s="4" t="s">
        <v>147</v>
      </c>
      <c r="B127" s="15">
        <v>69331</v>
      </c>
      <c r="C127" s="16">
        <v>1391</v>
      </c>
      <c r="D127" s="16">
        <v>67841</v>
      </c>
      <c r="E127" s="16">
        <v>99</v>
      </c>
      <c r="F127" s="16">
        <v>11</v>
      </c>
      <c r="G127" s="16">
        <v>58738</v>
      </c>
      <c r="H127" s="16">
        <v>1178</v>
      </c>
      <c r="I127" s="16">
        <v>482935</v>
      </c>
      <c r="J127" s="16">
        <v>40915</v>
      </c>
      <c r="K127" s="17">
        <v>1180338</v>
      </c>
      <c r="L127" s="6" t="s">
        <v>39</v>
      </c>
      <c r="R127" s="4" t="s">
        <v>147</v>
      </c>
      <c r="S127">
        <f t="shared" si="9"/>
        <v>58738.259718826303</v>
      </c>
      <c r="T127">
        <f t="shared" si="10"/>
        <v>1178.4759958588133</v>
      </c>
      <c r="U127">
        <f t="shared" si="11"/>
        <v>57475.909442888391</v>
      </c>
      <c r="V127">
        <f t="shared" si="12"/>
        <v>83.874280079095982</v>
      </c>
      <c r="W127">
        <f t="shared" si="13"/>
        <v>9.3193644532328879</v>
      </c>
      <c r="X127">
        <f t="shared" si="14"/>
        <v>49763.711750363029</v>
      </c>
      <c r="Y127">
        <f t="shared" si="15"/>
        <v>998.01921144621292</v>
      </c>
      <c r="Z127">
        <f t="shared" si="16"/>
        <v>409149.75202018407</v>
      </c>
      <c r="AA127" s="6" t="s">
        <v>39</v>
      </c>
    </row>
    <row r="128" spans="1:27" ht="18.75" thickBot="1">
      <c r="A128" s="4" t="s">
        <v>148</v>
      </c>
      <c r="B128" s="15">
        <v>64034</v>
      </c>
      <c r="C128" s="16">
        <v>834</v>
      </c>
      <c r="D128" s="16">
        <v>62179</v>
      </c>
      <c r="E128" s="16">
        <v>1021</v>
      </c>
      <c r="F128" s="19"/>
      <c r="G128" s="16">
        <v>70572</v>
      </c>
      <c r="H128" s="16">
        <v>919</v>
      </c>
      <c r="I128" s="16">
        <v>49819</v>
      </c>
      <c r="J128" s="16">
        <v>549057</v>
      </c>
      <c r="K128" s="17">
        <v>907356</v>
      </c>
      <c r="L128" s="6" t="s">
        <v>46</v>
      </c>
      <c r="R128" s="4" t="s">
        <v>148</v>
      </c>
      <c r="S128">
        <f t="shared" si="9"/>
        <v>70572.07975700828</v>
      </c>
      <c r="T128">
        <f t="shared" si="10"/>
        <v>919.15411371060532</v>
      </c>
      <c r="U128">
        <f t="shared" si="11"/>
        <v>68527.678221117181</v>
      </c>
      <c r="V128">
        <f t="shared" si="12"/>
        <v>1125.2474221804891</v>
      </c>
      <c r="W128">
        <f t="shared" si="13"/>
        <v>0</v>
      </c>
      <c r="X128">
        <f t="shared" si="14"/>
        <v>77777.63083067727</v>
      </c>
      <c r="Y128">
        <f t="shared" si="15"/>
        <v>1012.8328902878253</v>
      </c>
      <c r="Z128">
        <f t="shared" si="16"/>
        <v>54905.682003535549</v>
      </c>
      <c r="AA128" s="6" t="s">
        <v>46</v>
      </c>
    </row>
    <row r="129" spans="1:27" ht="18.75" thickBot="1">
      <c r="A129" s="4" t="s">
        <v>149</v>
      </c>
      <c r="B129" s="15">
        <v>63791</v>
      </c>
      <c r="C129" s="16">
        <v>1373</v>
      </c>
      <c r="D129" s="16">
        <v>59002</v>
      </c>
      <c r="E129" s="16">
        <v>3416</v>
      </c>
      <c r="F129" s="16">
        <v>26</v>
      </c>
      <c r="G129" s="16">
        <v>2208</v>
      </c>
      <c r="H129" s="16">
        <v>48</v>
      </c>
      <c r="I129" s="16">
        <v>401851</v>
      </c>
      <c r="J129" s="16">
        <v>13912</v>
      </c>
      <c r="K129" s="17">
        <v>28885550</v>
      </c>
      <c r="L129" s="6" t="s">
        <v>39</v>
      </c>
      <c r="R129" s="4" t="s">
        <v>149</v>
      </c>
      <c r="S129">
        <f t="shared" si="9"/>
        <v>2208.4052406826249</v>
      </c>
      <c r="T129">
        <f t="shared" si="10"/>
        <v>47.532416727394839</v>
      </c>
      <c r="U129">
        <f t="shared" si="11"/>
        <v>2042.6130020027315</v>
      </c>
      <c r="V129">
        <f t="shared" si="12"/>
        <v>118.25982195249874</v>
      </c>
      <c r="W129">
        <f t="shared" si="13"/>
        <v>0.90010403125438154</v>
      </c>
      <c r="X129">
        <f t="shared" si="14"/>
        <v>76.439603884987477</v>
      </c>
      <c r="Y129">
        <f t="shared" si="15"/>
        <v>1.6617305192388583</v>
      </c>
      <c r="Z129">
        <f t="shared" si="16"/>
        <v>13911.834810138633</v>
      </c>
      <c r="AA129" s="6" t="s">
        <v>39</v>
      </c>
    </row>
    <row r="130" spans="1:27" ht="18.75" thickBot="1">
      <c r="A130" s="4" t="s">
        <v>150</v>
      </c>
      <c r="B130" s="15">
        <v>63076</v>
      </c>
      <c r="C130" s="16">
        <v>1223</v>
      </c>
      <c r="D130" s="16">
        <v>61612</v>
      </c>
      <c r="E130" s="16">
        <v>241</v>
      </c>
      <c r="F130" s="16">
        <v>4</v>
      </c>
      <c r="G130" s="16">
        <v>79548</v>
      </c>
      <c r="H130" s="16">
        <v>1542</v>
      </c>
      <c r="I130" s="16">
        <v>546843</v>
      </c>
      <c r="J130" s="16">
        <v>689651</v>
      </c>
      <c r="K130" s="17">
        <v>792927</v>
      </c>
      <c r="L130" s="6" t="s">
        <v>18</v>
      </c>
      <c r="R130" s="4" t="s">
        <v>150</v>
      </c>
      <c r="S130">
        <f t="shared" si="9"/>
        <v>79548.306464529524</v>
      </c>
      <c r="T130">
        <f t="shared" si="10"/>
        <v>1542.386625754956</v>
      </c>
      <c r="U130">
        <f t="shared" si="11"/>
        <v>77701.982654140927</v>
      </c>
      <c r="V130">
        <f t="shared" si="12"/>
        <v>303.93718463364218</v>
      </c>
      <c r="W130">
        <f t="shared" si="13"/>
        <v>5.0446005748322351</v>
      </c>
      <c r="X130">
        <f t="shared" si="14"/>
        <v>100321.97163168866</v>
      </c>
      <c r="Y130">
        <f t="shared" si="15"/>
        <v>1944.6935215978267</v>
      </c>
      <c r="Z130">
        <f t="shared" si="16"/>
        <v>689651.12803574605</v>
      </c>
      <c r="AA130" s="6" t="s">
        <v>18</v>
      </c>
    </row>
    <row r="131" spans="1:27" ht="18.75" thickBot="1">
      <c r="A131" s="4" t="s">
        <v>151</v>
      </c>
      <c r="B131" s="15">
        <v>59163</v>
      </c>
      <c r="C131" s="16">
        <v>304</v>
      </c>
      <c r="D131" s="16">
        <v>54975</v>
      </c>
      <c r="E131" s="16">
        <v>3884</v>
      </c>
      <c r="F131" s="16">
        <v>18</v>
      </c>
      <c r="G131" s="16">
        <v>203934</v>
      </c>
      <c r="H131" s="16">
        <v>1048</v>
      </c>
      <c r="I131" s="16">
        <v>98964</v>
      </c>
      <c r="J131" s="16">
        <v>341128</v>
      </c>
      <c r="K131" s="17">
        <v>290108</v>
      </c>
      <c r="L131" s="6" t="s">
        <v>46</v>
      </c>
      <c r="R131" s="4" t="s">
        <v>151</v>
      </c>
      <c r="S131">
        <f t="shared" ref="S131:S171" si="17">(B131*1000000)/$K131</f>
        <v>203934.39684531279</v>
      </c>
      <c r="T131">
        <f t="shared" ref="T131:T171" si="18">(C131*1000000)/$K131</f>
        <v>1047.8856150123402</v>
      </c>
      <c r="U131">
        <f t="shared" ref="U131:U171" si="19">(D131*1000000)/$K131</f>
        <v>189498.39370165594</v>
      </c>
      <c r="V131">
        <f t="shared" ref="V131:V171" si="20">(E131*1000000)/$K131</f>
        <v>13388.117528644505</v>
      </c>
      <c r="W131">
        <f t="shared" ref="W131:W171" si="21">(F131*1000000)/$K131</f>
        <v>62.045858783625405</v>
      </c>
      <c r="X131">
        <f t="shared" ref="X131:X171" si="22">(G131*1000000)/$K131</f>
        <v>702958.89806554804</v>
      </c>
      <c r="Y131">
        <f t="shared" ref="Y131:Y171" si="23">(H131*1000000)/$K131</f>
        <v>3612.4477780688571</v>
      </c>
      <c r="Z131">
        <f t="shared" ref="Z131:Z171" si="24">(I131*1000000)/$K131</f>
        <v>341128.13159237249</v>
      </c>
      <c r="AA131" s="6" t="s">
        <v>46</v>
      </c>
    </row>
    <row r="132" spans="1:27" ht="18.75" thickBot="1">
      <c r="A132" s="4" t="s">
        <v>152</v>
      </c>
      <c r="B132" s="15">
        <v>58654</v>
      </c>
      <c r="C132" s="16">
        <v>980</v>
      </c>
      <c r="D132" s="16">
        <v>57644</v>
      </c>
      <c r="E132" s="16">
        <v>30</v>
      </c>
      <c r="F132" s="16">
        <v>30</v>
      </c>
      <c r="G132" s="16">
        <v>12082</v>
      </c>
      <c r="H132" s="16">
        <v>202</v>
      </c>
      <c r="I132" s="16">
        <v>755263</v>
      </c>
      <c r="J132" s="16">
        <v>155573</v>
      </c>
      <c r="K132" s="17">
        <v>4854731</v>
      </c>
      <c r="L132" s="6" t="s">
        <v>39</v>
      </c>
      <c r="R132" s="4" t="s">
        <v>152</v>
      </c>
      <c r="S132">
        <f t="shared" si="17"/>
        <v>12081.822865159778</v>
      </c>
      <c r="T132">
        <f t="shared" si="18"/>
        <v>201.8649437013091</v>
      </c>
      <c r="U132">
        <f t="shared" si="19"/>
        <v>11873.778382365574</v>
      </c>
      <c r="V132">
        <f t="shared" si="20"/>
        <v>6.1795390928972171</v>
      </c>
      <c r="W132">
        <f t="shared" si="21"/>
        <v>6.1795390928972171</v>
      </c>
      <c r="X132">
        <f t="shared" si="22"/>
        <v>2488.7063773461391</v>
      </c>
      <c r="Y132">
        <f t="shared" si="23"/>
        <v>41.608896558841259</v>
      </c>
      <c r="Z132">
        <f t="shared" si="24"/>
        <v>155572.57446396103</v>
      </c>
      <c r="AA132" s="6" t="s">
        <v>39</v>
      </c>
    </row>
    <row r="133" spans="1:27" ht="18.75" thickBot="1">
      <c r="A133" s="4" t="s">
        <v>153</v>
      </c>
      <c r="B133" s="15">
        <v>56376</v>
      </c>
      <c r="C133" s="16">
        <v>323</v>
      </c>
      <c r="D133" s="16">
        <v>54685</v>
      </c>
      <c r="E133" s="16">
        <v>1368</v>
      </c>
      <c r="F133" s="19"/>
      <c r="G133" s="16">
        <v>195773</v>
      </c>
      <c r="H133" s="16">
        <v>1122</v>
      </c>
      <c r="I133" s="16">
        <v>593238</v>
      </c>
      <c r="J133" s="16">
        <v>2060097</v>
      </c>
      <c r="K133" s="17">
        <v>287966</v>
      </c>
      <c r="L133" s="6" t="s">
        <v>13</v>
      </c>
      <c r="R133" s="4" t="s">
        <v>153</v>
      </c>
      <c r="S133">
        <f t="shared" si="17"/>
        <v>195773.11210351222</v>
      </c>
      <c r="T133">
        <f t="shared" si="18"/>
        <v>1121.6601959953605</v>
      </c>
      <c r="U133">
        <f t="shared" si="19"/>
        <v>189900.89107741887</v>
      </c>
      <c r="V133">
        <f t="shared" si="20"/>
        <v>4750.5608300979975</v>
      </c>
      <c r="W133">
        <f t="shared" si="21"/>
        <v>0</v>
      </c>
      <c r="X133">
        <f t="shared" si="22"/>
        <v>679847.6208996895</v>
      </c>
      <c r="Y133">
        <f t="shared" si="23"/>
        <v>3896.2933124049368</v>
      </c>
      <c r="Z133">
        <f t="shared" si="24"/>
        <v>2060097.3726064882</v>
      </c>
      <c r="AA133" s="6" t="s">
        <v>13</v>
      </c>
    </row>
    <row r="134" spans="1:27" ht="18.75" thickBot="1">
      <c r="A134" s="4" t="s">
        <v>154</v>
      </c>
      <c r="B134" s="15">
        <v>55903</v>
      </c>
      <c r="C134" s="16">
        <v>401</v>
      </c>
      <c r="D134" s="16">
        <v>55432</v>
      </c>
      <c r="E134" s="16">
        <v>70</v>
      </c>
      <c r="F134" s="16">
        <v>23</v>
      </c>
      <c r="G134" s="16">
        <v>98746</v>
      </c>
      <c r="H134" s="16">
        <v>708</v>
      </c>
      <c r="I134" s="16">
        <v>400982</v>
      </c>
      <c r="J134" s="16">
        <v>708287</v>
      </c>
      <c r="K134" s="17">
        <v>566129</v>
      </c>
      <c r="L134" s="6" t="s">
        <v>39</v>
      </c>
      <c r="R134" s="4" t="s">
        <v>154</v>
      </c>
      <c r="S134">
        <f t="shared" si="17"/>
        <v>98746.045512595185</v>
      </c>
      <c r="T134">
        <f t="shared" si="18"/>
        <v>708.31912867915264</v>
      </c>
      <c r="U134">
        <f t="shared" si="19"/>
        <v>97914.079653223918</v>
      </c>
      <c r="V134">
        <f t="shared" si="20"/>
        <v>123.64673069212141</v>
      </c>
      <c r="W134">
        <f t="shared" si="21"/>
        <v>40.626782941697037</v>
      </c>
      <c r="X134">
        <f t="shared" si="22"/>
        <v>174423.14384177458</v>
      </c>
      <c r="Y134">
        <f t="shared" si="23"/>
        <v>1250.5983618574564</v>
      </c>
      <c r="Z134">
        <f t="shared" si="24"/>
        <v>708287.33380554605</v>
      </c>
      <c r="AA134" s="6" t="s">
        <v>39</v>
      </c>
    </row>
    <row r="135" spans="1:27" ht="18.75" thickBot="1">
      <c r="A135" s="4" t="s">
        <v>155</v>
      </c>
      <c r="B135" s="15">
        <v>5514</v>
      </c>
      <c r="C135" s="16">
        <v>3102</v>
      </c>
      <c r="D135" s="16">
        <v>48626</v>
      </c>
      <c r="E135" s="16">
        <v>3412</v>
      </c>
      <c r="F135" s="19"/>
      <c r="G135" s="16">
        <v>3027</v>
      </c>
      <c r="H135" s="16">
        <v>170</v>
      </c>
      <c r="I135" s="16">
        <v>146269</v>
      </c>
      <c r="J135" s="16">
        <v>8031</v>
      </c>
      <c r="K135" s="17">
        <v>18214092</v>
      </c>
      <c r="L135" s="6" t="s">
        <v>16</v>
      </c>
      <c r="R135" s="4" t="s">
        <v>155</v>
      </c>
      <c r="S135">
        <f t="shared" si="17"/>
        <v>302.73263141527997</v>
      </c>
      <c r="T135">
        <f t="shared" si="18"/>
        <v>170.30769362535338</v>
      </c>
      <c r="U135">
        <f t="shared" si="19"/>
        <v>2669.6911380484958</v>
      </c>
      <c r="V135">
        <f t="shared" si="20"/>
        <v>187.32748247895091</v>
      </c>
      <c r="W135">
        <f t="shared" si="21"/>
        <v>0</v>
      </c>
      <c r="X135">
        <f t="shared" si="22"/>
        <v>166.19000277367655</v>
      </c>
      <c r="Y135">
        <f t="shared" si="23"/>
        <v>9.3334325971341308</v>
      </c>
      <c r="Z135">
        <f t="shared" si="24"/>
        <v>8030.5403091188955</v>
      </c>
      <c r="AA135" s="6" t="s">
        <v>16</v>
      </c>
    </row>
    <row r="136" spans="1:27" ht="18.75" thickBot="1">
      <c r="A136" s="4" t="s">
        <v>156</v>
      </c>
      <c r="B136" s="15">
        <v>47562</v>
      </c>
      <c r="C136" s="16">
        <v>303</v>
      </c>
      <c r="D136" s="16">
        <v>47196</v>
      </c>
      <c r="E136" s="16">
        <v>63</v>
      </c>
      <c r="F136" s="16">
        <v>1</v>
      </c>
      <c r="G136" s="16">
        <v>20555</v>
      </c>
      <c r="H136" s="16">
        <v>131</v>
      </c>
      <c r="I136" s="16">
        <v>1577915</v>
      </c>
      <c r="J136" s="16">
        <v>681937</v>
      </c>
      <c r="K136" s="17">
        <v>2313871</v>
      </c>
      <c r="L136" s="6" t="s">
        <v>39</v>
      </c>
      <c r="R136" s="4" t="s">
        <v>156</v>
      </c>
      <c r="S136">
        <f t="shared" si="17"/>
        <v>20555.164916280984</v>
      </c>
      <c r="T136">
        <f t="shared" si="18"/>
        <v>130.94939173359276</v>
      </c>
      <c r="U136">
        <f t="shared" si="19"/>
        <v>20396.988423295854</v>
      </c>
      <c r="V136">
        <f t="shared" si="20"/>
        <v>27.227101251539086</v>
      </c>
      <c r="W136">
        <f t="shared" si="21"/>
        <v>0.4321762103418903</v>
      </c>
      <c r="X136">
        <f t="shared" si="22"/>
        <v>8883.3820035775552</v>
      </c>
      <c r="Y136">
        <f t="shared" si="23"/>
        <v>56.615083554787624</v>
      </c>
      <c r="Z136">
        <f t="shared" si="24"/>
        <v>681937.32494162384</v>
      </c>
      <c r="AA136" s="6" t="s">
        <v>39</v>
      </c>
    </row>
    <row r="137" spans="1:27" ht="18.75" thickBot="1">
      <c r="A137" s="4" t="s">
        <v>157</v>
      </c>
      <c r="B137" s="15">
        <v>41533</v>
      </c>
      <c r="C137" s="16">
        <v>639</v>
      </c>
      <c r="D137" s="16">
        <v>39905</v>
      </c>
      <c r="E137" s="16">
        <v>989</v>
      </c>
      <c r="F137" s="16">
        <v>7</v>
      </c>
      <c r="G137" s="16">
        <v>4499</v>
      </c>
      <c r="H137" s="16">
        <v>69</v>
      </c>
      <c r="I137" s="16">
        <v>249149</v>
      </c>
      <c r="J137" s="16">
        <v>26989</v>
      </c>
      <c r="K137" s="17">
        <v>9231532</v>
      </c>
      <c r="L137" s="6" t="s">
        <v>46</v>
      </c>
      <c r="R137" s="4" t="s">
        <v>157</v>
      </c>
      <c r="S137">
        <f t="shared" si="17"/>
        <v>4499.036562945349</v>
      </c>
      <c r="T137">
        <f t="shared" si="18"/>
        <v>69.219280180147777</v>
      </c>
      <c r="U137">
        <f t="shared" si="19"/>
        <v>4322.6844688400579</v>
      </c>
      <c r="V137">
        <f t="shared" si="20"/>
        <v>107.13281392514266</v>
      </c>
      <c r="W137">
        <f t="shared" si="21"/>
        <v>0.75827067489989741</v>
      </c>
      <c r="X137">
        <f t="shared" si="22"/>
        <v>487.35139519637693</v>
      </c>
      <c r="Y137">
        <f t="shared" si="23"/>
        <v>7.4743823668704179</v>
      </c>
      <c r="Z137">
        <f t="shared" si="24"/>
        <v>26988.911482947791</v>
      </c>
      <c r="AA137" s="6" t="s">
        <v>46</v>
      </c>
    </row>
    <row r="138" spans="1:27" ht="18.75" thickBot="1">
      <c r="A138" s="4" t="s">
        <v>158</v>
      </c>
      <c r="B138" s="15">
        <v>39133</v>
      </c>
      <c r="C138" s="16">
        <v>264</v>
      </c>
      <c r="D138" s="16">
        <v>38533</v>
      </c>
      <c r="E138" s="16">
        <v>336</v>
      </c>
      <c r="F138" s="16">
        <v>3</v>
      </c>
      <c r="G138" s="16">
        <v>236854</v>
      </c>
      <c r="H138" s="16">
        <v>1598</v>
      </c>
      <c r="I138" s="16">
        <v>494095</v>
      </c>
      <c r="J138" s="16">
        <v>2990528</v>
      </c>
      <c r="K138" s="17">
        <v>16522</v>
      </c>
      <c r="L138" s="6" t="s">
        <v>18</v>
      </c>
      <c r="R138" s="4" t="s">
        <v>158</v>
      </c>
      <c r="S138">
        <f t="shared" si="17"/>
        <v>2368538.9178065611</v>
      </c>
      <c r="T138">
        <f t="shared" si="18"/>
        <v>15978.695073235685</v>
      </c>
      <c r="U138">
        <f t="shared" si="19"/>
        <v>2332223.7017310252</v>
      </c>
      <c r="V138">
        <f t="shared" si="20"/>
        <v>20336.521002299964</v>
      </c>
      <c r="W138">
        <f t="shared" si="21"/>
        <v>181.57608037767824</v>
      </c>
      <c r="X138">
        <f t="shared" si="22"/>
        <v>14335673.647258202</v>
      </c>
      <c r="Y138">
        <f t="shared" si="23"/>
        <v>96719.525481176606</v>
      </c>
      <c r="Z138">
        <f t="shared" si="24"/>
        <v>29905277.811402977</v>
      </c>
      <c r="AA138" s="6" t="s">
        <v>18</v>
      </c>
    </row>
    <row r="139" spans="1:27" ht="18.75" thickBot="1">
      <c r="A139" s="4" t="s">
        <v>159</v>
      </c>
      <c r="B139" s="15">
        <v>3871</v>
      </c>
      <c r="C139" s="16">
        <v>152</v>
      </c>
      <c r="D139" s="16">
        <v>37858</v>
      </c>
      <c r="E139" s="16">
        <v>700</v>
      </c>
      <c r="F139" s="16">
        <v>14</v>
      </c>
      <c r="G139" s="16">
        <v>499658</v>
      </c>
      <c r="H139" s="16">
        <v>1962</v>
      </c>
      <c r="I139" s="16">
        <v>249838</v>
      </c>
      <c r="J139" s="16">
        <v>3224840</v>
      </c>
      <c r="K139" s="17">
        <v>77473</v>
      </c>
      <c r="L139" s="6" t="s">
        <v>21</v>
      </c>
      <c r="R139" s="4" t="s">
        <v>159</v>
      </c>
      <c r="S139">
        <f t="shared" si="17"/>
        <v>49965.794534870212</v>
      </c>
      <c r="T139">
        <f t="shared" si="18"/>
        <v>1961.973848953829</v>
      </c>
      <c r="U139">
        <f t="shared" si="19"/>
        <v>488660.5656164083</v>
      </c>
      <c r="V139">
        <f t="shared" si="20"/>
        <v>9035.4058833400031</v>
      </c>
      <c r="W139">
        <f t="shared" si="21"/>
        <v>180.70811766680004</v>
      </c>
      <c r="X139">
        <f t="shared" si="22"/>
        <v>6449446.9040827127</v>
      </c>
      <c r="Y139">
        <f t="shared" si="23"/>
        <v>25324.951918732979</v>
      </c>
      <c r="Z139">
        <f t="shared" si="24"/>
        <v>3224839.6215455709</v>
      </c>
      <c r="AA139" s="6" t="s">
        <v>21</v>
      </c>
    </row>
    <row r="140" spans="1:27" ht="18.75" thickBot="1">
      <c r="A140" s="4" t="s">
        <v>160</v>
      </c>
      <c r="B140" s="15">
        <v>38178</v>
      </c>
      <c r="C140" s="16">
        <v>38</v>
      </c>
      <c r="D140" s="16">
        <v>773</v>
      </c>
      <c r="E140" s="16">
        <v>37367</v>
      </c>
      <c r="F140" s="19"/>
      <c r="G140" s="16">
        <v>3058</v>
      </c>
      <c r="H140" s="16">
        <v>3</v>
      </c>
      <c r="I140" s="16">
        <v>345742</v>
      </c>
      <c r="J140" s="16">
        <v>27693</v>
      </c>
      <c r="K140" s="17">
        <v>12484888</v>
      </c>
      <c r="L140" s="6" t="s">
        <v>39</v>
      </c>
      <c r="R140" s="4" t="s">
        <v>160</v>
      </c>
      <c r="S140">
        <f t="shared" si="17"/>
        <v>3057.9369234229416</v>
      </c>
      <c r="T140">
        <f t="shared" si="18"/>
        <v>3.043679686994389</v>
      </c>
      <c r="U140">
        <f t="shared" si="19"/>
        <v>61.914852580175328</v>
      </c>
      <c r="V140">
        <f t="shared" si="20"/>
        <v>2992.9783911557715</v>
      </c>
      <c r="W140">
        <f t="shared" si="21"/>
        <v>0</v>
      </c>
      <c r="X140">
        <f t="shared" si="22"/>
        <v>244.93611796918003</v>
      </c>
      <c r="Y140">
        <f t="shared" si="23"/>
        <v>0.24029050160482016</v>
      </c>
      <c r="Z140">
        <f t="shared" si="24"/>
        <v>27692.839535284576</v>
      </c>
      <c r="AA140" s="6" t="s">
        <v>39</v>
      </c>
    </row>
    <row r="141" spans="1:27" ht="18.75" thickBot="1">
      <c r="A141" s="4" t="s">
        <v>161</v>
      </c>
      <c r="B141" s="15">
        <v>36838</v>
      </c>
      <c r="C141" s="16">
        <v>272</v>
      </c>
      <c r="D141" s="16">
        <v>36427</v>
      </c>
      <c r="E141" s="16">
        <v>139</v>
      </c>
      <c r="F141" s="19"/>
      <c r="G141" s="16">
        <v>4281</v>
      </c>
      <c r="H141" s="16">
        <v>32</v>
      </c>
      <c r="I141" s="16">
        <v>698575</v>
      </c>
      <c r="J141" s="16">
        <v>81189</v>
      </c>
      <c r="K141" s="17">
        <v>8604352</v>
      </c>
      <c r="L141" s="6" t="s">
        <v>39</v>
      </c>
      <c r="R141" s="4" t="s">
        <v>161</v>
      </c>
      <c r="S141">
        <f t="shared" si="17"/>
        <v>4281.3218241187715</v>
      </c>
      <c r="T141">
        <f t="shared" si="18"/>
        <v>31.611909880023504</v>
      </c>
      <c r="U141">
        <f t="shared" si="19"/>
        <v>4233.555298528001</v>
      </c>
      <c r="V141">
        <f t="shared" si="20"/>
        <v>16.154615710747304</v>
      </c>
      <c r="W141">
        <f t="shared" si="21"/>
        <v>0</v>
      </c>
      <c r="X141">
        <f t="shared" si="22"/>
        <v>497.53891983963462</v>
      </c>
      <c r="Y141">
        <f t="shared" si="23"/>
        <v>3.7190482211792357</v>
      </c>
      <c r="Z141">
        <f t="shared" si="24"/>
        <v>81188.565972196389</v>
      </c>
      <c r="AA141" s="6" t="s">
        <v>39</v>
      </c>
    </row>
    <row r="142" spans="1:27" ht="18.75" thickBot="1">
      <c r="A142" s="4" t="s">
        <v>162</v>
      </c>
      <c r="B142" s="15">
        <v>36427</v>
      </c>
      <c r="C142" s="16">
        <v>440</v>
      </c>
      <c r="D142" s="16">
        <v>33</v>
      </c>
      <c r="E142" s="16">
        <v>2987</v>
      </c>
      <c r="F142" s="16">
        <v>8</v>
      </c>
      <c r="G142" s="16">
        <v>2653</v>
      </c>
      <c r="H142" s="16">
        <v>32</v>
      </c>
      <c r="I142" s="16">
        <v>660107</v>
      </c>
      <c r="J142" s="16">
        <v>48076</v>
      </c>
      <c r="K142" s="17">
        <v>13730484</v>
      </c>
      <c r="L142" s="6" t="s">
        <v>39</v>
      </c>
      <c r="R142" s="4" t="s">
        <v>162</v>
      </c>
      <c r="S142">
        <f t="shared" si="17"/>
        <v>2653.0018898095655</v>
      </c>
      <c r="T142">
        <f t="shared" si="18"/>
        <v>32.045483611502696</v>
      </c>
      <c r="U142">
        <f t="shared" si="19"/>
        <v>2.4034112708627022</v>
      </c>
      <c r="V142">
        <f t="shared" si="20"/>
        <v>217.54513533536036</v>
      </c>
      <c r="W142">
        <f t="shared" si="21"/>
        <v>0.58264515657277627</v>
      </c>
      <c r="X142">
        <f t="shared" si="22"/>
        <v>193.21970004844695</v>
      </c>
      <c r="Y142">
        <f t="shared" si="23"/>
        <v>2.3305806262911051</v>
      </c>
      <c r="Z142">
        <f t="shared" si="24"/>
        <v>48076.018296223207</v>
      </c>
      <c r="AA142" s="6" t="s">
        <v>39</v>
      </c>
    </row>
    <row r="143" spans="1:27" ht="18.75" thickBot="1">
      <c r="A143" s="4" t="s">
        <v>163</v>
      </c>
      <c r="B143" s="15">
        <v>34237</v>
      </c>
      <c r="C143" s="16">
        <v>28</v>
      </c>
      <c r="D143" s="16">
        <v>7693</v>
      </c>
      <c r="E143" s="16">
        <v>26516</v>
      </c>
      <c r="F143" s="16">
        <v>5</v>
      </c>
      <c r="G143" s="16">
        <v>696228</v>
      </c>
      <c r="H143" s="16">
        <v>569</v>
      </c>
      <c r="I143" s="16">
        <v>778</v>
      </c>
      <c r="J143" s="16">
        <v>15821047</v>
      </c>
      <c r="K143" s="17">
        <v>49175</v>
      </c>
      <c r="L143" s="6" t="s">
        <v>21</v>
      </c>
      <c r="R143" s="4" t="s">
        <v>163</v>
      </c>
      <c r="S143">
        <f t="shared" si="17"/>
        <v>696227.75800711743</v>
      </c>
      <c r="T143">
        <f t="shared" si="18"/>
        <v>569.39501779359432</v>
      </c>
      <c r="U143">
        <f t="shared" si="19"/>
        <v>156441.28113879004</v>
      </c>
      <c r="V143">
        <f t="shared" si="20"/>
        <v>539217.08185053384</v>
      </c>
      <c r="W143">
        <f t="shared" si="21"/>
        <v>101.67768174885613</v>
      </c>
      <c r="X143">
        <f t="shared" si="22"/>
        <v>14158169.801728521</v>
      </c>
      <c r="Y143">
        <f t="shared" si="23"/>
        <v>11570.920183019827</v>
      </c>
      <c r="Z143">
        <f t="shared" si="24"/>
        <v>15821.047280122013</v>
      </c>
      <c r="AA143" s="6" t="s">
        <v>21</v>
      </c>
    </row>
    <row r="144" spans="1:27" ht="18.75" thickBot="1">
      <c r="A144" s="4" t="s">
        <v>164</v>
      </c>
      <c r="B144" s="15">
        <v>33732</v>
      </c>
      <c r="C144" s="16">
        <v>212</v>
      </c>
      <c r="D144" s="16">
        <v>33462</v>
      </c>
      <c r="E144" s="16">
        <v>58</v>
      </c>
      <c r="F144" s="16">
        <v>7</v>
      </c>
      <c r="G144" s="16">
        <v>313707</v>
      </c>
      <c r="H144" s="16">
        <v>1972</v>
      </c>
      <c r="I144" s="16">
        <v>177885</v>
      </c>
      <c r="J144" s="16">
        <v>1654329</v>
      </c>
      <c r="K144" s="17">
        <v>107527</v>
      </c>
      <c r="L144" s="6" t="s">
        <v>18</v>
      </c>
      <c r="R144" s="4" t="s">
        <v>164</v>
      </c>
      <c r="S144">
        <f t="shared" si="17"/>
        <v>313707.25492201961</v>
      </c>
      <c r="T144">
        <f t="shared" si="18"/>
        <v>1971.5978312423856</v>
      </c>
      <c r="U144">
        <f t="shared" si="19"/>
        <v>311196.25768411654</v>
      </c>
      <c r="V144">
        <f t="shared" si="20"/>
        <v>539.39940666065263</v>
      </c>
      <c r="W144">
        <f t="shared" si="21"/>
        <v>65.099928390078773</v>
      </c>
      <c r="X144">
        <f t="shared" si="22"/>
        <v>2917471.8907809202</v>
      </c>
      <c r="Y144">
        <f t="shared" si="23"/>
        <v>18339.579826462192</v>
      </c>
      <c r="Z144">
        <f t="shared" si="24"/>
        <v>1654328.6802384518</v>
      </c>
      <c r="AA144" s="6" t="s">
        <v>18</v>
      </c>
    </row>
    <row r="145" spans="1:27" ht="18.75" thickBot="1">
      <c r="A145" s="4" t="s">
        <v>165</v>
      </c>
      <c r="B145" s="15">
        <v>3318</v>
      </c>
      <c r="C145" s="16">
        <v>771</v>
      </c>
      <c r="D145" s="16">
        <v>32052</v>
      </c>
      <c r="E145" s="16">
        <v>357</v>
      </c>
      <c r="F145" s="16">
        <v>9</v>
      </c>
      <c r="G145" s="16">
        <v>83042</v>
      </c>
      <c r="H145" s="16">
        <v>193</v>
      </c>
      <c r="I145" s="16">
        <v>222828</v>
      </c>
      <c r="J145" s="16">
        <v>55769</v>
      </c>
      <c r="K145" s="17">
        <v>399555</v>
      </c>
      <c r="L145" s="6" t="s">
        <v>13</v>
      </c>
      <c r="R145" s="4" t="s">
        <v>165</v>
      </c>
      <c r="S145">
        <f t="shared" si="17"/>
        <v>8304.2384652926376</v>
      </c>
      <c r="T145">
        <f t="shared" si="18"/>
        <v>1929.6467319893382</v>
      </c>
      <c r="U145">
        <f t="shared" si="19"/>
        <v>80219.243908848599</v>
      </c>
      <c r="V145">
        <f t="shared" si="20"/>
        <v>893.49401208844836</v>
      </c>
      <c r="W145">
        <f t="shared" si="21"/>
        <v>22.525059128280212</v>
      </c>
      <c r="X145">
        <f t="shared" si="22"/>
        <v>207836.21779229393</v>
      </c>
      <c r="Y145">
        <f t="shared" si="23"/>
        <v>483.03737908423119</v>
      </c>
      <c r="Z145">
        <f t="shared" si="24"/>
        <v>557690.43060404703</v>
      </c>
      <c r="AA145" s="6" t="s">
        <v>13</v>
      </c>
    </row>
    <row r="146" spans="1:27" ht="18.75" thickBot="1">
      <c r="A146" s="4" t="s">
        <v>166</v>
      </c>
      <c r="B146" s="15">
        <v>33138</v>
      </c>
      <c r="C146" s="16">
        <v>786</v>
      </c>
      <c r="D146" s="16">
        <v>29518</v>
      </c>
      <c r="E146" s="16">
        <v>2834</v>
      </c>
      <c r="F146" s="19"/>
      <c r="G146" s="16">
        <v>25984</v>
      </c>
      <c r="H146" s="16">
        <v>616</v>
      </c>
      <c r="I146" s="16">
        <v>358675</v>
      </c>
      <c r="J146" s="16">
        <v>281245</v>
      </c>
      <c r="K146" s="17">
        <v>1275313</v>
      </c>
      <c r="L146" s="6" t="s">
        <v>39</v>
      </c>
      <c r="R146" s="4" t="s">
        <v>166</v>
      </c>
      <c r="S146">
        <f t="shared" si="17"/>
        <v>25984.209366641757</v>
      </c>
      <c r="T146">
        <f t="shared" si="18"/>
        <v>616.31928789246251</v>
      </c>
      <c r="U146">
        <f t="shared" si="19"/>
        <v>23145.690508918204</v>
      </c>
      <c r="V146">
        <f t="shared" si="20"/>
        <v>2222.1995698310925</v>
      </c>
      <c r="W146">
        <f t="shared" si="21"/>
        <v>0</v>
      </c>
      <c r="X146">
        <f t="shared" si="22"/>
        <v>20374.606077096367</v>
      </c>
      <c r="Y146">
        <f t="shared" si="23"/>
        <v>483.01867855185355</v>
      </c>
      <c r="Z146">
        <f t="shared" si="24"/>
        <v>281244.68267789949</v>
      </c>
      <c r="AA146" s="6" t="s">
        <v>39</v>
      </c>
    </row>
    <row r="147" spans="1:27" ht="18.75" thickBot="1">
      <c r="A147" s="4" t="s">
        <v>167</v>
      </c>
      <c r="B147" s="15">
        <v>32716</v>
      </c>
      <c r="C147" s="16">
        <v>697</v>
      </c>
      <c r="D147" s="16">
        <v>23461</v>
      </c>
      <c r="E147" s="16">
        <v>8558</v>
      </c>
      <c r="F147" s="19"/>
      <c r="G147" s="16">
        <v>15071</v>
      </c>
      <c r="H147" s="16">
        <v>321</v>
      </c>
      <c r="I147" s="16">
        <v>407836</v>
      </c>
      <c r="J147" s="16">
        <v>187876</v>
      </c>
      <c r="K147" s="17">
        <v>2170773</v>
      </c>
      <c r="L147" s="6" t="s">
        <v>39</v>
      </c>
      <c r="R147" s="4" t="s">
        <v>167</v>
      </c>
      <c r="S147">
        <f t="shared" si="17"/>
        <v>15071.129040208258</v>
      </c>
      <c r="T147">
        <f t="shared" si="18"/>
        <v>321.08377983326676</v>
      </c>
      <c r="U147">
        <f t="shared" si="19"/>
        <v>10807.670815879874</v>
      </c>
      <c r="V147">
        <f t="shared" si="20"/>
        <v>3942.3744444951176</v>
      </c>
      <c r="W147">
        <f t="shared" si="21"/>
        <v>0</v>
      </c>
      <c r="X147">
        <f t="shared" si="22"/>
        <v>6942.6881576286423</v>
      </c>
      <c r="Y147">
        <f t="shared" si="23"/>
        <v>147.87359157314006</v>
      </c>
      <c r="Z147">
        <f t="shared" si="24"/>
        <v>187875.93175334317</v>
      </c>
      <c r="AA147" s="6" t="s">
        <v>39</v>
      </c>
    </row>
    <row r="148" spans="1:27" ht="18.75" thickBot="1">
      <c r="A148" s="4" t="s">
        <v>168</v>
      </c>
      <c r="B148" s="15">
        <v>30401</v>
      </c>
      <c r="C148" s="16">
        <v>725</v>
      </c>
      <c r="D148" s="16">
        <v>29557</v>
      </c>
      <c r="E148" s="16">
        <v>119</v>
      </c>
      <c r="F148" s="19"/>
      <c r="G148" s="16">
        <v>1432</v>
      </c>
      <c r="H148" s="16">
        <v>34</v>
      </c>
      <c r="I148" s="16">
        <v>629037</v>
      </c>
      <c r="J148" s="16">
        <v>2963</v>
      </c>
      <c r="K148" s="17">
        <v>21229401</v>
      </c>
      <c r="L148" s="6" t="s">
        <v>39</v>
      </c>
      <c r="R148" s="4" t="s">
        <v>168</v>
      </c>
      <c r="S148">
        <f t="shared" si="17"/>
        <v>1432.023447105267</v>
      </c>
      <c r="T148">
        <f t="shared" si="18"/>
        <v>34.150751592096263</v>
      </c>
      <c r="U148">
        <f t="shared" si="19"/>
        <v>1392.2672618035713</v>
      </c>
      <c r="V148">
        <f t="shared" si="20"/>
        <v>5.6054337095992484</v>
      </c>
      <c r="W148">
        <f t="shared" si="21"/>
        <v>0</v>
      </c>
      <c r="X148">
        <f t="shared" si="22"/>
        <v>67.453622455009452</v>
      </c>
      <c r="Y148">
        <f t="shared" si="23"/>
        <v>1.6015524884569281</v>
      </c>
      <c r="Z148">
        <f t="shared" si="24"/>
        <v>29630.463902396492</v>
      </c>
      <c r="AA148" s="6" t="s">
        <v>39</v>
      </c>
    </row>
    <row r="149" spans="1:27" ht="18.75" thickBot="1">
      <c r="A149" s="4" t="s">
        <v>169</v>
      </c>
      <c r="B149" s="15">
        <v>30385</v>
      </c>
      <c r="C149" s="16">
        <v>823</v>
      </c>
      <c r="D149" s="16">
        <v>25485</v>
      </c>
      <c r="E149" s="16">
        <v>4077</v>
      </c>
      <c r="F149" s="19"/>
      <c r="G149" s="16">
        <v>2611</v>
      </c>
      <c r="H149" s="16">
        <v>71</v>
      </c>
      <c r="I149" s="16">
        <v>132422</v>
      </c>
      <c r="J149" s="16">
        <v>1138</v>
      </c>
      <c r="K149" s="17">
        <v>11635960</v>
      </c>
      <c r="L149" s="6" t="s">
        <v>13</v>
      </c>
      <c r="R149" s="4" t="s">
        <v>169</v>
      </c>
      <c r="S149">
        <f t="shared" si="17"/>
        <v>2611.3015170213716</v>
      </c>
      <c r="T149">
        <f t="shared" si="18"/>
        <v>70.72901591273947</v>
      </c>
      <c r="U149">
        <f t="shared" si="19"/>
        <v>2190.1931598252313</v>
      </c>
      <c r="V149">
        <f t="shared" si="20"/>
        <v>350.37934128340078</v>
      </c>
      <c r="W149">
        <f t="shared" si="21"/>
        <v>0</v>
      </c>
      <c r="X149">
        <f t="shared" si="22"/>
        <v>224.39059604880043</v>
      </c>
      <c r="Y149">
        <f t="shared" si="23"/>
        <v>6.1017741552910119</v>
      </c>
      <c r="Z149">
        <f t="shared" si="24"/>
        <v>11380.410382985159</v>
      </c>
      <c r="AA149" s="6" t="s">
        <v>13</v>
      </c>
    </row>
    <row r="150" spans="1:27" ht="18.75" thickBot="1">
      <c r="A150" s="4" t="s">
        <v>170</v>
      </c>
      <c r="B150" s="15">
        <v>264</v>
      </c>
      <c r="C150" s="16">
        <v>1348</v>
      </c>
      <c r="D150" s="16">
        <v>13182</v>
      </c>
      <c r="E150" s="16">
        <v>1187</v>
      </c>
      <c r="F150" s="19"/>
      <c r="G150" s="16">
        <v>1587</v>
      </c>
      <c r="H150" s="16">
        <v>81</v>
      </c>
      <c r="I150" s="16">
        <v>400466</v>
      </c>
      <c r="J150" s="16">
        <v>24071</v>
      </c>
      <c r="K150" s="17">
        <v>16637162</v>
      </c>
      <c r="L150" s="6" t="s">
        <v>39</v>
      </c>
      <c r="R150" s="4" t="s">
        <v>170</v>
      </c>
      <c r="S150">
        <f t="shared" si="17"/>
        <v>15.868090964071877</v>
      </c>
      <c r="T150">
        <f t="shared" si="18"/>
        <v>81.023434165033677</v>
      </c>
      <c r="U150">
        <f t="shared" si="19"/>
        <v>792.32263291058894</v>
      </c>
      <c r="V150">
        <f t="shared" si="20"/>
        <v>71.346302933156508</v>
      </c>
      <c r="W150">
        <f t="shared" si="21"/>
        <v>0</v>
      </c>
      <c r="X150">
        <f t="shared" si="22"/>
        <v>95.388864999932082</v>
      </c>
      <c r="Y150">
        <f t="shared" si="23"/>
        <v>4.8686188185220534</v>
      </c>
      <c r="Z150">
        <f t="shared" si="24"/>
        <v>24070.571651583366</v>
      </c>
      <c r="AA150" s="6" t="s">
        <v>39</v>
      </c>
    </row>
    <row r="151" spans="1:27" ht="18.75" thickBot="1">
      <c r="A151" s="4" t="s">
        <v>171</v>
      </c>
      <c r="B151" s="15">
        <v>2402</v>
      </c>
      <c r="C151" s="16">
        <v>378</v>
      </c>
      <c r="D151" s="16">
        <v>20178</v>
      </c>
      <c r="E151" s="16">
        <v>3464</v>
      </c>
      <c r="F151" s="19"/>
      <c r="G151" s="16">
        <v>418</v>
      </c>
      <c r="H151" s="16">
        <v>66</v>
      </c>
      <c r="I151" s="16">
        <v>347815</v>
      </c>
      <c r="J151" s="16">
        <v>60532</v>
      </c>
      <c r="K151" s="17">
        <v>5746012</v>
      </c>
      <c r="L151" s="6" t="s">
        <v>39</v>
      </c>
      <c r="R151" s="4" t="s">
        <v>171</v>
      </c>
      <c r="S151">
        <f t="shared" si="17"/>
        <v>418.02906085124778</v>
      </c>
      <c r="T151">
        <f t="shared" si="18"/>
        <v>65.784756453693447</v>
      </c>
      <c r="U151">
        <f t="shared" si="19"/>
        <v>3511.6529516471596</v>
      </c>
      <c r="V151">
        <f t="shared" si="20"/>
        <v>602.85290041162466</v>
      </c>
      <c r="W151">
        <f t="shared" si="21"/>
        <v>0</v>
      </c>
      <c r="X151">
        <f t="shared" si="22"/>
        <v>72.746106342973178</v>
      </c>
      <c r="Y151">
        <f t="shared" si="23"/>
        <v>11.486227317311554</v>
      </c>
      <c r="Z151">
        <f t="shared" si="24"/>
        <v>60531.547793495731</v>
      </c>
      <c r="AA151" s="6" t="s">
        <v>39</v>
      </c>
    </row>
    <row r="152" spans="1:27" ht="18.75" thickBot="1">
      <c r="A152" s="4" t="s">
        <v>172</v>
      </c>
      <c r="B152" s="15">
        <v>23777</v>
      </c>
      <c r="C152" s="16">
        <v>80</v>
      </c>
      <c r="D152" s="16">
        <v>22853</v>
      </c>
      <c r="E152" s="16">
        <v>844</v>
      </c>
      <c r="F152" s="19"/>
      <c r="G152" s="16">
        <v>277157</v>
      </c>
      <c r="H152" s="16">
        <v>933</v>
      </c>
      <c r="I152" s="16">
        <v>150753</v>
      </c>
      <c r="J152" s="16">
        <v>1757253</v>
      </c>
      <c r="K152" s="17">
        <v>85789</v>
      </c>
      <c r="L152" s="6" t="s">
        <v>21</v>
      </c>
      <c r="R152" s="4" t="s">
        <v>172</v>
      </c>
      <c r="S152">
        <f t="shared" si="17"/>
        <v>277156.74503724254</v>
      </c>
      <c r="T152">
        <f t="shared" si="18"/>
        <v>932.52048630943364</v>
      </c>
      <c r="U152">
        <f t="shared" si="19"/>
        <v>266386.1334203686</v>
      </c>
      <c r="V152">
        <f t="shared" si="20"/>
        <v>9838.0911305645241</v>
      </c>
      <c r="W152">
        <f t="shared" si="21"/>
        <v>0</v>
      </c>
      <c r="X152">
        <f t="shared" si="22"/>
        <v>3230682.2553007961</v>
      </c>
      <c r="Y152">
        <f t="shared" si="23"/>
        <v>10875.52017158377</v>
      </c>
      <c r="Z152">
        <f t="shared" si="24"/>
        <v>1757253.2609075755</v>
      </c>
      <c r="AA152" s="6" t="s">
        <v>21</v>
      </c>
    </row>
    <row r="153" spans="1:27" ht="18.75" thickBot="1">
      <c r="A153" s="4" t="s">
        <v>173</v>
      </c>
      <c r="B153" s="15">
        <v>20999</v>
      </c>
      <c r="C153" s="16">
        <v>853</v>
      </c>
      <c r="D153" s="16">
        <v>18944</v>
      </c>
      <c r="E153" s="16">
        <v>1202</v>
      </c>
      <c r="F153" s="19"/>
      <c r="G153" s="16">
        <v>879</v>
      </c>
      <c r="H153" s="16">
        <v>36</v>
      </c>
      <c r="I153" s="16">
        <v>11908388</v>
      </c>
      <c r="J153" s="16">
        <v>498484</v>
      </c>
      <c r="K153" s="17">
        <v>23889188</v>
      </c>
      <c r="L153" s="6" t="s">
        <v>16</v>
      </c>
      <c r="R153" s="4" t="s">
        <v>173</v>
      </c>
      <c r="S153">
        <f t="shared" si="17"/>
        <v>879.01690086745521</v>
      </c>
      <c r="T153">
        <f t="shared" si="18"/>
        <v>35.706529665219264</v>
      </c>
      <c r="U153">
        <f t="shared" si="19"/>
        <v>792.99472213120009</v>
      </c>
      <c r="V153">
        <f t="shared" si="20"/>
        <v>50.315649071035814</v>
      </c>
      <c r="W153">
        <f t="shared" si="21"/>
        <v>0</v>
      </c>
      <c r="X153">
        <f t="shared" si="22"/>
        <v>36.794888130982102</v>
      </c>
      <c r="Y153">
        <f t="shared" si="23"/>
        <v>1.5069578756716218</v>
      </c>
      <c r="Z153">
        <f t="shared" si="24"/>
        <v>498484.41897648427</v>
      </c>
      <c r="AA153" s="6" t="s">
        <v>16</v>
      </c>
    </row>
    <row r="154" spans="1:27" ht="18.75" thickBot="1">
      <c r="A154" s="4" t="s">
        <v>174</v>
      </c>
      <c r="B154" s="15">
        <v>20751</v>
      </c>
      <c r="C154" s="16">
        <v>375</v>
      </c>
      <c r="D154" s="16">
        <v>20309</v>
      </c>
      <c r="E154" s="16">
        <v>67</v>
      </c>
      <c r="F154" s="19"/>
      <c r="G154" s="16">
        <v>949</v>
      </c>
      <c r="H154" s="16">
        <v>17</v>
      </c>
      <c r="I154" s="16">
        <v>248995</v>
      </c>
      <c r="J154" s="16">
        <v>11388</v>
      </c>
      <c r="K154" s="17">
        <v>21864979</v>
      </c>
      <c r="L154" s="6" t="s">
        <v>39</v>
      </c>
      <c r="R154" s="4" t="s">
        <v>174</v>
      </c>
      <c r="S154">
        <f t="shared" si="17"/>
        <v>949.0519062469715</v>
      </c>
      <c r="T154">
        <f t="shared" si="18"/>
        <v>17.150713933912307</v>
      </c>
      <c r="U154">
        <f t="shared" si="19"/>
        <v>928.83693142353354</v>
      </c>
      <c r="V154">
        <f t="shared" si="20"/>
        <v>3.0642608895256656</v>
      </c>
      <c r="W154">
        <f t="shared" si="21"/>
        <v>0</v>
      </c>
      <c r="X154">
        <f t="shared" si="22"/>
        <v>43.40274006208741</v>
      </c>
      <c r="Y154">
        <f t="shared" si="23"/>
        <v>0.77749903167069134</v>
      </c>
      <c r="Z154">
        <f t="shared" si="24"/>
        <v>11387.845375931987</v>
      </c>
      <c r="AA154" s="6" t="s">
        <v>39</v>
      </c>
    </row>
    <row r="155" spans="1:27" ht="18.75" thickBot="1">
      <c r="A155" s="4" t="s">
        <v>175</v>
      </c>
      <c r="B155" s="15">
        <v>19373</v>
      </c>
      <c r="C155" s="16">
        <v>17</v>
      </c>
      <c r="D155" s="16">
        <v>8553</v>
      </c>
      <c r="E155" s="16">
        <v>10803</v>
      </c>
      <c r="F155" s="16">
        <v>2</v>
      </c>
      <c r="G155" s="16">
        <v>289072</v>
      </c>
      <c r="H155" s="16">
        <v>254</v>
      </c>
      <c r="I155" s="16">
        <v>222773</v>
      </c>
      <c r="J155" s="16">
        <v>3324077</v>
      </c>
      <c r="K155" s="17">
        <v>67018</v>
      </c>
      <c r="L155" s="6" t="s">
        <v>13</v>
      </c>
      <c r="R155" s="4" t="s">
        <v>175</v>
      </c>
      <c r="S155">
        <f t="shared" si="17"/>
        <v>289071.59270643705</v>
      </c>
      <c r="T155">
        <f t="shared" si="18"/>
        <v>253.66319496254738</v>
      </c>
      <c r="U155">
        <f t="shared" si="19"/>
        <v>127622.42979498045</v>
      </c>
      <c r="V155">
        <f t="shared" si="20"/>
        <v>161195.49971649409</v>
      </c>
      <c r="W155">
        <f t="shared" si="21"/>
        <v>29.84272881912322</v>
      </c>
      <c r="X155">
        <f t="shared" si="22"/>
        <v>4313348.6526007941</v>
      </c>
      <c r="Y155">
        <f t="shared" si="23"/>
        <v>3790.0265600286489</v>
      </c>
      <c r="Z155">
        <f t="shared" si="24"/>
        <v>3324077.1136112688</v>
      </c>
      <c r="AA155" s="6" t="s">
        <v>13</v>
      </c>
    </row>
    <row r="156" spans="1:27" ht="18.75" thickBot="1">
      <c r="A156" s="4" t="s">
        <v>176</v>
      </c>
      <c r="B156" s="15">
        <v>17025</v>
      </c>
      <c r="C156" s="16">
        <v>137</v>
      </c>
      <c r="D156" s="16">
        <v>13494</v>
      </c>
      <c r="E156" s="16">
        <v>3394</v>
      </c>
      <c r="F156" s="16">
        <v>1</v>
      </c>
      <c r="G156" s="16">
        <v>1492</v>
      </c>
      <c r="H156" s="16">
        <v>12</v>
      </c>
      <c r="I156" s="16">
        <v>344817</v>
      </c>
      <c r="J156" s="16">
        <v>3021</v>
      </c>
      <c r="K156" s="17">
        <v>11414119</v>
      </c>
      <c r="L156" s="6" t="s">
        <v>39</v>
      </c>
      <c r="R156" s="4" t="s">
        <v>176</v>
      </c>
      <c r="S156">
        <f t="shared" si="17"/>
        <v>1491.5737254885812</v>
      </c>
      <c r="T156">
        <f t="shared" si="18"/>
        <v>12.002678437118099</v>
      </c>
      <c r="U156">
        <f t="shared" si="19"/>
        <v>1182.2200206603768</v>
      </c>
      <c r="V156">
        <f t="shared" si="20"/>
        <v>297.35102639108635</v>
      </c>
      <c r="W156">
        <f t="shared" si="21"/>
        <v>8.7610791511810948E-2</v>
      </c>
      <c r="X156">
        <f t="shared" si="22"/>
        <v>130.71530093562194</v>
      </c>
      <c r="Y156">
        <f t="shared" si="23"/>
        <v>1.0513294981417314</v>
      </c>
      <c r="Z156">
        <f t="shared" si="24"/>
        <v>30209.690296728113</v>
      </c>
      <c r="AA156" s="6" t="s">
        <v>39</v>
      </c>
    </row>
    <row r="157" spans="1:27" ht="18.75" thickBot="1">
      <c r="A157" s="4" t="s">
        <v>177</v>
      </c>
      <c r="B157" s="15">
        <v>15894</v>
      </c>
      <c r="C157" s="16">
        <v>183</v>
      </c>
      <c r="D157" s="16">
        <v>1567</v>
      </c>
      <c r="E157" s="16">
        <v>41</v>
      </c>
      <c r="F157" s="16">
        <v>5</v>
      </c>
      <c r="G157" s="16">
        <v>10737</v>
      </c>
      <c r="H157" s="16">
        <v>124</v>
      </c>
      <c r="I157" s="16">
        <v>290997</v>
      </c>
      <c r="J157" s="16">
        <v>19658</v>
      </c>
      <c r="K157" s="17">
        <v>1480296</v>
      </c>
      <c r="L157" s="6" t="s">
        <v>39</v>
      </c>
      <c r="R157" s="4" t="s">
        <v>177</v>
      </c>
      <c r="S157">
        <f t="shared" si="17"/>
        <v>10737.041780833022</v>
      </c>
      <c r="T157">
        <f t="shared" si="18"/>
        <v>123.62392386387587</v>
      </c>
      <c r="U157">
        <f t="shared" si="19"/>
        <v>1058.5720693699097</v>
      </c>
      <c r="V157">
        <f t="shared" si="20"/>
        <v>27.697163270048694</v>
      </c>
      <c r="W157">
        <f t="shared" si="21"/>
        <v>3.377702837810816</v>
      </c>
      <c r="X157">
        <f t="shared" si="22"/>
        <v>7253.2790739149468</v>
      </c>
      <c r="Y157">
        <f t="shared" si="23"/>
        <v>83.767030377708238</v>
      </c>
      <c r="Z157">
        <f t="shared" si="24"/>
        <v>196580.27853888681</v>
      </c>
      <c r="AA157" s="6" t="s">
        <v>39</v>
      </c>
    </row>
    <row r="158" spans="1:27" ht="18.75" thickBot="1">
      <c r="A158" s="4" t="s">
        <v>178</v>
      </c>
      <c r="B158" s="15">
        <v>15717</v>
      </c>
      <c r="C158" s="16">
        <v>101</v>
      </c>
      <c r="D158" s="16">
        <v>15304</v>
      </c>
      <c r="E158" s="16">
        <v>312</v>
      </c>
      <c r="F158" s="16">
        <v>10</v>
      </c>
      <c r="G158" s="16">
        <v>46674</v>
      </c>
      <c r="H158" s="16">
        <v>2999</v>
      </c>
      <c r="I158" s="16">
        <v>519866</v>
      </c>
      <c r="J158" s="16">
        <v>15438202</v>
      </c>
      <c r="K158" s="17">
        <v>33674</v>
      </c>
      <c r="L158" s="6" t="s">
        <v>21</v>
      </c>
      <c r="R158" s="4" t="s">
        <v>178</v>
      </c>
      <c r="S158">
        <f t="shared" si="17"/>
        <v>466739.91803765518</v>
      </c>
      <c r="T158">
        <f t="shared" si="18"/>
        <v>2999.3466769614538</v>
      </c>
      <c r="U158">
        <f t="shared" si="19"/>
        <v>454475.26281404053</v>
      </c>
      <c r="V158">
        <f t="shared" si="20"/>
        <v>9265.3085466532048</v>
      </c>
      <c r="W158">
        <f t="shared" si="21"/>
        <v>296.96501752093604</v>
      </c>
      <c r="X158">
        <f t="shared" si="22"/>
        <v>1386054.5227772167</v>
      </c>
      <c r="Y158">
        <f t="shared" si="23"/>
        <v>89059.808754528713</v>
      </c>
      <c r="Z158">
        <f t="shared" si="24"/>
        <v>15438201.579853892</v>
      </c>
      <c r="AA158" s="6" t="s">
        <v>21</v>
      </c>
    </row>
    <row r="159" spans="1:27" ht="18.75" thickBot="1">
      <c r="A159" s="4" t="s">
        <v>179</v>
      </c>
      <c r="B159" s="15">
        <v>1556</v>
      </c>
      <c r="C159" s="16">
        <v>7</v>
      </c>
      <c r="D159" s="16">
        <v>11362</v>
      </c>
      <c r="E159" s="16">
        <v>4191</v>
      </c>
      <c r="F159" s="16">
        <v>4</v>
      </c>
      <c r="G159" s="16">
        <v>198</v>
      </c>
      <c r="H159" s="16">
        <v>9</v>
      </c>
      <c r="I159" s="16">
        <v>2020395</v>
      </c>
      <c r="J159" s="16">
        <v>2570879</v>
      </c>
      <c r="K159" s="17">
        <v>785877</v>
      </c>
      <c r="L159" s="6" t="s">
        <v>16</v>
      </c>
      <c r="R159" s="4" t="s">
        <v>179</v>
      </c>
      <c r="S159">
        <f t="shared" si="17"/>
        <v>1979.953605971418</v>
      </c>
      <c r="T159">
        <f t="shared" si="18"/>
        <v>8.9072462993572792</v>
      </c>
      <c r="U159">
        <f t="shared" si="19"/>
        <v>14457.733207613914</v>
      </c>
      <c r="V159">
        <f t="shared" si="20"/>
        <v>5332.895605800908</v>
      </c>
      <c r="W159">
        <f t="shared" si="21"/>
        <v>5.089855028204159</v>
      </c>
      <c r="X159">
        <f t="shared" si="22"/>
        <v>251.94782389610589</v>
      </c>
      <c r="Y159">
        <f t="shared" si="23"/>
        <v>11.452173813459359</v>
      </c>
      <c r="Z159">
        <f t="shared" si="24"/>
        <v>2570879.4124271357</v>
      </c>
      <c r="AA159" s="6" t="s">
        <v>16</v>
      </c>
    </row>
    <row r="160" spans="1:27" ht="18.75" thickBot="1">
      <c r="A160" s="4" t="s">
        <v>180</v>
      </c>
      <c r="B160" s="15">
        <v>14523</v>
      </c>
      <c r="C160" s="16">
        <v>112</v>
      </c>
      <c r="D160" s="16">
        <v>14198</v>
      </c>
      <c r="E160" s="16">
        <v>213</v>
      </c>
      <c r="F160" s="16">
        <v>4</v>
      </c>
      <c r="G160" s="16">
        <v>426507</v>
      </c>
      <c r="H160" s="16">
        <v>3289</v>
      </c>
      <c r="I160" s="16">
        <v>138257</v>
      </c>
      <c r="J160" s="16">
        <v>4060292</v>
      </c>
      <c r="K160" s="17">
        <v>34051</v>
      </c>
      <c r="L160" s="6" t="s">
        <v>21</v>
      </c>
      <c r="R160" s="4" t="s">
        <v>180</v>
      </c>
      <c r="S160">
        <f t="shared" si="17"/>
        <v>426507.29787671432</v>
      </c>
      <c r="T160">
        <f t="shared" si="18"/>
        <v>3289.1838712519457</v>
      </c>
      <c r="U160">
        <f t="shared" si="19"/>
        <v>416962.79110745649</v>
      </c>
      <c r="V160">
        <f t="shared" si="20"/>
        <v>6255.3228980059321</v>
      </c>
      <c r="W160">
        <f t="shared" si="21"/>
        <v>117.47085254471234</v>
      </c>
      <c r="X160">
        <f t="shared" si="22"/>
        <v>12525535.226571906</v>
      </c>
      <c r="Y160">
        <f t="shared" si="23"/>
        <v>96590.408504889725</v>
      </c>
      <c r="Z160">
        <f t="shared" si="24"/>
        <v>4060291.9150685738</v>
      </c>
      <c r="AA160" s="6" t="s">
        <v>21</v>
      </c>
    </row>
    <row r="161" spans="1:27" ht="18.75" thickBot="1">
      <c r="A161" s="4" t="s">
        <v>181</v>
      </c>
      <c r="B161" s="15">
        <v>13471</v>
      </c>
      <c r="C161" s="16">
        <v>79</v>
      </c>
      <c r="D161" s="16">
        <v>127</v>
      </c>
      <c r="E161" s="16">
        <v>692</v>
      </c>
      <c r="F161" s="16">
        <v>3</v>
      </c>
      <c r="G161" s="16">
        <v>351613</v>
      </c>
      <c r="H161" s="16">
        <v>2062</v>
      </c>
      <c r="I161" s="16">
        <v>80413</v>
      </c>
      <c r="J161" s="16">
        <v>2098899</v>
      </c>
      <c r="K161" s="17">
        <v>38312</v>
      </c>
      <c r="L161" s="6" t="s">
        <v>21</v>
      </c>
      <c r="R161" s="4" t="s">
        <v>181</v>
      </c>
      <c r="S161">
        <f t="shared" si="17"/>
        <v>351613.07162246818</v>
      </c>
      <c r="T161">
        <f t="shared" si="18"/>
        <v>2062.0171225725621</v>
      </c>
      <c r="U161">
        <f t="shared" si="19"/>
        <v>3314.8882856546252</v>
      </c>
      <c r="V161">
        <f t="shared" si="20"/>
        <v>18062.225934433074</v>
      </c>
      <c r="W161">
        <f t="shared" si="21"/>
        <v>78.304447692628941</v>
      </c>
      <c r="X161">
        <f t="shared" si="22"/>
        <v>9177620.5888494458</v>
      </c>
      <c r="Y161">
        <f t="shared" si="23"/>
        <v>53821.257047400293</v>
      </c>
      <c r="Z161">
        <f t="shared" si="24"/>
        <v>2098898.5174357905</v>
      </c>
      <c r="AA161" s="6" t="s">
        <v>21</v>
      </c>
    </row>
    <row r="162" spans="1:27" ht="18.75" thickBot="1">
      <c r="A162" s="4" t="s">
        <v>182</v>
      </c>
      <c r="B162" s="15">
        <v>11963</v>
      </c>
      <c r="C162" s="16">
        <v>365</v>
      </c>
      <c r="D162" s="16">
        <v>11583</v>
      </c>
      <c r="E162" s="16">
        <v>15</v>
      </c>
      <c r="F162" s="19"/>
      <c r="G162" s="16">
        <v>4727</v>
      </c>
      <c r="H162" s="16">
        <v>144</v>
      </c>
      <c r="I162" s="16">
        <v>153983</v>
      </c>
      <c r="J162" s="16">
        <v>60849</v>
      </c>
      <c r="K162" s="17">
        <v>2530577</v>
      </c>
      <c r="L162" s="6" t="s">
        <v>39</v>
      </c>
      <c r="R162" s="4" t="s">
        <v>182</v>
      </c>
      <c r="S162">
        <f t="shared" si="17"/>
        <v>4727.3803563377051</v>
      </c>
      <c r="T162">
        <f t="shared" si="18"/>
        <v>144.23587980132595</v>
      </c>
      <c r="U162">
        <f t="shared" si="19"/>
        <v>4577.2169746267355</v>
      </c>
      <c r="V162">
        <f t="shared" si="20"/>
        <v>5.9275019096435315</v>
      </c>
      <c r="W162">
        <f t="shared" si="21"/>
        <v>0</v>
      </c>
      <c r="X162">
        <f t="shared" si="22"/>
        <v>1867.953435125665</v>
      </c>
      <c r="Y162">
        <f t="shared" si="23"/>
        <v>56.904018332577905</v>
      </c>
      <c r="Z162">
        <f t="shared" si="24"/>
        <v>60848.968436842668</v>
      </c>
      <c r="AA162" s="6" t="s">
        <v>39</v>
      </c>
    </row>
    <row r="163" spans="1:27" ht="18.75" thickBot="1">
      <c r="A163" s="4" t="s">
        <v>183</v>
      </c>
      <c r="B163" s="15">
        <v>11825</v>
      </c>
      <c r="C163" s="16">
        <v>20</v>
      </c>
      <c r="D163" s="16">
        <v>2761</v>
      </c>
      <c r="E163" s="16">
        <v>9044</v>
      </c>
      <c r="F163" s="16">
        <v>4</v>
      </c>
      <c r="G163" s="16">
        <v>207693</v>
      </c>
      <c r="H163" s="16">
        <v>351</v>
      </c>
      <c r="I163" s="16">
        <v>164926</v>
      </c>
      <c r="J163" s="16">
        <v>2896742</v>
      </c>
      <c r="K163" s="17">
        <v>56935</v>
      </c>
      <c r="L163" s="6" t="s">
        <v>13</v>
      </c>
      <c r="R163" s="4" t="s">
        <v>183</v>
      </c>
      <c r="S163">
        <f t="shared" si="17"/>
        <v>207692.98322648634</v>
      </c>
      <c r="T163">
        <f t="shared" si="18"/>
        <v>351.27777289891981</v>
      </c>
      <c r="U163">
        <f t="shared" si="19"/>
        <v>48493.896548695884</v>
      </c>
      <c r="V163">
        <f t="shared" si="20"/>
        <v>158847.80890489154</v>
      </c>
      <c r="W163">
        <f t="shared" si="21"/>
        <v>70.255554579783961</v>
      </c>
      <c r="X163">
        <f t="shared" si="22"/>
        <v>3647896.7243347676</v>
      </c>
      <c r="Y163">
        <f t="shared" si="23"/>
        <v>6164.9249143760426</v>
      </c>
      <c r="Z163">
        <f t="shared" si="24"/>
        <v>2896741.8986563627</v>
      </c>
      <c r="AA163" s="6" t="s">
        <v>13</v>
      </c>
    </row>
    <row r="164" spans="1:27" ht="18.75" thickBot="1">
      <c r="A164" s="4" t="s">
        <v>184</v>
      </c>
      <c r="B164" s="15">
        <v>11781</v>
      </c>
      <c r="C164" s="16">
        <v>2138</v>
      </c>
      <c r="D164" s="16">
        <v>8813</v>
      </c>
      <c r="E164" s="16">
        <v>830</v>
      </c>
      <c r="F164" s="16">
        <v>23</v>
      </c>
      <c r="G164" s="16">
        <v>381</v>
      </c>
      <c r="H164" s="16">
        <v>69</v>
      </c>
      <c r="I164" s="16">
        <v>265253</v>
      </c>
      <c r="J164" s="16">
        <v>8576</v>
      </c>
      <c r="K164" s="17">
        <v>30928485</v>
      </c>
      <c r="L164" s="6" t="s">
        <v>16</v>
      </c>
      <c r="R164" s="4" t="s">
        <v>184</v>
      </c>
      <c r="S164">
        <f t="shared" si="17"/>
        <v>380.91099515543681</v>
      </c>
      <c r="T164">
        <f t="shared" si="18"/>
        <v>69.12721395826533</v>
      </c>
      <c r="U164">
        <f t="shared" si="19"/>
        <v>284.94767849120319</v>
      </c>
      <c r="V164">
        <f t="shared" si="20"/>
        <v>26.836102705968301</v>
      </c>
      <c r="W164">
        <f t="shared" si="21"/>
        <v>0.74365103884008543</v>
      </c>
      <c r="X164">
        <f t="shared" si="22"/>
        <v>12.318741121655329</v>
      </c>
      <c r="Y164">
        <f t="shared" si="23"/>
        <v>2.2309531165202565</v>
      </c>
      <c r="Z164">
        <f t="shared" si="24"/>
        <v>8576.3334350195291</v>
      </c>
      <c r="AA164" s="6" t="s">
        <v>16</v>
      </c>
    </row>
    <row r="165" spans="1:27" ht="18.75" thickBot="1">
      <c r="A165" s="4" t="s">
        <v>185</v>
      </c>
      <c r="B165" s="15">
        <v>11743</v>
      </c>
      <c r="C165" s="16">
        <v>123</v>
      </c>
      <c r="D165" s="16">
        <v>1144</v>
      </c>
      <c r="E165" s="16">
        <v>180</v>
      </c>
      <c r="F165" s="19"/>
      <c r="G165" s="16">
        <v>189737</v>
      </c>
      <c r="H165" s="16">
        <v>1987</v>
      </c>
      <c r="I165" s="16">
        <v>811895</v>
      </c>
      <c r="J165" s="16">
        <v>13118143</v>
      </c>
      <c r="K165" s="17">
        <v>61891</v>
      </c>
      <c r="L165" s="6" t="s">
        <v>13</v>
      </c>
      <c r="R165" s="4" t="s">
        <v>185</v>
      </c>
      <c r="S165">
        <f t="shared" si="17"/>
        <v>189736.79533373189</v>
      </c>
      <c r="T165">
        <f t="shared" si="18"/>
        <v>1987.3648834240844</v>
      </c>
      <c r="U165">
        <f t="shared" si="19"/>
        <v>18484.109159651645</v>
      </c>
      <c r="V165">
        <f t="shared" si="20"/>
        <v>2908.3388537913429</v>
      </c>
      <c r="W165">
        <f t="shared" si="21"/>
        <v>0</v>
      </c>
      <c r="X165">
        <f t="shared" si="22"/>
        <v>3065663.8283433779</v>
      </c>
      <c r="Y165">
        <f t="shared" si="23"/>
        <v>32104.8294582411</v>
      </c>
      <c r="Z165">
        <f t="shared" si="24"/>
        <v>13118143.187216235</v>
      </c>
      <c r="AA165" s="6" t="s">
        <v>13</v>
      </c>
    </row>
    <row r="166" spans="1:27" ht="18.75" thickBot="1">
      <c r="A166" s="4" t="s">
        <v>186</v>
      </c>
      <c r="B166" s="15">
        <v>11248</v>
      </c>
      <c r="C166" s="16">
        <v>61</v>
      </c>
      <c r="D166" s="16">
        <v>10918</v>
      </c>
      <c r="E166" s="16">
        <v>269</v>
      </c>
      <c r="F166" s="19"/>
      <c r="G166" s="16">
        <v>155604</v>
      </c>
      <c r="H166" s="16">
        <v>844</v>
      </c>
      <c r="I166" s="16">
        <v>169712</v>
      </c>
      <c r="J166" s="16">
        <v>2347785</v>
      </c>
      <c r="K166" s="17">
        <v>72286</v>
      </c>
      <c r="L166" s="6" t="s">
        <v>13</v>
      </c>
      <c r="N166">
        <f>MAX(B1:B171)</f>
        <v>81012955</v>
      </c>
      <c r="R166" s="4" t="s">
        <v>186</v>
      </c>
      <c r="S166">
        <f t="shared" si="17"/>
        <v>155604.12804692471</v>
      </c>
      <c r="T166">
        <f t="shared" si="18"/>
        <v>843.87018233129515</v>
      </c>
      <c r="U166">
        <f t="shared" si="19"/>
        <v>151038.92869988657</v>
      </c>
      <c r="V166">
        <f t="shared" si="20"/>
        <v>3721.329164706859</v>
      </c>
      <c r="W166">
        <f t="shared" si="21"/>
        <v>0</v>
      </c>
      <c r="X166">
        <f t="shared" si="22"/>
        <v>2152615.9975652271</v>
      </c>
      <c r="Y166">
        <f t="shared" si="23"/>
        <v>11675.84317848546</v>
      </c>
      <c r="Z166">
        <f t="shared" si="24"/>
        <v>2347785.1866198159</v>
      </c>
      <c r="AA166" s="6" t="s">
        <v>13</v>
      </c>
    </row>
    <row r="167" spans="1:27" ht="18.75" thickBot="1">
      <c r="A167" s="4" t="s">
        <v>187</v>
      </c>
      <c r="B167" s="15">
        <v>9605</v>
      </c>
      <c r="C167" s="16">
        <v>51</v>
      </c>
      <c r="D167" s="16">
        <v>94</v>
      </c>
      <c r="E167" s="16">
        <v>154</v>
      </c>
      <c r="F167" s="16">
        <v>4</v>
      </c>
      <c r="G167" s="16">
        <v>241885</v>
      </c>
      <c r="H167" s="16">
        <v>1284</v>
      </c>
      <c r="I167" s="16">
        <v>5496</v>
      </c>
      <c r="J167" s="16">
        <v>1384069</v>
      </c>
      <c r="K167" s="17">
        <v>39709</v>
      </c>
      <c r="L167" s="6" t="s">
        <v>21</v>
      </c>
      <c r="R167" s="4" t="s">
        <v>187</v>
      </c>
      <c r="S167">
        <f t="shared" si="17"/>
        <v>241884.71127452215</v>
      </c>
      <c r="T167">
        <f t="shared" si="18"/>
        <v>1284.3435996877283</v>
      </c>
      <c r="U167">
        <f t="shared" si="19"/>
        <v>2367.2215366793421</v>
      </c>
      <c r="V167">
        <f t="shared" si="20"/>
        <v>3878.2140069001989</v>
      </c>
      <c r="W167">
        <f t="shared" si="21"/>
        <v>100.73283134805712</v>
      </c>
      <c r="X167">
        <f t="shared" si="22"/>
        <v>6091440.2276561987</v>
      </c>
      <c r="Y167">
        <f t="shared" si="23"/>
        <v>32335.238862726335</v>
      </c>
      <c r="Z167">
        <f t="shared" si="24"/>
        <v>138406.91027223048</v>
      </c>
      <c r="AA167" s="6" t="s">
        <v>21</v>
      </c>
    </row>
    <row r="168" spans="1:27" ht="18.75" thickBot="1">
      <c r="A168" s="4" t="s">
        <v>188</v>
      </c>
      <c r="B168" s="15">
        <v>8769</v>
      </c>
      <c r="C168" s="16">
        <v>307</v>
      </c>
      <c r="D168" s="16">
        <v>8452</v>
      </c>
      <c r="E168" s="16">
        <v>10</v>
      </c>
      <c r="F168" s="16">
        <v>1</v>
      </c>
      <c r="G168" s="16">
        <v>342</v>
      </c>
      <c r="H168" s="16">
        <v>12</v>
      </c>
      <c r="I168" s="16">
        <v>231304</v>
      </c>
      <c r="J168" s="16">
        <v>9009</v>
      </c>
      <c r="K168" s="17">
        <v>25676087</v>
      </c>
      <c r="L168" s="6" t="s">
        <v>39</v>
      </c>
      <c r="R168" s="4" t="s">
        <v>188</v>
      </c>
      <c r="S168">
        <f t="shared" si="17"/>
        <v>341.52400246969097</v>
      </c>
      <c r="T168">
        <f t="shared" si="18"/>
        <v>11.956650559721192</v>
      </c>
      <c r="U168">
        <f t="shared" si="19"/>
        <v>329.17788446502772</v>
      </c>
      <c r="V168">
        <f t="shared" si="20"/>
        <v>0.38946744494205837</v>
      </c>
      <c r="W168">
        <f t="shared" si="21"/>
        <v>3.8946744494205834E-2</v>
      </c>
      <c r="X168">
        <f t="shared" si="22"/>
        <v>13.319786617018396</v>
      </c>
      <c r="Y168">
        <f t="shared" si="23"/>
        <v>0.46736093393047001</v>
      </c>
      <c r="Z168">
        <f t="shared" si="24"/>
        <v>9008.5377884877871</v>
      </c>
      <c r="AA168" s="6" t="s">
        <v>39</v>
      </c>
    </row>
    <row r="169" spans="1:27" ht="18.75" thickBot="1">
      <c r="A169" s="4" t="s">
        <v>189</v>
      </c>
      <c r="B169" s="15">
        <v>8038</v>
      </c>
      <c r="C169" s="16">
        <v>168</v>
      </c>
      <c r="D169" s="16">
        <v>7034</v>
      </c>
      <c r="E169" s="16">
        <v>836</v>
      </c>
      <c r="F169" s="16">
        <v>6</v>
      </c>
      <c r="G169" s="16">
        <v>3929</v>
      </c>
      <c r="H169" s="16">
        <v>82</v>
      </c>
      <c r="I169" s="16">
        <v>125173</v>
      </c>
      <c r="J169" s="16">
        <v>61178</v>
      </c>
      <c r="K169" s="17">
        <v>2046061</v>
      </c>
      <c r="L169" s="6" t="s">
        <v>39</v>
      </c>
      <c r="R169" s="4" t="s">
        <v>189</v>
      </c>
      <c r="S169">
        <f t="shared" si="17"/>
        <v>3928.524125136054</v>
      </c>
      <c r="T169">
        <f t="shared" si="18"/>
        <v>82.108988930437562</v>
      </c>
      <c r="U169">
        <f t="shared" si="19"/>
        <v>3437.8251674803441</v>
      </c>
      <c r="V169">
        <f t="shared" si="20"/>
        <v>408.58996872527263</v>
      </c>
      <c r="W169">
        <f t="shared" si="21"/>
        <v>2.93246389037277</v>
      </c>
      <c r="X169">
        <f t="shared" si="22"/>
        <v>1920.2751042124355</v>
      </c>
      <c r="Y169">
        <f t="shared" si="23"/>
        <v>40.07700650176119</v>
      </c>
      <c r="Z169">
        <f t="shared" si="24"/>
        <v>61177.550424938454</v>
      </c>
      <c r="AA169" s="6" t="s">
        <v>39</v>
      </c>
    </row>
    <row r="170" spans="1:27" ht="18.75" thickBot="1">
      <c r="A170" s="4" t="s">
        <v>190</v>
      </c>
      <c r="B170" s="15">
        <v>7384</v>
      </c>
      <c r="C170" s="16">
        <v>294</v>
      </c>
      <c r="D170" s="16">
        <v>5747</v>
      </c>
      <c r="E170" s="16">
        <v>1343</v>
      </c>
      <c r="F170" s="16">
        <v>2</v>
      </c>
      <c r="G170" s="16">
        <v>1405</v>
      </c>
      <c r="H170" s="16">
        <v>56</v>
      </c>
      <c r="I170" s="16">
        <v>139824</v>
      </c>
      <c r="J170" s="16">
        <v>26597</v>
      </c>
      <c r="K170" s="17">
        <v>5257179</v>
      </c>
      <c r="L170" s="6" t="s">
        <v>39</v>
      </c>
      <c r="R170" s="4" t="s">
        <v>190</v>
      </c>
      <c r="S170">
        <f t="shared" si="17"/>
        <v>1404.555561071822</v>
      </c>
      <c r="T170">
        <f t="shared" si="18"/>
        <v>55.92352856921935</v>
      </c>
      <c r="U170">
        <f t="shared" si="19"/>
        <v>1093.1718322697402</v>
      </c>
      <c r="V170">
        <f t="shared" si="20"/>
        <v>255.46020023286252</v>
      </c>
      <c r="W170">
        <f t="shared" si="21"/>
        <v>0.38043216713754657</v>
      </c>
      <c r="X170">
        <f t="shared" si="22"/>
        <v>267.25359741412649</v>
      </c>
      <c r="Y170">
        <f t="shared" si="23"/>
        <v>10.652100679851305</v>
      </c>
      <c r="Z170">
        <f t="shared" si="24"/>
        <v>26596.773668920156</v>
      </c>
      <c r="AA170" s="6" t="s">
        <v>39</v>
      </c>
    </row>
    <row r="171" spans="1:27" ht="18.75" thickBot="1">
      <c r="A171" s="4" t="s">
        <v>191</v>
      </c>
      <c r="B171" s="15">
        <v>7258</v>
      </c>
      <c r="C171" s="16">
        <v>190</v>
      </c>
      <c r="D171" s="16">
        <v>4874</v>
      </c>
      <c r="E171" s="16">
        <v>2194</v>
      </c>
      <c r="F171" s="19"/>
      <c r="G171" s="16">
        <v>422</v>
      </c>
      <c r="H171" s="16">
        <v>11</v>
      </c>
      <c r="I171" s="16">
        <v>191341</v>
      </c>
      <c r="J171" s="16">
        <v>11114</v>
      </c>
      <c r="K171" s="17">
        <v>17216627</v>
      </c>
      <c r="L171" s="6" t="s">
        <v>39</v>
      </c>
      <c r="R171" s="4" t="s">
        <v>191</v>
      </c>
      <c r="S171">
        <f t="shared" si="17"/>
        <v>421.56921910429958</v>
      </c>
      <c r="T171">
        <f t="shared" si="18"/>
        <v>11.035843432049727</v>
      </c>
      <c r="U171">
        <f t="shared" si="19"/>
        <v>283.09842572531772</v>
      </c>
      <c r="V171">
        <f t="shared" si="20"/>
        <v>127.43494994693211</v>
      </c>
      <c r="W171">
        <f t="shared" si="21"/>
        <v>0</v>
      </c>
      <c r="X171">
        <f t="shared" si="22"/>
        <v>24.511189096447289</v>
      </c>
      <c r="Y171">
        <f t="shared" si="23"/>
        <v>0.63891725132919475</v>
      </c>
      <c r="Z171">
        <f t="shared" si="24"/>
        <v>11113.733253325405</v>
      </c>
      <c r="AA171" s="6" t="s">
        <v>39</v>
      </c>
    </row>
    <row r="172" spans="1:27">
      <c r="A172" s="5" t="s">
        <v>192</v>
      </c>
      <c r="B172" s="5" t="s">
        <v>193</v>
      </c>
      <c r="C172" s="5" t="s">
        <v>194</v>
      </c>
      <c r="D172" s="5" t="s">
        <v>195</v>
      </c>
      <c r="E172" s="5" t="s">
        <v>196</v>
      </c>
      <c r="F172" s="5">
        <v>69.528999999999996</v>
      </c>
      <c r="G172" s="5" t="s">
        <v>197</v>
      </c>
      <c r="H172" s="5" t="s">
        <v>198</v>
      </c>
      <c r="I172" s="9"/>
      <c r="J172" s="9"/>
      <c r="K172" s="9"/>
    </row>
    <row r="173" spans="1:27" ht="15.75" customHeight="1">
      <c r="A173" s="21" t="s">
        <v>199</v>
      </c>
      <c r="B173">
        <f>MAX(B1:B171)</f>
        <v>81012955</v>
      </c>
      <c r="C173">
        <f t="shared" ref="C173:K173" si="25">MAX(C1:C171)</f>
        <v>987615</v>
      </c>
      <c r="D173">
        <f t="shared" si="25"/>
        <v>42413566</v>
      </c>
      <c r="E173">
        <f t="shared" si="25"/>
        <v>24809670</v>
      </c>
      <c r="F173">
        <f t="shared" si="25"/>
        <v>8944</v>
      </c>
      <c r="G173">
        <f t="shared" si="25"/>
        <v>696228</v>
      </c>
      <c r="H173">
        <f t="shared" si="25"/>
        <v>5242</v>
      </c>
      <c r="I173">
        <f t="shared" si="25"/>
        <v>960060830</v>
      </c>
      <c r="J173">
        <f t="shared" si="25"/>
        <v>21626561</v>
      </c>
      <c r="K173">
        <f t="shared" si="25"/>
        <v>1439323776</v>
      </c>
    </row>
    <row r="174" spans="1:27" ht="15.75" customHeight="1">
      <c r="A174" s="21" t="s">
        <v>200</v>
      </c>
      <c r="B174">
        <f>MIN(B1:B171)</f>
        <v>264</v>
      </c>
      <c r="C174">
        <f t="shared" ref="C174:K174" si="26">MIN(C1:C171)</f>
        <v>7</v>
      </c>
      <c r="D174">
        <f t="shared" si="26"/>
        <v>33</v>
      </c>
      <c r="E174">
        <f t="shared" si="26"/>
        <v>10</v>
      </c>
      <c r="F174">
        <f t="shared" si="26"/>
        <v>1</v>
      </c>
      <c r="G174">
        <f t="shared" si="26"/>
        <v>78</v>
      </c>
      <c r="H174">
        <f t="shared" si="26"/>
        <v>3</v>
      </c>
      <c r="I174">
        <f t="shared" si="26"/>
        <v>778</v>
      </c>
      <c r="J174">
        <f t="shared" si="26"/>
        <v>511</v>
      </c>
      <c r="K174">
        <f t="shared" si="26"/>
        <v>6282</v>
      </c>
    </row>
    <row r="175" spans="1:27" ht="15.75" customHeight="1">
      <c r="A175" s="21" t="s">
        <v>201</v>
      </c>
      <c r="B175">
        <f>B173-B174</f>
        <v>81012691</v>
      </c>
      <c r="C175">
        <f t="shared" ref="C175:K175" si="27">C173-C174</f>
        <v>987608</v>
      </c>
      <c r="D175">
        <f t="shared" si="27"/>
        <v>42413533</v>
      </c>
      <c r="E175">
        <f t="shared" si="27"/>
        <v>24809660</v>
      </c>
      <c r="F175">
        <f t="shared" si="27"/>
        <v>8943</v>
      </c>
      <c r="G175">
        <f t="shared" si="27"/>
        <v>696150</v>
      </c>
      <c r="H175">
        <f t="shared" si="27"/>
        <v>5239</v>
      </c>
      <c r="I175">
        <f t="shared" si="27"/>
        <v>960060052</v>
      </c>
      <c r="J175">
        <f t="shared" si="27"/>
        <v>21626050</v>
      </c>
      <c r="K175">
        <f t="shared" si="27"/>
        <v>1439317494</v>
      </c>
    </row>
    <row r="176" spans="1:27" ht="15.75" customHeight="1">
      <c r="A176" s="21" t="s">
        <v>202</v>
      </c>
      <c r="B176">
        <f>B175/10</f>
        <v>8101269.0999999996</v>
      </c>
      <c r="C176">
        <f t="shared" ref="C176:K176" si="28">C175/10</f>
        <v>98760.8</v>
      </c>
      <c r="D176">
        <f t="shared" si="28"/>
        <v>4241353.3</v>
      </c>
      <c r="E176">
        <f t="shared" si="28"/>
        <v>2480966</v>
      </c>
      <c r="F176">
        <f t="shared" si="28"/>
        <v>894.3</v>
      </c>
      <c r="G176">
        <f t="shared" si="28"/>
        <v>69615</v>
      </c>
      <c r="H176">
        <f t="shared" si="28"/>
        <v>523.9</v>
      </c>
      <c r="I176">
        <f t="shared" si="28"/>
        <v>96006005.200000003</v>
      </c>
      <c r="J176">
        <f t="shared" si="28"/>
        <v>2162605</v>
      </c>
      <c r="K176">
        <f t="shared" si="28"/>
        <v>143931749.40000001</v>
      </c>
    </row>
    <row r="177" spans="1:11" ht="15.75" customHeight="1">
      <c r="A177" s="21" t="s">
        <v>203</v>
      </c>
      <c r="B177">
        <f>B175/20</f>
        <v>4050634.55</v>
      </c>
      <c r="C177">
        <f t="shared" ref="C177:K177" si="29">C175/20</f>
        <v>49380.4</v>
      </c>
      <c r="D177">
        <f t="shared" si="29"/>
        <v>2120676.65</v>
      </c>
      <c r="E177">
        <f t="shared" si="29"/>
        <v>1240483</v>
      </c>
      <c r="F177">
        <f t="shared" si="29"/>
        <v>447.15</v>
      </c>
      <c r="G177">
        <f t="shared" si="29"/>
        <v>34807.5</v>
      </c>
      <c r="H177">
        <f t="shared" si="29"/>
        <v>261.95</v>
      </c>
      <c r="I177">
        <f t="shared" si="29"/>
        <v>48003002.600000001</v>
      </c>
      <c r="J177">
        <f t="shared" si="29"/>
        <v>1081302.5</v>
      </c>
      <c r="K177">
        <f t="shared" si="29"/>
        <v>71965874.700000003</v>
      </c>
    </row>
  </sheetData>
  <hyperlinks>
    <hyperlink ref="N2" r:id="rId1" location="main_tabl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903B-278F-4D06-8856-1005DE60EA4F}">
  <dimension ref="A1:Y177"/>
  <sheetViews>
    <sheetView tabSelected="1" topLeftCell="A55" workbookViewId="0">
      <selection activeCell="J180" sqref="J180"/>
    </sheetView>
  </sheetViews>
  <sheetFormatPr baseColWidth="10" defaultRowHeight="12.75"/>
  <cols>
    <col min="2" max="2" width="25.85546875" customWidth="1"/>
    <col min="7" max="7" width="19.5703125" customWidth="1"/>
    <col min="11" max="11" width="16.140625" customWidth="1"/>
    <col min="12" max="12" width="14" customWidth="1"/>
    <col min="13" max="13" width="18.28515625" customWidth="1"/>
    <col min="14" max="14" width="16" customWidth="1"/>
  </cols>
  <sheetData>
    <row r="1" spans="1:25" ht="30.75" thickBot="1">
      <c r="A1" s="2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" t="s">
        <v>10</v>
      </c>
      <c r="H1" s="22" t="s">
        <v>11</v>
      </c>
      <c r="J1" s="26" t="s">
        <v>0</v>
      </c>
      <c r="K1" s="1" t="s">
        <v>1</v>
      </c>
      <c r="L1" s="1" t="s">
        <v>2</v>
      </c>
      <c r="M1" s="1" t="s">
        <v>4</v>
      </c>
      <c r="N1" s="1" t="s">
        <v>8</v>
      </c>
      <c r="O1" s="22" t="s">
        <v>11</v>
      </c>
      <c r="R1" s="1"/>
      <c r="S1" s="1"/>
      <c r="T1" s="1"/>
      <c r="U1" s="1"/>
      <c r="V1" s="1"/>
      <c r="W1" s="1"/>
      <c r="X1" s="2"/>
      <c r="Y1" s="22"/>
    </row>
    <row r="2" spans="1:25" ht="18.75" thickBot="1">
      <c r="A2" s="4" t="s">
        <v>12</v>
      </c>
      <c r="B2" s="11">
        <v>81012955</v>
      </c>
      <c r="C2" s="12">
        <v>987615</v>
      </c>
      <c r="D2" s="12">
        <v>55.215670000000003</v>
      </c>
      <c r="E2" s="13">
        <v>24809670</v>
      </c>
      <c r="F2" s="13">
        <v>960060830</v>
      </c>
      <c r="G2" s="14">
        <v>334262970</v>
      </c>
      <c r="H2" s="23" t="s">
        <v>13</v>
      </c>
      <c r="J2" s="4" t="s">
        <v>12</v>
      </c>
      <c r="K2" s="11">
        <f t="shared" ref="K2:L2" si="0">(B2*1000000)/$G2</f>
        <v>242362.93658253559</v>
      </c>
      <c r="L2" s="11">
        <f t="shared" si="0"/>
        <v>2954.6048729238541</v>
      </c>
      <c r="M2" s="11">
        <f t="shared" ref="M2:M33" si="1">(E2*1000000)/$G2</f>
        <v>74222.011489935598</v>
      </c>
      <c r="N2" s="11">
        <f t="shared" ref="N2:N33" si="2">(F2*1000000)/$G2</f>
        <v>2872172.2600621898</v>
      </c>
      <c r="O2" s="23" t="s">
        <v>13</v>
      </c>
      <c r="R2" s="4"/>
      <c r="S2" s="11"/>
      <c r="T2" s="11"/>
      <c r="U2" s="11"/>
      <c r="V2" s="11"/>
      <c r="W2" s="11"/>
      <c r="X2" s="14"/>
      <c r="Y2" s="23"/>
    </row>
    <row r="3" spans="1:25" ht="18.75" thickBot="1">
      <c r="A3" s="4" t="s">
        <v>15</v>
      </c>
      <c r="B3" s="15">
        <v>42975883</v>
      </c>
      <c r="C3" s="16">
        <v>515386</v>
      </c>
      <c r="D3" s="16">
        <v>42413566</v>
      </c>
      <c r="E3" s="16">
        <v>46931</v>
      </c>
      <c r="F3" s="16">
        <v>775208471</v>
      </c>
      <c r="G3" s="17">
        <v>1402791333</v>
      </c>
      <c r="H3" s="23" t="s">
        <v>16</v>
      </c>
      <c r="J3" s="4" t="s">
        <v>15</v>
      </c>
      <c r="K3" s="11">
        <f t="shared" ref="K3:K66" si="3">(B3*1000000)/$G3</f>
        <v>30635.97699031407</v>
      </c>
      <c r="L3" s="11">
        <f t="shared" ref="L3:L66" si="4">(C3*1000000)/$G3</f>
        <v>367.40033095143167</v>
      </c>
      <c r="M3" s="11">
        <f t="shared" si="1"/>
        <v>33.455439092023532</v>
      </c>
      <c r="N3" s="11">
        <f t="shared" si="2"/>
        <v>552618.52049095882</v>
      </c>
      <c r="O3" s="23" t="s">
        <v>16</v>
      </c>
      <c r="R3" s="4"/>
      <c r="S3" s="11"/>
      <c r="T3" s="11"/>
      <c r="U3" s="11"/>
      <c r="V3" s="11"/>
      <c r="W3" s="11"/>
      <c r="X3" s="17"/>
      <c r="Y3" s="23"/>
    </row>
    <row r="4" spans="1:25" ht="18.75" thickBot="1">
      <c r="A4" s="4" t="s">
        <v>17</v>
      </c>
      <c r="B4" s="15">
        <v>29144964</v>
      </c>
      <c r="C4" s="16">
        <v>652936</v>
      </c>
      <c r="D4" s="16">
        <v>27344949</v>
      </c>
      <c r="E4" s="16">
        <v>1147079</v>
      </c>
      <c r="F4" s="16">
        <v>63776166</v>
      </c>
      <c r="G4" s="17">
        <v>215097329</v>
      </c>
      <c r="H4" s="23" t="s">
        <v>18</v>
      </c>
      <c r="J4" s="4" t="s">
        <v>17</v>
      </c>
      <c r="K4" s="11">
        <f t="shared" si="3"/>
        <v>135496.63371226707</v>
      </c>
      <c r="L4" s="11">
        <f t="shared" si="4"/>
        <v>3035.5374612764253</v>
      </c>
      <c r="M4" s="11">
        <f t="shared" si="1"/>
        <v>5332.8370246754666</v>
      </c>
      <c r="N4" s="11">
        <f t="shared" si="2"/>
        <v>296499.10715534736</v>
      </c>
      <c r="O4" s="23" t="s">
        <v>18</v>
      </c>
      <c r="R4" s="4"/>
      <c r="S4" s="11"/>
      <c r="T4" s="11"/>
      <c r="U4" s="11"/>
      <c r="V4" s="11"/>
      <c r="W4" s="11"/>
      <c r="X4" s="17"/>
      <c r="Y4" s="23"/>
    </row>
    <row r="5" spans="1:25" ht="18.75" thickBot="1">
      <c r="A5" s="4" t="s">
        <v>20</v>
      </c>
      <c r="B5" s="15">
        <v>23164872</v>
      </c>
      <c r="C5" s="16">
        <v>139618</v>
      </c>
      <c r="D5" s="18">
        <v>21836672</v>
      </c>
      <c r="E5" s="16">
        <v>1188582</v>
      </c>
      <c r="F5" s="16">
        <v>246629975</v>
      </c>
      <c r="G5" s="17">
        <v>65516138</v>
      </c>
      <c r="H5" s="23" t="s">
        <v>21</v>
      </c>
      <c r="J5" s="4" t="s">
        <v>20</v>
      </c>
      <c r="K5" s="11">
        <f t="shared" si="3"/>
        <v>353575.053523454</v>
      </c>
      <c r="L5" s="11">
        <f t="shared" si="4"/>
        <v>2131.047468029938</v>
      </c>
      <c r="M5" s="11">
        <f t="shared" si="1"/>
        <v>18141.820264192007</v>
      </c>
      <c r="N5" s="11">
        <f t="shared" si="2"/>
        <v>3764415.6467220336</v>
      </c>
      <c r="O5" s="23" t="s">
        <v>21</v>
      </c>
      <c r="R5" s="4"/>
      <c r="S5" s="11"/>
      <c r="T5" s="11"/>
      <c r="U5" s="11"/>
      <c r="V5" s="11"/>
      <c r="W5" s="11"/>
      <c r="X5" s="17"/>
      <c r="Y5" s="23"/>
    </row>
    <row r="6" spans="1:25" ht="18.75" thickBot="1">
      <c r="A6" s="4" t="s">
        <v>22</v>
      </c>
      <c r="B6" s="15">
        <v>19307014</v>
      </c>
      <c r="C6" s="16">
        <v>162359</v>
      </c>
      <c r="D6" s="16">
        <v>18086708</v>
      </c>
      <c r="E6" s="16">
        <v>1057947</v>
      </c>
      <c r="F6" s="16">
        <v>487512832</v>
      </c>
      <c r="G6" s="17">
        <v>68485019</v>
      </c>
      <c r="H6" s="23" t="s">
        <v>21</v>
      </c>
      <c r="J6" s="4" t="s">
        <v>22</v>
      </c>
      <c r="K6" s="11">
        <f t="shared" si="3"/>
        <v>281915.87418556458</v>
      </c>
      <c r="L6" s="11">
        <f t="shared" si="4"/>
        <v>2370.7228583816263</v>
      </c>
      <c r="M6" s="11">
        <f t="shared" si="1"/>
        <v>15447.860210128583</v>
      </c>
      <c r="N6" s="11">
        <f t="shared" si="2"/>
        <v>7118532.4778839592</v>
      </c>
      <c r="O6" s="23" t="s">
        <v>21</v>
      </c>
      <c r="R6" s="4"/>
      <c r="S6" s="11"/>
      <c r="T6" s="11"/>
      <c r="U6" s="11"/>
      <c r="V6" s="11"/>
      <c r="W6" s="11"/>
      <c r="X6" s="17"/>
      <c r="Y6" s="23"/>
    </row>
    <row r="7" spans="1:25" ht="18.75" thickBot="1">
      <c r="A7" s="4" t="s">
        <v>23</v>
      </c>
      <c r="B7" s="15">
        <v>17140069</v>
      </c>
      <c r="C7" s="16">
        <v>358246</v>
      </c>
      <c r="D7" s="16">
        <v>14895083</v>
      </c>
      <c r="E7" s="16">
        <v>1886740</v>
      </c>
      <c r="F7" s="16">
        <v>273400000</v>
      </c>
      <c r="G7" s="17">
        <v>146039580</v>
      </c>
      <c r="H7" s="23" t="s">
        <v>16</v>
      </c>
      <c r="J7" s="4" t="s">
        <v>23</v>
      </c>
      <c r="K7" s="11">
        <f t="shared" si="3"/>
        <v>117365.91545935698</v>
      </c>
      <c r="L7" s="11">
        <f t="shared" si="4"/>
        <v>2453.0747075553081</v>
      </c>
      <c r="M7" s="11">
        <f t="shared" si="1"/>
        <v>12919.37432304311</v>
      </c>
      <c r="N7" s="11">
        <f t="shared" si="2"/>
        <v>1872095.2224047754</v>
      </c>
      <c r="O7" s="23" t="s">
        <v>16</v>
      </c>
      <c r="R7" s="4"/>
      <c r="S7" s="11"/>
      <c r="T7" s="11"/>
      <c r="U7" s="11"/>
      <c r="V7" s="11"/>
      <c r="W7" s="11"/>
      <c r="X7" s="17"/>
      <c r="Y7" s="23"/>
    </row>
    <row r="8" spans="1:25" ht="18.75" thickBot="1">
      <c r="A8" s="4" t="s">
        <v>24</v>
      </c>
      <c r="B8" s="15">
        <v>16144363</v>
      </c>
      <c r="C8" s="16">
        <v>125299</v>
      </c>
      <c r="D8" s="16">
        <v>12753700</v>
      </c>
      <c r="E8" s="16">
        <v>3265364</v>
      </c>
      <c r="F8" s="16">
        <v>104701826</v>
      </c>
      <c r="G8" s="17">
        <v>84233966</v>
      </c>
      <c r="H8" s="23" t="s">
        <v>21</v>
      </c>
      <c r="J8" s="4" t="s">
        <v>24</v>
      </c>
      <c r="K8" s="11">
        <f t="shared" si="3"/>
        <v>191660.96251481262</v>
      </c>
      <c r="L8" s="11">
        <f t="shared" si="4"/>
        <v>1487.511581729394</v>
      </c>
      <c r="M8" s="11">
        <f t="shared" si="1"/>
        <v>38765.407294249926</v>
      </c>
      <c r="N8" s="11">
        <f t="shared" si="2"/>
        <v>1242988.2026449996</v>
      </c>
      <c r="O8" s="23" t="s">
        <v>21</v>
      </c>
      <c r="R8" s="4"/>
      <c r="S8" s="11"/>
      <c r="T8" s="11"/>
      <c r="U8" s="11"/>
      <c r="V8" s="11"/>
      <c r="W8" s="11"/>
      <c r="X8" s="17"/>
      <c r="Y8" s="23"/>
    </row>
    <row r="9" spans="1:25" ht="18.75" thickBot="1">
      <c r="A9" s="4" t="s">
        <v>25</v>
      </c>
      <c r="B9" s="15">
        <v>14425638</v>
      </c>
      <c r="C9" s="16">
        <v>95811</v>
      </c>
      <c r="D9" s="16">
        <v>13882425</v>
      </c>
      <c r="E9" s="16">
        <v>447402</v>
      </c>
      <c r="F9" s="16">
        <v>146830957</v>
      </c>
      <c r="G9" s="17">
        <v>85863211</v>
      </c>
      <c r="H9" s="23" t="s">
        <v>16</v>
      </c>
      <c r="J9" s="4" t="s">
        <v>25</v>
      </c>
      <c r="K9" s="11">
        <f t="shared" si="3"/>
        <v>168007.20392345914</v>
      </c>
      <c r="L9" s="11">
        <f t="shared" si="4"/>
        <v>1115.8562425530533</v>
      </c>
      <c r="M9" s="11">
        <f t="shared" si="1"/>
        <v>5210.63671844278</v>
      </c>
      <c r="N9" s="11">
        <f t="shared" si="2"/>
        <v>1710056.6737482017</v>
      </c>
      <c r="O9" s="23" t="s">
        <v>16</v>
      </c>
      <c r="R9" s="4"/>
      <c r="S9" s="11"/>
      <c r="T9" s="11"/>
      <c r="U9" s="11"/>
      <c r="V9" s="11"/>
      <c r="W9" s="11"/>
      <c r="X9" s="17"/>
      <c r="Y9" s="23"/>
    </row>
    <row r="10" spans="1:25" ht="18.75" thickBot="1">
      <c r="A10" s="4" t="s">
        <v>26</v>
      </c>
      <c r="B10" s="15">
        <v>13109527</v>
      </c>
      <c r="C10" s="16">
        <v>156201</v>
      </c>
      <c r="D10" s="16">
        <v>11941805</v>
      </c>
      <c r="E10" s="16">
        <v>1011521</v>
      </c>
      <c r="F10" s="16">
        <v>190499871</v>
      </c>
      <c r="G10" s="17">
        <v>60312476</v>
      </c>
      <c r="H10" s="23" t="s">
        <v>21</v>
      </c>
      <c r="J10" s="4" t="s">
        <v>26</v>
      </c>
      <c r="K10" s="11">
        <f t="shared" si="3"/>
        <v>217360.11965418232</v>
      </c>
      <c r="L10" s="11">
        <f t="shared" si="4"/>
        <v>2589.8621704736511</v>
      </c>
      <c r="M10" s="11">
        <f t="shared" si="1"/>
        <v>16771.339316263522</v>
      </c>
      <c r="N10" s="11">
        <f t="shared" si="2"/>
        <v>3158548.3408109462</v>
      </c>
      <c r="O10" s="23" t="s">
        <v>21</v>
      </c>
      <c r="R10" s="4"/>
      <c r="S10" s="11"/>
      <c r="T10" s="11"/>
      <c r="U10" s="11"/>
      <c r="V10" s="11"/>
      <c r="W10" s="11"/>
      <c r="X10" s="17"/>
      <c r="Y10" s="23"/>
    </row>
    <row r="11" spans="1:25" ht="18.75" thickBot="1">
      <c r="A11" s="4" t="s">
        <v>27</v>
      </c>
      <c r="B11" s="15">
        <v>11159574</v>
      </c>
      <c r="C11" s="16">
        <v>100859</v>
      </c>
      <c r="D11" s="16">
        <v>10174079</v>
      </c>
      <c r="E11" s="16">
        <v>884636</v>
      </c>
      <c r="F11" s="16">
        <v>471036328</v>
      </c>
      <c r="G11" s="17">
        <v>46785199</v>
      </c>
      <c r="H11" s="23" t="s">
        <v>21</v>
      </c>
      <c r="J11" s="4" t="s">
        <v>27</v>
      </c>
      <c r="K11" s="11">
        <f t="shared" si="3"/>
        <v>238527.87288561068</v>
      </c>
      <c r="L11" s="11">
        <f t="shared" si="4"/>
        <v>2155.7886287926231</v>
      </c>
      <c r="M11" s="11">
        <f t="shared" si="1"/>
        <v>18908.458634535251</v>
      </c>
      <c r="N11" s="11">
        <f t="shared" si="2"/>
        <v>10068062.935887052</v>
      </c>
      <c r="O11" s="23" t="s">
        <v>21</v>
      </c>
      <c r="R11" s="4"/>
      <c r="S11" s="11"/>
      <c r="T11" s="11"/>
      <c r="U11" s="11"/>
      <c r="V11" s="11"/>
      <c r="W11" s="11"/>
      <c r="X11" s="17"/>
      <c r="Y11" s="23"/>
    </row>
    <row r="12" spans="1:25" ht="18.75" thickBot="1">
      <c r="A12" s="4" t="s">
        <v>28</v>
      </c>
      <c r="B12" s="15">
        <v>8949362</v>
      </c>
      <c r="C12" s="16">
        <v>126901</v>
      </c>
      <c r="D12" s="16">
        <v>8749376</v>
      </c>
      <c r="E12" s="16">
        <v>73085</v>
      </c>
      <c r="F12" s="16">
        <v>34590190</v>
      </c>
      <c r="G12" s="17">
        <v>45892328</v>
      </c>
      <c r="H12" s="23" t="s">
        <v>18</v>
      </c>
      <c r="J12" s="4" t="s">
        <v>28</v>
      </c>
      <c r="K12" s="11">
        <f t="shared" si="3"/>
        <v>195007.80173975919</v>
      </c>
      <c r="L12" s="11">
        <f t="shared" si="4"/>
        <v>2765.1898591851782</v>
      </c>
      <c r="M12" s="11">
        <f t="shared" si="1"/>
        <v>1592.5319805088118</v>
      </c>
      <c r="N12" s="11">
        <f t="shared" si="2"/>
        <v>753724.89275331597</v>
      </c>
      <c r="O12" s="23" t="s">
        <v>18</v>
      </c>
      <c r="R12" s="4"/>
      <c r="S12" s="11"/>
      <c r="T12" s="11"/>
      <c r="U12" s="11"/>
      <c r="V12" s="11"/>
      <c r="W12" s="11"/>
      <c r="X12" s="17"/>
      <c r="Y12" s="23"/>
    </row>
    <row r="13" spans="1:25" ht="18.75" thickBot="1">
      <c r="A13" s="4" t="s">
        <v>29</v>
      </c>
      <c r="B13" s="15">
        <v>7102159</v>
      </c>
      <c r="C13" s="16">
        <v>13826</v>
      </c>
      <c r="D13" s="16">
        <v>6747070</v>
      </c>
      <c r="E13" s="16">
        <v>216829</v>
      </c>
      <c r="F13" s="16">
        <v>47884518</v>
      </c>
      <c r="G13" s="17">
        <v>85798298</v>
      </c>
      <c r="H13" s="23" t="s">
        <v>16</v>
      </c>
      <c r="J13" s="4" t="s">
        <v>29</v>
      </c>
      <c r="K13" s="11">
        <f t="shared" si="3"/>
        <v>82777.387961705259</v>
      </c>
      <c r="L13" s="11">
        <f t="shared" si="4"/>
        <v>161.14538775582704</v>
      </c>
      <c r="M13" s="11">
        <f t="shared" si="1"/>
        <v>2527.1946536748314</v>
      </c>
      <c r="N13" s="11">
        <f t="shared" si="2"/>
        <v>558105.6864321481</v>
      </c>
      <c r="O13" s="23" t="s">
        <v>16</v>
      </c>
      <c r="R13" s="4"/>
      <c r="S13" s="11"/>
      <c r="T13" s="11"/>
      <c r="U13" s="11"/>
      <c r="V13" s="11"/>
      <c r="W13" s="11"/>
      <c r="X13" s="17"/>
      <c r="Y13" s="23"/>
    </row>
    <row r="14" spans="1:25" ht="18.75" thickBot="1">
      <c r="A14" s="4" t="s">
        <v>30</v>
      </c>
      <c r="B14" s="15">
        <v>6837874</v>
      </c>
      <c r="C14" s="16">
        <v>21624</v>
      </c>
      <c r="D14" s="18">
        <v>5052321</v>
      </c>
      <c r="E14" s="16">
        <v>1763929</v>
      </c>
      <c r="F14" s="16">
        <v>21107399</v>
      </c>
      <c r="G14" s="17">
        <v>17198560</v>
      </c>
      <c r="H14" s="23" t="s">
        <v>21</v>
      </c>
      <c r="J14" s="4" t="s">
        <v>30</v>
      </c>
      <c r="K14" s="11">
        <f t="shared" si="3"/>
        <v>397584.10006419144</v>
      </c>
      <c r="L14" s="11">
        <f t="shared" si="4"/>
        <v>1257.314565870631</v>
      </c>
      <c r="M14" s="11">
        <f t="shared" si="1"/>
        <v>102562.59826404072</v>
      </c>
      <c r="N14" s="11">
        <f t="shared" si="2"/>
        <v>1227277.1092463555</v>
      </c>
      <c r="O14" s="23" t="s">
        <v>21</v>
      </c>
      <c r="R14" s="4"/>
      <c r="S14" s="11"/>
      <c r="T14" s="11"/>
      <c r="U14" s="11"/>
      <c r="V14" s="11"/>
      <c r="W14" s="11"/>
      <c r="X14" s="17"/>
      <c r="Y14" s="23"/>
    </row>
    <row r="15" spans="1:25" ht="18.75" thickBot="1">
      <c r="A15" s="4" t="s">
        <v>31</v>
      </c>
      <c r="B15" s="15">
        <v>6073416</v>
      </c>
      <c r="C15" s="16">
        <v>139154</v>
      </c>
      <c r="D15" s="16">
        <v>5903279</v>
      </c>
      <c r="E15" s="16">
        <v>30983</v>
      </c>
      <c r="F15" s="16">
        <v>33400734</v>
      </c>
      <c r="G15" s="17">
        <v>51793727</v>
      </c>
      <c r="H15" s="23" t="s">
        <v>18</v>
      </c>
      <c r="J15" s="4" t="s">
        <v>31</v>
      </c>
      <c r="K15" s="11">
        <f t="shared" si="3"/>
        <v>117261.61355408929</v>
      </c>
      <c r="L15" s="11">
        <f t="shared" si="4"/>
        <v>2686.6960162955643</v>
      </c>
      <c r="M15" s="11">
        <f t="shared" si="1"/>
        <v>598.19985536086256</v>
      </c>
      <c r="N15" s="11">
        <f t="shared" si="2"/>
        <v>644879.90987788932</v>
      </c>
      <c r="O15" s="23" t="s">
        <v>18</v>
      </c>
      <c r="R15" s="4"/>
      <c r="S15" s="11"/>
      <c r="T15" s="11"/>
      <c r="U15" s="11"/>
      <c r="V15" s="11"/>
      <c r="W15" s="11"/>
      <c r="X15" s="17"/>
      <c r="Y15" s="23"/>
    </row>
    <row r="16" spans="1:25" ht="18.75" thickBot="1">
      <c r="A16" s="4" t="s">
        <v>32</v>
      </c>
      <c r="B16" s="15">
        <v>5826589</v>
      </c>
      <c r="C16" s="16">
        <v>151135</v>
      </c>
      <c r="D16" s="16">
        <v>5258235</v>
      </c>
      <c r="E16" s="16">
        <v>417219</v>
      </c>
      <c r="F16" s="16">
        <v>88218970</v>
      </c>
      <c r="G16" s="17">
        <v>278381167</v>
      </c>
      <c r="H16" s="23" t="s">
        <v>16</v>
      </c>
      <c r="J16" s="4" t="s">
        <v>32</v>
      </c>
      <c r="K16" s="11">
        <f t="shared" si="3"/>
        <v>20930.255673509695</v>
      </c>
      <c r="L16" s="11">
        <f t="shared" si="4"/>
        <v>542.90669742037539</v>
      </c>
      <c r="M16" s="11">
        <f t="shared" si="1"/>
        <v>1498.732850703223</v>
      </c>
      <c r="N16" s="11">
        <f t="shared" si="2"/>
        <v>316899.92160999886</v>
      </c>
      <c r="O16" s="23" t="s">
        <v>16</v>
      </c>
      <c r="R16" s="4"/>
      <c r="S16" s="11"/>
      <c r="T16" s="11"/>
      <c r="U16" s="11"/>
      <c r="V16" s="11"/>
      <c r="W16" s="11"/>
      <c r="X16" s="17"/>
      <c r="Y16" s="23"/>
    </row>
    <row r="17" spans="1:25" ht="18.75" thickBot="1">
      <c r="A17" s="4" t="s">
        <v>33</v>
      </c>
      <c r="B17" s="15">
        <v>5760498</v>
      </c>
      <c r="C17" s="16">
        <v>112768</v>
      </c>
      <c r="D17" s="16">
        <v>5142672</v>
      </c>
      <c r="E17" s="16">
        <v>505058</v>
      </c>
      <c r="F17" s="16">
        <v>34203025</v>
      </c>
      <c r="G17" s="17">
        <v>37776979</v>
      </c>
      <c r="H17" s="23" t="s">
        <v>21</v>
      </c>
      <c r="J17" s="4" t="s">
        <v>33</v>
      </c>
      <c r="K17" s="11">
        <f t="shared" si="3"/>
        <v>152486.99479119282</v>
      </c>
      <c r="L17" s="11">
        <f t="shared" si="4"/>
        <v>2985.0984113896457</v>
      </c>
      <c r="M17" s="11">
        <f t="shared" si="1"/>
        <v>13369.465038482829</v>
      </c>
      <c r="N17" s="11">
        <f t="shared" si="2"/>
        <v>905393.33491966105</v>
      </c>
      <c r="O17" s="23" t="s">
        <v>21</v>
      </c>
      <c r="R17" s="4"/>
      <c r="S17" s="11"/>
      <c r="T17" s="11"/>
      <c r="U17" s="11"/>
      <c r="V17" s="11"/>
      <c r="W17" s="11"/>
      <c r="X17" s="17"/>
      <c r="Y17" s="23"/>
    </row>
    <row r="18" spans="1:25" ht="18.75" thickBot="1">
      <c r="A18" s="4" t="s">
        <v>34</v>
      </c>
      <c r="B18" s="15">
        <v>5575608</v>
      </c>
      <c r="C18" s="16">
        <v>320166</v>
      </c>
      <c r="D18" s="16">
        <v>4863376</v>
      </c>
      <c r="E18" s="16">
        <v>392066</v>
      </c>
      <c r="F18" s="16">
        <v>15265608</v>
      </c>
      <c r="G18" s="17">
        <v>131207785</v>
      </c>
      <c r="H18" s="23" t="s">
        <v>13</v>
      </c>
      <c r="J18" s="4" t="s">
        <v>34</v>
      </c>
      <c r="K18" s="11">
        <f t="shared" si="3"/>
        <v>42494.490704191063</v>
      </c>
      <c r="L18" s="11">
        <f t="shared" si="4"/>
        <v>2440.144843539581</v>
      </c>
      <c r="M18" s="11">
        <f t="shared" si="1"/>
        <v>2988.1306204506081</v>
      </c>
      <c r="N18" s="11">
        <f t="shared" si="2"/>
        <v>116346.81585395258</v>
      </c>
      <c r="O18" s="23" t="s">
        <v>13</v>
      </c>
      <c r="R18" s="4"/>
      <c r="S18" s="11"/>
      <c r="T18" s="11"/>
      <c r="U18" s="11"/>
      <c r="V18" s="11"/>
      <c r="W18" s="11"/>
      <c r="X18" s="17"/>
      <c r="Y18" s="23"/>
    </row>
    <row r="19" spans="1:25" ht="18.75" thickBot="1">
      <c r="A19" s="4" t="s">
        <v>35</v>
      </c>
      <c r="B19" s="15">
        <v>5483524</v>
      </c>
      <c r="C19" s="16">
        <v>25281</v>
      </c>
      <c r="D19" s="16">
        <v>4849692</v>
      </c>
      <c r="E19" s="16">
        <v>608551</v>
      </c>
      <c r="F19" s="16">
        <v>40275604</v>
      </c>
      <c r="G19" s="17">
        <v>125826052</v>
      </c>
      <c r="H19" s="23" t="s">
        <v>16</v>
      </c>
      <c r="J19" s="4" t="s">
        <v>35</v>
      </c>
      <c r="K19" s="11">
        <f t="shared" si="3"/>
        <v>43580.195935894102</v>
      </c>
      <c r="L19" s="11">
        <f t="shared" si="4"/>
        <v>200.92023550099148</v>
      </c>
      <c r="M19" s="11">
        <f t="shared" si="1"/>
        <v>4836.4467479278455</v>
      </c>
      <c r="N19" s="11">
        <f t="shared" si="2"/>
        <v>320089.54711540975</v>
      </c>
      <c r="O19" s="23" t="s">
        <v>16</v>
      </c>
      <c r="R19" s="4"/>
      <c r="S19" s="11"/>
      <c r="T19" s="11"/>
      <c r="U19" s="11"/>
      <c r="V19" s="11"/>
      <c r="W19" s="11"/>
      <c r="X19" s="17"/>
      <c r="Y19" s="23"/>
    </row>
    <row r="20" spans="1:25" ht="18.75" thickBot="1">
      <c r="A20" s="4" t="s">
        <v>36</v>
      </c>
      <c r="B20" s="15">
        <v>5212118</v>
      </c>
      <c r="C20" s="16">
        <v>944</v>
      </c>
      <c r="D20" s="16">
        <v>969524</v>
      </c>
      <c r="E20" s="16">
        <v>4233154</v>
      </c>
      <c r="F20" s="16">
        <v>15804065</v>
      </c>
      <c r="G20" s="17">
        <v>51343305</v>
      </c>
      <c r="H20" s="23" t="s">
        <v>16</v>
      </c>
      <c r="J20" s="4" t="s">
        <v>36</v>
      </c>
      <c r="K20" s="11">
        <f t="shared" si="3"/>
        <v>101515.04660636863</v>
      </c>
      <c r="L20" s="11">
        <f t="shared" si="4"/>
        <v>18.386038841870423</v>
      </c>
      <c r="M20" s="11">
        <f t="shared" si="1"/>
        <v>82448.023164850805</v>
      </c>
      <c r="N20" s="11">
        <f t="shared" si="2"/>
        <v>307811.60270068317</v>
      </c>
      <c r="O20" s="23" t="s">
        <v>16</v>
      </c>
      <c r="R20" s="4"/>
      <c r="S20" s="11"/>
      <c r="T20" s="11"/>
      <c r="U20" s="11"/>
      <c r="V20" s="11"/>
      <c r="W20" s="11"/>
      <c r="X20" s="17"/>
      <c r="Y20" s="23"/>
    </row>
    <row r="21" spans="1:25" ht="18.75" thickBot="1">
      <c r="A21" s="4" t="s">
        <v>37</v>
      </c>
      <c r="B21" s="15">
        <v>4776873</v>
      </c>
      <c r="C21" s="16">
        <v>40977</v>
      </c>
      <c r="D21" s="16">
        <v>2789342</v>
      </c>
      <c r="E21" s="16">
        <v>1946554</v>
      </c>
      <c r="F21" s="16">
        <v>80574910</v>
      </c>
      <c r="G21" s="17">
        <v>98809559</v>
      </c>
      <c r="H21" s="23" t="s">
        <v>16</v>
      </c>
      <c r="J21" s="4" t="s">
        <v>37</v>
      </c>
      <c r="K21" s="11">
        <f t="shared" si="3"/>
        <v>48344.239649931034</v>
      </c>
      <c r="L21" s="11">
        <f t="shared" si="4"/>
        <v>414.70684025621449</v>
      </c>
      <c r="M21" s="11">
        <f t="shared" si="1"/>
        <v>19700.057562244561</v>
      </c>
      <c r="N21" s="11">
        <f t="shared" si="2"/>
        <v>815456.63006147009</v>
      </c>
      <c r="O21" s="23" t="s">
        <v>16</v>
      </c>
      <c r="R21" s="4"/>
      <c r="S21" s="11"/>
      <c r="T21" s="11"/>
      <c r="U21" s="11"/>
      <c r="V21" s="11"/>
      <c r="W21" s="11"/>
      <c r="X21" s="17"/>
      <c r="Y21" s="23"/>
    </row>
    <row r="22" spans="1:25" ht="18.75" thickBot="1">
      <c r="A22" s="4" t="s">
        <v>38</v>
      </c>
      <c r="B22" s="15">
        <v>3686556</v>
      </c>
      <c r="C22" s="16">
        <v>99625</v>
      </c>
      <c r="D22" s="16">
        <v>3569441</v>
      </c>
      <c r="E22" s="16">
        <v>1749</v>
      </c>
      <c r="F22" s="16">
        <v>23285855</v>
      </c>
      <c r="G22" s="17">
        <v>60564416</v>
      </c>
      <c r="H22" s="23" t="s">
        <v>39</v>
      </c>
      <c r="J22" s="4" t="s">
        <v>38</v>
      </c>
      <c r="K22" s="11">
        <f t="shared" si="3"/>
        <v>60869.999968298216</v>
      </c>
      <c r="L22" s="11">
        <f t="shared" si="4"/>
        <v>1644.9427994154191</v>
      </c>
      <c r="M22" s="11">
        <f t="shared" si="1"/>
        <v>28.87834334933569</v>
      </c>
      <c r="N22" s="11">
        <f t="shared" si="2"/>
        <v>384480.79809768166</v>
      </c>
      <c r="O22" s="23" t="s">
        <v>39</v>
      </c>
      <c r="R22" s="4"/>
      <c r="S22" s="11"/>
      <c r="T22" s="11"/>
      <c r="U22" s="11"/>
      <c r="V22" s="11"/>
      <c r="W22" s="11"/>
      <c r="X22" s="17"/>
      <c r="Y22" s="23"/>
    </row>
    <row r="23" spans="1:25" ht="18.75" thickBot="1">
      <c r="A23" s="4" t="s">
        <v>40</v>
      </c>
      <c r="B23" s="15">
        <v>3684810</v>
      </c>
      <c r="C23" s="16">
        <v>10322</v>
      </c>
      <c r="D23" s="16">
        <v>3625478</v>
      </c>
      <c r="E23" s="16">
        <v>4901</v>
      </c>
      <c r="F23" s="16">
        <v>41373364</v>
      </c>
      <c r="G23" s="16">
        <v>9326000</v>
      </c>
      <c r="H23" s="23" t="s">
        <v>16</v>
      </c>
      <c r="J23" s="4" t="s">
        <v>40</v>
      </c>
      <c r="K23" s="11">
        <f t="shared" si="3"/>
        <v>395111.51619129314</v>
      </c>
      <c r="L23" s="11">
        <f t="shared" si="4"/>
        <v>1106.7981985846022</v>
      </c>
      <c r="M23" s="11">
        <f t="shared" si="1"/>
        <v>525.52005146901138</v>
      </c>
      <c r="N23" s="11">
        <f t="shared" si="2"/>
        <v>4436346.1291014366</v>
      </c>
      <c r="O23" s="23" t="s">
        <v>16</v>
      </c>
      <c r="R23" s="4"/>
      <c r="S23" s="11"/>
      <c r="T23" s="11"/>
      <c r="U23" s="11"/>
      <c r="V23" s="11"/>
      <c r="W23" s="11"/>
      <c r="X23" s="16"/>
      <c r="Y23" s="23"/>
    </row>
    <row r="24" spans="1:25" ht="18.75" thickBot="1">
      <c r="A24" s="4" t="s">
        <v>41</v>
      </c>
      <c r="B24" s="15">
        <v>3680953</v>
      </c>
      <c r="C24" s="16">
        <v>33384</v>
      </c>
      <c r="D24" s="16">
        <v>3340889</v>
      </c>
      <c r="E24" s="16">
        <v>30668</v>
      </c>
      <c r="F24" s="16">
        <v>51052539</v>
      </c>
      <c r="G24" s="17">
        <v>33062374</v>
      </c>
      <c r="H24" s="23" t="s">
        <v>16</v>
      </c>
      <c r="J24" s="4" t="s">
        <v>41</v>
      </c>
      <c r="K24" s="11">
        <f t="shared" si="3"/>
        <v>111333.5963110211</v>
      </c>
      <c r="L24" s="11">
        <f t="shared" si="4"/>
        <v>1009.7278555980281</v>
      </c>
      <c r="M24" s="11">
        <f t="shared" si="1"/>
        <v>927.58009452073827</v>
      </c>
      <c r="N24" s="11">
        <f t="shared" si="2"/>
        <v>1544128.0471874161</v>
      </c>
      <c r="O24" s="23" t="s">
        <v>16</v>
      </c>
      <c r="R24" s="4"/>
      <c r="S24" s="11"/>
      <c r="T24" s="11"/>
      <c r="U24" s="11"/>
      <c r="V24" s="11"/>
      <c r="W24" s="11"/>
      <c r="X24" s="17"/>
      <c r="Y24" s="23"/>
    </row>
    <row r="25" spans="1:25" ht="18.75" thickBot="1">
      <c r="A25" s="4" t="s">
        <v>42</v>
      </c>
      <c r="B25" s="15">
        <v>3668710</v>
      </c>
      <c r="C25" s="16">
        <v>57072</v>
      </c>
      <c r="D25" s="16">
        <v>3563771</v>
      </c>
      <c r="E25" s="16">
        <v>47867</v>
      </c>
      <c r="F25" s="16">
        <v>28403191</v>
      </c>
      <c r="G25" s="17">
        <v>112030249</v>
      </c>
      <c r="H25" s="23" t="s">
        <v>16</v>
      </c>
      <c r="J25" s="4" t="s">
        <v>42</v>
      </c>
      <c r="K25" s="11">
        <f t="shared" si="3"/>
        <v>32747.494830614898</v>
      </c>
      <c r="L25" s="11">
        <f t="shared" si="4"/>
        <v>509.43384049784623</v>
      </c>
      <c r="M25" s="11">
        <f t="shared" si="1"/>
        <v>427.26853173378203</v>
      </c>
      <c r="N25" s="11">
        <f t="shared" si="2"/>
        <v>253531.44577943409</v>
      </c>
      <c r="O25" s="23" t="s">
        <v>16</v>
      </c>
      <c r="R25" s="4"/>
      <c r="S25" s="11"/>
      <c r="T25" s="11"/>
      <c r="U25" s="11"/>
      <c r="V25" s="11"/>
      <c r="W25" s="11"/>
      <c r="X25" s="17"/>
      <c r="Y25" s="23"/>
    </row>
    <row r="26" spans="1:25" ht="18.75" thickBot="1">
      <c r="A26" s="4" t="s">
        <v>43</v>
      </c>
      <c r="B26" s="15">
        <v>3653041</v>
      </c>
      <c r="C26" s="16">
        <v>39032</v>
      </c>
      <c r="D26" s="16">
        <v>3536662</v>
      </c>
      <c r="E26" s="16">
        <v>77347</v>
      </c>
      <c r="F26" s="16">
        <v>52943126</v>
      </c>
      <c r="G26" s="17">
        <v>10742355</v>
      </c>
      <c r="H26" s="23" t="s">
        <v>21</v>
      </c>
      <c r="J26" s="4" t="s">
        <v>43</v>
      </c>
      <c r="K26" s="11">
        <f t="shared" si="3"/>
        <v>340059.6051796836</v>
      </c>
      <c r="L26" s="11">
        <f t="shared" si="4"/>
        <v>3633.4677079653393</v>
      </c>
      <c r="M26" s="11">
        <f t="shared" si="1"/>
        <v>7200.1902748512775</v>
      </c>
      <c r="N26" s="11">
        <f t="shared" si="2"/>
        <v>4928446.8815264441</v>
      </c>
      <c r="O26" s="23" t="s">
        <v>21</v>
      </c>
      <c r="R26" s="4"/>
      <c r="S26" s="11"/>
      <c r="T26" s="11"/>
      <c r="U26" s="11"/>
      <c r="V26" s="11"/>
      <c r="W26" s="11"/>
      <c r="X26" s="17"/>
      <c r="Y26" s="23"/>
    </row>
    <row r="27" spans="1:25" ht="18.75" thickBot="1">
      <c r="A27" s="4" t="s">
        <v>44</v>
      </c>
      <c r="B27" s="15">
        <v>3609122</v>
      </c>
      <c r="C27" s="16">
        <v>30313</v>
      </c>
      <c r="D27" s="18">
        <v>3285590</v>
      </c>
      <c r="E27" s="16">
        <v>293219</v>
      </c>
      <c r="F27" s="16">
        <v>31979911</v>
      </c>
      <c r="G27" s="17">
        <v>11674349</v>
      </c>
      <c r="H27" s="23" t="s">
        <v>21</v>
      </c>
      <c r="J27" s="4" t="s">
        <v>44</v>
      </c>
      <c r="K27" s="11">
        <f t="shared" si="3"/>
        <v>309149.74359598121</v>
      </c>
      <c r="L27" s="11">
        <f t="shared" si="4"/>
        <v>2596.5473535183846</v>
      </c>
      <c r="M27" s="11">
        <f t="shared" si="1"/>
        <v>25116.518274380865</v>
      </c>
      <c r="N27" s="11">
        <f t="shared" si="2"/>
        <v>2739331.417966004</v>
      </c>
      <c r="O27" s="23" t="s">
        <v>21</v>
      </c>
      <c r="R27" s="4"/>
      <c r="S27" s="11"/>
      <c r="T27" s="11"/>
      <c r="U27" s="11"/>
      <c r="V27" s="11"/>
      <c r="W27" s="11"/>
      <c r="X27" s="17"/>
      <c r="Y27" s="23"/>
    </row>
    <row r="28" spans="1:25" ht="18.75" thickBot="1">
      <c r="A28" s="4" t="s">
        <v>45</v>
      </c>
      <c r="B28" s="15">
        <v>3462661</v>
      </c>
      <c r="C28" s="16">
        <v>5498</v>
      </c>
      <c r="D28" s="16">
        <v>3191928</v>
      </c>
      <c r="E28" s="16">
        <v>265235</v>
      </c>
      <c r="F28" s="16">
        <v>64217162</v>
      </c>
      <c r="G28" s="17">
        <v>25996756</v>
      </c>
      <c r="H28" s="23" t="s">
        <v>46</v>
      </c>
      <c r="J28" s="4" t="s">
        <v>45</v>
      </c>
      <c r="K28" s="11">
        <f t="shared" si="3"/>
        <v>133195.88797925404</v>
      </c>
      <c r="L28" s="11">
        <f t="shared" si="4"/>
        <v>211.48792564733847</v>
      </c>
      <c r="M28" s="11">
        <f t="shared" si="1"/>
        <v>10202.619126786434</v>
      </c>
      <c r="N28" s="11">
        <f t="shared" si="2"/>
        <v>2470199.0509892851</v>
      </c>
      <c r="O28" s="23" t="s">
        <v>46</v>
      </c>
      <c r="R28" s="4"/>
      <c r="S28" s="11"/>
      <c r="T28" s="11"/>
      <c r="U28" s="11"/>
      <c r="V28" s="11"/>
      <c r="W28" s="11"/>
      <c r="X28" s="17"/>
      <c r="Y28" s="23"/>
    </row>
    <row r="29" spans="1:25" ht="18.75" thickBot="1">
      <c r="A29" s="4" t="s">
        <v>47</v>
      </c>
      <c r="B29" s="15">
        <v>3352874</v>
      </c>
      <c r="C29" s="16">
        <v>21248</v>
      </c>
      <c r="D29" s="16">
        <v>2856458</v>
      </c>
      <c r="E29" s="16">
        <v>475168</v>
      </c>
      <c r="F29" s="16">
        <v>37805639</v>
      </c>
      <c r="G29" s="17">
        <v>10146765</v>
      </c>
      <c r="H29" s="23" t="s">
        <v>21</v>
      </c>
      <c r="J29" s="4" t="s">
        <v>47</v>
      </c>
      <c r="K29" s="11">
        <f t="shared" si="3"/>
        <v>330437.73064617149</v>
      </c>
      <c r="L29" s="11">
        <f t="shared" si="4"/>
        <v>2094.0664339816681</v>
      </c>
      <c r="M29" s="11">
        <f t="shared" si="1"/>
        <v>46829.506744267754</v>
      </c>
      <c r="N29" s="11">
        <f t="shared" si="2"/>
        <v>3725881.0073949676</v>
      </c>
      <c r="O29" s="23" t="s">
        <v>21</v>
      </c>
      <c r="R29" s="4"/>
      <c r="S29" s="11"/>
      <c r="T29" s="11"/>
      <c r="U29" s="11"/>
      <c r="V29" s="11"/>
      <c r="W29" s="11"/>
      <c r="X29" s="17"/>
      <c r="Y29" s="23"/>
    </row>
    <row r="30" spans="1:25" ht="18.75" thickBot="1">
      <c r="A30" s="4" t="s">
        <v>48</v>
      </c>
      <c r="B30" s="15">
        <v>3335627</v>
      </c>
      <c r="C30" s="16">
        <v>37093</v>
      </c>
      <c r="D30" s="16">
        <v>3187861</v>
      </c>
      <c r="E30" s="16">
        <v>110673</v>
      </c>
      <c r="F30" s="16">
        <v>58539142</v>
      </c>
      <c r="G30" s="17">
        <v>38297953</v>
      </c>
      <c r="H30" s="23" t="s">
        <v>13</v>
      </c>
      <c r="J30" s="4" t="s">
        <v>48</v>
      </c>
      <c r="K30" s="11">
        <f t="shared" si="3"/>
        <v>87096.743786802384</v>
      </c>
      <c r="L30" s="11">
        <f t="shared" si="4"/>
        <v>968.53740459705512</v>
      </c>
      <c r="M30" s="11">
        <f t="shared" si="1"/>
        <v>2889.78891378346</v>
      </c>
      <c r="N30" s="11">
        <f t="shared" si="2"/>
        <v>1528518.8218806367</v>
      </c>
      <c r="O30" s="23" t="s">
        <v>13</v>
      </c>
      <c r="R30" s="4"/>
      <c r="S30" s="11"/>
      <c r="T30" s="11"/>
      <c r="U30" s="11"/>
      <c r="V30" s="11"/>
      <c r="W30" s="11"/>
      <c r="X30" s="17"/>
      <c r="Y30" s="23"/>
    </row>
    <row r="31" spans="1:25" ht="18.75" thickBot="1">
      <c r="A31" s="4" t="s">
        <v>49</v>
      </c>
      <c r="B31" s="15">
        <v>3214326</v>
      </c>
      <c r="C31" s="16">
        <v>4326</v>
      </c>
      <c r="D31" s="18">
        <v>2331349</v>
      </c>
      <c r="E31" s="16">
        <v>839717</v>
      </c>
      <c r="F31" s="16">
        <v>33641257</v>
      </c>
      <c r="G31" s="17">
        <v>19391807</v>
      </c>
      <c r="H31" s="23" t="s">
        <v>18</v>
      </c>
      <c r="J31" s="4" t="s">
        <v>49</v>
      </c>
      <c r="K31" s="11">
        <f t="shared" si="3"/>
        <v>165756.90960620638</v>
      </c>
      <c r="L31" s="11">
        <f t="shared" si="4"/>
        <v>223.08390342375003</v>
      </c>
      <c r="M31" s="11">
        <f t="shared" si="1"/>
        <v>43302.669008617915</v>
      </c>
      <c r="N31" s="11">
        <f t="shared" si="2"/>
        <v>1734818.0600188524</v>
      </c>
      <c r="O31" s="23" t="s">
        <v>18</v>
      </c>
      <c r="R31" s="4"/>
      <c r="S31" s="11"/>
      <c r="T31" s="11"/>
      <c r="U31" s="11"/>
      <c r="V31" s="11"/>
      <c r="W31" s="11"/>
      <c r="X31" s="17"/>
      <c r="Y31" s="23"/>
    </row>
    <row r="32" spans="1:25" ht="18.75" thickBot="1">
      <c r="A32" s="4" t="s">
        <v>50</v>
      </c>
      <c r="B32" s="15">
        <v>3088873</v>
      </c>
      <c r="C32" s="16">
        <v>23441</v>
      </c>
      <c r="D32" s="16">
        <v>2843850</v>
      </c>
      <c r="E32" s="16">
        <v>221582</v>
      </c>
      <c r="F32" s="16">
        <v>17270775</v>
      </c>
      <c r="G32" s="17">
        <v>70094194</v>
      </c>
      <c r="H32" s="23" t="s">
        <v>16</v>
      </c>
      <c r="J32" s="4" t="s">
        <v>50</v>
      </c>
      <c r="K32" s="11">
        <f t="shared" si="3"/>
        <v>44067.458711344909</v>
      </c>
      <c r="L32" s="11">
        <f t="shared" si="4"/>
        <v>334.42142155169086</v>
      </c>
      <c r="M32" s="11">
        <f t="shared" si="1"/>
        <v>3161.2033373263412</v>
      </c>
      <c r="N32" s="11">
        <f t="shared" si="2"/>
        <v>246393.80260225263</v>
      </c>
      <c r="O32" s="23" t="s">
        <v>16</v>
      </c>
      <c r="R32" s="4"/>
      <c r="S32" s="11"/>
      <c r="T32" s="11"/>
      <c r="U32" s="11"/>
      <c r="V32" s="11"/>
      <c r="W32" s="11"/>
      <c r="X32" s="17"/>
      <c r="Y32" s="23"/>
    </row>
    <row r="33" spans="1:25" ht="18.75" thickBot="1">
      <c r="A33" s="4" t="s">
        <v>51</v>
      </c>
      <c r="B33" s="15">
        <v>2961453</v>
      </c>
      <c r="C33" s="16">
        <v>13334</v>
      </c>
      <c r="D33" s="18">
        <v>2401994</v>
      </c>
      <c r="E33" s="16">
        <v>546125</v>
      </c>
      <c r="F33" s="16">
        <v>19052041</v>
      </c>
      <c r="G33" s="17">
        <v>8760931</v>
      </c>
      <c r="H33" s="23" t="s">
        <v>21</v>
      </c>
      <c r="J33" s="4" t="s">
        <v>51</v>
      </c>
      <c r="K33" s="11">
        <f t="shared" si="3"/>
        <v>338029.48567909049</v>
      </c>
      <c r="L33" s="11">
        <f t="shared" si="4"/>
        <v>1521.9843644471118</v>
      </c>
      <c r="M33" s="11">
        <f t="shared" si="1"/>
        <v>62336.411506950571</v>
      </c>
      <c r="N33" s="11">
        <f t="shared" si="2"/>
        <v>2174659.4054901241</v>
      </c>
      <c r="O33" s="23" t="s">
        <v>21</v>
      </c>
      <c r="R33" s="4"/>
      <c r="S33" s="11"/>
      <c r="T33" s="11"/>
      <c r="U33" s="11"/>
      <c r="V33" s="11"/>
      <c r="W33" s="11"/>
      <c r="X33" s="17"/>
      <c r="Y33" s="23"/>
    </row>
    <row r="34" spans="1:25" ht="18.75" thickBot="1">
      <c r="A34" s="4" t="s">
        <v>52</v>
      </c>
      <c r="B34" s="15">
        <v>2924852</v>
      </c>
      <c r="C34" s="16">
        <v>15071</v>
      </c>
      <c r="D34" s="16">
        <v>2616093</v>
      </c>
      <c r="E34" s="16">
        <v>293688</v>
      </c>
      <c r="F34" s="16">
        <v>163464616</v>
      </c>
      <c r="G34" s="17">
        <v>9092717</v>
      </c>
      <c r="H34" s="23" t="s">
        <v>21</v>
      </c>
      <c r="J34" s="4" t="s">
        <v>52</v>
      </c>
      <c r="K34" s="11">
        <f t="shared" si="3"/>
        <v>321669.74953690957</v>
      </c>
      <c r="L34" s="11">
        <f t="shared" si="4"/>
        <v>1657.4803768774505</v>
      </c>
      <c r="M34" s="11">
        <f t="shared" ref="M34:M65" si="5">(E34*1000000)/$G34</f>
        <v>32299.256646830643</v>
      </c>
      <c r="N34" s="11">
        <f t="shared" ref="N34:N65" si="6">(F34*1000000)/$G34</f>
        <v>17977532.568098184</v>
      </c>
      <c r="O34" s="23" t="s">
        <v>21</v>
      </c>
      <c r="R34" s="4"/>
      <c r="S34" s="11"/>
      <c r="T34" s="11"/>
      <c r="U34" s="11"/>
      <c r="V34" s="11"/>
      <c r="W34" s="11"/>
      <c r="X34" s="17"/>
      <c r="Y34" s="23"/>
    </row>
    <row r="35" spans="1:25" ht="18.75" thickBot="1">
      <c r="A35" s="4" t="s">
        <v>53</v>
      </c>
      <c r="B35" s="15">
        <v>2776910</v>
      </c>
      <c r="C35" s="16">
        <v>64094</v>
      </c>
      <c r="D35" s="16">
        <v>2606660</v>
      </c>
      <c r="E35" s="16">
        <v>106156</v>
      </c>
      <c r="F35" s="16">
        <v>21392378</v>
      </c>
      <c r="G35" s="17">
        <v>19022115</v>
      </c>
      <c r="H35" s="23" t="s">
        <v>21</v>
      </c>
      <c r="J35" s="4" t="s">
        <v>53</v>
      </c>
      <c r="K35" s="11">
        <f t="shared" si="3"/>
        <v>145983.24108544187</v>
      </c>
      <c r="L35" s="11">
        <f t="shared" si="4"/>
        <v>3369.4465625930661</v>
      </c>
      <c r="M35" s="11">
        <f t="shared" si="5"/>
        <v>5580.6622975415721</v>
      </c>
      <c r="N35" s="11">
        <f t="shared" si="6"/>
        <v>1124605.6497923601</v>
      </c>
      <c r="O35" s="23" t="s">
        <v>21</v>
      </c>
      <c r="R35" s="4"/>
      <c r="S35" s="11"/>
      <c r="T35" s="11"/>
      <c r="U35" s="11"/>
      <c r="V35" s="11"/>
      <c r="W35" s="11"/>
      <c r="X35" s="17"/>
      <c r="Y35" s="23"/>
    </row>
    <row r="36" spans="1:25" ht="18.75" thickBot="1">
      <c r="A36" s="8" t="s">
        <v>54</v>
      </c>
      <c r="B36" s="15">
        <v>2753889</v>
      </c>
      <c r="C36" s="16">
        <v>4948</v>
      </c>
      <c r="D36" s="18">
        <v>2508317</v>
      </c>
      <c r="E36" s="16">
        <v>240624</v>
      </c>
      <c r="F36" s="16">
        <v>126006400</v>
      </c>
      <c r="G36" s="17">
        <v>5826465</v>
      </c>
      <c r="H36" s="23" t="s">
        <v>21</v>
      </c>
      <c r="J36" s="8" t="s">
        <v>54</v>
      </c>
      <c r="K36" s="11">
        <f t="shared" si="3"/>
        <v>472651.77084218303</v>
      </c>
      <c r="L36" s="11">
        <f t="shared" si="4"/>
        <v>849.22847730141689</v>
      </c>
      <c r="M36" s="11">
        <f t="shared" si="5"/>
        <v>41298.454551773677</v>
      </c>
      <c r="N36" s="11">
        <f t="shared" si="6"/>
        <v>21626560.873531379</v>
      </c>
      <c r="O36" s="23" t="s">
        <v>21</v>
      </c>
      <c r="R36" s="8"/>
      <c r="S36" s="11"/>
      <c r="T36" s="11"/>
      <c r="U36" s="11"/>
      <c r="V36" s="11"/>
      <c r="W36" s="11"/>
      <c r="X36" s="17"/>
      <c r="Y36" s="23"/>
    </row>
    <row r="37" spans="1:25" ht="18.75" thickBot="1">
      <c r="A37" s="4" t="s">
        <v>55</v>
      </c>
      <c r="B37" s="15">
        <v>2538168</v>
      </c>
      <c r="C37" s="16">
        <v>26303</v>
      </c>
      <c r="D37" s="16">
        <v>2343150</v>
      </c>
      <c r="E37" s="16">
        <v>168715</v>
      </c>
      <c r="F37" s="16">
        <v>67614869</v>
      </c>
      <c r="G37" s="17">
        <v>10337529</v>
      </c>
      <c r="H37" s="23" t="s">
        <v>21</v>
      </c>
      <c r="J37" s="4" t="s">
        <v>55</v>
      </c>
      <c r="K37" s="11">
        <f t="shared" si="3"/>
        <v>245529.46840584438</v>
      </c>
      <c r="L37" s="11">
        <f t="shared" si="4"/>
        <v>2544.4184969154621</v>
      </c>
      <c r="M37" s="11">
        <f t="shared" si="5"/>
        <v>16320.631361711296</v>
      </c>
      <c r="N37" s="11">
        <f t="shared" si="6"/>
        <v>6540718.6765812216</v>
      </c>
      <c r="O37" s="23" t="s">
        <v>21</v>
      </c>
      <c r="R37" s="4"/>
      <c r="S37" s="11"/>
      <c r="T37" s="11"/>
      <c r="U37" s="11"/>
      <c r="V37" s="11"/>
      <c r="W37" s="11"/>
      <c r="X37" s="17"/>
      <c r="Y37" s="23"/>
    </row>
    <row r="38" spans="1:25" ht="18.75" thickBot="1">
      <c r="A38" s="4" t="s">
        <v>56</v>
      </c>
      <c r="B38" s="15">
        <v>2460783</v>
      </c>
      <c r="C38" s="16">
        <v>17516</v>
      </c>
      <c r="D38" s="18">
        <v>2327235</v>
      </c>
      <c r="E38" s="16">
        <v>116032</v>
      </c>
      <c r="F38" s="16">
        <v>18297871</v>
      </c>
      <c r="G38" s="17">
        <v>10205042</v>
      </c>
      <c r="H38" s="23" t="s">
        <v>21</v>
      </c>
      <c r="J38" s="4" t="s">
        <v>56</v>
      </c>
      <c r="K38" s="11">
        <f t="shared" si="3"/>
        <v>241134.03942874513</v>
      </c>
      <c r="L38" s="11">
        <f t="shared" si="4"/>
        <v>1716.4064586897339</v>
      </c>
      <c r="M38" s="11">
        <f t="shared" si="5"/>
        <v>11370.065894878238</v>
      </c>
      <c r="N38" s="11">
        <f t="shared" si="6"/>
        <v>1793022.6058844246</v>
      </c>
      <c r="O38" s="23" t="s">
        <v>21</v>
      </c>
      <c r="R38" s="4"/>
      <c r="S38" s="11"/>
      <c r="T38" s="11"/>
      <c r="U38" s="11"/>
      <c r="V38" s="11"/>
      <c r="W38" s="11"/>
      <c r="X38" s="17"/>
      <c r="Y38" s="23"/>
    </row>
    <row r="39" spans="1:25" ht="18.75" thickBot="1">
      <c r="A39" s="4" t="s">
        <v>57</v>
      </c>
      <c r="B39" s="15">
        <v>2309816</v>
      </c>
      <c r="C39" s="16">
        <v>25076</v>
      </c>
      <c r="D39" s="16">
        <v>2259068</v>
      </c>
      <c r="E39" s="16">
        <v>25672</v>
      </c>
      <c r="F39" s="16">
        <v>18085562</v>
      </c>
      <c r="G39" s="17">
        <v>41737351</v>
      </c>
      <c r="H39" s="23" t="s">
        <v>16</v>
      </c>
      <c r="J39" s="4" t="s">
        <v>57</v>
      </c>
      <c r="K39" s="11">
        <f t="shared" si="3"/>
        <v>55341.701010205463</v>
      </c>
      <c r="L39" s="11">
        <f t="shared" si="4"/>
        <v>600.80478035129738</v>
      </c>
      <c r="M39" s="11">
        <f t="shared" si="5"/>
        <v>615.0845557975158</v>
      </c>
      <c r="N39" s="11">
        <f t="shared" si="6"/>
        <v>433318.39627292112</v>
      </c>
      <c r="O39" s="23" t="s">
        <v>16</v>
      </c>
      <c r="R39" s="4"/>
      <c r="S39" s="11"/>
      <c r="T39" s="11"/>
      <c r="U39" s="11"/>
      <c r="V39" s="11"/>
      <c r="W39" s="11"/>
      <c r="X39" s="17"/>
      <c r="Y39" s="23"/>
    </row>
    <row r="40" spans="1:25" ht="18.75" thickBot="1">
      <c r="A40" s="4" t="s">
        <v>58</v>
      </c>
      <c r="B40" s="15">
        <v>1948148</v>
      </c>
      <c r="C40" s="16">
        <v>29096</v>
      </c>
      <c r="D40" s="16">
        <v>1849946</v>
      </c>
      <c r="E40" s="16">
        <v>69106</v>
      </c>
      <c r="F40" s="16">
        <v>13566914</v>
      </c>
      <c r="G40" s="17">
        <v>167445035</v>
      </c>
      <c r="H40" s="23" t="s">
        <v>16</v>
      </c>
      <c r="J40" s="4" t="s">
        <v>58</v>
      </c>
      <c r="K40" s="11">
        <f t="shared" si="3"/>
        <v>11634.552197979474</v>
      </c>
      <c r="L40" s="11">
        <f t="shared" si="4"/>
        <v>173.76448337211073</v>
      </c>
      <c r="M40" s="11">
        <f t="shared" si="5"/>
        <v>412.70856433575352</v>
      </c>
      <c r="N40" s="11">
        <f t="shared" si="6"/>
        <v>81023.089158779781</v>
      </c>
      <c r="O40" s="23" t="s">
        <v>16</v>
      </c>
      <c r="R40" s="4"/>
      <c r="S40" s="11"/>
      <c r="T40" s="11"/>
      <c r="U40" s="11"/>
      <c r="V40" s="11"/>
      <c r="W40" s="11"/>
      <c r="X40" s="17"/>
      <c r="Y40" s="23"/>
    </row>
    <row r="41" spans="1:25" ht="18.75" thickBot="1">
      <c r="A41" s="4" t="s">
        <v>59</v>
      </c>
      <c r="B41" s="15">
        <v>1930437</v>
      </c>
      <c r="C41" s="16">
        <v>15488</v>
      </c>
      <c r="D41" s="16">
        <v>1858671</v>
      </c>
      <c r="E41" s="16">
        <v>56278</v>
      </c>
      <c r="F41" s="16">
        <v>8862846</v>
      </c>
      <c r="G41" s="17">
        <v>8678250</v>
      </c>
      <c r="H41" s="23" t="s">
        <v>21</v>
      </c>
      <c r="J41" s="4" t="s">
        <v>59</v>
      </c>
      <c r="K41" s="11">
        <f t="shared" si="3"/>
        <v>222445.42390458906</v>
      </c>
      <c r="L41" s="11">
        <f t="shared" si="4"/>
        <v>1784.691614092703</v>
      </c>
      <c r="M41" s="11">
        <f t="shared" si="5"/>
        <v>6484.9480021893814</v>
      </c>
      <c r="N41" s="11">
        <f t="shared" si="6"/>
        <v>1021271.108806499</v>
      </c>
      <c r="O41" s="23" t="s">
        <v>21</v>
      </c>
      <c r="R41" s="4"/>
      <c r="S41" s="11"/>
      <c r="T41" s="11"/>
      <c r="U41" s="11"/>
      <c r="V41" s="11"/>
      <c r="W41" s="11"/>
      <c r="X41" s="17"/>
      <c r="Y41" s="23"/>
    </row>
    <row r="42" spans="1:25" ht="18.75" thickBot="1">
      <c r="A42" s="4" t="s">
        <v>60</v>
      </c>
      <c r="B42" s="15">
        <v>1809917</v>
      </c>
      <c r="C42" s="16">
        <v>44549</v>
      </c>
      <c r="D42" s="16">
        <v>1641256</v>
      </c>
      <c r="E42" s="16">
        <v>124112</v>
      </c>
      <c r="F42" s="16">
        <v>10892581</v>
      </c>
      <c r="G42" s="17">
        <v>9619145</v>
      </c>
      <c r="H42" s="23" t="s">
        <v>21</v>
      </c>
      <c r="J42" s="4" t="s">
        <v>60</v>
      </c>
      <c r="K42" s="11">
        <f t="shared" si="3"/>
        <v>188157.78325412498</v>
      </c>
      <c r="L42" s="11">
        <f t="shared" si="4"/>
        <v>4631.284797141534</v>
      </c>
      <c r="M42" s="11">
        <f t="shared" si="5"/>
        <v>12902.602050390133</v>
      </c>
      <c r="N42" s="11">
        <f t="shared" si="6"/>
        <v>1132385.5706510297</v>
      </c>
      <c r="O42" s="23" t="s">
        <v>21</v>
      </c>
      <c r="R42" s="4"/>
      <c r="S42" s="11"/>
      <c r="T42" s="11"/>
      <c r="U42" s="11"/>
      <c r="V42" s="11"/>
      <c r="W42" s="11"/>
      <c r="X42" s="17"/>
      <c r="Y42" s="23"/>
    </row>
    <row r="43" spans="1:25" ht="18.75" thickBot="1">
      <c r="A43" s="4" t="s">
        <v>61</v>
      </c>
      <c r="B43" s="15">
        <v>1654677</v>
      </c>
      <c r="C43" s="16">
        <v>13882</v>
      </c>
      <c r="D43" s="16">
        <v>1572386</v>
      </c>
      <c r="E43" s="16">
        <v>68409</v>
      </c>
      <c r="F43" s="16">
        <v>16319298</v>
      </c>
      <c r="G43" s="17">
        <v>10373252</v>
      </c>
      <c r="H43" s="23" t="s">
        <v>16</v>
      </c>
      <c r="J43" s="4" t="s">
        <v>61</v>
      </c>
      <c r="K43" s="11">
        <f t="shared" si="3"/>
        <v>159513.81495407611</v>
      </c>
      <c r="L43" s="11">
        <f t="shared" si="4"/>
        <v>1338.249567252391</v>
      </c>
      <c r="M43" s="11">
        <f t="shared" si="5"/>
        <v>6594.7496503507291</v>
      </c>
      <c r="N43" s="11">
        <f t="shared" si="6"/>
        <v>1573209.4429018018</v>
      </c>
      <c r="O43" s="23" t="s">
        <v>16</v>
      </c>
      <c r="R43" s="4"/>
      <c r="S43" s="11"/>
      <c r="T43" s="11"/>
      <c r="U43" s="11"/>
      <c r="V43" s="11"/>
      <c r="W43" s="11"/>
      <c r="X43" s="17"/>
      <c r="Y43" s="23"/>
    </row>
    <row r="44" spans="1:25" ht="18.75" thickBot="1">
      <c r="A44" s="4" t="s">
        <v>62</v>
      </c>
      <c r="B44" s="15">
        <v>1629930</v>
      </c>
      <c r="C44" s="16">
        <v>16456</v>
      </c>
      <c r="D44" s="16">
        <v>1570884</v>
      </c>
      <c r="E44" s="16">
        <v>4259</v>
      </c>
      <c r="F44" s="16">
        <v>16026586</v>
      </c>
      <c r="G44" s="17">
        <v>3976304</v>
      </c>
      <c r="H44" s="23" t="s">
        <v>21</v>
      </c>
      <c r="J44" s="4" t="s">
        <v>62</v>
      </c>
      <c r="K44" s="11">
        <f t="shared" si="3"/>
        <v>409910.81164820393</v>
      </c>
      <c r="L44" s="11">
        <f t="shared" si="4"/>
        <v>4138.5165721735566</v>
      </c>
      <c r="M44" s="11">
        <f t="shared" si="5"/>
        <v>1071.0951677738926</v>
      </c>
      <c r="N44" s="11">
        <f t="shared" si="6"/>
        <v>4030523.3201485602</v>
      </c>
      <c r="O44" s="23" t="s">
        <v>21</v>
      </c>
      <c r="R44" s="4"/>
      <c r="S44" s="11"/>
      <c r="T44" s="11"/>
      <c r="U44" s="11"/>
      <c r="V44" s="11"/>
      <c r="W44" s="11"/>
      <c r="X44" s="17"/>
      <c r="Y44" s="23"/>
    </row>
    <row r="45" spans="1:25" ht="18.75" thickBot="1">
      <c r="A45" s="4" t="s">
        <v>63</v>
      </c>
      <c r="B45" s="15">
        <v>1534444</v>
      </c>
      <c r="C45" s="16">
        <v>18786</v>
      </c>
      <c r="D45" s="18">
        <v>1374784</v>
      </c>
      <c r="E45" s="16">
        <v>140874</v>
      </c>
      <c r="F45" s="16">
        <v>6540854</v>
      </c>
      <c r="G45" s="17">
        <v>5464084</v>
      </c>
      <c r="H45" s="23" t="s">
        <v>21</v>
      </c>
      <c r="J45" s="4" t="s">
        <v>63</v>
      </c>
      <c r="K45" s="11">
        <f t="shared" si="3"/>
        <v>280823.64765988226</v>
      </c>
      <c r="L45" s="11">
        <f t="shared" si="4"/>
        <v>3438.0877014335797</v>
      </c>
      <c r="M45" s="11">
        <f t="shared" si="5"/>
        <v>25781.814481622172</v>
      </c>
      <c r="N45" s="11">
        <f t="shared" si="6"/>
        <v>1197063.2223077097</v>
      </c>
      <c r="O45" s="23" t="s">
        <v>21</v>
      </c>
      <c r="R45" s="4"/>
      <c r="S45" s="11"/>
      <c r="T45" s="11"/>
      <c r="U45" s="11"/>
      <c r="V45" s="11"/>
      <c r="W45" s="11"/>
      <c r="X45" s="17"/>
      <c r="Y45" s="23"/>
    </row>
    <row r="46" spans="1:25" ht="18.75" thickBot="1">
      <c r="A46" s="4" t="s">
        <v>64</v>
      </c>
      <c r="B46" s="15">
        <v>1516150</v>
      </c>
      <c r="C46" s="16">
        <v>30287</v>
      </c>
      <c r="D46" s="16">
        <v>1467868</v>
      </c>
      <c r="E46" s="16">
        <v>17995</v>
      </c>
      <c r="F46" s="16">
        <v>26749522</v>
      </c>
      <c r="G46" s="17">
        <v>228092325</v>
      </c>
      <c r="H46" s="23" t="s">
        <v>16</v>
      </c>
      <c r="J46" s="4" t="s">
        <v>64</v>
      </c>
      <c r="K46" s="11">
        <f t="shared" si="3"/>
        <v>6647.0890679903414</v>
      </c>
      <c r="L46" s="11">
        <f t="shared" si="4"/>
        <v>132.78395053406553</v>
      </c>
      <c r="M46" s="11">
        <f t="shared" si="5"/>
        <v>78.89349192262388</v>
      </c>
      <c r="N46" s="11">
        <f t="shared" si="6"/>
        <v>117274.97626235342</v>
      </c>
      <c r="O46" s="23" t="s">
        <v>16</v>
      </c>
      <c r="R46" s="4"/>
      <c r="S46" s="11"/>
      <c r="T46" s="11"/>
      <c r="U46" s="11"/>
      <c r="V46" s="11"/>
      <c r="W46" s="11"/>
      <c r="X46" s="17"/>
      <c r="Y46" s="23"/>
    </row>
    <row r="47" spans="1:25" ht="18.75" thickBot="1">
      <c r="A47" s="4" t="s">
        <v>65</v>
      </c>
      <c r="B47" s="15">
        <v>1326946</v>
      </c>
      <c r="C47" s="16">
        <v>6571</v>
      </c>
      <c r="D47" s="18">
        <v>1210536</v>
      </c>
      <c r="E47" s="16">
        <v>109839</v>
      </c>
      <c r="F47" s="16">
        <v>11465339</v>
      </c>
      <c r="G47" s="17">
        <v>5030417</v>
      </c>
      <c r="H47" s="23" t="s">
        <v>21</v>
      </c>
      <c r="J47" s="4" t="s">
        <v>65</v>
      </c>
      <c r="K47" s="11">
        <f t="shared" si="3"/>
        <v>263784.49341277272</v>
      </c>
      <c r="L47" s="11">
        <f t="shared" si="4"/>
        <v>1306.2535372316052</v>
      </c>
      <c r="M47" s="11">
        <f t="shared" si="5"/>
        <v>21834.969148680913</v>
      </c>
      <c r="N47" s="11">
        <f t="shared" si="6"/>
        <v>2279202.4995144536</v>
      </c>
      <c r="O47" s="23" t="s">
        <v>21</v>
      </c>
      <c r="R47" s="4"/>
      <c r="S47" s="11"/>
      <c r="T47" s="11"/>
      <c r="U47" s="11"/>
      <c r="V47" s="11"/>
      <c r="W47" s="11"/>
      <c r="X47" s="17"/>
      <c r="Y47" s="23"/>
    </row>
    <row r="48" spans="1:25" ht="18.75" thickBot="1">
      <c r="A48" s="4" t="s">
        <v>66</v>
      </c>
      <c r="B48" s="15">
        <v>1325909</v>
      </c>
      <c r="C48" s="16">
        <v>1664</v>
      </c>
      <c r="D48" s="16">
        <v>88952</v>
      </c>
      <c r="E48" s="16">
        <v>1235293</v>
      </c>
      <c r="F48" s="16">
        <v>9852076</v>
      </c>
      <c r="G48" s="17">
        <v>5492442</v>
      </c>
      <c r="H48" s="23" t="s">
        <v>21</v>
      </c>
      <c r="J48" s="4" t="s">
        <v>66</v>
      </c>
      <c r="K48" s="11">
        <f t="shared" si="3"/>
        <v>241406.09950910724</v>
      </c>
      <c r="L48" s="11">
        <f t="shared" si="4"/>
        <v>302.96177911391692</v>
      </c>
      <c r="M48" s="11">
        <f t="shared" si="5"/>
        <v>224907.7914705335</v>
      </c>
      <c r="N48" s="11">
        <f t="shared" si="6"/>
        <v>1793751.4861331263</v>
      </c>
      <c r="O48" s="23" t="s">
        <v>21</v>
      </c>
      <c r="R48" s="4"/>
      <c r="S48" s="11"/>
      <c r="T48" s="11"/>
      <c r="U48" s="11"/>
      <c r="V48" s="11"/>
      <c r="W48" s="11"/>
      <c r="X48" s="17"/>
      <c r="Y48" s="23"/>
    </row>
    <row r="49" spans="1:25" ht="18.75" thickBot="1">
      <c r="A49" s="4" t="s">
        <v>67</v>
      </c>
      <c r="B49" s="15">
        <v>1304012</v>
      </c>
      <c r="C49" s="16">
        <v>13639</v>
      </c>
      <c r="D49" s="16">
        <v>1277402</v>
      </c>
      <c r="E49" s="16">
        <v>12971</v>
      </c>
      <c r="F49" s="16">
        <v>11575012</v>
      </c>
      <c r="G49" s="17">
        <v>19153882</v>
      </c>
      <c r="H49" s="23" t="s">
        <v>16</v>
      </c>
      <c r="J49" s="4" t="s">
        <v>67</v>
      </c>
      <c r="K49" s="11">
        <f t="shared" si="3"/>
        <v>68080.820378866279</v>
      </c>
      <c r="L49" s="11">
        <f t="shared" si="4"/>
        <v>712.07497258258138</v>
      </c>
      <c r="M49" s="11">
        <f t="shared" si="5"/>
        <v>677.19953584343898</v>
      </c>
      <c r="N49" s="11">
        <f t="shared" si="6"/>
        <v>604316.76461199881</v>
      </c>
      <c r="O49" s="23" t="s">
        <v>16</v>
      </c>
      <c r="R49" s="4"/>
      <c r="S49" s="11"/>
      <c r="T49" s="11"/>
      <c r="U49" s="11"/>
      <c r="V49" s="11"/>
      <c r="W49" s="11"/>
      <c r="X49" s="17"/>
      <c r="Y49" s="23"/>
    </row>
    <row r="50" spans="1:25" ht="18.75" thickBot="1">
      <c r="A50" s="4" t="s">
        <v>68</v>
      </c>
      <c r="B50" s="15">
        <v>1161776</v>
      </c>
      <c r="C50" s="16">
        <v>16029</v>
      </c>
      <c r="D50" s="16">
        <v>1144073</v>
      </c>
      <c r="E50" s="16">
        <v>1674</v>
      </c>
      <c r="F50" s="16">
        <v>11237010</v>
      </c>
      <c r="G50" s="17">
        <v>37645271</v>
      </c>
      <c r="H50" s="23" t="s">
        <v>39</v>
      </c>
      <c r="J50" s="4" t="s">
        <v>68</v>
      </c>
      <c r="K50" s="11">
        <f t="shared" si="3"/>
        <v>30861.140566633188</v>
      </c>
      <c r="L50" s="11">
        <f t="shared" si="4"/>
        <v>425.79053289322849</v>
      </c>
      <c r="M50" s="11">
        <f t="shared" si="5"/>
        <v>44.467736731128859</v>
      </c>
      <c r="N50" s="11">
        <f t="shared" si="6"/>
        <v>298497.25347972655</v>
      </c>
      <c r="O50" s="23" t="s">
        <v>39</v>
      </c>
      <c r="R50" s="4"/>
      <c r="S50" s="11"/>
      <c r="T50" s="11"/>
      <c r="U50" s="11"/>
      <c r="V50" s="11"/>
      <c r="W50" s="11"/>
      <c r="X50" s="17"/>
      <c r="Y50" s="23"/>
    </row>
    <row r="51" spans="1:25" ht="18.75" thickBot="1">
      <c r="A51" s="4" t="s">
        <v>69</v>
      </c>
      <c r="B51" s="15">
        <v>1105968</v>
      </c>
      <c r="C51" s="16">
        <v>35964</v>
      </c>
      <c r="D51" s="16">
        <v>862437</v>
      </c>
      <c r="E51" s="16">
        <v>207567</v>
      </c>
      <c r="F51" s="16">
        <v>9307684</v>
      </c>
      <c r="G51" s="17">
        <v>6860580</v>
      </c>
      <c r="H51" s="23" t="s">
        <v>21</v>
      </c>
      <c r="J51" s="4" t="s">
        <v>69</v>
      </c>
      <c r="K51" s="11">
        <f t="shared" si="3"/>
        <v>161206.19539455848</v>
      </c>
      <c r="L51" s="11">
        <f t="shared" si="4"/>
        <v>5242.1223861539402</v>
      </c>
      <c r="M51" s="11">
        <f t="shared" si="5"/>
        <v>30255.022170137217</v>
      </c>
      <c r="N51" s="11">
        <f t="shared" si="6"/>
        <v>1356690.5421990561</v>
      </c>
      <c r="O51" s="23" t="s">
        <v>21</v>
      </c>
      <c r="R51" s="4"/>
      <c r="S51" s="11"/>
      <c r="T51" s="11"/>
      <c r="U51" s="11"/>
      <c r="V51" s="11"/>
      <c r="W51" s="11"/>
      <c r="X51" s="17"/>
      <c r="Y51" s="23"/>
    </row>
    <row r="52" spans="1:25" ht="18.75" thickBot="1">
      <c r="A52" s="4" t="s">
        <v>70</v>
      </c>
      <c r="B52" s="15">
        <v>1080381</v>
      </c>
      <c r="C52" s="16">
        <v>10169</v>
      </c>
      <c r="D52" s="16">
        <v>682977</v>
      </c>
      <c r="E52" s="16">
        <v>387235</v>
      </c>
      <c r="F52" s="16">
        <v>4795578</v>
      </c>
      <c r="G52" s="17">
        <v>6774100</v>
      </c>
      <c r="H52" s="23" t="s">
        <v>16</v>
      </c>
      <c r="J52" s="4" t="s">
        <v>70</v>
      </c>
      <c r="K52" s="11">
        <f t="shared" si="3"/>
        <v>159487.01672546906</v>
      </c>
      <c r="L52" s="11">
        <f t="shared" si="4"/>
        <v>1501.1588255266383</v>
      </c>
      <c r="M52" s="11">
        <f t="shared" si="5"/>
        <v>57164.051313089563</v>
      </c>
      <c r="N52" s="11">
        <f t="shared" si="6"/>
        <v>707928.43329741224</v>
      </c>
      <c r="O52" s="23" t="s">
        <v>16</v>
      </c>
      <c r="R52" s="4"/>
      <c r="S52" s="11"/>
      <c r="T52" s="11"/>
      <c r="U52" s="11"/>
      <c r="V52" s="11"/>
      <c r="W52" s="11"/>
      <c r="X52" s="17"/>
      <c r="Y52" s="23"/>
    </row>
    <row r="53" spans="1:25" ht="18.75" thickBot="1">
      <c r="A53" s="4" t="s">
        <v>71</v>
      </c>
      <c r="B53" s="15">
        <v>1073951</v>
      </c>
      <c r="C53" s="16">
        <v>8501</v>
      </c>
      <c r="D53" s="16">
        <v>1063000</v>
      </c>
      <c r="E53" s="16">
        <v>245</v>
      </c>
      <c r="F53" s="16">
        <v>12920253</v>
      </c>
      <c r="G53" s="17">
        <v>11315002</v>
      </c>
      <c r="H53" s="23" t="s">
        <v>13</v>
      </c>
      <c r="J53" s="4" t="s">
        <v>71</v>
      </c>
      <c r="K53" s="11">
        <f t="shared" si="3"/>
        <v>94913.902799133401</v>
      </c>
      <c r="L53" s="11">
        <f t="shared" si="4"/>
        <v>751.30344652170629</v>
      </c>
      <c r="M53" s="11">
        <f t="shared" si="5"/>
        <v>21.652669615082701</v>
      </c>
      <c r="N53" s="11">
        <f t="shared" si="6"/>
        <v>1141869.2634786984</v>
      </c>
      <c r="O53" s="23" t="s">
        <v>13</v>
      </c>
      <c r="R53" s="4"/>
      <c r="S53" s="11"/>
      <c r="T53" s="11"/>
      <c r="U53" s="11"/>
      <c r="V53" s="11"/>
      <c r="W53" s="11"/>
      <c r="X53" s="17"/>
      <c r="Y53" s="23"/>
    </row>
    <row r="54" spans="1:25" ht="18.75" thickBot="1">
      <c r="A54" s="4" t="s">
        <v>72</v>
      </c>
      <c r="B54" s="15">
        <v>1065001</v>
      </c>
      <c r="C54" s="16">
        <v>1525</v>
      </c>
      <c r="D54" s="16">
        <v>1041819</v>
      </c>
      <c r="E54" s="16">
        <v>7932</v>
      </c>
      <c r="F54" s="16">
        <v>4554117</v>
      </c>
      <c r="G54" s="17">
        <v>4062740</v>
      </c>
      <c r="H54" s="23" t="s">
        <v>21</v>
      </c>
      <c r="J54" s="4" t="s">
        <v>72</v>
      </c>
      <c r="K54" s="11">
        <f t="shared" si="3"/>
        <v>262138.60596543219</v>
      </c>
      <c r="L54" s="11">
        <f t="shared" si="4"/>
        <v>375.36244012661405</v>
      </c>
      <c r="M54" s="11">
        <f t="shared" si="5"/>
        <v>1952.3769672683952</v>
      </c>
      <c r="N54" s="11">
        <f t="shared" si="6"/>
        <v>1120947.193273505</v>
      </c>
      <c r="O54" s="23" t="s">
        <v>21</v>
      </c>
      <c r="R54" s="4"/>
      <c r="S54" s="11"/>
      <c r="T54" s="11"/>
      <c r="U54" s="11"/>
      <c r="V54" s="11"/>
      <c r="W54" s="11"/>
      <c r="X54" s="17"/>
      <c r="Y54" s="23"/>
    </row>
    <row r="55" spans="1:25" ht="18.75" thickBot="1">
      <c r="A55" s="4" t="s">
        <v>73</v>
      </c>
      <c r="B55" s="15">
        <v>1005804</v>
      </c>
      <c r="C55" s="16">
        <v>27943</v>
      </c>
      <c r="D55" s="16">
        <v>972671</v>
      </c>
      <c r="E55" s="16">
        <v>519</v>
      </c>
      <c r="F55" s="16">
        <v>4383962</v>
      </c>
      <c r="G55" s="17">
        <v>12026312</v>
      </c>
      <c r="H55" s="23" t="s">
        <v>39</v>
      </c>
      <c r="J55" s="4" t="s">
        <v>73</v>
      </c>
      <c r="K55" s="11">
        <f t="shared" si="3"/>
        <v>83633.619350637164</v>
      </c>
      <c r="L55" s="11">
        <f t="shared" si="4"/>
        <v>2323.4886971167884</v>
      </c>
      <c r="M55" s="11">
        <f t="shared" si="5"/>
        <v>43.155374648520677</v>
      </c>
      <c r="N55" s="11">
        <f t="shared" si="6"/>
        <v>364530.87197471678</v>
      </c>
      <c r="O55" s="23" t="s">
        <v>39</v>
      </c>
      <c r="R55" s="4"/>
      <c r="S55" s="11"/>
      <c r="T55" s="11"/>
      <c r="U55" s="11"/>
      <c r="V55" s="11"/>
      <c r="W55" s="11"/>
      <c r="X55" s="17"/>
      <c r="Y55" s="23"/>
    </row>
    <row r="56" spans="1:25" ht="18.75" thickBot="1">
      <c r="A56" s="4" t="s">
        <v>74</v>
      </c>
      <c r="B56" s="15">
        <v>977641</v>
      </c>
      <c r="C56" s="16">
        <v>11949</v>
      </c>
      <c r="D56" s="16">
        <v>959817</v>
      </c>
      <c r="E56" s="16">
        <v>5875</v>
      </c>
      <c r="F56" s="16">
        <v>5455858</v>
      </c>
      <c r="G56" s="17">
        <v>30016592</v>
      </c>
      <c r="H56" s="23" t="s">
        <v>16</v>
      </c>
      <c r="J56" s="4" t="s">
        <v>74</v>
      </c>
      <c r="K56" s="11">
        <f t="shared" si="3"/>
        <v>32570.019940971313</v>
      </c>
      <c r="L56" s="11">
        <f t="shared" si="4"/>
        <v>398.07983531241655</v>
      </c>
      <c r="M56" s="11">
        <f t="shared" si="5"/>
        <v>195.72508431336908</v>
      </c>
      <c r="N56" s="11">
        <f t="shared" si="6"/>
        <v>181761.40715774795</v>
      </c>
      <c r="O56" s="23" t="s">
        <v>16</v>
      </c>
      <c r="R56" s="4"/>
      <c r="S56" s="11"/>
      <c r="T56" s="11"/>
      <c r="U56" s="11"/>
      <c r="V56" s="11"/>
      <c r="W56" s="11"/>
      <c r="X56" s="17"/>
      <c r="Y56" s="23"/>
    </row>
    <row r="57" spans="1:25" ht="18.75" thickBot="1">
      <c r="A57" s="4" t="s">
        <v>75</v>
      </c>
      <c r="B57" s="15">
        <v>944968</v>
      </c>
      <c r="C57" s="16">
        <v>8562</v>
      </c>
      <c r="D57" s="16">
        <v>857907</v>
      </c>
      <c r="E57" s="16">
        <v>78499</v>
      </c>
      <c r="F57" s="16">
        <v>7851386</v>
      </c>
      <c r="G57" s="17">
        <v>2658489</v>
      </c>
      <c r="H57" s="23" t="s">
        <v>21</v>
      </c>
      <c r="J57" s="4" t="s">
        <v>75</v>
      </c>
      <c r="K57" s="11">
        <f t="shared" si="3"/>
        <v>355453.04118241603</v>
      </c>
      <c r="L57" s="11">
        <f t="shared" si="4"/>
        <v>3220.6264535982659</v>
      </c>
      <c r="M57" s="11">
        <f t="shared" si="5"/>
        <v>29527.675307289217</v>
      </c>
      <c r="N57" s="11">
        <f t="shared" si="6"/>
        <v>2953326.4948623073</v>
      </c>
      <c r="O57" s="23" t="s">
        <v>21</v>
      </c>
      <c r="R57" s="4"/>
      <c r="S57" s="11"/>
      <c r="T57" s="11"/>
      <c r="U57" s="11"/>
      <c r="V57" s="11"/>
      <c r="W57" s="11"/>
      <c r="X57" s="17"/>
      <c r="Y57" s="23"/>
    </row>
    <row r="58" spans="1:25" ht="18.75" thickBot="1">
      <c r="A58" s="4" t="s">
        <v>76</v>
      </c>
      <c r="B58" s="15">
        <v>932949</v>
      </c>
      <c r="C58" s="16">
        <v>6594</v>
      </c>
      <c r="D58" s="16">
        <v>925111</v>
      </c>
      <c r="E58" s="16">
        <v>1244</v>
      </c>
      <c r="F58" s="16">
        <v>12564070</v>
      </c>
      <c r="G58" s="17">
        <v>9444102</v>
      </c>
      <c r="H58" s="23" t="s">
        <v>21</v>
      </c>
      <c r="J58" s="4" t="s">
        <v>76</v>
      </c>
      <c r="K58" s="11">
        <f t="shared" si="3"/>
        <v>98786.417173385038</v>
      </c>
      <c r="L58" s="11">
        <f t="shared" si="4"/>
        <v>698.21355169607443</v>
      </c>
      <c r="M58" s="11">
        <f t="shared" si="5"/>
        <v>131.72242315891972</v>
      </c>
      <c r="N58" s="11">
        <f t="shared" si="6"/>
        <v>1330361.5314616465</v>
      </c>
      <c r="O58" s="23" t="s">
        <v>21</v>
      </c>
      <c r="R58" s="4"/>
      <c r="S58" s="11"/>
      <c r="T58" s="11"/>
      <c r="U58" s="11"/>
      <c r="V58" s="11"/>
      <c r="W58" s="11"/>
      <c r="X58" s="17"/>
      <c r="Y58" s="23"/>
    </row>
    <row r="59" spans="1:25" ht="18.75" thickBot="1">
      <c r="A59" s="4" t="s">
        <v>77</v>
      </c>
      <c r="B59" s="15">
        <v>90763</v>
      </c>
      <c r="C59" s="16">
        <v>6374</v>
      </c>
      <c r="D59" s="16">
        <v>876323</v>
      </c>
      <c r="E59" s="16">
        <v>24933</v>
      </c>
      <c r="F59" s="16">
        <v>2581259</v>
      </c>
      <c r="G59" s="17">
        <v>2079418</v>
      </c>
      <c r="H59" s="23" t="s">
        <v>21</v>
      </c>
      <c r="J59" s="4" t="s">
        <v>77</v>
      </c>
      <c r="K59" s="11">
        <f t="shared" si="3"/>
        <v>43648.270814237447</v>
      </c>
      <c r="L59" s="11">
        <f t="shared" si="4"/>
        <v>3065.2807660605035</v>
      </c>
      <c r="M59" s="11">
        <f t="shared" si="5"/>
        <v>11990.374229712352</v>
      </c>
      <c r="N59" s="11">
        <f t="shared" si="6"/>
        <v>1241337.2395545293</v>
      </c>
      <c r="O59" s="23" t="s">
        <v>21</v>
      </c>
      <c r="R59" s="4"/>
      <c r="S59" s="11"/>
      <c r="T59" s="11"/>
      <c r="U59" s="11"/>
      <c r="V59" s="11"/>
      <c r="W59" s="11"/>
      <c r="X59" s="17"/>
      <c r="Y59" s="23"/>
    </row>
    <row r="60" spans="1:25" ht="18.75" thickBot="1">
      <c r="A60" s="4" t="s">
        <v>78</v>
      </c>
      <c r="B60" s="15">
        <v>895424</v>
      </c>
      <c r="C60" s="16">
        <v>21469</v>
      </c>
      <c r="D60" s="16">
        <v>80011</v>
      </c>
      <c r="E60" s="16">
        <v>73845</v>
      </c>
      <c r="F60" s="16">
        <v>2675341</v>
      </c>
      <c r="G60" s="17">
        <v>11940400</v>
      </c>
      <c r="H60" s="27" t="s">
        <v>18</v>
      </c>
      <c r="J60" s="4" t="s">
        <v>78</v>
      </c>
      <c r="K60" s="11">
        <f t="shared" si="3"/>
        <v>74991.12257545811</v>
      </c>
      <c r="L60" s="11">
        <f t="shared" si="4"/>
        <v>1798.0134668855314</v>
      </c>
      <c r="M60" s="11">
        <f t="shared" si="5"/>
        <v>6184.4661820374531</v>
      </c>
      <c r="N60" s="11">
        <f t="shared" si="6"/>
        <v>224057.90425781382</v>
      </c>
      <c r="O60" s="27" t="s">
        <v>18</v>
      </c>
      <c r="R60" s="4"/>
      <c r="S60" s="11"/>
      <c r="T60" s="11"/>
      <c r="U60" s="11"/>
      <c r="V60" s="11"/>
      <c r="W60" s="11"/>
      <c r="X60" s="17"/>
      <c r="Y60" s="23"/>
    </row>
    <row r="61" spans="1:25" ht="18.75" thickBot="1">
      <c r="A61" s="4" t="s">
        <v>80</v>
      </c>
      <c r="B61" s="15">
        <v>883593</v>
      </c>
      <c r="C61" s="16">
        <v>2302</v>
      </c>
      <c r="D61" s="16">
        <v>84547</v>
      </c>
      <c r="E61" s="16">
        <v>35821</v>
      </c>
      <c r="F61" s="16">
        <v>140796054</v>
      </c>
      <c r="G61" s="17">
        <v>10091080</v>
      </c>
      <c r="H61" s="27" t="s">
        <v>16</v>
      </c>
      <c r="J61" s="4" t="s">
        <v>80</v>
      </c>
      <c r="K61" s="11">
        <f t="shared" si="3"/>
        <v>87561.787241801663</v>
      </c>
      <c r="L61" s="11">
        <f t="shared" si="4"/>
        <v>228.12226243375338</v>
      </c>
      <c r="M61" s="11">
        <f t="shared" si="5"/>
        <v>3549.7687066201042</v>
      </c>
      <c r="N61" s="11">
        <f t="shared" si="6"/>
        <v>13952525.795058606</v>
      </c>
      <c r="O61" s="27" t="s">
        <v>16</v>
      </c>
      <c r="R61" s="4"/>
      <c r="S61" s="11"/>
      <c r="T61" s="11"/>
      <c r="U61" s="11"/>
      <c r="V61" s="11"/>
      <c r="W61" s="11"/>
      <c r="X61" s="17"/>
      <c r="Y61" s="23"/>
    </row>
    <row r="62" spans="1:25" ht="18.75" thickBot="1">
      <c r="A62" s="4" t="s">
        <v>82</v>
      </c>
      <c r="B62" s="15">
        <v>868542</v>
      </c>
      <c r="C62" s="16">
        <v>1099</v>
      </c>
      <c r="D62" s="16">
        <v>810754</v>
      </c>
      <c r="E62" s="16">
        <v>56689</v>
      </c>
      <c r="F62" s="16">
        <v>23230460</v>
      </c>
      <c r="G62" s="17">
        <v>5927623</v>
      </c>
      <c r="H62" s="27" t="s">
        <v>16</v>
      </c>
      <c r="J62" s="4" t="s">
        <v>82</v>
      </c>
      <c r="K62" s="11">
        <f t="shared" si="3"/>
        <v>146524.50063035384</v>
      </c>
      <c r="L62" s="11">
        <f t="shared" si="4"/>
        <v>185.40315401299981</v>
      </c>
      <c r="M62" s="11">
        <f t="shared" si="5"/>
        <v>9563.5299343429906</v>
      </c>
      <c r="N62" s="11">
        <f t="shared" si="6"/>
        <v>3919017.791786016</v>
      </c>
      <c r="O62" s="27" t="s">
        <v>16</v>
      </c>
      <c r="R62" s="4"/>
      <c r="S62" s="11"/>
      <c r="T62" s="11"/>
      <c r="U62" s="11"/>
      <c r="V62" s="11"/>
      <c r="W62" s="11"/>
      <c r="X62" s="17"/>
      <c r="Y62" s="23"/>
    </row>
    <row r="63" spans="1:25" ht="18.75" thickBot="1">
      <c r="A63" s="4" t="s">
        <v>83</v>
      </c>
      <c r="B63" s="15">
        <v>857635</v>
      </c>
      <c r="C63" s="16">
        <v>7059</v>
      </c>
      <c r="D63" s="16">
        <v>837662</v>
      </c>
      <c r="E63" s="16">
        <v>12914</v>
      </c>
      <c r="F63" s="16">
        <v>5775849</v>
      </c>
      <c r="G63" s="17">
        <v>3493953</v>
      </c>
      <c r="H63" s="23" t="s">
        <v>18</v>
      </c>
      <c r="J63" s="4" t="s">
        <v>83</v>
      </c>
      <c r="K63" s="11">
        <f t="shared" si="3"/>
        <v>245462.66077420046</v>
      </c>
      <c r="L63" s="11">
        <f t="shared" si="4"/>
        <v>2020.3477264863036</v>
      </c>
      <c r="M63" s="11">
        <f t="shared" si="5"/>
        <v>3696.1000906423183</v>
      </c>
      <c r="N63" s="11">
        <f t="shared" si="6"/>
        <v>1653098.6535880705</v>
      </c>
      <c r="O63" s="23" t="s">
        <v>18</v>
      </c>
      <c r="R63" s="4"/>
      <c r="S63" s="11"/>
      <c r="T63" s="11"/>
      <c r="U63" s="11"/>
      <c r="V63" s="11"/>
      <c r="W63" s="11"/>
      <c r="X63" s="17"/>
      <c r="Y63" s="23"/>
    </row>
    <row r="64" spans="1:25" ht="18.75" thickBot="1">
      <c r="A64" s="4" t="s">
        <v>84</v>
      </c>
      <c r="B64" s="15">
        <v>818996</v>
      </c>
      <c r="C64" s="16">
        <v>8136</v>
      </c>
      <c r="D64" s="16">
        <v>711766</v>
      </c>
      <c r="E64" s="16">
        <v>99094</v>
      </c>
      <c r="F64" s="16">
        <v>3801529</v>
      </c>
      <c r="G64" s="17">
        <v>5172246</v>
      </c>
      <c r="H64" s="23" t="s">
        <v>13</v>
      </c>
      <c r="J64" s="4" t="s">
        <v>84</v>
      </c>
      <c r="K64" s="11">
        <f t="shared" si="3"/>
        <v>158344.363357814</v>
      </c>
      <c r="L64" s="11">
        <f t="shared" si="4"/>
        <v>1573.0110284777638</v>
      </c>
      <c r="M64" s="11">
        <f t="shared" si="5"/>
        <v>19158.794844638094</v>
      </c>
      <c r="N64" s="11">
        <f t="shared" si="6"/>
        <v>734986.1162829455</v>
      </c>
      <c r="O64" s="23" t="s">
        <v>13</v>
      </c>
      <c r="R64" s="4"/>
      <c r="S64" s="11"/>
      <c r="T64" s="11"/>
      <c r="U64" s="11"/>
      <c r="V64" s="11"/>
      <c r="W64" s="11"/>
      <c r="X64" s="17"/>
      <c r="Y64" s="23"/>
    </row>
    <row r="65" spans="1:25" ht="18.75" thickBot="1">
      <c r="A65" s="4" t="s">
        <v>85</v>
      </c>
      <c r="B65" s="15">
        <v>795808</v>
      </c>
      <c r="C65" s="16">
        <v>17106</v>
      </c>
      <c r="D65" s="16">
        <v>745959</v>
      </c>
      <c r="E65" s="16">
        <v>32743</v>
      </c>
      <c r="F65" s="16">
        <v>4019705</v>
      </c>
      <c r="G65" s="17">
        <v>18471917</v>
      </c>
      <c r="H65" s="23" t="s">
        <v>13</v>
      </c>
      <c r="J65" s="4" t="s">
        <v>85</v>
      </c>
      <c r="K65" s="11">
        <f t="shared" si="3"/>
        <v>43082.047196292624</v>
      </c>
      <c r="L65" s="11">
        <f t="shared" si="4"/>
        <v>926.05439922667472</v>
      </c>
      <c r="M65" s="11">
        <f t="shared" si="5"/>
        <v>1772.5826723885777</v>
      </c>
      <c r="N65" s="11">
        <f t="shared" si="6"/>
        <v>217611.68589053318</v>
      </c>
      <c r="O65" s="23" t="s">
        <v>13</v>
      </c>
      <c r="R65" s="4"/>
      <c r="S65" s="11"/>
      <c r="T65" s="11"/>
      <c r="U65" s="11"/>
      <c r="V65" s="11"/>
      <c r="W65" s="11"/>
      <c r="X65" s="17"/>
      <c r="Y65" s="23"/>
    </row>
    <row r="66" spans="1:25" ht="18.75" thickBot="1">
      <c r="A66" s="4" t="s">
        <v>86</v>
      </c>
      <c r="B66" s="15">
        <v>789757</v>
      </c>
      <c r="C66" s="16">
        <v>9547</v>
      </c>
      <c r="D66" s="16">
        <v>776514</v>
      </c>
      <c r="E66" s="16">
        <v>3696</v>
      </c>
      <c r="F66" s="16">
        <v>6607460</v>
      </c>
      <c r="G66" s="17">
        <v>10292670</v>
      </c>
      <c r="H66" s="23" t="s">
        <v>16</v>
      </c>
      <c r="J66" s="4" t="s">
        <v>86</v>
      </c>
      <c r="K66" s="11">
        <f t="shared" si="3"/>
        <v>76730.041864744519</v>
      </c>
      <c r="L66" s="11">
        <f t="shared" si="4"/>
        <v>927.55329763802786</v>
      </c>
      <c r="M66" s="11">
        <f t="shared" ref="M66:M97" si="7">(E66*1000000)/$G66</f>
        <v>359.09049838380128</v>
      </c>
      <c r="N66" s="11">
        <f t="shared" ref="N66:N97" si="8">(F66*1000000)/$G66</f>
        <v>641957.82046835276</v>
      </c>
      <c r="O66" s="23" t="s">
        <v>16</v>
      </c>
      <c r="R66" s="4"/>
      <c r="S66" s="11"/>
      <c r="T66" s="11"/>
      <c r="U66" s="11"/>
      <c r="V66" s="11"/>
      <c r="W66" s="11"/>
      <c r="X66" s="17"/>
      <c r="Y66" s="23"/>
    </row>
    <row r="67" spans="1:25" ht="18.75" thickBot="1">
      <c r="A67" s="4" t="s">
        <v>87</v>
      </c>
      <c r="B67" s="15">
        <v>758312</v>
      </c>
      <c r="C67" s="16">
        <v>8122</v>
      </c>
      <c r="D67" s="16">
        <v>74716</v>
      </c>
      <c r="E67" s="16">
        <v>303</v>
      </c>
      <c r="F67" s="16">
        <v>5563603</v>
      </c>
      <c r="G67" s="17">
        <v>4428810</v>
      </c>
      <c r="H67" s="23" t="s">
        <v>13</v>
      </c>
      <c r="J67" s="4" t="s">
        <v>87</v>
      </c>
      <c r="K67" s="11">
        <f t="shared" ref="K67:K130" si="9">(B67*1000000)/$G67</f>
        <v>171222.51801273931</v>
      </c>
      <c r="L67" s="11">
        <f t="shared" ref="L67:L130" si="10">(C67*1000000)/$G67</f>
        <v>1833.9012059672914</v>
      </c>
      <c r="M67" s="11">
        <f t="shared" si="7"/>
        <v>68.415669220400062</v>
      </c>
      <c r="N67" s="11">
        <f t="shared" si="8"/>
        <v>1256229.7772990938</v>
      </c>
      <c r="O67" s="23" t="s">
        <v>13</v>
      </c>
      <c r="R67" s="4"/>
      <c r="S67" s="11"/>
      <c r="T67" s="11"/>
      <c r="U67" s="11"/>
      <c r="V67" s="11"/>
      <c r="W67" s="11"/>
      <c r="X67" s="17"/>
      <c r="Y67" s="23"/>
    </row>
    <row r="68" spans="1:25" ht="18.75" thickBot="1">
      <c r="A68" s="4" t="s">
        <v>88</v>
      </c>
      <c r="B68" s="15">
        <v>747934</v>
      </c>
      <c r="C68" s="16">
        <v>9011</v>
      </c>
      <c r="D68" s="16">
        <v>728723</v>
      </c>
      <c r="E68" s="16">
        <v>102</v>
      </c>
      <c r="F68" s="16">
        <v>41112600</v>
      </c>
      <c r="G68" s="17">
        <v>35724204</v>
      </c>
      <c r="H68" s="23" t="s">
        <v>16</v>
      </c>
      <c r="J68" s="4" t="s">
        <v>88</v>
      </c>
      <c r="K68" s="11">
        <f t="shared" si="9"/>
        <v>20936.337727776943</v>
      </c>
      <c r="L68" s="11">
        <f t="shared" si="10"/>
        <v>252.23795049429233</v>
      </c>
      <c r="M68" s="11">
        <f t="shared" si="7"/>
        <v>2.8552070747328617</v>
      </c>
      <c r="N68" s="11">
        <f t="shared" si="8"/>
        <v>1150833.1998104143</v>
      </c>
      <c r="O68" s="23" t="s">
        <v>16</v>
      </c>
      <c r="R68" s="4"/>
      <c r="S68" s="11"/>
      <c r="T68" s="11"/>
      <c r="U68" s="11"/>
      <c r="V68" s="11"/>
      <c r="W68" s="11"/>
      <c r="X68" s="17"/>
      <c r="Y68" s="23"/>
    </row>
    <row r="69" spans="1:25" ht="18.75" thickBot="1">
      <c r="A69" s="4" t="s">
        <v>89</v>
      </c>
      <c r="B69" s="15">
        <v>712271</v>
      </c>
      <c r="C69" s="16">
        <v>5369</v>
      </c>
      <c r="D69" s="16">
        <v>59647</v>
      </c>
      <c r="E69" s="16">
        <v>110432</v>
      </c>
      <c r="F69" s="16">
        <v>6837749</v>
      </c>
      <c r="G69" s="17">
        <v>1851169</v>
      </c>
      <c r="H69" s="23" t="s">
        <v>21</v>
      </c>
      <c r="J69" s="4" t="s">
        <v>89</v>
      </c>
      <c r="K69" s="11">
        <f t="shared" si="9"/>
        <v>384768.21943323378</v>
      </c>
      <c r="L69" s="11">
        <f t="shared" si="10"/>
        <v>2900.3294674878416</v>
      </c>
      <c r="M69" s="11">
        <f t="shared" si="7"/>
        <v>59655.277286946788</v>
      </c>
      <c r="N69" s="11">
        <f t="shared" si="8"/>
        <v>3693746.4920814903</v>
      </c>
      <c r="O69" s="23" t="s">
        <v>21</v>
      </c>
      <c r="R69" s="4"/>
      <c r="S69" s="11"/>
      <c r="T69" s="11"/>
      <c r="U69" s="11"/>
      <c r="V69" s="11"/>
      <c r="W69" s="11"/>
      <c r="X69" s="17"/>
      <c r="Y69" s="23"/>
    </row>
    <row r="70" spans="1:25" ht="18.75" thickBot="1">
      <c r="A70" s="4" t="s">
        <v>90</v>
      </c>
      <c r="B70" s="15">
        <v>694142</v>
      </c>
      <c r="C70" s="16">
        <v>2571</v>
      </c>
      <c r="D70" s="16">
        <v>46</v>
      </c>
      <c r="E70" s="16">
        <v>645571</v>
      </c>
      <c r="F70" s="16">
        <v>10032545</v>
      </c>
      <c r="G70" s="17">
        <v>5555179</v>
      </c>
      <c r="H70" s="23" t="s">
        <v>21</v>
      </c>
      <c r="J70" s="4" t="s">
        <v>90</v>
      </c>
      <c r="K70" s="11">
        <f t="shared" si="9"/>
        <v>124954.02938411165</v>
      </c>
      <c r="L70" s="11">
        <f t="shared" si="10"/>
        <v>462.81136935461484</v>
      </c>
      <c r="M70" s="11">
        <f t="shared" si="7"/>
        <v>116210.65675831508</v>
      </c>
      <c r="N70" s="11">
        <f t="shared" si="8"/>
        <v>1805980.5093589243</v>
      </c>
      <c r="O70" s="23" t="s">
        <v>21</v>
      </c>
      <c r="R70" s="4"/>
      <c r="S70" s="11"/>
      <c r="T70" s="11"/>
      <c r="U70" s="11"/>
      <c r="V70" s="11"/>
      <c r="W70" s="11"/>
      <c r="X70" s="17"/>
      <c r="Y70" s="23"/>
    </row>
    <row r="71" spans="1:25" ht="18.75" thickBot="1">
      <c r="A71" s="4" t="s">
        <v>91</v>
      </c>
      <c r="B71" s="15">
        <v>653029</v>
      </c>
      <c r="C71" s="16">
        <v>16339</v>
      </c>
      <c r="D71" s="16">
        <v>618386</v>
      </c>
      <c r="E71" s="16">
        <v>18304</v>
      </c>
      <c r="F71" s="16">
        <v>6368159</v>
      </c>
      <c r="G71" s="17">
        <v>21564065</v>
      </c>
      <c r="H71" s="23" t="s">
        <v>16</v>
      </c>
      <c r="J71" s="4" t="s">
        <v>91</v>
      </c>
      <c r="K71" s="11">
        <f t="shared" si="9"/>
        <v>30283.204952313026</v>
      </c>
      <c r="L71" s="11">
        <f t="shared" si="10"/>
        <v>757.69573130112531</v>
      </c>
      <c r="M71" s="11">
        <f t="shared" si="7"/>
        <v>848.81955234321549</v>
      </c>
      <c r="N71" s="11">
        <f t="shared" si="8"/>
        <v>295313.47637841012</v>
      </c>
      <c r="O71" s="23" t="s">
        <v>16</v>
      </c>
      <c r="R71" s="4"/>
      <c r="S71" s="11"/>
      <c r="T71" s="11"/>
      <c r="U71" s="11"/>
      <c r="V71" s="11"/>
      <c r="W71" s="11"/>
      <c r="X71" s="17"/>
      <c r="Y71" s="23"/>
    </row>
    <row r="72" spans="1:25" ht="18.75" thickBot="1">
      <c r="A72" s="4" t="s">
        <v>92</v>
      </c>
      <c r="B72" s="15">
        <v>644609</v>
      </c>
      <c r="C72" s="16">
        <v>18494</v>
      </c>
      <c r="D72" s="16">
        <v>616648</v>
      </c>
      <c r="E72" s="16">
        <v>9467</v>
      </c>
      <c r="F72" s="16">
        <v>2547477</v>
      </c>
      <c r="G72" s="17">
        <v>7279669</v>
      </c>
      <c r="H72" s="23" t="s">
        <v>18</v>
      </c>
      <c r="J72" s="4" t="s">
        <v>92</v>
      </c>
      <c r="K72" s="11">
        <f t="shared" si="9"/>
        <v>88549.218377923506</v>
      </c>
      <c r="L72" s="11">
        <f t="shared" si="10"/>
        <v>2540.5001243875236</v>
      </c>
      <c r="M72" s="11">
        <f t="shared" si="7"/>
        <v>1300.4712164797602</v>
      </c>
      <c r="N72" s="11">
        <f t="shared" si="8"/>
        <v>349944.07025923842</v>
      </c>
      <c r="O72" s="23" t="s">
        <v>18</v>
      </c>
      <c r="R72" s="4"/>
      <c r="S72" s="11"/>
      <c r="T72" s="11"/>
      <c r="U72" s="11"/>
      <c r="V72" s="11"/>
      <c r="W72" s="11"/>
      <c r="X72" s="17"/>
      <c r="Y72" s="23"/>
    </row>
    <row r="73" spans="1:25" ht="18.75" thickBot="1">
      <c r="A73" s="4" t="s">
        <v>93</v>
      </c>
      <c r="B73" s="15">
        <v>624205</v>
      </c>
      <c r="C73" s="16">
        <v>2548</v>
      </c>
      <c r="D73" s="16">
        <v>616394</v>
      </c>
      <c r="E73" s="16">
        <v>5263</v>
      </c>
      <c r="F73" s="16">
        <v>7746084</v>
      </c>
      <c r="G73" s="17">
        <v>4376619</v>
      </c>
      <c r="H73" s="23" t="s">
        <v>16</v>
      </c>
      <c r="J73" s="4" t="s">
        <v>93</v>
      </c>
      <c r="K73" s="11">
        <f t="shared" si="9"/>
        <v>142622.65004104766</v>
      </c>
      <c r="L73" s="11">
        <f t="shared" si="10"/>
        <v>582.18455844568609</v>
      </c>
      <c r="M73" s="11">
        <f t="shared" si="7"/>
        <v>1202.5264250783539</v>
      </c>
      <c r="N73" s="11">
        <f t="shared" si="8"/>
        <v>1769878.5295224464</v>
      </c>
      <c r="O73" s="23" t="s">
        <v>16</v>
      </c>
      <c r="R73" s="4"/>
      <c r="S73" s="11"/>
      <c r="T73" s="11"/>
      <c r="U73" s="11"/>
      <c r="V73" s="11"/>
      <c r="W73" s="11"/>
      <c r="X73" s="17"/>
      <c r="Y73" s="23"/>
    </row>
    <row r="74" spans="1:25" ht="18.75" thickBot="1">
      <c r="A74" s="4" t="s">
        <v>94</v>
      </c>
      <c r="B74" s="15">
        <v>60102</v>
      </c>
      <c r="C74" s="16">
        <v>19394</v>
      </c>
      <c r="D74" s="16">
        <v>550882</v>
      </c>
      <c r="E74" s="16">
        <v>30744</v>
      </c>
      <c r="F74" s="16">
        <v>7294494</v>
      </c>
      <c r="G74" s="17">
        <v>55022471</v>
      </c>
      <c r="H74" s="23" t="s">
        <v>16</v>
      </c>
      <c r="J74" s="4" t="s">
        <v>94</v>
      </c>
      <c r="K74" s="11">
        <f t="shared" si="9"/>
        <v>1092.3173552129274</v>
      </c>
      <c r="L74" s="11">
        <f t="shared" si="10"/>
        <v>352.47417368805554</v>
      </c>
      <c r="M74" s="11">
        <f t="shared" si="7"/>
        <v>558.75353180703212</v>
      </c>
      <c r="N74" s="11">
        <f t="shared" si="8"/>
        <v>132572.99912975554</v>
      </c>
      <c r="O74" s="23" t="s">
        <v>16</v>
      </c>
      <c r="R74" s="4"/>
      <c r="S74" s="11"/>
      <c r="T74" s="11"/>
      <c r="U74" s="11"/>
      <c r="V74" s="11"/>
      <c r="W74" s="11"/>
      <c r="X74" s="17"/>
      <c r="Y74" s="23"/>
    </row>
    <row r="75" spans="1:25" ht="18.75" thickBot="1">
      <c r="A75" s="4" t="s">
        <v>95</v>
      </c>
      <c r="B75" s="15">
        <v>578943</v>
      </c>
      <c r="C75" s="16">
        <v>5292</v>
      </c>
      <c r="D75" s="16">
        <v>567242</v>
      </c>
      <c r="E75" s="16">
        <v>6409</v>
      </c>
      <c r="F75" s="16">
        <v>3078533</v>
      </c>
      <c r="G75" s="17">
        <v>5300437</v>
      </c>
      <c r="H75" s="23" t="s">
        <v>16</v>
      </c>
      <c r="J75" s="4" t="s">
        <v>95</v>
      </c>
      <c r="K75" s="11">
        <f t="shared" si="9"/>
        <v>109225.52234844033</v>
      </c>
      <c r="L75" s="11">
        <f t="shared" si="10"/>
        <v>998.40824445229703</v>
      </c>
      <c r="M75" s="11">
        <f t="shared" si="7"/>
        <v>1209.1455855432298</v>
      </c>
      <c r="N75" s="11">
        <f t="shared" si="8"/>
        <v>580807.39380545414</v>
      </c>
      <c r="O75" s="23" t="s">
        <v>16</v>
      </c>
      <c r="R75" s="4"/>
      <c r="S75" s="11"/>
      <c r="T75" s="11"/>
      <c r="U75" s="11"/>
      <c r="V75" s="11"/>
      <c r="W75" s="11"/>
      <c r="X75" s="17"/>
      <c r="Y75" s="23"/>
    </row>
    <row r="76" spans="1:25" ht="18.75" thickBot="1">
      <c r="A76" s="8" t="s">
        <v>96</v>
      </c>
      <c r="B76" s="15">
        <v>576129</v>
      </c>
      <c r="C76" s="16">
        <v>4371</v>
      </c>
      <c r="D76" s="16">
        <v>570784</v>
      </c>
      <c r="E76" s="16">
        <v>974</v>
      </c>
      <c r="F76" s="16">
        <v>3152115</v>
      </c>
      <c r="G76" s="17">
        <v>11030611</v>
      </c>
      <c r="H76" s="23" t="s">
        <v>13</v>
      </c>
      <c r="J76" s="8" t="s">
        <v>96</v>
      </c>
      <c r="K76" s="11">
        <f t="shared" si="9"/>
        <v>52230.016995432074</v>
      </c>
      <c r="L76" s="11">
        <f t="shared" si="10"/>
        <v>396.26091428661567</v>
      </c>
      <c r="M76" s="11">
        <f t="shared" si="7"/>
        <v>88.299732444558146</v>
      </c>
      <c r="N76" s="11">
        <f t="shared" si="8"/>
        <v>285760.68904977251</v>
      </c>
      <c r="O76" s="23" t="s">
        <v>13</v>
      </c>
      <c r="R76" s="8"/>
      <c r="S76" s="11"/>
      <c r="T76" s="11"/>
      <c r="U76" s="11"/>
      <c r="V76" s="11"/>
      <c r="W76" s="11"/>
      <c r="X76" s="17"/>
      <c r="Y76" s="23"/>
    </row>
    <row r="77" spans="1:25" ht="18.75" thickBot="1">
      <c r="A77" s="4" t="s">
        <v>97</v>
      </c>
      <c r="B77" s="15">
        <v>53073</v>
      </c>
      <c r="C77" s="16">
        <v>1461</v>
      </c>
      <c r="D77" s="16">
        <v>511434</v>
      </c>
      <c r="E77" s="16">
        <v>17835</v>
      </c>
      <c r="F77" s="16">
        <v>9469207</v>
      </c>
      <c r="G77" s="17">
        <v>1800770</v>
      </c>
      <c r="H77" s="23" t="s">
        <v>16</v>
      </c>
      <c r="J77" s="4" t="s">
        <v>97</v>
      </c>
      <c r="K77" s="11">
        <f t="shared" si="9"/>
        <v>29472.392365488096</v>
      </c>
      <c r="L77" s="11">
        <f t="shared" si="10"/>
        <v>811.31960217018275</v>
      </c>
      <c r="M77" s="11">
        <f t="shared" si="7"/>
        <v>9904.0965809070567</v>
      </c>
      <c r="N77" s="11">
        <f t="shared" si="8"/>
        <v>5258421.1198542845</v>
      </c>
      <c r="O77" s="23" t="s">
        <v>16</v>
      </c>
      <c r="R77" s="4"/>
      <c r="S77" s="11"/>
      <c r="T77" s="11"/>
      <c r="U77" s="11"/>
      <c r="V77" s="11"/>
      <c r="W77" s="11"/>
      <c r="X77" s="17"/>
      <c r="Y77" s="23"/>
    </row>
    <row r="78" spans="1:25" ht="18.75" thickBot="1">
      <c r="A78" s="4" t="s">
        <v>98</v>
      </c>
      <c r="B78" s="15">
        <v>525242</v>
      </c>
      <c r="C78" s="16">
        <v>2578</v>
      </c>
      <c r="D78" s="16">
        <v>13232</v>
      </c>
      <c r="E78" s="16">
        <v>509432</v>
      </c>
      <c r="F78" s="16">
        <v>36260319</v>
      </c>
      <c r="G78" s="17">
        <v>7599140</v>
      </c>
      <c r="H78" s="23" t="s">
        <v>16</v>
      </c>
      <c r="J78" s="4" t="s">
        <v>98</v>
      </c>
      <c r="K78" s="11">
        <f t="shared" si="9"/>
        <v>69118.610790168357</v>
      </c>
      <c r="L78" s="11">
        <f t="shared" si="10"/>
        <v>339.24891500880364</v>
      </c>
      <c r="M78" s="11">
        <f t="shared" si="7"/>
        <v>67038.112207433995</v>
      </c>
      <c r="N78" s="11">
        <f t="shared" si="8"/>
        <v>4771634.5533836726</v>
      </c>
      <c r="O78" s="23" t="s">
        <v>16</v>
      </c>
      <c r="R78" s="4"/>
      <c r="S78" s="11"/>
      <c r="T78" s="11"/>
      <c r="U78" s="11"/>
      <c r="V78" s="11"/>
      <c r="W78" s="11"/>
      <c r="X78" s="17"/>
      <c r="Y78" s="23"/>
    </row>
    <row r="79" spans="1:25" ht="18.75" thickBot="1">
      <c r="A79" s="4" t="s">
        <v>99</v>
      </c>
      <c r="B79" s="15">
        <v>523279</v>
      </c>
      <c r="C79" s="16">
        <v>2308</v>
      </c>
      <c r="D79" s="16">
        <v>414701</v>
      </c>
      <c r="E79" s="16">
        <v>10627</v>
      </c>
      <c r="F79" s="16">
        <v>3155804</v>
      </c>
      <c r="G79" s="17">
        <v>1328034</v>
      </c>
      <c r="H79" s="23" t="s">
        <v>21</v>
      </c>
      <c r="J79" s="4" t="s">
        <v>99</v>
      </c>
      <c r="K79" s="11">
        <f t="shared" si="9"/>
        <v>394025.30356903514</v>
      </c>
      <c r="L79" s="11">
        <f t="shared" si="10"/>
        <v>1737.9073126139842</v>
      </c>
      <c r="M79" s="11">
        <f t="shared" si="7"/>
        <v>8002.0541642759144</v>
      </c>
      <c r="N79" s="11">
        <f t="shared" si="8"/>
        <v>2376297.594790495</v>
      </c>
      <c r="O79" s="23" t="s">
        <v>21</v>
      </c>
      <c r="R79" s="4"/>
      <c r="S79" s="11"/>
      <c r="T79" s="11"/>
      <c r="U79" s="11"/>
      <c r="V79" s="11"/>
      <c r="W79" s="11"/>
      <c r="X79" s="17"/>
      <c r="Y79" s="23"/>
    </row>
    <row r="80" spans="1:25" ht="18.75" thickBot="1">
      <c r="A80" s="4" t="s">
        <v>100</v>
      </c>
      <c r="B80" s="15">
        <v>517164</v>
      </c>
      <c r="C80" s="16">
        <v>5652</v>
      </c>
      <c r="D80" s="16">
        <v>507834</v>
      </c>
      <c r="E80" s="16">
        <v>3678</v>
      </c>
      <c r="F80" s="16">
        <v>3359014</v>
      </c>
      <c r="G80" s="17">
        <v>28300594</v>
      </c>
      <c r="H80" s="23" t="s">
        <v>18</v>
      </c>
      <c r="J80" s="4" t="s">
        <v>100</v>
      </c>
      <c r="K80" s="11">
        <f t="shared" si="9"/>
        <v>18273.962730252235</v>
      </c>
      <c r="L80" s="11">
        <f t="shared" si="10"/>
        <v>199.71312262915754</v>
      </c>
      <c r="M80" s="11">
        <f t="shared" si="7"/>
        <v>129.96193648797617</v>
      </c>
      <c r="N80" s="11">
        <f t="shared" si="8"/>
        <v>118690.58296090888</v>
      </c>
      <c r="O80" s="23" t="s">
        <v>18</v>
      </c>
      <c r="R80" s="4"/>
      <c r="S80" s="11"/>
      <c r="T80" s="11"/>
      <c r="U80" s="11"/>
      <c r="V80" s="11"/>
      <c r="W80" s="11"/>
      <c r="X80" s="17"/>
      <c r="Y80" s="23"/>
    </row>
    <row r="81" spans="1:25" ht="18.75" thickBot="1">
      <c r="A81" s="4" t="s">
        <v>101</v>
      </c>
      <c r="B81" s="15">
        <v>505996</v>
      </c>
      <c r="C81" s="16">
        <v>11298</v>
      </c>
      <c r="D81" s="16">
        <v>485303</v>
      </c>
      <c r="E81" s="16">
        <v>9395</v>
      </c>
      <c r="F81" s="16">
        <v>3066970</v>
      </c>
      <c r="G81" s="17">
        <v>4018213</v>
      </c>
      <c r="H81" s="23" t="s">
        <v>21</v>
      </c>
      <c r="J81" s="4" t="s">
        <v>101</v>
      </c>
      <c r="K81" s="11">
        <f t="shared" si="9"/>
        <v>125925.62912916762</v>
      </c>
      <c r="L81" s="11">
        <f t="shared" si="10"/>
        <v>2811.6976377310011</v>
      </c>
      <c r="M81" s="11">
        <f t="shared" si="7"/>
        <v>2338.1040278352593</v>
      </c>
      <c r="N81" s="11">
        <f t="shared" si="8"/>
        <v>763267.15383181523</v>
      </c>
      <c r="O81" s="23" t="s">
        <v>21</v>
      </c>
      <c r="R81" s="4"/>
      <c r="S81" s="11"/>
      <c r="T81" s="11"/>
      <c r="U81" s="11"/>
      <c r="V81" s="11"/>
      <c r="W81" s="11"/>
      <c r="X81" s="17"/>
      <c r="Y81" s="23"/>
    </row>
    <row r="82" spans="1:25" ht="18.75" thickBot="1">
      <c r="A82" s="4" t="s">
        <v>102</v>
      </c>
      <c r="B82" s="15">
        <v>499132</v>
      </c>
      <c r="C82" s="16">
        <v>6321</v>
      </c>
      <c r="D82" s="16">
        <v>479747</v>
      </c>
      <c r="E82" s="16">
        <v>13064</v>
      </c>
      <c r="F82" s="16">
        <v>2446523</v>
      </c>
      <c r="G82" s="17">
        <v>7028193</v>
      </c>
      <c r="H82" s="23" t="s">
        <v>39</v>
      </c>
      <c r="J82" s="4" t="s">
        <v>102</v>
      </c>
      <c r="K82" s="11">
        <f t="shared" si="9"/>
        <v>71018.539189233983</v>
      </c>
      <c r="L82" s="11">
        <f t="shared" si="10"/>
        <v>899.37769210378826</v>
      </c>
      <c r="M82" s="11">
        <f t="shared" si="7"/>
        <v>1858.7992674646243</v>
      </c>
      <c r="N82" s="11">
        <f t="shared" si="8"/>
        <v>348101.28293289611</v>
      </c>
      <c r="O82" s="23" t="s">
        <v>39</v>
      </c>
      <c r="R82" s="4"/>
      <c r="S82" s="11"/>
      <c r="T82" s="11"/>
      <c r="U82" s="11"/>
      <c r="V82" s="11"/>
      <c r="W82" s="11"/>
      <c r="X82" s="17"/>
      <c r="Y82" s="23"/>
    </row>
    <row r="83" spans="1:25" ht="18.75" thickBot="1">
      <c r="A83" s="4" t="s">
        <v>103</v>
      </c>
      <c r="B83" s="15">
        <v>492774</v>
      </c>
      <c r="C83" s="16">
        <v>24244</v>
      </c>
      <c r="D83" s="16">
        <v>423135</v>
      </c>
      <c r="E83" s="16">
        <v>45395</v>
      </c>
      <c r="F83" s="16">
        <v>3693367</v>
      </c>
      <c r="G83" s="17">
        <v>105574524</v>
      </c>
      <c r="H83" s="23" t="s">
        <v>39</v>
      </c>
      <c r="J83" s="4" t="s">
        <v>103</v>
      </c>
      <c r="K83" s="11">
        <f t="shared" si="9"/>
        <v>4667.5465001386128</v>
      </c>
      <c r="L83" s="11">
        <f t="shared" si="10"/>
        <v>229.6387336778331</v>
      </c>
      <c r="M83" s="11">
        <f t="shared" si="7"/>
        <v>429.98062676560113</v>
      </c>
      <c r="N83" s="11">
        <f t="shared" si="8"/>
        <v>34983.506058715451</v>
      </c>
      <c r="O83" s="23" t="s">
        <v>39</v>
      </c>
      <c r="R83" s="4"/>
      <c r="S83" s="11"/>
      <c r="T83" s="11"/>
      <c r="U83" s="11"/>
      <c r="V83" s="11"/>
      <c r="W83" s="11"/>
      <c r="X83" s="17"/>
      <c r="Y83" s="23"/>
    </row>
    <row r="84" spans="1:25" ht="18.75" thickBot="1">
      <c r="A84" s="4" t="s">
        <v>104</v>
      </c>
      <c r="B84" s="15">
        <v>469047</v>
      </c>
      <c r="C84" s="16">
        <v>7477</v>
      </c>
      <c r="D84" s="16">
        <v>420437</v>
      </c>
      <c r="E84" s="16">
        <v>41133</v>
      </c>
      <c r="F84" s="16">
        <v>4544740</v>
      </c>
      <c r="G84" s="17">
        <v>119742244</v>
      </c>
      <c r="H84" s="23" t="s">
        <v>39</v>
      </c>
      <c r="J84" s="4" t="s">
        <v>104</v>
      </c>
      <c r="K84" s="11">
        <f t="shared" si="9"/>
        <v>3917.1388837510012</v>
      </c>
      <c r="L84" s="11">
        <f t="shared" si="10"/>
        <v>62.442457650952321</v>
      </c>
      <c r="M84" s="11">
        <f t="shared" si="7"/>
        <v>343.51285416030788</v>
      </c>
      <c r="N84" s="11">
        <f t="shared" si="8"/>
        <v>37954.358029234863</v>
      </c>
      <c r="O84" s="23" t="s">
        <v>39</v>
      </c>
      <c r="R84" s="4"/>
      <c r="S84" s="11"/>
      <c r="T84" s="11"/>
      <c r="U84" s="11"/>
      <c r="V84" s="11"/>
      <c r="W84" s="11"/>
      <c r="X84" s="17"/>
      <c r="Y84" s="23"/>
    </row>
    <row r="85" spans="1:25" ht="18.75" thickBot="1">
      <c r="A85" s="4" t="s">
        <v>105</v>
      </c>
      <c r="B85" s="15">
        <v>466303</v>
      </c>
      <c r="C85" s="16">
        <v>2176</v>
      </c>
      <c r="D85" s="16">
        <v>313256</v>
      </c>
      <c r="E85" s="16">
        <v>150871</v>
      </c>
      <c r="F85" s="16">
        <v>4030048</v>
      </c>
      <c r="G85" s="17">
        <v>3366929</v>
      </c>
      <c r="H85" s="10" t="s">
        <v>16</v>
      </c>
      <c r="J85" s="4" t="s">
        <v>105</v>
      </c>
      <c r="K85" s="11">
        <f t="shared" si="9"/>
        <v>138495.04994016804</v>
      </c>
      <c r="L85" s="11">
        <f t="shared" si="10"/>
        <v>646.28627452494538</v>
      </c>
      <c r="M85" s="11">
        <f t="shared" si="7"/>
        <v>44809.676711329521</v>
      </c>
      <c r="N85" s="11">
        <f t="shared" si="8"/>
        <v>1196950.6930499575</v>
      </c>
      <c r="O85" s="10" t="s">
        <v>16</v>
      </c>
      <c r="R85" s="4"/>
      <c r="S85" s="11"/>
      <c r="T85" s="11"/>
      <c r="U85" s="11"/>
      <c r="V85" s="11"/>
      <c r="W85" s="11"/>
      <c r="X85" s="17"/>
      <c r="Y85" s="10"/>
    </row>
    <row r="86" spans="1:25" ht="18.75" thickBot="1">
      <c r="A86" s="4" t="s">
        <v>106</v>
      </c>
      <c r="B86" s="15">
        <v>421592</v>
      </c>
      <c r="C86" s="16">
        <v>856</v>
      </c>
      <c r="D86" s="16">
        <v>407348</v>
      </c>
      <c r="E86" s="16">
        <v>5684</v>
      </c>
      <c r="F86" s="16">
        <v>2924553</v>
      </c>
      <c r="G86" s="17">
        <v>2972547</v>
      </c>
      <c r="H86" s="23" t="s">
        <v>16</v>
      </c>
      <c r="J86" s="4" t="s">
        <v>106</v>
      </c>
      <c r="K86" s="11">
        <f t="shared" si="9"/>
        <v>141828.53963284683</v>
      </c>
      <c r="L86" s="11">
        <f t="shared" si="10"/>
        <v>287.96853338231489</v>
      </c>
      <c r="M86" s="11">
        <f t="shared" si="7"/>
        <v>1912.164887552661</v>
      </c>
      <c r="N86" s="11">
        <f t="shared" si="8"/>
        <v>983854.25024398265</v>
      </c>
      <c r="O86" s="23" t="s">
        <v>16</v>
      </c>
      <c r="R86" s="4"/>
      <c r="S86" s="11"/>
      <c r="T86" s="11"/>
      <c r="U86" s="11"/>
      <c r="V86" s="11"/>
      <c r="W86" s="11"/>
      <c r="X86" s="17"/>
      <c r="Y86" s="23"/>
    </row>
    <row r="87" spans="1:25" ht="18.75" thickBot="1">
      <c r="A87" s="4" t="s">
        <v>107</v>
      </c>
      <c r="B87" s="15">
        <v>414714</v>
      </c>
      <c r="C87" s="16">
        <v>10812</v>
      </c>
      <c r="D87" s="16">
        <v>129792</v>
      </c>
      <c r="E87" s="16">
        <v>27411</v>
      </c>
      <c r="F87" s="16">
        <v>1263329</v>
      </c>
      <c r="G87" s="17">
        <v>10169100</v>
      </c>
      <c r="H87" s="23" t="s">
        <v>18</v>
      </c>
      <c r="J87" s="4" t="s">
        <v>107</v>
      </c>
      <c r="K87" s="11">
        <f t="shared" si="9"/>
        <v>40781.780098533796</v>
      </c>
      <c r="L87" s="11">
        <f t="shared" si="10"/>
        <v>1063.2209340059592</v>
      </c>
      <c r="M87" s="11">
        <f t="shared" si="7"/>
        <v>2695.5187774729329</v>
      </c>
      <c r="N87" s="11">
        <f t="shared" si="8"/>
        <v>124232.13460384891</v>
      </c>
      <c r="O87" s="23" t="s">
        <v>18</v>
      </c>
      <c r="R87" s="4"/>
      <c r="S87" s="11"/>
      <c r="T87" s="11"/>
      <c r="U87" s="11"/>
      <c r="V87" s="11"/>
      <c r="W87" s="11"/>
      <c r="X87" s="17"/>
      <c r="Y87" s="23"/>
    </row>
    <row r="88" spans="1:25" ht="18.75" thickBot="1">
      <c r="A88" s="4" t="s">
        <v>108</v>
      </c>
      <c r="B88" s="15">
        <v>385769</v>
      </c>
      <c r="C88" s="16">
        <v>4249</v>
      </c>
      <c r="D88" s="16">
        <v>376585</v>
      </c>
      <c r="E88" s="16">
        <v>4935</v>
      </c>
      <c r="F88" s="16">
        <v>25000000</v>
      </c>
      <c r="G88" s="17">
        <v>5324560</v>
      </c>
      <c r="H88" s="23" t="s">
        <v>16</v>
      </c>
      <c r="J88" s="4" t="s">
        <v>108</v>
      </c>
      <c r="K88" s="11">
        <f t="shared" si="9"/>
        <v>72450.869179800779</v>
      </c>
      <c r="L88" s="11">
        <f t="shared" si="10"/>
        <v>798.00021034601923</v>
      </c>
      <c r="M88" s="11">
        <f t="shared" si="7"/>
        <v>926.83714710699098</v>
      </c>
      <c r="N88" s="11">
        <f t="shared" si="8"/>
        <v>4695223.6428925581</v>
      </c>
      <c r="O88" s="23" t="s">
        <v>16</v>
      </c>
      <c r="R88" s="4"/>
      <c r="S88" s="11"/>
      <c r="T88" s="11"/>
      <c r="U88" s="11"/>
      <c r="V88" s="11"/>
      <c r="W88" s="11"/>
      <c r="X88" s="17"/>
      <c r="Y88" s="23"/>
    </row>
    <row r="89" spans="1:25" ht="18.75" thickBot="1">
      <c r="A89" s="4" t="s">
        <v>109</v>
      </c>
      <c r="B89" s="15">
        <v>372645</v>
      </c>
      <c r="C89" s="16">
        <v>1559</v>
      </c>
      <c r="D89" s="16">
        <v>192218</v>
      </c>
      <c r="E89" s="16">
        <v>164837</v>
      </c>
      <c r="F89" s="16">
        <v>1711182</v>
      </c>
      <c r="G89" s="17">
        <v>3246539</v>
      </c>
      <c r="H89" s="23" t="s">
        <v>21</v>
      </c>
      <c r="J89" s="4" t="s">
        <v>109</v>
      </c>
      <c r="K89" s="11">
        <f t="shared" si="9"/>
        <v>114782.2342500737</v>
      </c>
      <c r="L89" s="11">
        <f t="shared" si="10"/>
        <v>480.20368768094266</v>
      </c>
      <c r="M89" s="11">
        <f t="shared" si="7"/>
        <v>50773.146418385855</v>
      </c>
      <c r="N89" s="11">
        <f t="shared" si="8"/>
        <v>527078.83687828796</v>
      </c>
      <c r="O89" s="23" t="s">
        <v>21</v>
      </c>
      <c r="R89" s="4"/>
      <c r="S89" s="11"/>
      <c r="T89" s="11"/>
      <c r="U89" s="11"/>
      <c r="V89" s="11"/>
      <c r="W89" s="11"/>
      <c r="X89" s="17"/>
      <c r="Y89" s="23"/>
    </row>
    <row r="90" spans="1:25" ht="18.75" thickBot="1">
      <c r="A90" s="4" t="s">
        <v>110</v>
      </c>
      <c r="B90" s="15">
        <v>358564</v>
      </c>
      <c r="C90" s="16">
        <v>671</v>
      </c>
      <c r="D90" s="16">
        <v>355957</v>
      </c>
      <c r="E90" s="16">
        <v>1936</v>
      </c>
      <c r="F90" s="16">
        <v>3387102</v>
      </c>
      <c r="G90" s="16">
        <v>2807805</v>
      </c>
      <c r="H90" s="23" t="s">
        <v>16</v>
      </c>
      <c r="J90" s="4" t="s">
        <v>110</v>
      </c>
      <c r="K90" s="11">
        <f t="shared" si="9"/>
        <v>127702.60042987316</v>
      </c>
      <c r="L90" s="11">
        <f t="shared" si="10"/>
        <v>238.97670956494485</v>
      </c>
      <c r="M90" s="11">
        <f t="shared" si="7"/>
        <v>689.50657185951309</v>
      </c>
      <c r="N90" s="11">
        <f t="shared" si="8"/>
        <v>1206316.677974432</v>
      </c>
      <c r="O90" s="23" t="s">
        <v>16</v>
      </c>
      <c r="R90" s="4"/>
      <c r="S90" s="11"/>
      <c r="T90" s="11"/>
      <c r="U90" s="11"/>
      <c r="V90" s="11"/>
      <c r="W90" s="11"/>
      <c r="X90" s="16"/>
      <c r="Y90" s="23"/>
    </row>
    <row r="91" spans="1:25" ht="18.75" thickBot="1">
      <c r="A91" s="4" t="s">
        <v>111</v>
      </c>
      <c r="B91" s="15">
        <v>338517</v>
      </c>
      <c r="C91" s="16">
        <v>883</v>
      </c>
      <c r="D91" s="16">
        <v>12437</v>
      </c>
      <c r="E91" s="16">
        <v>213264</v>
      </c>
      <c r="F91" s="16">
        <v>9477138</v>
      </c>
      <c r="G91" s="17">
        <v>1222122</v>
      </c>
      <c r="H91" s="23" t="s">
        <v>21</v>
      </c>
      <c r="J91" s="4" t="s">
        <v>111</v>
      </c>
      <c r="K91" s="11">
        <f t="shared" si="9"/>
        <v>276991.16782121587</v>
      </c>
      <c r="L91" s="11">
        <f t="shared" si="10"/>
        <v>722.51379158545546</v>
      </c>
      <c r="M91" s="11">
        <f t="shared" si="7"/>
        <v>174503.03652172207</v>
      </c>
      <c r="N91" s="11">
        <f t="shared" si="8"/>
        <v>7754657.8819463197</v>
      </c>
      <c r="O91" s="23" t="s">
        <v>21</v>
      </c>
      <c r="R91" s="4"/>
      <c r="S91" s="11"/>
      <c r="T91" s="11"/>
      <c r="U91" s="11"/>
      <c r="V91" s="11"/>
      <c r="W91" s="11"/>
      <c r="X91" s="17"/>
      <c r="Y91" s="23"/>
    </row>
    <row r="92" spans="1:25" ht="18.75" thickBot="1">
      <c r="A92" s="4" t="s">
        <v>112</v>
      </c>
      <c r="B92" s="15">
        <v>323115</v>
      </c>
      <c r="C92" s="16">
        <v>5641</v>
      </c>
      <c r="D92" s="16">
        <v>317229</v>
      </c>
      <c r="E92" s="16">
        <v>245</v>
      </c>
      <c r="F92" s="16">
        <v>3412690</v>
      </c>
      <c r="G92" s="17">
        <v>55759229</v>
      </c>
      <c r="H92" s="23" t="s">
        <v>39</v>
      </c>
      <c r="J92" s="4" t="s">
        <v>112</v>
      </c>
      <c r="K92" s="11">
        <f t="shared" si="9"/>
        <v>5794.8254628843597</v>
      </c>
      <c r="L92" s="11">
        <f t="shared" si="10"/>
        <v>101.16710903588714</v>
      </c>
      <c r="M92" s="11">
        <f t="shared" si="7"/>
        <v>4.3938914578607244</v>
      </c>
      <c r="N92" s="11">
        <f t="shared" si="8"/>
        <v>61204.038527864148</v>
      </c>
      <c r="O92" s="23" t="s">
        <v>39</v>
      </c>
      <c r="R92" s="4"/>
      <c r="S92" s="11"/>
      <c r="T92" s="11"/>
      <c r="U92" s="11"/>
      <c r="V92" s="11"/>
      <c r="W92" s="11"/>
      <c r="X92" s="17"/>
      <c r="Y92" s="23"/>
    </row>
    <row r="93" spans="1:25" ht="18.75" thickBot="1">
      <c r="A93" s="4" t="s">
        <v>113</v>
      </c>
      <c r="B93" s="15">
        <v>314159</v>
      </c>
      <c r="C93" s="16">
        <v>3959</v>
      </c>
      <c r="D93" s="16">
        <v>308784</v>
      </c>
      <c r="E93" s="16">
        <v>1416</v>
      </c>
      <c r="F93" s="16">
        <v>3295300</v>
      </c>
      <c r="G93" s="17">
        <v>19247766</v>
      </c>
      <c r="H93" s="23" t="s">
        <v>39</v>
      </c>
      <c r="J93" s="4" t="s">
        <v>113</v>
      </c>
      <c r="K93" s="11">
        <f t="shared" si="9"/>
        <v>16321.84223353505</v>
      </c>
      <c r="L93" s="11">
        <f t="shared" si="10"/>
        <v>205.68620794745738</v>
      </c>
      <c r="M93" s="11">
        <f t="shared" si="7"/>
        <v>73.566979149684173</v>
      </c>
      <c r="N93" s="11">
        <f t="shared" si="8"/>
        <v>171204.28417510894</v>
      </c>
      <c r="O93" s="23" t="s">
        <v>39</v>
      </c>
      <c r="R93" s="4"/>
      <c r="S93" s="11"/>
      <c r="T93" s="11"/>
      <c r="U93" s="11"/>
      <c r="V93" s="11"/>
      <c r="W93" s="11"/>
      <c r="X93" s="17"/>
      <c r="Y93" s="23"/>
    </row>
    <row r="94" spans="1:25" ht="18.75" thickBot="1">
      <c r="A94" s="4" t="s">
        <v>114</v>
      </c>
      <c r="B94" s="15">
        <v>310181</v>
      </c>
      <c r="C94" s="16">
        <v>680</v>
      </c>
      <c r="D94" s="16">
        <v>298082</v>
      </c>
      <c r="E94" s="16">
        <v>11419</v>
      </c>
      <c r="F94" s="16">
        <v>1498366</v>
      </c>
      <c r="G94" s="17">
        <v>906044</v>
      </c>
      <c r="H94" s="23" t="s">
        <v>39</v>
      </c>
      <c r="J94" s="4" t="s">
        <v>114</v>
      </c>
      <c r="K94" s="11">
        <f t="shared" si="9"/>
        <v>342346.50855808327</v>
      </c>
      <c r="L94" s="11">
        <f t="shared" si="10"/>
        <v>750.51542750683188</v>
      </c>
      <c r="M94" s="11">
        <f t="shared" si="7"/>
        <v>12603.140686324285</v>
      </c>
      <c r="N94" s="11">
        <f t="shared" si="8"/>
        <v>1653745.2927230906</v>
      </c>
      <c r="O94" s="23" t="s">
        <v>39</v>
      </c>
      <c r="R94" s="4"/>
      <c r="S94" s="11"/>
      <c r="T94" s="11"/>
      <c r="U94" s="11"/>
      <c r="V94" s="11"/>
      <c r="W94" s="11"/>
      <c r="X94" s="17"/>
      <c r="Y94" s="23"/>
    </row>
    <row r="95" spans="1:25" ht="18.75" thickBot="1">
      <c r="A95" s="4" t="s">
        <v>115</v>
      </c>
      <c r="B95" s="15">
        <v>300106</v>
      </c>
      <c r="C95" s="16">
        <v>9097</v>
      </c>
      <c r="D95" s="16">
        <v>288761</v>
      </c>
      <c r="E95" s="16">
        <v>2248</v>
      </c>
      <c r="F95" s="16">
        <v>1904444</v>
      </c>
      <c r="G95" s="17">
        <v>2083230</v>
      </c>
      <c r="H95" s="23" t="s">
        <v>21</v>
      </c>
      <c r="J95" s="4" t="s">
        <v>115</v>
      </c>
      <c r="K95" s="11">
        <f t="shared" si="9"/>
        <v>144058.0252780538</v>
      </c>
      <c r="L95" s="11">
        <f t="shared" si="10"/>
        <v>4366.7765921189693</v>
      </c>
      <c r="M95" s="11">
        <f t="shared" si="7"/>
        <v>1079.0935230387427</v>
      </c>
      <c r="N95" s="11">
        <f t="shared" si="8"/>
        <v>914178.46325177734</v>
      </c>
      <c r="O95" s="23" t="s">
        <v>21</v>
      </c>
      <c r="R95" s="4"/>
      <c r="S95" s="11"/>
      <c r="T95" s="11"/>
      <c r="U95" s="11"/>
      <c r="V95" s="11"/>
      <c r="W95" s="11"/>
      <c r="X95" s="17"/>
      <c r="Y95" s="23"/>
    </row>
    <row r="96" spans="1:25" ht="18.75" thickBot="1">
      <c r="A96" s="4" t="s">
        <v>116</v>
      </c>
      <c r="B96" s="15">
        <v>28675</v>
      </c>
      <c r="C96" s="16">
        <v>65</v>
      </c>
      <c r="D96" s="16">
        <v>84428</v>
      </c>
      <c r="E96" s="16">
        <v>202257</v>
      </c>
      <c r="F96" s="16">
        <v>6821356</v>
      </c>
      <c r="G96" s="16">
        <v>5002100</v>
      </c>
      <c r="H96" s="23" t="s">
        <v>46</v>
      </c>
      <c r="J96" s="4" t="s">
        <v>116</v>
      </c>
      <c r="K96" s="11">
        <f t="shared" si="9"/>
        <v>5732.592311229284</v>
      </c>
      <c r="L96" s="11">
        <f t="shared" si="10"/>
        <v>12.994542292237261</v>
      </c>
      <c r="M96" s="11">
        <f t="shared" si="7"/>
        <v>40434.417544631258</v>
      </c>
      <c r="N96" s="11">
        <f t="shared" si="8"/>
        <v>1363698.4466524059</v>
      </c>
      <c r="O96" s="23" t="s">
        <v>46</v>
      </c>
      <c r="R96" s="4"/>
      <c r="S96" s="11"/>
      <c r="T96" s="11"/>
      <c r="U96" s="11"/>
      <c r="V96" s="11"/>
      <c r="W96" s="11"/>
      <c r="X96" s="16"/>
      <c r="Y96" s="23"/>
    </row>
    <row r="97" spans="1:25" ht="18.75" thickBot="1">
      <c r="A97" s="4" t="s">
        <v>117</v>
      </c>
      <c r="B97" s="15">
        <v>272337</v>
      </c>
      <c r="C97" s="16">
        <v>3483</v>
      </c>
      <c r="D97" s="16">
        <v>267672</v>
      </c>
      <c r="E97" s="16">
        <v>1182</v>
      </c>
      <c r="F97" s="16">
        <v>1754760</v>
      </c>
      <c r="G97" s="17">
        <v>2872518</v>
      </c>
      <c r="H97" s="23" t="s">
        <v>21</v>
      </c>
      <c r="J97" s="4" t="s">
        <v>117</v>
      </c>
      <c r="K97" s="11">
        <f t="shared" si="9"/>
        <v>94807.760995753546</v>
      </c>
      <c r="L97" s="11">
        <f t="shared" si="10"/>
        <v>1212.5250390075885</v>
      </c>
      <c r="M97" s="11">
        <f t="shared" si="7"/>
        <v>411.48567215244606</v>
      </c>
      <c r="N97" s="11">
        <f t="shared" si="8"/>
        <v>610878.67856702721</v>
      </c>
      <c r="O97" s="23" t="s">
        <v>21</v>
      </c>
      <c r="R97" s="4"/>
      <c r="S97" s="11"/>
      <c r="T97" s="11"/>
      <c r="U97" s="11"/>
      <c r="V97" s="11"/>
      <c r="W97" s="11"/>
      <c r="X97" s="17"/>
      <c r="Y97" s="23"/>
    </row>
    <row r="98" spans="1:25" ht="18.75" thickBot="1">
      <c r="A98" s="4" t="s">
        <v>118</v>
      </c>
      <c r="B98" s="15">
        <v>265323</v>
      </c>
      <c r="C98" s="16">
        <v>6858</v>
      </c>
      <c r="D98" s="16">
        <v>177926</v>
      </c>
      <c r="E98" s="16">
        <v>80539</v>
      </c>
      <c r="F98" s="16">
        <v>230861</v>
      </c>
      <c r="G98" s="17">
        <v>45180374</v>
      </c>
      <c r="H98" s="23" t="s">
        <v>39</v>
      </c>
      <c r="J98" s="4" t="s">
        <v>118</v>
      </c>
      <c r="K98" s="11">
        <f t="shared" si="9"/>
        <v>5872.5277484422768</v>
      </c>
      <c r="L98" s="11">
        <f t="shared" si="10"/>
        <v>151.79157215475905</v>
      </c>
      <c r="M98" s="11">
        <f t="shared" ref="M98:M129" si="11">(E98*1000000)/$G98</f>
        <v>1782.6102988877428</v>
      </c>
      <c r="N98" s="11">
        <f t="shared" ref="N98:N129" si="12">(F98*1000000)/$G98</f>
        <v>5109.7629249372749</v>
      </c>
      <c r="O98" s="23" t="s">
        <v>39</v>
      </c>
      <c r="R98" s="4"/>
      <c r="S98" s="11"/>
      <c r="T98" s="11"/>
      <c r="U98" s="11"/>
      <c r="V98" s="11"/>
      <c r="W98" s="11"/>
      <c r="X98" s="17"/>
      <c r="Y98" s="23"/>
    </row>
    <row r="99" spans="1:25" ht="18.75" thickBot="1">
      <c r="A99" s="4" t="s">
        <v>119</v>
      </c>
      <c r="B99" s="15">
        <v>26395</v>
      </c>
      <c r="C99" s="16">
        <v>2619</v>
      </c>
      <c r="D99" s="16">
        <v>259434</v>
      </c>
      <c r="E99" s="16">
        <v>1897</v>
      </c>
      <c r="F99" s="16">
        <v>2026898</v>
      </c>
      <c r="G99" s="17">
        <v>2431329</v>
      </c>
      <c r="H99" s="23" t="s">
        <v>39</v>
      </c>
      <c r="J99" s="4" t="s">
        <v>119</v>
      </c>
      <c r="K99" s="11">
        <f t="shared" si="9"/>
        <v>10856.202513111142</v>
      </c>
      <c r="L99" s="11">
        <f t="shared" si="10"/>
        <v>1077.1886486773283</v>
      </c>
      <c r="M99" s="11">
        <f t="shared" si="11"/>
        <v>780.231716892284</v>
      </c>
      <c r="N99" s="11">
        <f t="shared" si="12"/>
        <v>833658.46415684593</v>
      </c>
      <c r="O99" s="23" t="s">
        <v>39</v>
      </c>
      <c r="R99" s="4"/>
      <c r="S99" s="11"/>
      <c r="T99" s="11"/>
      <c r="U99" s="11"/>
      <c r="V99" s="11"/>
      <c r="W99" s="11"/>
      <c r="X99" s="17"/>
      <c r="Y99" s="23"/>
    </row>
    <row r="100" spans="1:25" ht="18.75" thickBot="1">
      <c r="A100" s="4" t="s">
        <v>120</v>
      </c>
      <c r="B100" s="15">
        <v>254777</v>
      </c>
      <c r="C100" s="16">
        <v>3142</v>
      </c>
      <c r="D100" s="16">
        <v>249209</v>
      </c>
      <c r="E100" s="16">
        <v>2426</v>
      </c>
      <c r="F100" s="16">
        <v>4519905</v>
      </c>
      <c r="G100" s="17">
        <v>214713307</v>
      </c>
      <c r="H100" s="23" t="s">
        <v>39</v>
      </c>
      <c r="J100" s="4" t="s">
        <v>120</v>
      </c>
      <c r="K100" s="11">
        <f t="shared" si="9"/>
        <v>1186.5915697530568</v>
      </c>
      <c r="L100" s="11">
        <f t="shared" si="10"/>
        <v>14.633466569447418</v>
      </c>
      <c r="M100" s="11">
        <f t="shared" si="11"/>
        <v>11.29878736393362</v>
      </c>
      <c r="N100" s="11">
        <f t="shared" si="12"/>
        <v>21050.884377650615</v>
      </c>
      <c r="O100" s="23" t="s">
        <v>39</v>
      </c>
      <c r="R100" s="4"/>
      <c r="S100" s="11"/>
      <c r="T100" s="11"/>
      <c r="U100" s="11"/>
      <c r="V100" s="11"/>
      <c r="W100" s="11"/>
      <c r="X100" s="17"/>
      <c r="Y100" s="23"/>
    </row>
    <row r="101" spans="1:25" ht="18.75" thickBot="1">
      <c r="A101" s="4" t="s">
        <v>121</v>
      </c>
      <c r="B101" s="15">
        <v>240343</v>
      </c>
      <c r="C101" s="16">
        <v>54</v>
      </c>
      <c r="D101" s="16">
        <v>229664</v>
      </c>
      <c r="E101" s="16">
        <v>5279</v>
      </c>
      <c r="F101" s="16">
        <v>2113618</v>
      </c>
      <c r="G101" s="17">
        <v>15226225</v>
      </c>
      <c r="H101" s="23" t="s">
        <v>39</v>
      </c>
      <c r="J101" s="4" t="s">
        <v>121</v>
      </c>
      <c r="K101" s="11">
        <f t="shared" si="9"/>
        <v>15784.805491840558</v>
      </c>
      <c r="L101" s="11">
        <f t="shared" si="10"/>
        <v>3.5465126779618719</v>
      </c>
      <c r="M101" s="11">
        <f t="shared" si="11"/>
        <v>346.70445235112447</v>
      </c>
      <c r="N101" s="11">
        <f t="shared" si="12"/>
        <v>138814.31543274844</v>
      </c>
      <c r="O101" s="23" t="s">
        <v>39</v>
      </c>
      <c r="R101" s="4"/>
      <c r="S101" s="11"/>
      <c r="T101" s="11"/>
      <c r="U101" s="11"/>
      <c r="V101" s="11"/>
      <c r="W101" s="11"/>
      <c r="X101" s="17"/>
      <c r="Y101" s="23"/>
    </row>
    <row r="102" spans="1:25" ht="18.75" thickBot="1">
      <c r="A102" s="4" t="s">
        <v>122</v>
      </c>
      <c r="B102" s="15">
        <v>237045</v>
      </c>
      <c r="C102" s="16">
        <v>1637</v>
      </c>
      <c r="D102" s="16">
        <v>234285</v>
      </c>
      <c r="E102" s="16">
        <v>1123</v>
      </c>
      <c r="F102" s="16">
        <v>1377915</v>
      </c>
      <c r="G102" s="17">
        <v>34283684</v>
      </c>
      <c r="H102" s="23" t="s">
        <v>16</v>
      </c>
      <c r="J102" s="4" t="s">
        <v>122</v>
      </c>
      <c r="K102" s="11">
        <f t="shared" si="9"/>
        <v>6914.2219371757128</v>
      </c>
      <c r="L102" s="11">
        <f t="shared" si="10"/>
        <v>47.74866084986666</v>
      </c>
      <c r="M102" s="11">
        <f t="shared" si="11"/>
        <v>32.756106374099119</v>
      </c>
      <c r="N102" s="11">
        <f t="shared" si="12"/>
        <v>40191.567510656088</v>
      </c>
      <c r="O102" s="23" t="s">
        <v>16</v>
      </c>
      <c r="R102" s="4"/>
      <c r="S102" s="11"/>
      <c r="T102" s="11"/>
      <c r="U102" s="11"/>
      <c r="V102" s="11"/>
      <c r="W102" s="11"/>
      <c r="X102" s="17"/>
      <c r="Y102" s="23"/>
    </row>
    <row r="103" spans="1:25" ht="18.75" thickBot="1">
      <c r="A103" s="4" t="s">
        <v>123</v>
      </c>
      <c r="B103" s="15">
        <v>231115</v>
      </c>
      <c r="C103" s="16">
        <v>2689</v>
      </c>
      <c r="D103" s="16">
        <v>227475</v>
      </c>
      <c r="E103" s="16">
        <v>951</v>
      </c>
      <c r="F103" s="16">
        <v>1181494</v>
      </c>
      <c r="G103" s="17">
        <v>628200</v>
      </c>
      <c r="H103" s="23" t="s">
        <v>21</v>
      </c>
      <c r="J103" s="4" t="s">
        <v>123</v>
      </c>
      <c r="K103" s="11">
        <f t="shared" si="9"/>
        <v>367900.35020694049</v>
      </c>
      <c r="L103" s="11">
        <f t="shared" si="10"/>
        <v>4280.4839223177332</v>
      </c>
      <c r="M103" s="11">
        <f t="shared" si="11"/>
        <v>1513.8490926456543</v>
      </c>
      <c r="N103" s="11">
        <f t="shared" si="12"/>
        <v>1880760.9041706463</v>
      </c>
      <c r="O103" s="23" t="s">
        <v>21</v>
      </c>
      <c r="R103" s="4"/>
      <c r="S103" s="11"/>
      <c r="T103" s="11"/>
      <c r="U103" s="11"/>
      <c r="V103" s="11"/>
      <c r="W103" s="11"/>
      <c r="X103" s="17"/>
      <c r="Y103" s="23"/>
    </row>
    <row r="104" spans="1:25" ht="18.75" thickBot="1">
      <c r="A104" s="4" t="s">
        <v>124</v>
      </c>
      <c r="B104" s="15">
        <v>22515</v>
      </c>
      <c r="C104" s="16">
        <v>2197</v>
      </c>
      <c r="D104" s="16">
        <v>221495</v>
      </c>
      <c r="E104" s="16">
        <v>1458</v>
      </c>
      <c r="F104" s="16">
        <v>1278902</v>
      </c>
      <c r="G104" s="17">
        <v>32724605</v>
      </c>
      <c r="H104" s="23" t="s">
        <v>39</v>
      </c>
      <c r="J104" s="4" t="s">
        <v>124</v>
      </c>
      <c r="K104" s="11">
        <f t="shared" si="9"/>
        <v>688.01441606399828</v>
      </c>
      <c r="L104" s="11">
        <f t="shared" si="10"/>
        <v>67.136028074288447</v>
      </c>
      <c r="M104" s="11">
        <f t="shared" si="11"/>
        <v>44.553631739787235</v>
      </c>
      <c r="N104" s="11">
        <f t="shared" si="12"/>
        <v>39080.746734758141</v>
      </c>
      <c r="O104" s="23" t="s">
        <v>39</v>
      </c>
      <c r="R104" s="4"/>
      <c r="S104" s="11"/>
      <c r="T104" s="11"/>
      <c r="U104" s="11"/>
      <c r="V104" s="11"/>
      <c r="W104" s="11"/>
      <c r="X104" s="17"/>
      <c r="Y104" s="23"/>
    </row>
    <row r="105" spans="1:25" ht="18.75" thickBot="1">
      <c r="A105" s="4" t="s">
        <v>125</v>
      </c>
      <c r="B105" s="15">
        <v>200671</v>
      </c>
      <c r="C105" s="16">
        <v>2969</v>
      </c>
      <c r="D105" s="16">
        <v>195734</v>
      </c>
      <c r="E105" s="16">
        <v>1968</v>
      </c>
      <c r="F105" s="16">
        <v>1907195</v>
      </c>
      <c r="G105" s="17">
        <v>6704915</v>
      </c>
      <c r="H105" s="23" t="s">
        <v>16</v>
      </c>
      <c r="J105" s="4" t="s">
        <v>125</v>
      </c>
      <c r="K105" s="11">
        <f t="shared" si="9"/>
        <v>29928.94018790693</v>
      </c>
      <c r="L105" s="11">
        <f t="shared" si="10"/>
        <v>442.80949124634691</v>
      </c>
      <c r="M105" s="11">
        <f t="shared" si="11"/>
        <v>293.51602518451017</v>
      </c>
      <c r="N105" s="11">
        <f t="shared" si="12"/>
        <v>284447.3047011036</v>
      </c>
      <c r="O105" s="23" t="s">
        <v>16</v>
      </c>
      <c r="R105" s="4"/>
      <c r="S105" s="11"/>
      <c r="T105" s="11"/>
      <c r="U105" s="11"/>
      <c r="V105" s="11"/>
      <c r="W105" s="11"/>
      <c r="X105" s="17"/>
      <c r="Y105" s="23"/>
    </row>
    <row r="106" spans="1:25" ht="18.75" thickBot="1">
      <c r="A106" s="4" t="s">
        <v>126</v>
      </c>
      <c r="B106" s="15">
        <v>188748</v>
      </c>
      <c r="C106" s="16">
        <v>999</v>
      </c>
      <c r="D106" s="16">
        <v>177378</v>
      </c>
      <c r="E106" s="16">
        <v>10371</v>
      </c>
      <c r="F106" s="16">
        <v>4089468</v>
      </c>
      <c r="G106" s="17">
        <v>643077</v>
      </c>
      <c r="H106" s="23" t="s">
        <v>21</v>
      </c>
      <c r="J106" s="4" t="s">
        <v>126</v>
      </c>
      <c r="K106" s="11">
        <f t="shared" si="9"/>
        <v>293507.62039382529</v>
      </c>
      <c r="L106" s="11">
        <f t="shared" si="10"/>
        <v>1553.4687136999146</v>
      </c>
      <c r="M106" s="11">
        <f t="shared" si="11"/>
        <v>16127.151180962777</v>
      </c>
      <c r="N106" s="11">
        <f t="shared" si="12"/>
        <v>6359219.8134904532</v>
      </c>
      <c r="O106" s="23" t="s">
        <v>21</v>
      </c>
      <c r="R106" s="4"/>
      <c r="S106" s="11"/>
      <c r="T106" s="11"/>
      <c r="U106" s="11"/>
      <c r="V106" s="11"/>
      <c r="W106" s="11"/>
      <c r="X106" s="17"/>
      <c r="Y106" s="23"/>
    </row>
    <row r="107" spans="1:25" ht="18.75" thickBot="1">
      <c r="A107" s="4" t="s">
        <v>127</v>
      </c>
      <c r="B107" s="15">
        <v>175525</v>
      </c>
      <c r="C107" s="16">
        <v>7636</v>
      </c>
      <c r="D107" s="16">
        <v>158034</v>
      </c>
      <c r="E107" s="16">
        <v>9855</v>
      </c>
      <c r="F107" s="16">
        <v>900263</v>
      </c>
      <c r="G107" s="17">
        <v>40399754</v>
      </c>
      <c r="H107" s="23" t="s">
        <v>16</v>
      </c>
      <c r="J107" s="4" t="s">
        <v>127</v>
      </c>
      <c r="K107" s="11">
        <f t="shared" si="9"/>
        <v>4344.7046732017234</v>
      </c>
      <c r="L107" s="11">
        <f t="shared" si="10"/>
        <v>189.01105189897939</v>
      </c>
      <c r="M107" s="11">
        <f t="shared" si="11"/>
        <v>243.93712892410187</v>
      </c>
      <c r="N107" s="11">
        <f t="shared" si="12"/>
        <v>22283.873312693933</v>
      </c>
      <c r="O107" s="23" t="s">
        <v>16</v>
      </c>
      <c r="R107" s="4"/>
      <c r="S107" s="11"/>
      <c r="T107" s="11"/>
      <c r="U107" s="11"/>
      <c r="V107" s="11"/>
      <c r="W107" s="11"/>
      <c r="X107" s="17"/>
      <c r="Y107" s="23"/>
    </row>
    <row r="108" spans="1:25" ht="18.75" thickBot="1">
      <c r="A108" s="4" t="s">
        <v>128</v>
      </c>
      <c r="B108" s="15">
        <v>173337</v>
      </c>
      <c r="C108" s="16">
        <v>297</v>
      </c>
      <c r="D108" s="16">
        <v>158644</v>
      </c>
      <c r="E108" s="16">
        <v>14396</v>
      </c>
      <c r="F108" s="16">
        <v>2204721</v>
      </c>
      <c r="G108" s="17">
        <v>556527</v>
      </c>
      <c r="H108" s="23" t="s">
        <v>16</v>
      </c>
      <c r="J108" s="4" t="s">
        <v>128</v>
      </c>
      <c r="K108" s="11">
        <f t="shared" si="9"/>
        <v>311461.97758599313</v>
      </c>
      <c r="L108" s="11">
        <f t="shared" si="10"/>
        <v>533.66683018074593</v>
      </c>
      <c r="M108" s="11">
        <f t="shared" si="11"/>
        <v>25867.567970646527</v>
      </c>
      <c r="N108" s="11">
        <f t="shared" si="12"/>
        <v>3961570.5976529443</v>
      </c>
      <c r="O108" s="23" t="s">
        <v>16</v>
      </c>
      <c r="R108" s="4"/>
      <c r="S108" s="11"/>
      <c r="T108" s="11"/>
      <c r="U108" s="11"/>
      <c r="V108" s="11"/>
      <c r="W108" s="11"/>
      <c r="X108" s="17"/>
      <c r="Y108" s="23"/>
    </row>
    <row r="109" spans="1:25" ht="18.75" thickBot="1">
      <c r="A109" s="4" t="s">
        <v>129</v>
      </c>
      <c r="B109" s="15">
        <v>163416</v>
      </c>
      <c r="C109" s="16">
        <v>3592</v>
      </c>
      <c r="D109" s="16">
        <v>100075</v>
      </c>
      <c r="E109" s="16">
        <v>59749</v>
      </c>
      <c r="F109" s="16">
        <v>2485640</v>
      </c>
      <c r="G109" s="17">
        <v>48164108</v>
      </c>
      <c r="H109" s="23" t="s">
        <v>39</v>
      </c>
      <c r="J109" s="4" t="s">
        <v>129</v>
      </c>
      <c r="K109" s="11">
        <f t="shared" si="9"/>
        <v>3392.8999577859927</v>
      </c>
      <c r="L109" s="11">
        <f t="shared" si="10"/>
        <v>74.578356148524534</v>
      </c>
      <c r="M109" s="11">
        <f t="shared" si="11"/>
        <v>1240.5295661242185</v>
      </c>
      <c r="N109" s="11">
        <f t="shared" si="12"/>
        <v>51607.724158412733</v>
      </c>
      <c r="O109" s="23" t="s">
        <v>39</v>
      </c>
      <c r="R109" s="4"/>
      <c r="S109" s="11"/>
      <c r="T109" s="11"/>
      <c r="U109" s="11"/>
      <c r="V109" s="11"/>
      <c r="W109" s="11"/>
      <c r="X109" s="17"/>
      <c r="Y109" s="23"/>
    </row>
    <row r="110" spans="1:25" ht="18.75" thickBot="1">
      <c r="A110" s="4" t="s">
        <v>130</v>
      </c>
      <c r="B110" s="15">
        <v>16064</v>
      </c>
      <c r="C110" s="16">
        <v>1442</v>
      </c>
      <c r="D110" s="16">
        <v>158637</v>
      </c>
      <c r="E110" s="16">
        <v>561</v>
      </c>
      <c r="F110" s="16">
        <v>2321483</v>
      </c>
      <c r="G110" s="17">
        <v>32161642</v>
      </c>
      <c r="H110" s="23" t="s">
        <v>39</v>
      </c>
      <c r="J110" s="4" t="s">
        <v>130</v>
      </c>
      <c r="K110" s="11">
        <f t="shared" si="9"/>
        <v>499.47698565887896</v>
      </c>
      <c r="L110" s="11">
        <f t="shared" si="10"/>
        <v>44.83601925548453</v>
      </c>
      <c r="M110" s="11">
        <f t="shared" si="11"/>
        <v>17.443139252653829</v>
      </c>
      <c r="N110" s="11">
        <f t="shared" si="12"/>
        <v>72181.731268571428</v>
      </c>
      <c r="O110" s="23" t="s">
        <v>39</v>
      </c>
      <c r="R110" s="4"/>
      <c r="S110" s="11"/>
      <c r="T110" s="11"/>
      <c r="U110" s="11"/>
      <c r="V110" s="11"/>
      <c r="W110" s="11"/>
      <c r="X110" s="17"/>
      <c r="Y110" s="23"/>
    </row>
    <row r="111" spans="1:25" ht="18.75" thickBot="1">
      <c r="A111" s="4" t="s">
        <v>131</v>
      </c>
      <c r="B111" s="15">
        <v>156364</v>
      </c>
      <c r="C111" s="16">
        <v>4092</v>
      </c>
      <c r="D111" s="16">
        <v>13241</v>
      </c>
      <c r="E111" s="16">
        <v>19862</v>
      </c>
      <c r="F111" s="16">
        <v>1758939</v>
      </c>
      <c r="G111" s="17">
        <v>6541179</v>
      </c>
      <c r="H111" s="23" t="s">
        <v>21</v>
      </c>
      <c r="J111" s="4" t="s">
        <v>131</v>
      </c>
      <c r="K111" s="11">
        <f t="shared" si="9"/>
        <v>23904.559101654304</v>
      </c>
      <c r="L111" s="11">
        <f t="shared" si="10"/>
        <v>625.5752976642284</v>
      </c>
      <c r="M111" s="11">
        <f t="shared" si="11"/>
        <v>3036.4556603633687</v>
      </c>
      <c r="N111" s="11">
        <f t="shared" si="12"/>
        <v>268902.44098196976</v>
      </c>
      <c r="O111" s="23" t="s">
        <v>21</v>
      </c>
      <c r="R111" s="4"/>
      <c r="S111" s="11"/>
      <c r="T111" s="11"/>
      <c r="U111" s="11"/>
      <c r="V111" s="11"/>
      <c r="W111" s="11"/>
      <c r="X111" s="17"/>
      <c r="Y111" s="23"/>
    </row>
    <row r="112" spans="1:25" ht="18.75" thickBot="1">
      <c r="A112" s="4" t="s">
        <v>132</v>
      </c>
      <c r="B112" s="15">
        <v>150467</v>
      </c>
      <c r="C112" s="16">
        <v>73</v>
      </c>
      <c r="D112" s="16">
        <v>75685</v>
      </c>
      <c r="E112" s="16">
        <v>74709</v>
      </c>
      <c r="F112" s="16">
        <v>1803092</v>
      </c>
      <c r="G112" s="17">
        <v>344963</v>
      </c>
      <c r="H112" s="23" t="s">
        <v>21</v>
      </c>
      <c r="J112" s="4" t="s">
        <v>132</v>
      </c>
      <c r="K112" s="11">
        <f t="shared" si="9"/>
        <v>436183.01093160716</v>
      </c>
      <c r="L112" s="11">
        <f t="shared" si="10"/>
        <v>211.61689804413805</v>
      </c>
      <c r="M112" s="11">
        <f t="shared" si="11"/>
        <v>216571.05254766453</v>
      </c>
      <c r="N112" s="11">
        <f t="shared" si="12"/>
        <v>5226914.190797274</v>
      </c>
      <c r="O112" s="23" t="s">
        <v>21</v>
      </c>
      <c r="R112" s="4"/>
      <c r="S112" s="11"/>
      <c r="T112" s="11"/>
      <c r="U112" s="11"/>
      <c r="V112" s="11"/>
      <c r="W112" s="11"/>
      <c r="X112" s="17"/>
      <c r="Y112" s="23"/>
    </row>
    <row r="113" spans="1:25" ht="18.75" thickBot="1">
      <c r="A113" s="4" t="s">
        <v>133</v>
      </c>
      <c r="B113" s="15">
        <v>144759</v>
      </c>
      <c r="C113" s="16">
        <v>634</v>
      </c>
      <c r="D113" s="16">
        <v>766</v>
      </c>
      <c r="E113" s="16">
        <v>136465</v>
      </c>
      <c r="F113" s="16">
        <v>1002806</v>
      </c>
      <c r="G113" s="17">
        <v>7452835</v>
      </c>
      <c r="H113" s="23" t="s">
        <v>16</v>
      </c>
      <c r="J113" s="4" t="s">
        <v>133</v>
      </c>
      <c r="K113" s="11">
        <f t="shared" si="9"/>
        <v>19423.346954548168</v>
      </c>
      <c r="L113" s="11">
        <f t="shared" si="10"/>
        <v>85.068299512869942</v>
      </c>
      <c r="M113" s="11">
        <f t="shared" si="11"/>
        <v>18310.481850195261</v>
      </c>
      <c r="N113" s="11">
        <f t="shared" si="12"/>
        <v>134553.62959196063</v>
      </c>
      <c r="O113" s="23" t="s">
        <v>16</v>
      </c>
      <c r="R113" s="4"/>
      <c r="S113" s="11"/>
      <c r="T113" s="11"/>
      <c r="U113" s="11"/>
      <c r="V113" s="11"/>
      <c r="W113" s="11"/>
      <c r="X113" s="17"/>
      <c r="Y113" s="23"/>
    </row>
    <row r="114" spans="1:25" ht="18.75" thickBot="1">
      <c r="A114" s="4" t="s">
        <v>134</v>
      </c>
      <c r="B114" s="15">
        <v>133263</v>
      </c>
      <c r="C114" s="16">
        <v>3043</v>
      </c>
      <c r="D114" s="16">
        <v>127683</v>
      </c>
      <c r="E114" s="16">
        <v>2537</v>
      </c>
      <c r="F114" s="16">
        <v>2892129</v>
      </c>
      <c r="G114" s="17">
        <v>17107501</v>
      </c>
      <c r="H114" s="23" t="s">
        <v>16</v>
      </c>
      <c r="J114" s="4" t="s">
        <v>134</v>
      </c>
      <c r="K114" s="11">
        <f t="shared" si="9"/>
        <v>7789.7408861761869</v>
      </c>
      <c r="L114" s="11">
        <f t="shared" si="10"/>
        <v>177.87519053776469</v>
      </c>
      <c r="M114" s="11">
        <f t="shared" si="11"/>
        <v>148.2975216543901</v>
      </c>
      <c r="N114" s="11">
        <f t="shared" si="12"/>
        <v>169056.19353755991</v>
      </c>
      <c r="O114" s="23" t="s">
        <v>16</v>
      </c>
      <c r="R114" s="4"/>
      <c r="S114" s="11"/>
      <c r="T114" s="11"/>
      <c r="U114" s="11"/>
      <c r="V114" s="11"/>
      <c r="W114" s="11"/>
      <c r="X114" s="17"/>
      <c r="Y114" s="23"/>
    </row>
    <row r="115" spans="1:25" ht="18.75" thickBot="1">
      <c r="A115" s="4" t="s">
        <v>135</v>
      </c>
      <c r="B115" s="15">
        <v>130964</v>
      </c>
      <c r="C115" s="16">
        <v>3667</v>
      </c>
      <c r="D115" s="16">
        <v>104797</v>
      </c>
      <c r="E115" s="16">
        <v>225</v>
      </c>
      <c r="F115" s="16">
        <v>639149</v>
      </c>
      <c r="G115" s="17">
        <v>1407101</v>
      </c>
      <c r="H115" s="23" t="s">
        <v>18</v>
      </c>
      <c r="J115" s="4" t="s">
        <v>135</v>
      </c>
      <c r="K115" s="11">
        <f t="shared" si="9"/>
        <v>93073.631530359227</v>
      </c>
      <c r="L115" s="11">
        <f t="shared" si="10"/>
        <v>2606.0673682983665</v>
      </c>
      <c r="M115" s="11">
        <f t="shared" si="11"/>
        <v>159.90323366979342</v>
      </c>
      <c r="N115" s="11">
        <f t="shared" si="12"/>
        <v>454231.07509695465</v>
      </c>
      <c r="O115" s="23" t="s">
        <v>18</v>
      </c>
      <c r="R115" s="4"/>
      <c r="S115" s="11"/>
      <c r="T115" s="11"/>
      <c r="U115" s="11"/>
      <c r="V115" s="11"/>
      <c r="W115" s="11"/>
      <c r="X115" s="17"/>
      <c r="Y115" s="23"/>
    </row>
    <row r="116" spans="1:25" ht="18.75" thickBot="1">
      <c r="A116" s="4" t="s">
        <v>136</v>
      </c>
      <c r="B116" s="15">
        <v>129567</v>
      </c>
      <c r="C116" s="16">
        <v>1458</v>
      </c>
      <c r="D116" s="16">
        <v>45522</v>
      </c>
      <c r="E116" s="16">
        <v>82587</v>
      </c>
      <c r="F116" s="16">
        <v>4939362</v>
      </c>
      <c r="G116" s="17">
        <v>13491003</v>
      </c>
      <c r="H116" s="23" t="s">
        <v>39</v>
      </c>
      <c r="J116" s="4" t="s">
        <v>136</v>
      </c>
      <c r="K116" s="11">
        <f t="shared" si="9"/>
        <v>9603.9560587155756</v>
      </c>
      <c r="L116" s="11">
        <f t="shared" si="10"/>
        <v>108.07202399999467</v>
      </c>
      <c r="M116" s="11">
        <f t="shared" si="11"/>
        <v>6121.6352853824137</v>
      </c>
      <c r="N116" s="11">
        <f t="shared" si="12"/>
        <v>366122.66708413005</v>
      </c>
      <c r="O116" s="23" t="s">
        <v>39</v>
      </c>
      <c r="R116" s="4"/>
      <c r="S116" s="11"/>
      <c r="T116" s="11"/>
      <c r="U116" s="11"/>
      <c r="V116" s="11"/>
      <c r="W116" s="11"/>
      <c r="X116" s="17"/>
      <c r="Y116" s="23"/>
    </row>
    <row r="117" spans="1:25" ht="18.75" thickBot="1">
      <c r="A117" s="4" t="s">
        <v>137</v>
      </c>
      <c r="B117" s="15">
        <v>128228</v>
      </c>
      <c r="C117" s="16">
        <v>2831</v>
      </c>
      <c r="D117" s="16">
        <v>78946</v>
      </c>
      <c r="E117" s="16">
        <v>46451</v>
      </c>
      <c r="F117" s="16">
        <v>869342</v>
      </c>
      <c r="G117" s="17">
        <v>2982878</v>
      </c>
      <c r="H117" s="23" t="s">
        <v>13</v>
      </c>
      <c r="J117" s="4" t="s">
        <v>137</v>
      </c>
      <c r="K117" s="11">
        <f t="shared" si="9"/>
        <v>42988.013589560149</v>
      </c>
      <c r="L117" s="11">
        <f t="shared" si="10"/>
        <v>949.08340200303201</v>
      </c>
      <c r="M117" s="11">
        <f t="shared" si="11"/>
        <v>15572.544368224246</v>
      </c>
      <c r="N117" s="11">
        <f t="shared" si="12"/>
        <v>291444.03492197802</v>
      </c>
      <c r="O117" s="23" t="s">
        <v>13</v>
      </c>
      <c r="R117" s="4"/>
      <c r="S117" s="11"/>
      <c r="T117" s="11"/>
      <c r="U117" s="11"/>
      <c r="V117" s="11"/>
      <c r="W117" s="11"/>
      <c r="X117" s="17"/>
      <c r="Y117" s="23"/>
    </row>
    <row r="118" spans="1:25" ht="18.75" thickBot="1">
      <c r="A118" s="4" t="s">
        <v>138</v>
      </c>
      <c r="B118" s="15">
        <v>119322</v>
      </c>
      <c r="C118" s="16">
        <v>1926</v>
      </c>
      <c r="D118" s="16">
        <v>117263</v>
      </c>
      <c r="E118" s="16">
        <v>133</v>
      </c>
      <c r="F118" s="16">
        <v>1751774</v>
      </c>
      <c r="G118" s="17">
        <v>27654720</v>
      </c>
      <c r="H118" s="23" t="s">
        <v>39</v>
      </c>
      <c r="J118" s="4" t="s">
        <v>138</v>
      </c>
      <c r="K118" s="11">
        <f t="shared" si="9"/>
        <v>4314.7064949491441</v>
      </c>
      <c r="L118" s="11">
        <f t="shared" si="10"/>
        <v>69.644530843197828</v>
      </c>
      <c r="M118" s="11">
        <f t="shared" si="11"/>
        <v>4.8093056085905044</v>
      </c>
      <c r="N118" s="11">
        <f t="shared" si="12"/>
        <v>63344.485136714458</v>
      </c>
      <c r="O118" s="23" t="s">
        <v>39</v>
      </c>
      <c r="R118" s="4"/>
      <c r="S118" s="11"/>
      <c r="T118" s="11"/>
      <c r="U118" s="11"/>
      <c r="V118" s="11"/>
      <c r="W118" s="11"/>
      <c r="X118" s="17"/>
      <c r="Y118" s="23"/>
    </row>
    <row r="119" spans="1:25" ht="18.75" thickBot="1">
      <c r="A119" s="4" t="s">
        <v>139</v>
      </c>
      <c r="B119" s="15">
        <v>111857</v>
      </c>
      <c r="C119" s="16">
        <v>4636</v>
      </c>
      <c r="D119" s="16">
        <v>103013</v>
      </c>
      <c r="E119" s="16">
        <v>4208</v>
      </c>
      <c r="F119" s="16">
        <v>160000000</v>
      </c>
      <c r="G119" s="16">
        <v>1439323776</v>
      </c>
      <c r="H119" s="23" t="s">
        <v>16</v>
      </c>
      <c r="J119" s="4" t="s">
        <v>139</v>
      </c>
      <c r="K119" s="11">
        <f t="shared" si="9"/>
        <v>77.714967170805636</v>
      </c>
      <c r="L119" s="11">
        <f t="shared" si="10"/>
        <v>3.2209570058543937</v>
      </c>
      <c r="M119" s="11">
        <f t="shared" si="11"/>
        <v>2.9235951425011408</v>
      </c>
      <c r="N119" s="11">
        <f t="shared" si="12"/>
        <v>111163.31340308519</v>
      </c>
      <c r="O119" s="23" t="s">
        <v>16</v>
      </c>
      <c r="R119" s="4"/>
      <c r="S119" s="11"/>
      <c r="T119" s="11"/>
      <c r="U119" s="11"/>
      <c r="V119" s="11"/>
      <c r="W119" s="11"/>
      <c r="X119" s="16"/>
      <c r="Y119" s="23"/>
    </row>
    <row r="120" spans="1:25" ht="18.75" thickBot="1">
      <c r="A120" s="4" t="s">
        <v>140</v>
      </c>
      <c r="B120" s="15">
        <v>100173</v>
      </c>
      <c r="C120" s="16">
        <v>155</v>
      </c>
      <c r="D120" s="16">
        <v>60748</v>
      </c>
      <c r="E120" s="16">
        <v>3927</v>
      </c>
      <c r="F120" s="16">
        <v>717784</v>
      </c>
      <c r="G120" s="17">
        <v>444514</v>
      </c>
      <c r="H120" s="23" t="s">
        <v>16</v>
      </c>
      <c r="J120" s="4" t="s">
        <v>140</v>
      </c>
      <c r="K120" s="11">
        <f t="shared" si="9"/>
        <v>225353.98210180106</v>
      </c>
      <c r="L120" s="11">
        <f t="shared" si="10"/>
        <v>348.69542916533561</v>
      </c>
      <c r="M120" s="11">
        <f t="shared" si="11"/>
        <v>8834.3674214985349</v>
      </c>
      <c r="N120" s="11">
        <f t="shared" si="12"/>
        <v>1614761.2898581373</v>
      </c>
      <c r="O120" s="23" t="s">
        <v>16</v>
      </c>
      <c r="R120" s="4"/>
      <c r="S120" s="11"/>
      <c r="T120" s="11"/>
      <c r="U120" s="11"/>
      <c r="V120" s="11"/>
      <c r="W120" s="11"/>
      <c r="X120" s="17"/>
      <c r="Y120" s="23"/>
    </row>
    <row r="121" spans="1:25" ht="18.75" thickBot="1">
      <c r="A121" s="4" t="s">
        <v>141</v>
      </c>
      <c r="B121" s="15">
        <v>98829</v>
      </c>
      <c r="C121" s="16">
        <v>19</v>
      </c>
      <c r="D121" s="16">
        <v>96814</v>
      </c>
      <c r="E121" s="16">
        <v>115</v>
      </c>
      <c r="F121" s="16">
        <v>1450428</v>
      </c>
      <c r="G121" s="17">
        <v>34581244</v>
      </c>
      <c r="H121" s="23" t="s">
        <v>39</v>
      </c>
      <c r="J121" s="4" t="s">
        <v>141</v>
      </c>
      <c r="K121" s="11">
        <f t="shared" si="9"/>
        <v>2857.8786812874632</v>
      </c>
      <c r="L121" s="11">
        <f t="shared" si="10"/>
        <v>0.54943078392437239</v>
      </c>
      <c r="M121" s="11">
        <f t="shared" si="11"/>
        <v>3.3255021132264648</v>
      </c>
      <c r="N121" s="11">
        <f t="shared" si="12"/>
        <v>41942.620687676819</v>
      </c>
      <c r="O121" s="23" t="s">
        <v>39</v>
      </c>
      <c r="R121" s="4"/>
      <c r="S121" s="11"/>
      <c r="T121" s="11"/>
      <c r="U121" s="11"/>
      <c r="V121" s="11"/>
      <c r="W121" s="11"/>
      <c r="X121" s="17"/>
      <c r="Y121" s="23"/>
    </row>
    <row r="122" spans="1:25" ht="18.75" thickBot="1">
      <c r="A122" s="4" t="s">
        <v>142</v>
      </c>
      <c r="B122" s="15">
        <v>86154</v>
      </c>
      <c r="C122" s="16">
        <v>1335</v>
      </c>
      <c r="D122" s="16">
        <v>5093</v>
      </c>
      <c r="E122" s="16">
        <v>33889</v>
      </c>
      <c r="F122" s="16">
        <v>846704</v>
      </c>
      <c r="G122" s="20">
        <v>94129047</v>
      </c>
      <c r="H122" s="23" t="s">
        <v>39</v>
      </c>
      <c r="J122" s="4" t="s">
        <v>142</v>
      </c>
      <c r="K122" s="11">
        <f t="shared" si="9"/>
        <v>915.27538784069486</v>
      </c>
      <c r="L122" s="11">
        <f t="shared" si="10"/>
        <v>14.182657134518742</v>
      </c>
      <c r="M122" s="11">
        <f t="shared" si="11"/>
        <v>360.0270169525885</v>
      </c>
      <c r="N122" s="11">
        <f t="shared" si="12"/>
        <v>8995.1404692326269</v>
      </c>
      <c r="O122" s="23" t="s">
        <v>39</v>
      </c>
      <c r="R122" s="4"/>
      <c r="S122" s="11"/>
      <c r="T122" s="11"/>
      <c r="U122" s="11"/>
      <c r="V122" s="11"/>
      <c r="W122" s="11"/>
      <c r="X122" s="20"/>
      <c r="Y122" s="23"/>
    </row>
    <row r="123" spans="1:25" ht="18.75" thickBot="1">
      <c r="A123" s="4" t="s">
        <v>143</v>
      </c>
      <c r="B123" s="15">
        <v>85772</v>
      </c>
      <c r="C123" s="16">
        <v>1962</v>
      </c>
      <c r="D123" s="16">
        <v>83737</v>
      </c>
      <c r="E123" s="16">
        <v>73</v>
      </c>
      <c r="F123" s="16">
        <v>1021410</v>
      </c>
      <c r="G123" s="17">
        <v>17484298</v>
      </c>
      <c r="H123" s="23" t="s">
        <v>39</v>
      </c>
      <c r="J123" s="4" t="s">
        <v>143</v>
      </c>
      <c r="K123" s="11">
        <f t="shared" si="9"/>
        <v>4905.6587802381309</v>
      </c>
      <c r="L123" s="11">
        <f t="shared" si="10"/>
        <v>112.2149713989089</v>
      </c>
      <c r="M123" s="11">
        <f t="shared" si="11"/>
        <v>4.17517477681975</v>
      </c>
      <c r="N123" s="11">
        <f t="shared" si="12"/>
        <v>58418.70231221179</v>
      </c>
      <c r="O123" s="23" t="s">
        <v>39</v>
      </c>
      <c r="R123" s="4"/>
      <c r="S123" s="11"/>
      <c r="T123" s="11"/>
      <c r="U123" s="11"/>
      <c r="V123" s="11"/>
      <c r="W123" s="11"/>
      <c r="X123" s="17"/>
      <c r="Y123" s="23"/>
    </row>
    <row r="124" spans="1:25" ht="18.75" thickBot="1">
      <c r="A124" s="4" t="s">
        <v>144</v>
      </c>
      <c r="B124" s="15">
        <v>85452</v>
      </c>
      <c r="C124" s="16">
        <v>2619</v>
      </c>
      <c r="D124" s="16">
        <v>76418</v>
      </c>
      <c r="E124" s="16">
        <v>6415</v>
      </c>
      <c r="F124" s="16">
        <v>551327</v>
      </c>
      <c r="G124" s="17">
        <v>19959422</v>
      </c>
      <c r="H124" s="23" t="s">
        <v>39</v>
      </c>
      <c r="J124" s="4" t="s">
        <v>144</v>
      </c>
      <c r="K124" s="11">
        <f t="shared" si="9"/>
        <v>4281.2863017776772</v>
      </c>
      <c r="L124" s="11">
        <f t="shared" si="10"/>
        <v>131.21622459808705</v>
      </c>
      <c r="M124" s="11">
        <f t="shared" si="11"/>
        <v>321.40209270589099</v>
      </c>
      <c r="N124" s="11">
        <f t="shared" si="12"/>
        <v>27622.39307330643</v>
      </c>
      <c r="O124" s="23" t="s">
        <v>39</v>
      </c>
      <c r="R124" s="4"/>
      <c r="S124" s="11"/>
      <c r="T124" s="11"/>
      <c r="U124" s="11"/>
      <c r="V124" s="11"/>
      <c r="W124" s="11"/>
      <c r="X124" s="17"/>
      <c r="Y124" s="23"/>
    </row>
    <row r="125" spans="1:25" ht="18.75" thickBot="1">
      <c r="A125" s="4" t="s">
        <v>145</v>
      </c>
      <c r="B125" s="15">
        <v>81559</v>
      </c>
      <c r="C125" s="16">
        <v>795</v>
      </c>
      <c r="D125" s="16">
        <v>80455</v>
      </c>
      <c r="E125" s="16">
        <v>309</v>
      </c>
      <c r="F125" s="16">
        <v>1431243</v>
      </c>
      <c r="G125" s="17">
        <v>27474411</v>
      </c>
      <c r="H125" s="23" t="s">
        <v>39</v>
      </c>
      <c r="J125" s="4" t="s">
        <v>145</v>
      </c>
      <c r="K125" s="11">
        <f t="shared" si="9"/>
        <v>2968.544075430771</v>
      </c>
      <c r="L125" s="11">
        <f t="shared" si="10"/>
        <v>28.936016135159367</v>
      </c>
      <c r="M125" s="11">
        <f t="shared" si="11"/>
        <v>11.246828912910999</v>
      </c>
      <c r="N125" s="11">
        <f t="shared" si="12"/>
        <v>52093.673636897984</v>
      </c>
      <c r="O125" s="23" t="s">
        <v>39</v>
      </c>
      <c r="R125" s="4"/>
      <c r="S125" s="11"/>
      <c r="T125" s="11"/>
      <c r="U125" s="11"/>
      <c r="V125" s="11"/>
      <c r="W125" s="11"/>
      <c r="X125" s="17"/>
      <c r="Y125" s="23"/>
    </row>
    <row r="126" spans="1:25" ht="18.75" thickBot="1">
      <c r="A126" s="4" t="s">
        <v>146</v>
      </c>
      <c r="B126" s="15">
        <v>7213</v>
      </c>
      <c r="C126" s="16">
        <v>610</v>
      </c>
      <c r="D126" s="16">
        <v>70158</v>
      </c>
      <c r="E126" s="16">
        <v>1362</v>
      </c>
      <c r="F126" s="16">
        <v>1211456</v>
      </c>
      <c r="G126" s="17">
        <v>443518</v>
      </c>
      <c r="H126" s="23" t="s">
        <v>21</v>
      </c>
      <c r="J126" s="4" t="s">
        <v>146</v>
      </c>
      <c r="K126" s="11">
        <f t="shared" si="9"/>
        <v>16263.150537294992</v>
      </c>
      <c r="L126" s="11">
        <f t="shared" si="10"/>
        <v>1375.3669524123034</v>
      </c>
      <c r="M126" s="11">
        <f t="shared" si="11"/>
        <v>3070.9012937468151</v>
      </c>
      <c r="N126" s="11">
        <f t="shared" si="12"/>
        <v>2731469.7486911467</v>
      </c>
      <c r="O126" s="23" t="s">
        <v>21</v>
      </c>
      <c r="R126" s="4"/>
      <c r="S126" s="11"/>
      <c r="T126" s="11"/>
      <c r="U126" s="11"/>
      <c r="V126" s="11"/>
      <c r="W126" s="11"/>
      <c r="X126" s="17"/>
      <c r="Y126" s="23"/>
    </row>
    <row r="127" spans="1:25" ht="18.75" thickBot="1">
      <c r="A127" s="4" t="s">
        <v>147</v>
      </c>
      <c r="B127" s="15">
        <v>69331</v>
      </c>
      <c r="C127" s="16">
        <v>1391</v>
      </c>
      <c r="D127" s="16">
        <v>67841</v>
      </c>
      <c r="E127" s="16">
        <v>99</v>
      </c>
      <c r="F127" s="16">
        <v>482935</v>
      </c>
      <c r="G127" s="17">
        <v>1180338</v>
      </c>
      <c r="H127" s="23" t="s">
        <v>39</v>
      </c>
      <c r="J127" s="4" t="s">
        <v>147</v>
      </c>
      <c r="K127" s="11">
        <f t="shared" si="9"/>
        <v>58738.259718826303</v>
      </c>
      <c r="L127" s="11">
        <f t="shared" si="10"/>
        <v>1178.4759958588133</v>
      </c>
      <c r="M127" s="11">
        <f t="shared" si="11"/>
        <v>83.874280079095982</v>
      </c>
      <c r="N127" s="11">
        <f t="shared" si="12"/>
        <v>409149.75202018407</v>
      </c>
      <c r="O127" s="23" t="s">
        <v>39</v>
      </c>
      <c r="R127" s="4"/>
      <c r="S127" s="11"/>
      <c r="T127" s="11"/>
      <c r="U127" s="11"/>
      <c r="V127" s="11"/>
      <c r="W127" s="11"/>
      <c r="X127" s="17"/>
      <c r="Y127" s="23"/>
    </row>
    <row r="128" spans="1:25" ht="18.75" thickBot="1">
      <c r="A128" s="4" t="s">
        <v>148</v>
      </c>
      <c r="B128" s="15">
        <v>64034</v>
      </c>
      <c r="C128" s="16">
        <v>834</v>
      </c>
      <c r="D128" s="16">
        <v>62179</v>
      </c>
      <c r="E128" s="16">
        <v>1021</v>
      </c>
      <c r="F128" s="16">
        <v>49819</v>
      </c>
      <c r="G128" s="17">
        <v>907356</v>
      </c>
      <c r="H128" s="23" t="s">
        <v>46</v>
      </c>
      <c r="J128" s="4" t="s">
        <v>148</v>
      </c>
      <c r="K128" s="11">
        <f t="shared" si="9"/>
        <v>70572.07975700828</v>
      </c>
      <c r="L128" s="11">
        <f t="shared" si="10"/>
        <v>919.15411371060532</v>
      </c>
      <c r="M128" s="11">
        <f t="shared" si="11"/>
        <v>1125.2474221804891</v>
      </c>
      <c r="N128" s="11">
        <f t="shared" si="12"/>
        <v>54905.682003535549</v>
      </c>
      <c r="O128" s="23" t="s">
        <v>46</v>
      </c>
      <c r="R128" s="4"/>
      <c r="S128" s="11"/>
      <c r="T128" s="11"/>
      <c r="U128" s="11"/>
      <c r="V128" s="11"/>
      <c r="W128" s="11"/>
      <c r="X128" s="17"/>
      <c r="Y128" s="23"/>
    </row>
    <row r="129" spans="1:25" ht="18.75" thickBot="1">
      <c r="A129" s="4" t="s">
        <v>149</v>
      </c>
      <c r="B129" s="15">
        <v>63791</v>
      </c>
      <c r="C129" s="16">
        <v>1373</v>
      </c>
      <c r="D129" s="16">
        <v>59002</v>
      </c>
      <c r="E129" s="16">
        <v>3416</v>
      </c>
      <c r="F129" s="16">
        <v>401851</v>
      </c>
      <c r="G129" s="17">
        <v>28885550</v>
      </c>
      <c r="H129" s="23" t="s">
        <v>39</v>
      </c>
      <c r="J129" s="4" t="s">
        <v>149</v>
      </c>
      <c r="K129" s="11">
        <f t="shared" si="9"/>
        <v>2208.4052406826249</v>
      </c>
      <c r="L129" s="11">
        <f t="shared" si="10"/>
        <v>47.532416727394839</v>
      </c>
      <c r="M129" s="11">
        <f t="shared" si="11"/>
        <v>118.25982195249874</v>
      </c>
      <c r="N129" s="11">
        <f t="shared" si="12"/>
        <v>13911.834810138633</v>
      </c>
      <c r="O129" s="23" t="s">
        <v>39</v>
      </c>
      <c r="R129" s="4"/>
      <c r="S129" s="11"/>
      <c r="T129" s="11"/>
      <c r="U129" s="11"/>
      <c r="V129" s="11"/>
      <c r="W129" s="11"/>
      <c r="X129" s="17"/>
      <c r="Y129" s="23"/>
    </row>
    <row r="130" spans="1:25" ht="18.75" thickBot="1">
      <c r="A130" s="4" t="s">
        <v>150</v>
      </c>
      <c r="B130" s="15">
        <v>63076</v>
      </c>
      <c r="C130" s="16">
        <v>1223</v>
      </c>
      <c r="D130" s="16">
        <v>61612</v>
      </c>
      <c r="E130" s="16">
        <v>241</v>
      </c>
      <c r="F130" s="16">
        <v>546843</v>
      </c>
      <c r="G130" s="17">
        <v>792927</v>
      </c>
      <c r="H130" s="23" t="s">
        <v>18</v>
      </c>
      <c r="J130" s="4" t="s">
        <v>150</v>
      </c>
      <c r="K130" s="11">
        <f t="shared" si="9"/>
        <v>79548.306464529524</v>
      </c>
      <c r="L130" s="11">
        <f t="shared" si="10"/>
        <v>1542.386625754956</v>
      </c>
      <c r="M130" s="11">
        <f t="shared" ref="M130:M161" si="13">(E130*1000000)/$G130</f>
        <v>303.93718463364218</v>
      </c>
      <c r="N130" s="11">
        <f t="shared" ref="N130:N161" si="14">(F130*1000000)/$G130</f>
        <v>689651.12803574605</v>
      </c>
      <c r="O130" s="23" t="s">
        <v>18</v>
      </c>
      <c r="R130" s="4"/>
      <c r="S130" s="11"/>
      <c r="T130" s="11"/>
      <c r="U130" s="11"/>
      <c r="V130" s="11"/>
      <c r="W130" s="11"/>
      <c r="X130" s="17"/>
      <c r="Y130" s="23"/>
    </row>
    <row r="131" spans="1:25" ht="18.75" thickBot="1">
      <c r="A131" s="4" t="s">
        <v>151</v>
      </c>
      <c r="B131" s="15">
        <v>59163</v>
      </c>
      <c r="C131" s="16">
        <v>304</v>
      </c>
      <c r="D131" s="16">
        <v>54975</v>
      </c>
      <c r="E131" s="16">
        <v>3884</v>
      </c>
      <c r="F131" s="16">
        <v>98964</v>
      </c>
      <c r="G131" s="17">
        <v>290108</v>
      </c>
      <c r="H131" s="23" t="s">
        <v>46</v>
      </c>
      <c r="J131" s="4" t="s">
        <v>151</v>
      </c>
      <c r="K131" s="11">
        <f t="shared" ref="K131:K171" si="15">(B131*1000000)/$G131</f>
        <v>203934.39684531279</v>
      </c>
      <c r="L131" s="11">
        <f t="shared" ref="L131:L171" si="16">(C131*1000000)/$G131</f>
        <v>1047.8856150123402</v>
      </c>
      <c r="M131" s="11">
        <f t="shared" si="13"/>
        <v>13388.117528644505</v>
      </c>
      <c r="N131" s="11">
        <f t="shared" si="14"/>
        <v>341128.13159237249</v>
      </c>
      <c r="O131" s="23" t="s">
        <v>46</v>
      </c>
      <c r="R131" s="4"/>
      <c r="S131" s="11"/>
      <c r="T131" s="11"/>
      <c r="U131" s="11"/>
      <c r="V131" s="11"/>
      <c r="W131" s="11"/>
      <c r="X131" s="17"/>
      <c r="Y131" s="23"/>
    </row>
    <row r="132" spans="1:25" ht="18.75" thickBot="1">
      <c r="A132" s="4" t="s">
        <v>152</v>
      </c>
      <c r="B132" s="15">
        <v>58654</v>
      </c>
      <c r="C132" s="16">
        <v>980</v>
      </c>
      <c r="D132" s="16">
        <v>57644</v>
      </c>
      <c r="E132" s="16">
        <v>30</v>
      </c>
      <c r="F132" s="16">
        <v>755263</v>
      </c>
      <c r="G132" s="17">
        <v>4854731</v>
      </c>
      <c r="H132" s="23" t="s">
        <v>39</v>
      </c>
      <c r="J132" s="4" t="s">
        <v>152</v>
      </c>
      <c r="K132" s="11">
        <f t="shared" si="15"/>
        <v>12081.822865159778</v>
      </c>
      <c r="L132" s="11">
        <f t="shared" si="16"/>
        <v>201.8649437013091</v>
      </c>
      <c r="M132" s="11">
        <f t="shared" si="13"/>
        <v>6.1795390928972171</v>
      </c>
      <c r="N132" s="11">
        <f t="shared" si="14"/>
        <v>155572.57446396103</v>
      </c>
      <c r="O132" s="23" t="s">
        <v>39</v>
      </c>
      <c r="R132" s="4"/>
      <c r="S132" s="11"/>
      <c r="T132" s="11"/>
      <c r="U132" s="11"/>
      <c r="V132" s="11"/>
      <c r="W132" s="11"/>
      <c r="X132" s="17"/>
      <c r="Y132" s="23"/>
    </row>
    <row r="133" spans="1:25" ht="18.75" thickBot="1">
      <c r="A133" s="4" t="s">
        <v>153</v>
      </c>
      <c r="B133" s="15">
        <v>56376</v>
      </c>
      <c r="C133" s="16">
        <v>323</v>
      </c>
      <c r="D133" s="16">
        <v>54685</v>
      </c>
      <c r="E133" s="16">
        <v>1368</v>
      </c>
      <c r="F133" s="16">
        <v>593238</v>
      </c>
      <c r="G133" s="17">
        <v>287966</v>
      </c>
      <c r="H133" s="23" t="s">
        <v>13</v>
      </c>
      <c r="J133" s="4" t="s">
        <v>153</v>
      </c>
      <c r="K133" s="11">
        <f t="shared" si="15"/>
        <v>195773.11210351222</v>
      </c>
      <c r="L133" s="11">
        <f t="shared" si="16"/>
        <v>1121.6601959953605</v>
      </c>
      <c r="M133" s="11">
        <f t="shared" si="13"/>
        <v>4750.5608300979975</v>
      </c>
      <c r="N133" s="11">
        <f t="shared" si="14"/>
        <v>2060097.3726064882</v>
      </c>
      <c r="O133" s="23" t="s">
        <v>13</v>
      </c>
      <c r="R133" s="4"/>
      <c r="S133" s="11"/>
      <c r="T133" s="11"/>
      <c r="U133" s="11"/>
      <c r="V133" s="11"/>
      <c r="W133" s="11"/>
      <c r="X133" s="17"/>
      <c r="Y133" s="23"/>
    </row>
    <row r="134" spans="1:25" ht="18.75" thickBot="1">
      <c r="A134" s="4" t="s">
        <v>154</v>
      </c>
      <c r="B134" s="15">
        <v>55903</v>
      </c>
      <c r="C134" s="16">
        <v>401</v>
      </c>
      <c r="D134" s="16">
        <v>55432</v>
      </c>
      <c r="E134" s="16">
        <v>70</v>
      </c>
      <c r="F134" s="16">
        <v>400982</v>
      </c>
      <c r="G134" s="17">
        <v>566129</v>
      </c>
      <c r="H134" s="23" t="s">
        <v>39</v>
      </c>
      <c r="J134" s="4" t="s">
        <v>154</v>
      </c>
      <c r="K134" s="11">
        <f t="shared" si="15"/>
        <v>98746.045512595185</v>
      </c>
      <c r="L134" s="11">
        <f t="shared" si="16"/>
        <v>708.31912867915264</v>
      </c>
      <c r="M134" s="11">
        <f t="shared" si="13"/>
        <v>123.64673069212141</v>
      </c>
      <c r="N134" s="11">
        <f t="shared" si="14"/>
        <v>708287.33380554605</v>
      </c>
      <c r="O134" s="23" t="s">
        <v>39</v>
      </c>
      <c r="R134" s="4"/>
      <c r="S134" s="11"/>
      <c r="T134" s="11"/>
      <c r="U134" s="11"/>
      <c r="V134" s="11"/>
      <c r="W134" s="11"/>
      <c r="X134" s="17"/>
      <c r="Y134" s="23"/>
    </row>
    <row r="135" spans="1:25" ht="18.75" thickBot="1">
      <c r="A135" s="4" t="s">
        <v>155</v>
      </c>
      <c r="B135" s="15">
        <v>5514</v>
      </c>
      <c r="C135" s="16">
        <v>3102</v>
      </c>
      <c r="D135" s="16">
        <v>48626</v>
      </c>
      <c r="E135" s="16">
        <v>3412</v>
      </c>
      <c r="F135" s="16">
        <v>146269</v>
      </c>
      <c r="G135" s="17">
        <v>18214092</v>
      </c>
      <c r="H135" s="23" t="s">
        <v>16</v>
      </c>
      <c r="J135" s="4" t="s">
        <v>155</v>
      </c>
      <c r="K135" s="11">
        <f t="shared" si="15"/>
        <v>302.73263141527997</v>
      </c>
      <c r="L135" s="11">
        <f t="shared" si="16"/>
        <v>170.30769362535338</v>
      </c>
      <c r="M135" s="11">
        <f t="shared" si="13"/>
        <v>187.32748247895091</v>
      </c>
      <c r="N135" s="11">
        <f t="shared" si="14"/>
        <v>8030.5403091188955</v>
      </c>
      <c r="O135" s="23" t="s">
        <v>16</v>
      </c>
      <c r="R135" s="4"/>
      <c r="S135" s="11"/>
      <c r="T135" s="11"/>
      <c r="U135" s="11"/>
      <c r="V135" s="11"/>
      <c r="W135" s="11"/>
      <c r="X135" s="17"/>
      <c r="Y135" s="23"/>
    </row>
    <row r="136" spans="1:25" ht="18.75" thickBot="1">
      <c r="A136" s="4" t="s">
        <v>156</v>
      </c>
      <c r="B136" s="15">
        <v>47562</v>
      </c>
      <c r="C136" s="16">
        <v>303</v>
      </c>
      <c r="D136" s="16">
        <v>47196</v>
      </c>
      <c r="E136" s="16">
        <v>63</v>
      </c>
      <c r="F136" s="16">
        <v>1577915</v>
      </c>
      <c r="G136" s="17">
        <v>2313871</v>
      </c>
      <c r="H136" s="23" t="s">
        <v>39</v>
      </c>
      <c r="J136" s="4" t="s">
        <v>156</v>
      </c>
      <c r="K136" s="11">
        <f t="shared" si="15"/>
        <v>20555.164916280984</v>
      </c>
      <c r="L136" s="11">
        <f t="shared" si="16"/>
        <v>130.94939173359276</v>
      </c>
      <c r="M136" s="11">
        <f t="shared" si="13"/>
        <v>27.227101251539086</v>
      </c>
      <c r="N136" s="11">
        <f t="shared" si="14"/>
        <v>681937.32494162384</v>
      </c>
      <c r="O136" s="23" t="s">
        <v>39</v>
      </c>
      <c r="R136" s="4"/>
      <c r="S136" s="11"/>
      <c r="T136" s="11"/>
      <c r="U136" s="11"/>
      <c r="V136" s="11"/>
      <c r="W136" s="11"/>
      <c r="X136" s="17"/>
      <c r="Y136" s="23"/>
    </row>
    <row r="137" spans="1:25" ht="18.75" thickBot="1">
      <c r="A137" s="4" t="s">
        <v>157</v>
      </c>
      <c r="B137" s="15">
        <v>41533</v>
      </c>
      <c r="C137" s="16">
        <v>639</v>
      </c>
      <c r="D137" s="16">
        <v>39905</v>
      </c>
      <c r="E137" s="16">
        <v>989</v>
      </c>
      <c r="F137" s="16">
        <v>249149</v>
      </c>
      <c r="G137" s="17">
        <v>9231532</v>
      </c>
      <c r="H137" s="23" t="s">
        <v>46</v>
      </c>
      <c r="J137" s="4" t="s">
        <v>157</v>
      </c>
      <c r="K137" s="11">
        <f t="shared" si="15"/>
        <v>4499.036562945349</v>
      </c>
      <c r="L137" s="11">
        <f t="shared" si="16"/>
        <v>69.219280180147777</v>
      </c>
      <c r="M137" s="11">
        <f t="shared" si="13"/>
        <v>107.13281392514266</v>
      </c>
      <c r="N137" s="11">
        <f t="shared" si="14"/>
        <v>26988.911482947791</v>
      </c>
      <c r="O137" s="23" t="s">
        <v>46</v>
      </c>
      <c r="R137" s="4"/>
      <c r="S137" s="11"/>
      <c r="T137" s="11"/>
      <c r="U137" s="11"/>
      <c r="V137" s="11"/>
      <c r="W137" s="11"/>
      <c r="X137" s="17"/>
      <c r="Y137" s="23"/>
    </row>
    <row r="138" spans="1:25" ht="18.75" thickBot="1">
      <c r="A138" s="4" t="s">
        <v>158</v>
      </c>
      <c r="B138" s="15">
        <v>39133</v>
      </c>
      <c r="C138" s="16">
        <v>264</v>
      </c>
      <c r="D138" s="16">
        <v>38533</v>
      </c>
      <c r="E138" s="16">
        <v>336</v>
      </c>
      <c r="F138" s="16">
        <v>494095</v>
      </c>
      <c r="G138" s="17">
        <v>165220</v>
      </c>
      <c r="H138" s="23" t="s">
        <v>18</v>
      </c>
      <c r="J138" s="4" t="s">
        <v>158</v>
      </c>
      <c r="K138" s="11">
        <f t="shared" si="15"/>
        <v>236853.89178065609</v>
      </c>
      <c r="L138" s="11">
        <f t="shared" si="16"/>
        <v>1597.8695073235685</v>
      </c>
      <c r="M138" s="11">
        <f t="shared" si="13"/>
        <v>2033.6521002299964</v>
      </c>
      <c r="N138" s="11">
        <f t="shared" si="14"/>
        <v>2990527.7811402977</v>
      </c>
      <c r="O138" s="23" t="s">
        <v>18</v>
      </c>
      <c r="R138" s="4"/>
      <c r="S138" s="11"/>
      <c r="T138" s="11"/>
      <c r="U138" s="11"/>
      <c r="V138" s="11"/>
      <c r="W138" s="11"/>
      <c r="X138" s="17"/>
      <c r="Y138" s="23"/>
    </row>
    <row r="139" spans="1:25" ht="18.75" thickBot="1">
      <c r="A139" s="4" t="s">
        <v>159</v>
      </c>
      <c r="B139" s="15">
        <v>3871</v>
      </c>
      <c r="C139" s="16">
        <v>152</v>
      </c>
      <c r="D139" s="16">
        <v>37858</v>
      </c>
      <c r="E139" s="16">
        <v>700</v>
      </c>
      <c r="F139" s="16">
        <v>249838</v>
      </c>
      <c r="G139" s="17">
        <v>77473</v>
      </c>
      <c r="H139" s="23" t="s">
        <v>21</v>
      </c>
      <c r="J139" s="4" t="s">
        <v>159</v>
      </c>
      <c r="K139" s="11">
        <f t="shared" si="15"/>
        <v>49965.794534870212</v>
      </c>
      <c r="L139" s="11">
        <f t="shared" si="16"/>
        <v>1961.973848953829</v>
      </c>
      <c r="M139" s="11">
        <f t="shared" si="13"/>
        <v>9035.4058833400031</v>
      </c>
      <c r="N139" s="11">
        <f t="shared" si="14"/>
        <v>3224839.6215455709</v>
      </c>
      <c r="O139" s="23" t="s">
        <v>21</v>
      </c>
      <c r="R139" s="4"/>
      <c r="S139" s="11"/>
      <c r="T139" s="11"/>
      <c r="U139" s="11"/>
      <c r="V139" s="11"/>
      <c r="W139" s="11"/>
      <c r="X139" s="17"/>
      <c r="Y139" s="23"/>
    </row>
    <row r="140" spans="1:25" ht="18.75" thickBot="1">
      <c r="A140" s="4" t="s">
        <v>160</v>
      </c>
      <c r="B140" s="15">
        <v>38178</v>
      </c>
      <c r="C140" s="16">
        <v>38</v>
      </c>
      <c r="D140" s="16">
        <v>773</v>
      </c>
      <c r="E140" s="16">
        <v>37367</v>
      </c>
      <c r="F140" s="16">
        <v>345742</v>
      </c>
      <c r="G140" s="17">
        <v>12484888</v>
      </c>
      <c r="H140" s="23" t="s">
        <v>39</v>
      </c>
      <c r="J140" s="4" t="s">
        <v>160</v>
      </c>
      <c r="K140" s="11">
        <f t="shared" si="15"/>
        <v>3057.9369234229416</v>
      </c>
      <c r="L140" s="11">
        <f t="shared" si="16"/>
        <v>3.043679686994389</v>
      </c>
      <c r="M140" s="11">
        <f t="shared" si="13"/>
        <v>2992.9783911557715</v>
      </c>
      <c r="N140" s="11">
        <f t="shared" si="14"/>
        <v>27692.839535284576</v>
      </c>
      <c r="O140" s="23" t="s">
        <v>39</v>
      </c>
      <c r="R140" s="4"/>
      <c r="S140" s="11"/>
      <c r="T140" s="11"/>
      <c r="U140" s="11"/>
      <c r="V140" s="11"/>
      <c r="W140" s="11"/>
      <c r="X140" s="17"/>
      <c r="Y140" s="23"/>
    </row>
    <row r="141" spans="1:25" ht="18.75" thickBot="1">
      <c r="A141" s="4" t="s">
        <v>161</v>
      </c>
      <c r="B141" s="15">
        <v>36838</v>
      </c>
      <c r="C141" s="16">
        <v>272</v>
      </c>
      <c r="D141" s="16">
        <v>36427</v>
      </c>
      <c r="E141" s="16">
        <v>139</v>
      </c>
      <c r="F141" s="16">
        <v>698575</v>
      </c>
      <c r="G141" s="17">
        <v>8604352</v>
      </c>
      <c r="H141" s="23" t="s">
        <v>39</v>
      </c>
      <c r="J141" s="4" t="s">
        <v>161</v>
      </c>
      <c r="K141" s="11">
        <f t="shared" si="15"/>
        <v>4281.3218241187715</v>
      </c>
      <c r="L141" s="11">
        <f t="shared" si="16"/>
        <v>31.611909880023504</v>
      </c>
      <c r="M141" s="11">
        <f t="shared" si="13"/>
        <v>16.154615710747304</v>
      </c>
      <c r="N141" s="11">
        <f t="shared" si="14"/>
        <v>81188.565972196389</v>
      </c>
      <c r="O141" s="23" t="s">
        <v>39</v>
      </c>
      <c r="R141" s="4"/>
      <c r="S141" s="11"/>
      <c r="T141" s="11"/>
      <c r="U141" s="11"/>
      <c r="V141" s="11"/>
      <c r="W141" s="11"/>
      <c r="X141" s="17"/>
      <c r="Y141" s="23"/>
    </row>
    <row r="142" spans="1:25" ht="18.75" thickBot="1">
      <c r="A142" s="4" t="s">
        <v>162</v>
      </c>
      <c r="B142" s="15">
        <v>36427</v>
      </c>
      <c r="C142" s="16">
        <v>440</v>
      </c>
      <c r="D142" s="16">
        <v>33</v>
      </c>
      <c r="E142" s="16">
        <v>2987</v>
      </c>
      <c r="F142" s="16">
        <v>660107</v>
      </c>
      <c r="G142" s="17">
        <v>13730484</v>
      </c>
      <c r="H142" s="23" t="s">
        <v>39</v>
      </c>
      <c r="J142" s="4" t="s">
        <v>162</v>
      </c>
      <c r="K142" s="11">
        <f t="shared" si="15"/>
        <v>2653.0018898095655</v>
      </c>
      <c r="L142" s="11">
        <f t="shared" si="16"/>
        <v>32.045483611502696</v>
      </c>
      <c r="M142" s="11">
        <f t="shared" si="13"/>
        <v>217.54513533536036</v>
      </c>
      <c r="N142" s="11">
        <f t="shared" si="14"/>
        <v>48076.018296223207</v>
      </c>
      <c r="O142" s="23" t="s">
        <v>39</v>
      </c>
      <c r="R142" s="4"/>
      <c r="S142" s="11"/>
      <c r="T142" s="11"/>
      <c r="U142" s="11"/>
      <c r="V142" s="11"/>
      <c r="W142" s="11"/>
      <c r="X142" s="17"/>
      <c r="Y142" s="23"/>
    </row>
    <row r="143" spans="1:25" ht="18.75" thickBot="1">
      <c r="A143" s="4" t="s">
        <v>163</v>
      </c>
      <c r="B143" s="15">
        <v>34237</v>
      </c>
      <c r="C143" s="16">
        <v>28</v>
      </c>
      <c r="D143" s="16">
        <v>7693</v>
      </c>
      <c r="E143" s="16">
        <v>26516</v>
      </c>
      <c r="F143" s="16">
        <v>778</v>
      </c>
      <c r="G143" s="17">
        <v>49175</v>
      </c>
      <c r="H143" s="23" t="s">
        <v>21</v>
      </c>
      <c r="J143" s="4" t="s">
        <v>163</v>
      </c>
      <c r="K143" s="11">
        <f t="shared" si="15"/>
        <v>696227.75800711743</v>
      </c>
      <c r="L143" s="11">
        <f t="shared" si="16"/>
        <v>569.39501779359432</v>
      </c>
      <c r="M143" s="11">
        <f t="shared" si="13"/>
        <v>539217.08185053384</v>
      </c>
      <c r="N143" s="11">
        <f t="shared" si="14"/>
        <v>15821.047280122013</v>
      </c>
      <c r="O143" s="23" t="s">
        <v>21</v>
      </c>
      <c r="R143" s="4"/>
      <c r="S143" s="11"/>
      <c r="T143" s="11"/>
      <c r="U143" s="11"/>
      <c r="V143" s="11"/>
      <c r="W143" s="11"/>
      <c r="X143" s="17"/>
      <c r="Y143" s="23"/>
    </row>
    <row r="144" spans="1:25" ht="18.75" thickBot="1">
      <c r="A144" s="4" t="s">
        <v>164</v>
      </c>
      <c r="B144" s="15">
        <v>33732</v>
      </c>
      <c r="C144" s="16">
        <v>212</v>
      </c>
      <c r="D144" s="16">
        <v>33462</v>
      </c>
      <c r="E144" s="16">
        <v>58</v>
      </c>
      <c r="F144" s="16">
        <v>177885</v>
      </c>
      <c r="G144" s="17">
        <v>107527</v>
      </c>
      <c r="H144" s="23" t="s">
        <v>18</v>
      </c>
      <c r="J144" s="4" t="s">
        <v>164</v>
      </c>
      <c r="K144" s="11">
        <f t="shared" si="15"/>
        <v>313707.25492201961</v>
      </c>
      <c r="L144" s="11">
        <f t="shared" si="16"/>
        <v>1971.5978312423856</v>
      </c>
      <c r="M144" s="11">
        <f t="shared" si="13"/>
        <v>539.39940666065263</v>
      </c>
      <c r="N144" s="11">
        <f t="shared" si="14"/>
        <v>1654328.6802384518</v>
      </c>
      <c r="O144" s="23" t="s">
        <v>18</v>
      </c>
      <c r="R144" s="4"/>
      <c r="S144" s="11"/>
      <c r="T144" s="11"/>
      <c r="U144" s="11"/>
      <c r="V144" s="11"/>
      <c r="W144" s="11"/>
      <c r="X144" s="17"/>
      <c r="Y144" s="23"/>
    </row>
    <row r="145" spans="1:25" ht="18.75" thickBot="1">
      <c r="A145" s="4" t="s">
        <v>165</v>
      </c>
      <c r="B145" s="15">
        <v>3318</v>
      </c>
      <c r="C145" s="16">
        <v>771</v>
      </c>
      <c r="D145" s="16">
        <v>32052</v>
      </c>
      <c r="E145" s="16">
        <v>357</v>
      </c>
      <c r="F145" s="16">
        <v>222828</v>
      </c>
      <c r="G145" s="17">
        <v>399555</v>
      </c>
      <c r="H145" s="23" t="s">
        <v>13</v>
      </c>
      <c r="J145" s="4" t="s">
        <v>165</v>
      </c>
      <c r="K145" s="11">
        <f t="shared" si="15"/>
        <v>8304.2384652926376</v>
      </c>
      <c r="L145" s="11">
        <f t="shared" si="16"/>
        <v>1929.6467319893382</v>
      </c>
      <c r="M145" s="11">
        <f t="shared" si="13"/>
        <v>893.49401208844836</v>
      </c>
      <c r="N145" s="11">
        <f t="shared" si="14"/>
        <v>557690.43060404703</v>
      </c>
      <c r="O145" s="23" t="s">
        <v>13</v>
      </c>
      <c r="R145" s="4"/>
      <c r="S145" s="11"/>
      <c r="T145" s="11"/>
      <c r="U145" s="11"/>
      <c r="V145" s="11"/>
      <c r="W145" s="11"/>
      <c r="X145" s="17"/>
      <c r="Y145" s="23"/>
    </row>
    <row r="146" spans="1:25" ht="18.75" thickBot="1">
      <c r="A146" s="4" t="s">
        <v>166</v>
      </c>
      <c r="B146" s="15">
        <v>33138</v>
      </c>
      <c r="C146" s="16">
        <v>786</v>
      </c>
      <c r="D146" s="16">
        <v>29518</v>
      </c>
      <c r="E146" s="16">
        <v>2834</v>
      </c>
      <c r="F146" s="16">
        <v>358675</v>
      </c>
      <c r="G146" s="17">
        <v>1275313</v>
      </c>
      <c r="H146" s="23" t="s">
        <v>39</v>
      </c>
      <c r="J146" s="4" t="s">
        <v>166</v>
      </c>
      <c r="K146" s="11">
        <f t="shared" si="15"/>
        <v>25984.209366641757</v>
      </c>
      <c r="L146" s="11">
        <f t="shared" si="16"/>
        <v>616.31928789246251</v>
      </c>
      <c r="M146" s="11">
        <f t="shared" si="13"/>
        <v>2222.1995698310925</v>
      </c>
      <c r="N146" s="11">
        <f t="shared" si="14"/>
        <v>281244.68267789949</v>
      </c>
      <c r="O146" s="23" t="s">
        <v>39</v>
      </c>
      <c r="R146" s="4"/>
      <c r="S146" s="11"/>
      <c r="T146" s="11"/>
      <c r="U146" s="11"/>
      <c r="V146" s="11"/>
      <c r="W146" s="11"/>
      <c r="X146" s="17"/>
      <c r="Y146" s="23"/>
    </row>
    <row r="147" spans="1:25" ht="18.75" thickBot="1">
      <c r="A147" s="4" t="s">
        <v>167</v>
      </c>
      <c r="B147" s="15">
        <v>32716</v>
      </c>
      <c r="C147" s="16">
        <v>697</v>
      </c>
      <c r="D147" s="16">
        <v>23461</v>
      </c>
      <c r="E147" s="16">
        <v>8558</v>
      </c>
      <c r="F147" s="16">
        <v>407836</v>
      </c>
      <c r="G147" s="17">
        <v>2170773</v>
      </c>
      <c r="H147" s="23" t="s">
        <v>39</v>
      </c>
      <c r="J147" s="4" t="s">
        <v>167</v>
      </c>
      <c r="K147" s="11">
        <f t="shared" si="15"/>
        <v>15071.129040208258</v>
      </c>
      <c r="L147" s="11">
        <f t="shared" si="16"/>
        <v>321.08377983326676</v>
      </c>
      <c r="M147" s="11">
        <f t="shared" si="13"/>
        <v>3942.3744444951176</v>
      </c>
      <c r="N147" s="11">
        <f t="shared" si="14"/>
        <v>187875.93175334317</v>
      </c>
      <c r="O147" s="23" t="s">
        <v>39</v>
      </c>
      <c r="R147" s="4"/>
      <c r="S147" s="11"/>
      <c r="T147" s="11"/>
      <c r="U147" s="11"/>
      <c r="V147" s="11"/>
      <c r="W147" s="11"/>
      <c r="X147" s="17"/>
      <c r="Y147" s="23"/>
    </row>
    <row r="148" spans="1:25" ht="18.75" thickBot="1">
      <c r="A148" s="4" t="s">
        <v>168</v>
      </c>
      <c r="B148" s="15">
        <v>30401</v>
      </c>
      <c r="C148" s="16">
        <v>725</v>
      </c>
      <c r="D148" s="16">
        <v>29557</v>
      </c>
      <c r="E148" s="16">
        <v>119</v>
      </c>
      <c r="F148" s="16">
        <v>629037</v>
      </c>
      <c r="G148" s="17">
        <v>21229401</v>
      </c>
      <c r="H148" s="23" t="s">
        <v>39</v>
      </c>
      <c r="J148" s="4" t="s">
        <v>168</v>
      </c>
      <c r="K148" s="11">
        <f t="shared" si="15"/>
        <v>1432.023447105267</v>
      </c>
      <c r="L148" s="11">
        <f t="shared" si="16"/>
        <v>34.150751592096263</v>
      </c>
      <c r="M148" s="11">
        <f t="shared" si="13"/>
        <v>5.6054337095992484</v>
      </c>
      <c r="N148" s="11">
        <f t="shared" si="14"/>
        <v>29630.463902396492</v>
      </c>
      <c r="O148" s="23" t="s">
        <v>39</v>
      </c>
      <c r="R148" s="4"/>
      <c r="S148" s="11"/>
      <c r="T148" s="11"/>
      <c r="U148" s="11"/>
      <c r="V148" s="11"/>
      <c r="W148" s="11"/>
      <c r="X148" s="17"/>
      <c r="Y148" s="23"/>
    </row>
    <row r="149" spans="1:25" ht="18.75" thickBot="1">
      <c r="A149" s="4" t="s">
        <v>169</v>
      </c>
      <c r="B149" s="15">
        <v>30385</v>
      </c>
      <c r="C149" s="16">
        <v>823</v>
      </c>
      <c r="D149" s="16">
        <v>25485</v>
      </c>
      <c r="E149" s="16">
        <v>4077</v>
      </c>
      <c r="F149" s="16">
        <v>132422</v>
      </c>
      <c r="G149" s="17">
        <v>11635960</v>
      </c>
      <c r="H149" s="23" t="s">
        <v>13</v>
      </c>
      <c r="J149" s="4" t="s">
        <v>169</v>
      </c>
      <c r="K149" s="11">
        <f t="shared" si="15"/>
        <v>2611.3015170213716</v>
      </c>
      <c r="L149" s="11">
        <f t="shared" si="16"/>
        <v>70.72901591273947</v>
      </c>
      <c r="M149" s="11">
        <f t="shared" si="13"/>
        <v>350.37934128340078</v>
      </c>
      <c r="N149" s="11">
        <f t="shared" si="14"/>
        <v>11380.410382985159</v>
      </c>
      <c r="O149" s="23" t="s">
        <v>13</v>
      </c>
      <c r="R149" s="4"/>
      <c r="S149" s="11"/>
      <c r="T149" s="11"/>
      <c r="U149" s="11"/>
      <c r="V149" s="11"/>
      <c r="W149" s="11"/>
      <c r="X149" s="17"/>
      <c r="Y149" s="23"/>
    </row>
    <row r="150" spans="1:25" ht="18.75" thickBot="1">
      <c r="A150" s="4" t="s">
        <v>170</v>
      </c>
      <c r="B150" s="15">
        <v>264</v>
      </c>
      <c r="C150" s="16">
        <v>1348</v>
      </c>
      <c r="D150" s="16">
        <v>13182</v>
      </c>
      <c r="E150" s="16">
        <v>1187</v>
      </c>
      <c r="F150" s="16">
        <v>400466</v>
      </c>
      <c r="G150" s="17">
        <v>16637162</v>
      </c>
      <c r="H150" s="23" t="s">
        <v>39</v>
      </c>
      <c r="J150" s="4" t="s">
        <v>170</v>
      </c>
      <c r="K150" s="11">
        <f t="shared" si="15"/>
        <v>15.868090964071877</v>
      </c>
      <c r="L150" s="11">
        <f t="shared" si="16"/>
        <v>81.023434165033677</v>
      </c>
      <c r="M150" s="11">
        <f t="shared" si="13"/>
        <v>71.346302933156508</v>
      </c>
      <c r="N150" s="11">
        <f t="shared" si="14"/>
        <v>24070.571651583366</v>
      </c>
      <c r="O150" s="23" t="s">
        <v>39</v>
      </c>
      <c r="R150" s="4"/>
      <c r="S150" s="11"/>
      <c r="T150" s="11"/>
      <c r="U150" s="11"/>
      <c r="V150" s="11"/>
      <c r="W150" s="11"/>
      <c r="X150" s="17"/>
      <c r="Y150" s="23"/>
    </row>
    <row r="151" spans="1:25" ht="18.75" thickBot="1">
      <c r="A151" s="4" t="s">
        <v>171</v>
      </c>
      <c r="B151" s="15">
        <v>2402</v>
      </c>
      <c r="C151" s="16">
        <v>378</v>
      </c>
      <c r="D151" s="16">
        <v>20178</v>
      </c>
      <c r="E151" s="16">
        <v>3464</v>
      </c>
      <c r="F151" s="16">
        <v>347815</v>
      </c>
      <c r="G151" s="17">
        <v>5746012</v>
      </c>
      <c r="H151" s="23" t="s">
        <v>39</v>
      </c>
      <c r="J151" s="4" t="s">
        <v>171</v>
      </c>
      <c r="K151" s="11">
        <f t="shared" si="15"/>
        <v>418.02906085124778</v>
      </c>
      <c r="L151" s="11">
        <f t="shared" si="16"/>
        <v>65.784756453693447</v>
      </c>
      <c r="M151" s="11">
        <f t="shared" si="13"/>
        <v>602.85290041162466</v>
      </c>
      <c r="N151" s="11">
        <f t="shared" si="14"/>
        <v>60531.547793495731</v>
      </c>
      <c r="O151" s="23" t="s">
        <v>39</v>
      </c>
      <c r="R151" s="4"/>
      <c r="S151" s="11"/>
      <c r="T151" s="11"/>
      <c r="U151" s="11"/>
      <c r="V151" s="11"/>
      <c r="W151" s="11"/>
      <c r="X151" s="17"/>
      <c r="Y151" s="23"/>
    </row>
    <row r="152" spans="1:25" ht="18.75" thickBot="1">
      <c r="A152" s="4" t="s">
        <v>172</v>
      </c>
      <c r="B152" s="15">
        <v>23777</v>
      </c>
      <c r="C152" s="16">
        <v>80</v>
      </c>
      <c r="D152" s="16">
        <v>22853</v>
      </c>
      <c r="E152" s="16">
        <v>844</v>
      </c>
      <c r="F152" s="16">
        <v>150753</v>
      </c>
      <c r="G152" s="17">
        <v>85789</v>
      </c>
      <c r="H152" s="23" t="s">
        <v>21</v>
      </c>
      <c r="J152" s="4" t="s">
        <v>172</v>
      </c>
      <c r="K152" s="11">
        <f t="shared" si="15"/>
        <v>277156.74503724254</v>
      </c>
      <c r="L152" s="11">
        <f t="shared" si="16"/>
        <v>932.52048630943364</v>
      </c>
      <c r="M152" s="11">
        <f t="shared" si="13"/>
        <v>9838.0911305645241</v>
      </c>
      <c r="N152" s="11">
        <f t="shared" si="14"/>
        <v>1757253.2609075755</v>
      </c>
      <c r="O152" s="23" t="s">
        <v>21</v>
      </c>
      <c r="R152" s="4"/>
      <c r="S152" s="11"/>
      <c r="T152" s="11"/>
      <c r="U152" s="11"/>
      <c r="V152" s="11"/>
      <c r="W152" s="11"/>
      <c r="X152" s="17"/>
      <c r="Y152" s="23"/>
    </row>
    <row r="153" spans="1:25" ht="18.75" thickBot="1">
      <c r="A153" s="4" t="s">
        <v>173</v>
      </c>
      <c r="B153" s="15">
        <v>20999</v>
      </c>
      <c r="C153" s="16">
        <v>853</v>
      </c>
      <c r="D153" s="16">
        <v>18944</v>
      </c>
      <c r="E153" s="16">
        <v>1202</v>
      </c>
      <c r="F153" s="16">
        <v>11908388</v>
      </c>
      <c r="G153" s="17">
        <v>23889188</v>
      </c>
      <c r="H153" s="23" t="s">
        <v>16</v>
      </c>
      <c r="J153" s="4" t="s">
        <v>173</v>
      </c>
      <c r="K153" s="11">
        <f t="shared" si="15"/>
        <v>879.01690086745521</v>
      </c>
      <c r="L153" s="11">
        <f t="shared" si="16"/>
        <v>35.706529665219264</v>
      </c>
      <c r="M153" s="11">
        <f t="shared" si="13"/>
        <v>50.315649071035814</v>
      </c>
      <c r="N153" s="11">
        <f t="shared" si="14"/>
        <v>498484.41897648427</v>
      </c>
      <c r="O153" s="23" t="s">
        <v>16</v>
      </c>
      <c r="R153" s="4"/>
      <c r="S153" s="11"/>
      <c r="T153" s="11"/>
      <c r="U153" s="11"/>
      <c r="V153" s="11"/>
      <c r="W153" s="11"/>
      <c r="X153" s="17"/>
      <c r="Y153" s="23"/>
    </row>
    <row r="154" spans="1:25" ht="18.75" thickBot="1">
      <c r="A154" s="4" t="s">
        <v>174</v>
      </c>
      <c r="B154" s="15">
        <v>20751</v>
      </c>
      <c r="C154" s="16">
        <v>375</v>
      </c>
      <c r="D154" s="16">
        <v>20309</v>
      </c>
      <c r="E154" s="16">
        <v>67</v>
      </c>
      <c r="F154" s="16">
        <v>248995</v>
      </c>
      <c r="G154" s="17">
        <v>21864979</v>
      </c>
      <c r="H154" s="23" t="s">
        <v>39</v>
      </c>
      <c r="J154" s="4" t="s">
        <v>174</v>
      </c>
      <c r="K154" s="11">
        <f t="shared" si="15"/>
        <v>949.0519062469715</v>
      </c>
      <c r="L154" s="11">
        <f t="shared" si="16"/>
        <v>17.150713933912307</v>
      </c>
      <c r="M154" s="11">
        <f t="shared" si="13"/>
        <v>3.0642608895256656</v>
      </c>
      <c r="N154" s="11">
        <f t="shared" si="14"/>
        <v>11387.845375931987</v>
      </c>
      <c r="O154" s="23" t="s">
        <v>39</v>
      </c>
      <c r="R154" s="4"/>
      <c r="S154" s="11"/>
      <c r="T154" s="11"/>
      <c r="U154" s="11"/>
      <c r="V154" s="11"/>
      <c r="W154" s="11"/>
      <c r="X154" s="17"/>
      <c r="Y154" s="23"/>
    </row>
    <row r="155" spans="1:25" ht="18.75" thickBot="1">
      <c r="A155" s="4" t="s">
        <v>175</v>
      </c>
      <c r="B155" s="15">
        <v>19373</v>
      </c>
      <c r="C155" s="16">
        <v>17</v>
      </c>
      <c r="D155" s="16">
        <v>8553</v>
      </c>
      <c r="E155" s="16">
        <v>10803</v>
      </c>
      <c r="F155" s="16">
        <v>222773</v>
      </c>
      <c r="G155" s="17">
        <v>67018</v>
      </c>
      <c r="H155" s="23" t="s">
        <v>13</v>
      </c>
      <c r="J155" s="4" t="s">
        <v>175</v>
      </c>
      <c r="K155" s="11">
        <f t="shared" si="15"/>
        <v>289071.59270643705</v>
      </c>
      <c r="L155" s="11">
        <f t="shared" si="16"/>
        <v>253.66319496254738</v>
      </c>
      <c r="M155" s="11">
        <f t="shared" si="13"/>
        <v>161195.49971649409</v>
      </c>
      <c r="N155" s="11">
        <f t="shared" si="14"/>
        <v>3324077.1136112688</v>
      </c>
      <c r="O155" s="23" t="s">
        <v>13</v>
      </c>
      <c r="R155" s="4"/>
      <c r="S155" s="11"/>
      <c r="T155" s="11"/>
      <c r="U155" s="11"/>
      <c r="V155" s="11"/>
      <c r="W155" s="11"/>
      <c r="X155" s="17"/>
      <c r="Y155" s="23"/>
    </row>
    <row r="156" spans="1:25" ht="18.75" thickBot="1">
      <c r="A156" s="4" t="s">
        <v>176</v>
      </c>
      <c r="B156" s="15">
        <v>17025</v>
      </c>
      <c r="C156" s="16">
        <v>137</v>
      </c>
      <c r="D156" s="16">
        <v>13494</v>
      </c>
      <c r="E156" s="16">
        <v>3394</v>
      </c>
      <c r="F156" s="16">
        <v>344817</v>
      </c>
      <c r="G156" s="17">
        <v>11414119</v>
      </c>
      <c r="H156" s="23" t="s">
        <v>39</v>
      </c>
      <c r="J156" s="4" t="s">
        <v>176</v>
      </c>
      <c r="K156" s="11">
        <f t="shared" si="15"/>
        <v>1491.5737254885812</v>
      </c>
      <c r="L156" s="11">
        <f t="shared" si="16"/>
        <v>12.002678437118099</v>
      </c>
      <c r="M156" s="11">
        <f t="shared" si="13"/>
        <v>297.35102639108635</v>
      </c>
      <c r="N156" s="11">
        <f t="shared" si="14"/>
        <v>30209.690296728113</v>
      </c>
      <c r="O156" s="23" t="s">
        <v>39</v>
      </c>
      <c r="R156" s="4"/>
      <c r="S156" s="11"/>
      <c r="T156" s="11"/>
      <c r="U156" s="11"/>
      <c r="V156" s="11"/>
      <c r="W156" s="11"/>
      <c r="X156" s="17"/>
      <c r="Y156" s="23"/>
    </row>
    <row r="157" spans="1:25" ht="18.75" thickBot="1">
      <c r="A157" s="4" t="s">
        <v>177</v>
      </c>
      <c r="B157" s="15">
        <v>15894</v>
      </c>
      <c r="C157" s="16">
        <v>183</v>
      </c>
      <c r="D157" s="16">
        <v>1567</v>
      </c>
      <c r="E157" s="16">
        <v>41</v>
      </c>
      <c r="F157" s="16">
        <v>290997</v>
      </c>
      <c r="G157" s="17">
        <v>1480296</v>
      </c>
      <c r="H157" s="23" t="s">
        <v>39</v>
      </c>
      <c r="J157" s="4" t="s">
        <v>177</v>
      </c>
      <c r="K157" s="11">
        <f t="shared" si="15"/>
        <v>10737.041780833022</v>
      </c>
      <c r="L157" s="11">
        <f t="shared" si="16"/>
        <v>123.62392386387587</v>
      </c>
      <c r="M157" s="11">
        <f t="shared" si="13"/>
        <v>27.697163270048694</v>
      </c>
      <c r="N157" s="11">
        <f t="shared" si="14"/>
        <v>196580.27853888681</v>
      </c>
      <c r="O157" s="23" t="s">
        <v>39</v>
      </c>
      <c r="R157" s="4"/>
      <c r="S157" s="11"/>
      <c r="T157" s="11"/>
      <c r="U157" s="11"/>
      <c r="V157" s="11"/>
      <c r="W157" s="11"/>
      <c r="X157" s="17"/>
      <c r="Y157" s="23"/>
    </row>
    <row r="158" spans="1:25" ht="18.75" thickBot="1">
      <c r="A158" s="4" t="s">
        <v>178</v>
      </c>
      <c r="B158" s="15">
        <v>15717</v>
      </c>
      <c r="C158" s="16">
        <v>101</v>
      </c>
      <c r="D158" s="16">
        <v>15304</v>
      </c>
      <c r="E158" s="16">
        <v>312</v>
      </c>
      <c r="F158" s="16">
        <v>519866</v>
      </c>
      <c r="G158" s="17">
        <v>33674</v>
      </c>
      <c r="H158" s="23" t="s">
        <v>21</v>
      </c>
      <c r="J158" s="4" t="s">
        <v>178</v>
      </c>
      <c r="K158" s="11">
        <f t="shared" si="15"/>
        <v>466739.91803765518</v>
      </c>
      <c r="L158" s="11">
        <f t="shared" si="16"/>
        <v>2999.3466769614538</v>
      </c>
      <c r="M158" s="11">
        <f t="shared" si="13"/>
        <v>9265.3085466532048</v>
      </c>
      <c r="N158" s="11">
        <f t="shared" si="14"/>
        <v>15438201.579853892</v>
      </c>
      <c r="O158" s="23" t="s">
        <v>21</v>
      </c>
      <c r="R158" s="4"/>
      <c r="S158" s="11"/>
      <c r="T158" s="11"/>
      <c r="U158" s="11"/>
      <c r="V158" s="11"/>
      <c r="W158" s="11"/>
      <c r="X158" s="17"/>
      <c r="Y158" s="23"/>
    </row>
    <row r="159" spans="1:25" ht="18.75" thickBot="1">
      <c r="A159" s="4" t="s">
        <v>179</v>
      </c>
      <c r="B159" s="15">
        <v>1556</v>
      </c>
      <c r="C159" s="16">
        <v>7</v>
      </c>
      <c r="D159" s="16">
        <v>11362</v>
      </c>
      <c r="E159" s="16">
        <v>4191</v>
      </c>
      <c r="F159" s="16">
        <v>2020395</v>
      </c>
      <c r="G159" s="17">
        <v>785877</v>
      </c>
      <c r="H159" s="23" t="s">
        <v>16</v>
      </c>
      <c r="J159" s="4" t="s">
        <v>179</v>
      </c>
      <c r="K159" s="11">
        <f t="shared" si="15"/>
        <v>1979.953605971418</v>
      </c>
      <c r="L159" s="11">
        <f t="shared" si="16"/>
        <v>8.9072462993572792</v>
      </c>
      <c r="M159" s="11">
        <f t="shared" si="13"/>
        <v>5332.895605800908</v>
      </c>
      <c r="N159" s="11">
        <f t="shared" si="14"/>
        <v>2570879.4124271357</v>
      </c>
      <c r="O159" s="23" t="s">
        <v>16</v>
      </c>
      <c r="R159" s="4"/>
      <c r="S159" s="11"/>
      <c r="T159" s="11"/>
      <c r="U159" s="11"/>
      <c r="V159" s="11"/>
      <c r="W159" s="11"/>
      <c r="X159" s="17"/>
      <c r="Y159" s="23"/>
    </row>
    <row r="160" spans="1:25" ht="18.75" thickBot="1">
      <c r="A160" s="4" t="s">
        <v>180</v>
      </c>
      <c r="B160" s="15">
        <v>14523</v>
      </c>
      <c r="C160" s="16">
        <v>112</v>
      </c>
      <c r="D160" s="16">
        <v>14198</v>
      </c>
      <c r="E160" s="16">
        <v>213</v>
      </c>
      <c r="F160" s="16">
        <v>138257</v>
      </c>
      <c r="G160" s="17">
        <v>34051</v>
      </c>
      <c r="H160" s="23" t="s">
        <v>21</v>
      </c>
      <c r="J160" s="4" t="s">
        <v>180</v>
      </c>
      <c r="K160" s="11">
        <f t="shared" si="15"/>
        <v>426507.29787671432</v>
      </c>
      <c r="L160" s="11">
        <f t="shared" si="16"/>
        <v>3289.1838712519457</v>
      </c>
      <c r="M160" s="11">
        <f t="shared" si="13"/>
        <v>6255.3228980059321</v>
      </c>
      <c r="N160" s="11">
        <f t="shared" si="14"/>
        <v>4060291.9150685738</v>
      </c>
      <c r="O160" s="23" t="s">
        <v>21</v>
      </c>
      <c r="R160" s="4"/>
      <c r="S160" s="11"/>
      <c r="T160" s="11"/>
      <c r="U160" s="11"/>
      <c r="V160" s="11"/>
      <c r="W160" s="11"/>
      <c r="X160" s="17"/>
      <c r="Y160" s="23"/>
    </row>
    <row r="161" spans="1:25" ht="18.75" thickBot="1">
      <c r="A161" s="4" t="s">
        <v>181</v>
      </c>
      <c r="B161" s="15">
        <v>13471</v>
      </c>
      <c r="C161" s="16">
        <v>79</v>
      </c>
      <c r="D161" s="16">
        <v>127</v>
      </c>
      <c r="E161" s="16">
        <v>692</v>
      </c>
      <c r="F161" s="16">
        <v>80413</v>
      </c>
      <c r="G161" s="17">
        <v>38312</v>
      </c>
      <c r="H161" s="23" t="s">
        <v>21</v>
      </c>
      <c r="J161" s="4" t="s">
        <v>181</v>
      </c>
      <c r="K161" s="11">
        <f t="shared" si="15"/>
        <v>351613.07162246818</v>
      </c>
      <c r="L161" s="11">
        <f t="shared" si="16"/>
        <v>2062.0171225725621</v>
      </c>
      <c r="M161" s="11">
        <f t="shared" si="13"/>
        <v>18062.225934433074</v>
      </c>
      <c r="N161" s="11">
        <f t="shared" si="14"/>
        <v>2098898.5174357905</v>
      </c>
      <c r="O161" s="23" t="s">
        <v>21</v>
      </c>
      <c r="R161" s="4"/>
      <c r="S161" s="11"/>
      <c r="T161" s="11"/>
      <c r="U161" s="11"/>
      <c r="V161" s="11"/>
      <c r="W161" s="11"/>
      <c r="X161" s="17"/>
      <c r="Y161" s="23"/>
    </row>
    <row r="162" spans="1:25" ht="18.75" thickBot="1">
      <c r="A162" s="4" t="s">
        <v>182</v>
      </c>
      <c r="B162" s="15">
        <v>11963</v>
      </c>
      <c r="C162" s="16">
        <v>365</v>
      </c>
      <c r="D162" s="16">
        <v>11583</v>
      </c>
      <c r="E162" s="16">
        <v>15</v>
      </c>
      <c r="F162" s="16">
        <v>153983</v>
      </c>
      <c r="G162" s="17">
        <v>2530577</v>
      </c>
      <c r="H162" s="23" t="s">
        <v>39</v>
      </c>
      <c r="J162" s="4" t="s">
        <v>182</v>
      </c>
      <c r="K162" s="11">
        <f t="shared" si="15"/>
        <v>4727.3803563377051</v>
      </c>
      <c r="L162" s="11">
        <f t="shared" si="16"/>
        <v>144.23587980132595</v>
      </c>
      <c r="M162" s="11">
        <f t="shared" ref="M162:M171" si="17">(E162*1000000)/$G162</f>
        <v>5.9275019096435315</v>
      </c>
      <c r="N162" s="11">
        <f t="shared" ref="N162:N171" si="18">(F162*1000000)/$G162</f>
        <v>60848.968436842668</v>
      </c>
      <c r="O162" s="23" t="s">
        <v>39</v>
      </c>
      <c r="R162" s="4"/>
      <c r="S162" s="11"/>
      <c r="T162" s="11"/>
      <c r="U162" s="11"/>
      <c r="V162" s="11"/>
      <c r="W162" s="11"/>
      <c r="X162" s="17"/>
      <c r="Y162" s="23"/>
    </row>
    <row r="163" spans="1:25" ht="18.75" thickBot="1">
      <c r="A163" s="4" t="s">
        <v>183</v>
      </c>
      <c r="B163" s="15">
        <v>11825</v>
      </c>
      <c r="C163" s="16">
        <v>20</v>
      </c>
      <c r="D163" s="16">
        <v>2761</v>
      </c>
      <c r="E163" s="16">
        <v>9044</v>
      </c>
      <c r="F163" s="16">
        <v>164926</v>
      </c>
      <c r="G163" s="17">
        <v>56935</v>
      </c>
      <c r="H163" s="23" t="s">
        <v>13</v>
      </c>
      <c r="J163" s="4" t="s">
        <v>183</v>
      </c>
      <c r="K163" s="11">
        <f t="shared" si="15"/>
        <v>207692.98322648634</v>
      </c>
      <c r="L163" s="11">
        <f t="shared" si="16"/>
        <v>351.27777289891981</v>
      </c>
      <c r="M163" s="11">
        <f t="shared" si="17"/>
        <v>158847.80890489154</v>
      </c>
      <c r="N163" s="11">
        <f t="shared" si="18"/>
        <v>2896741.8986563627</v>
      </c>
      <c r="O163" s="23" t="s">
        <v>13</v>
      </c>
      <c r="R163" s="4"/>
      <c r="S163" s="11"/>
      <c r="T163" s="11"/>
      <c r="U163" s="11"/>
      <c r="V163" s="11"/>
      <c r="W163" s="11"/>
      <c r="X163" s="17"/>
      <c r="Y163" s="23"/>
    </row>
    <row r="164" spans="1:25" ht="18.75" thickBot="1">
      <c r="A164" s="4" t="s">
        <v>184</v>
      </c>
      <c r="B164" s="15">
        <v>11781</v>
      </c>
      <c r="C164" s="16">
        <v>2138</v>
      </c>
      <c r="D164" s="16">
        <v>8813</v>
      </c>
      <c r="E164" s="16">
        <v>830</v>
      </c>
      <c r="F164" s="16">
        <v>265253</v>
      </c>
      <c r="G164" s="17">
        <v>30928485</v>
      </c>
      <c r="H164" s="23" t="s">
        <v>16</v>
      </c>
      <c r="J164" s="4" t="s">
        <v>184</v>
      </c>
      <c r="K164" s="11">
        <f t="shared" si="15"/>
        <v>380.91099515543681</v>
      </c>
      <c r="L164" s="11">
        <f t="shared" si="16"/>
        <v>69.12721395826533</v>
      </c>
      <c r="M164" s="11">
        <f t="shared" si="17"/>
        <v>26.836102705968301</v>
      </c>
      <c r="N164" s="11">
        <f t="shared" si="18"/>
        <v>8576.3334350195291</v>
      </c>
      <c r="O164" s="23" t="s">
        <v>16</v>
      </c>
      <c r="R164" s="4"/>
      <c r="S164" s="11"/>
      <c r="T164" s="11"/>
      <c r="U164" s="11"/>
      <c r="V164" s="11"/>
      <c r="W164" s="11"/>
      <c r="X164" s="17"/>
      <c r="Y164" s="23"/>
    </row>
    <row r="165" spans="1:25" ht="18.75" thickBot="1">
      <c r="A165" s="4" t="s">
        <v>185</v>
      </c>
      <c r="B165" s="15">
        <v>11743</v>
      </c>
      <c r="C165" s="16">
        <v>123</v>
      </c>
      <c r="D165" s="16">
        <v>1144</v>
      </c>
      <c r="E165" s="16">
        <v>180</v>
      </c>
      <c r="F165" s="16">
        <v>811895</v>
      </c>
      <c r="G165" s="17">
        <v>61891</v>
      </c>
      <c r="H165" s="23" t="s">
        <v>13</v>
      </c>
      <c r="J165" s="4" t="s">
        <v>185</v>
      </c>
      <c r="K165" s="11">
        <f t="shared" si="15"/>
        <v>189736.79533373189</v>
      </c>
      <c r="L165" s="11">
        <f t="shared" si="16"/>
        <v>1987.3648834240844</v>
      </c>
      <c r="M165" s="11">
        <f t="shared" si="17"/>
        <v>2908.3388537913429</v>
      </c>
      <c r="N165" s="11">
        <f t="shared" si="18"/>
        <v>13118143.187216235</v>
      </c>
      <c r="O165" s="23" t="s">
        <v>13</v>
      </c>
      <c r="R165" s="4"/>
      <c r="S165" s="11"/>
      <c r="T165" s="11"/>
      <c r="U165" s="11"/>
      <c r="V165" s="11"/>
      <c r="W165" s="11"/>
      <c r="X165" s="17"/>
      <c r="Y165" s="23"/>
    </row>
    <row r="166" spans="1:25" ht="18.75" thickBot="1">
      <c r="A166" s="4" t="s">
        <v>186</v>
      </c>
      <c r="B166" s="15">
        <v>11248</v>
      </c>
      <c r="C166" s="16">
        <v>61</v>
      </c>
      <c r="D166" s="16">
        <v>10918</v>
      </c>
      <c r="E166" s="16">
        <v>269</v>
      </c>
      <c r="F166" s="16">
        <v>169712</v>
      </c>
      <c r="G166" s="17">
        <v>72286</v>
      </c>
      <c r="H166" s="23" t="s">
        <v>13</v>
      </c>
      <c r="J166" s="4" t="s">
        <v>186</v>
      </c>
      <c r="K166" s="11">
        <f t="shared" si="15"/>
        <v>155604.12804692471</v>
      </c>
      <c r="L166" s="11">
        <f t="shared" si="16"/>
        <v>843.87018233129515</v>
      </c>
      <c r="M166" s="11">
        <f t="shared" si="17"/>
        <v>3721.329164706859</v>
      </c>
      <c r="N166" s="11">
        <f t="shared" si="18"/>
        <v>2347785.1866198159</v>
      </c>
      <c r="O166" s="23" t="s">
        <v>13</v>
      </c>
      <c r="R166" s="4"/>
      <c r="S166" s="11"/>
      <c r="T166" s="11"/>
      <c r="U166" s="11"/>
      <c r="V166" s="11"/>
      <c r="W166" s="11"/>
      <c r="X166" s="17"/>
      <c r="Y166" s="23"/>
    </row>
    <row r="167" spans="1:25" ht="18.75" thickBot="1">
      <c r="A167" s="4" t="s">
        <v>187</v>
      </c>
      <c r="B167" s="15">
        <v>9605</v>
      </c>
      <c r="C167" s="16">
        <v>51</v>
      </c>
      <c r="D167" s="16">
        <v>94</v>
      </c>
      <c r="E167" s="16">
        <v>154</v>
      </c>
      <c r="F167" s="16">
        <v>5496</v>
      </c>
      <c r="G167" s="17">
        <v>39709</v>
      </c>
      <c r="H167" s="23" t="s">
        <v>21</v>
      </c>
      <c r="J167" s="4" t="s">
        <v>187</v>
      </c>
      <c r="K167" s="11">
        <f t="shared" si="15"/>
        <v>241884.71127452215</v>
      </c>
      <c r="L167" s="11">
        <f t="shared" si="16"/>
        <v>1284.3435996877283</v>
      </c>
      <c r="M167" s="11">
        <f t="shared" si="17"/>
        <v>3878.2140069001989</v>
      </c>
      <c r="N167" s="11">
        <f t="shared" si="18"/>
        <v>138406.91027223048</v>
      </c>
      <c r="O167" s="23" t="s">
        <v>21</v>
      </c>
      <c r="R167" s="4"/>
      <c r="S167" s="11"/>
      <c r="T167" s="11"/>
      <c r="U167" s="11"/>
      <c r="V167" s="11"/>
      <c r="W167" s="11"/>
      <c r="X167" s="17"/>
      <c r="Y167" s="23"/>
    </row>
    <row r="168" spans="1:25" ht="18.75" thickBot="1">
      <c r="A168" s="4" t="s">
        <v>188</v>
      </c>
      <c r="B168" s="15">
        <v>8769</v>
      </c>
      <c r="C168" s="16">
        <v>307</v>
      </c>
      <c r="D168" s="16">
        <v>8452</v>
      </c>
      <c r="E168" s="16">
        <v>10</v>
      </c>
      <c r="F168" s="16">
        <v>231304</v>
      </c>
      <c r="G168" s="17">
        <v>25676087</v>
      </c>
      <c r="H168" s="23" t="s">
        <v>39</v>
      </c>
      <c r="J168" s="4" t="s">
        <v>188</v>
      </c>
      <c r="K168" s="11">
        <f t="shared" si="15"/>
        <v>341.52400246969097</v>
      </c>
      <c r="L168" s="11">
        <f t="shared" si="16"/>
        <v>11.956650559721192</v>
      </c>
      <c r="M168" s="11">
        <f t="shared" si="17"/>
        <v>0.38946744494205837</v>
      </c>
      <c r="N168" s="11">
        <f t="shared" si="18"/>
        <v>9008.5377884877871</v>
      </c>
      <c r="O168" s="23" t="s">
        <v>39</v>
      </c>
      <c r="R168" s="4"/>
      <c r="S168" s="11"/>
      <c r="T168" s="11"/>
      <c r="U168" s="11"/>
      <c r="V168" s="11"/>
      <c r="W168" s="11"/>
      <c r="X168" s="17"/>
      <c r="Y168" s="23"/>
    </row>
    <row r="169" spans="1:25" ht="18.75" thickBot="1">
      <c r="A169" s="4" t="s">
        <v>189</v>
      </c>
      <c r="B169" s="15">
        <v>8038</v>
      </c>
      <c r="C169" s="16">
        <v>168</v>
      </c>
      <c r="D169" s="16">
        <v>7034</v>
      </c>
      <c r="E169" s="16">
        <v>836</v>
      </c>
      <c r="F169" s="16">
        <v>125173</v>
      </c>
      <c r="G169" s="17">
        <v>2046061</v>
      </c>
      <c r="H169" s="23" t="s">
        <v>39</v>
      </c>
      <c r="J169" s="4" t="s">
        <v>189</v>
      </c>
      <c r="K169" s="11">
        <f t="shared" si="15"/>
        <v>3928.524125136054</v>
      </c>
      <c r="L169" s="11">
        <f t="shared" si="16"/>
        <v>82.108988930437562</v>
      </c>
      <c r="M169" s="11">
        <f t="shared" si="17"/>
        <v>408.58996872527263</v>
      </c>
      <c r="N169" s="11">
        <f t="shared" si="18"/>
        <v>61177.550424938454</v>
      </c>
      <c r="O169" s="23" t="s">
        <v>39</v>
      </c>
      <c r="R169" s="4"/>
      <c r="S169" s="11"/>
      <c r="T169" s="11"/>
      <c r="U169" s="11"/>
      <c r="V169" s="11"/>
      <c r="W169" s="11"/>
      <c r="X169" s="17"/>
      <c r="Y169" s="23"/>
    </row>
    <row r="170" spans="1:25" ht="18.75" thickBot="1">
      <c r="A170" s="4" t="s">
        <v>190</v>
      </c>
      <c r="B170" s="15">
        <v>7384</v>
      </c>
      <c r="C170" s="16">
        <v>294</v>
      </c>
      <c r="D170" s="16">
        <v>5747</v>
      </c>
      <c r="E170" s="16">
        <v>1343</v>
      </c>
      <c r="F170" s="16">
        <v>139824</v>
      </c>
      <c r="G170" s="17">
        <v>5257179</v>
      </c>
      <c r="H170" s="23" t="s">
        <v>39</v>
      </c>
      <c r="J170" s="4" t="s">
        <v>190</v>
      </c>
      <c r="K170" s="11">
        <f t="shared" si="15"/>
        <v>1404.555561071822</v>
      </c>
      <c r="L170" s="11">
        <f t="shared" si="16"/>
        <v>55.92352856921935</v>
      </c>
      <c r="M170" s="11">
        <f t="shared" si="17"/>
        <v>255.46020023286252</v>
      </c>
      <c r="N170" s="11">
        <f t="shared" si="18"/>
        <v>26596.773668920156</v>
      </c>
      <c r="O170" s="23" t="s">
        <v>39</v>
      </c>
      <c r="R170" s="4"/>
      <c r="S170" s="11"/>
      <c r="T170" s="11"/>
      <c r="U170" s="11"/>
      <c r="V170" s="11"/>
      <c r="W170" s="11"/>
      <c r="X170" s="17"/>
      <c r="Y170" s="23"/>
    </row>
    <row r="171" spans="1:25" ht="18.75" thickBot="1">
      <c r="A171" s="4" t="s">
        <v>191</v>
      </c>
      <c r="B171" s="15">
        <v>7258</v>
      </c>
      <c r="C171" s="16">
        <v>190</v>
      </c>
      <c r="D171" s="16">
        <v>4874</v>
      </c>
      <c r="E171" s="16">
        <v>2194</v>
      </c>
      <c r="F171" s="16">
        <v>191341</v>
      </c>
      <c r="G171" s="17">
        <v>17216627</v>
      </c>
      <c r="H171" s="23" t="s">
        <v>39</v>
      </c>
      <c r="J171" s="4" t="s">
        <v>191</v>
      </c>
      <c r="K171" s="11">
        <f t="shared" si="15"/>
        <v>421.56921910429958</v>
      </c>
      <c r="L171" s="11">
        <f t="shared" si="16"/>
        <v>11.035843432049727</v>
      </c>
      <c r="M171" s="11">
        <f t="shared" si="17"/>
        <v>127.43494994693211</v>
      </c>
      <c r="N171" s="11">
        <f t="shared" si="18"/>
        <v>11113.733253325405</v>
      </c>
      <c r="O171" s="23" t="s">
        <v>39</v>
      </c>
      <c r="R171" s="4"/>
      <c r="S171" s="11"/>
      <c r="T171" s="11"/>
      <c r="U171" s="11"/>
      <c r="V171" s="11"/>
      <c r="W171" s="11"/>
      <c r="X171" s="17"/>
      <c r="Y171" s="23"/>
    </row>
    <row r="172" spans="1:25" ht="15.75">
      <c r="A172" s="9" t="s">
        <v>192</v>
      </c>
      <c r="B172" s="9" t="s">
        <v>193</v>
      </c>
      <c r="C172" s="9" t="s">
        <v>194</v>
      </c>
      <c r="D172" s="9" t="s">
        <v>195</v>
      </c>
      <c r="E172" s="9" t="s">
        <v>196</v>
      </c>
      <c r="F172" s="9"/>
      <c r="G172" s="9"/>
      <c r="H172" s="24"/>
      <c r="J172" s="9" t="s">
        <v>192</v>
      </c>
      <c r="K172" s="9" t="s">
        <v>193</v>
      </c>
      <c r="L172" s="9" t="s">
        <v>194</v>
      </c>
      <c r="M172" s="9" t="s">
        <v>196</v>
      </c>
      <c r="N172" s="9"/>
      <c r="O172" s="24"/>
      <c r="R172" s="9"/>
      <c r="S172" s="9"/>
      <c r="T172" s="9"/>
      <c r="U172" s="9"/>
      <c r="V172" s="9"/>
      <c r="W172" s="9"/>
      <c r="X172" s="9"/>
      <c r="Y172" s="24"/>
    </row>
    <row r="173" spans="1:25" ht="15">
      <c r="A173" s="25" t="s">
        <v>199</v>
      </c>
      <c r="B173" s="24">
        <f>MAX(B1:B171)</f>
        <v>81012955</v>
      </c>
      <c r="C173" s="24">
        <f t="shared" ref="C173:G173" si="19">MAX(C1:C171)</f>
        <v>987615</v>
      </c>
      <c r="D173" s="24">
        <f t="shared" si="19"/>
        <v>42413566</v>
      </c>
      <c r="E173" s="24">
        <f t="shared" si="19"/>
        <v>24809670</v>
      </c>
      <c r="F173" s="24">
        <f t="shared" si="19"/>
        <v>960060830</v>
      </c>
      <c r="G173" s="24">
        <f t="shared" si="19"/>
        <v>1439323776</v>
      </c>
      <c r="H173" s="24"/>
      <c r="J173" s="25" t="s">
        <v>199</v>
      </c>
      <c r="K173" s="24">
        <f>MAX(K1:K171)</f>
        <v>696227.75800711743</v>
      </c>
      <c r="L173" s="24">
        <f t="shared" ref="L173:N173" si="20">MAX(L1:L171)</f>
        <v>5242.1223861539402</v>
      </c>
      <c r="M173" s="24">
        <f t="shared" si="20"/>
        <v>539217.08185053384</v>
      </c>
      <c r="N173" s="24">
        <f t="shared" si="20"/>
        <v>21626560.873531379</v>
      </c>
      <c r="O173" s="24"/>
      <c r="R173" s="25"/>
      <c r="S173" s="24"/>
      <c r="T173" s="24"/>
      <c r="U173" s="24"/>
      <c r="V173" s="24"/>
      <c r="W173" s="24"/>
      <c r="X173" s="24"/>
      <c r="Y173" s="24"/>
    </row>
    <row r="174" spans="1:25" ht="15">
      <c r="A174" s="25" t="s">
        <v>200</v>
      </c>
      <c r="B174" s="24">
        <f>MIN(B1:B171)</f>
        <v>264</v>
      </c>
      <c r="C174" s="24">
        <f t="shared" ref="C174:G174" si="21">MIN(C1:C171)</f>
        <v>7</v>
      </c>
      <c r="D174" s="24">
        <f t="shared" si="21"/>
        <v>33</v>
      </c>
      <c r="E174" s="24">
        <f t="shared" si="21"/>
        <v>10</v>
      </c>
      <c r="F174" s="24">
        <f t="shared" si="21"/>
        <v>778</v>
      </c>
      <c r="G174" s="24">
        <f t="shared" si="21"/>
        <v>33674</v>
      </c>
      <c r="H174" s="24"/>
      <c r="J174" s="25" t="s">
        <v>200</v>
      </c>
      <c r="K174" s="24">
        <f>MIN(K1:K171)</f>
        <v>15.868090964071877</v>
      </c>
      <c r="L174" s="24">
        <f t="shared" ref="L174:N174" si="22">MIN(L1:L171)</f>
        <v>0.54943078392437239</v>
      </c>
      <c r="M174" s="24">
        <f t="shared" si="22"/>
        <v>0.38946744494205837</v>
      </c>
      <c r="N174" s="24">
        <f t="shared" si="22"/>
        <v>5109.7629249372749</v>
      </c>
      <c r="O174" s="24"/>
      <c r="R174" s="25"/>
      <c r="S174" s="24"/>
      <c r="T174" s="24"/>
      <c r="U174" s="24"/>
      <c r="V174" s="24"/>
      <c r="W174" s="24"/>
      <c r="X174" s="24"/>
      <c r="Y174" s="24"/>
    </row>
    <row r="175" spans="1:25" ht="15">
      <c r="A175" s="25" t="s">
        <v>201</v>
      </c>
      <c r="B175" s="24">
        <f>B173-B174</f>
        <v>81012691</v>
      </c>
      <c r="C175" s="24">
        <f t="shared" ref="C175:G175" si="23">C173-C174</f>
        <v>987608</v>
      </c>
      <c r="D175" s="24">
        <f t="shared" si="23"/>
        <v>42413533</v>
      </c>
      <c r="E175" s="24">
        <f t="shared" si="23"/>
        <v>24809660</v>
      </c>
      <c r="F175" s="24">
        <f t="shared" si="23"/>
        <v>960060052</v>
      </c>
      <c r="G175" s="24">
        <f t="shared" si="23"/>
        <v>1439290102</v>
      </c>
      <c r="H175" s="24"/>
      <c r="J175" s="25" t="s">
        <v>201</v>
      </c>
      <c r="K175" s="24">
        <f>K173-K174</f>
        <v>696211.88991615339</v>
      </c>
      <c r="L175" s="24">
        <f t="shared" ref="L175:N175" si="24">L173-L174</f>
        <v>5241.5729553700157</v>
      </c>
      <c r="M175" s="24">
        <f t="shared" si="24"/>
        <v>539216.69238308887</v>
      </c>
      <c r="N175" s="24">
        <f t="shared" si="24"/>
        <v>21621451.110606443</v>
      </c>
      <c r="O175" s="24"/>
      <c r="R175" s="25"/>
      <c r="S175" s="24"/>
      <c r="T175" s="24"/>
      <c r="U175" s="24"/>
      <c r="V175" s="24"/>
      <c r="W175" s="24"/>
      <c r="X175" s="24"/>
      <c r="Y175" s="24"/>
    </row>
    <row r="176" spans="1:25" ht="15">
      <c r="A176" s="25" t="s">
        <v>202</v>
      </c>
      <c r="B176" s="24">
        <f>B175/10</f>
        <v>8101269.0999999996</v>
      </c>
      <c r="C176" s="24">
        <f t="shared" ref="C176:G176" si="25">C175/10</f>
        <v>98760.8</v>
      </c>
      <c r="D176" s="24">
        <f t="shared" si="25"/>
        <v>4241353.3</v>
      </c>
      <c r="E176" s="24">
        <f t="shared" si="25"/>
        <v>2480966</v>
      </c>
      <c r="F176" s="24">
        <f t="shared" si="25"/>
        <v>96006005.200000003</v>
      </c>
      <c r="G176" s="24">
        <f t="shared" si="25"/>
        <v>143929010.19999999</v>
      </c>
      <c r="H176" s="24"/>
      <c r="J176" s="25" t="s">
        <v>202</v>
      </c>
      <c r="K176" s="24">
        <f>K175/10</f>
        <v>69621.188991615345</v>
      </c>
      <c r="L176" s="24">
        <f t="shared" ref="L176:N176" si="26">L175/10</f>
        <v>524.15729553700157</v>
      </c>
      <c r="M176" s="24">
        <f t="shared" si="26"/>
        <v>53921.669238308888</v>
      </c>
      <c r="N176" s="24">
        <f t="shared" si="26"/>
        <v>2162145.1110606445</v>
      </c>
      <c r="O176" s="24"/>
      <c r="R176" s="25"/>
      <c r="S176" s="24"/>
      <c r="T176" s="24"/>
      <c r="U176" s="24"/>
      <c r="V176" s="24"/>
      <c r="W176" s="24"/>
      <c r="X176" s="24"/>
      <c r="Y176" s="24"/>
    </row>
    <row r="177" spans="1:25" ht="15">
      <c r="A177" s="25" t="s">
        <v>203</v>
      </c>
      <c r="B177" s="24">
        <f>B175/20</f>
        <v>4050634.55</v>
      </c>
      <c r="C177" s="24">
        <f t="shared" ref="C177:G177" si="27">C175/20</f>
        <v>49380.4</v>
      </c>
      <c r="D177" s="24">
        <f t="shared" si="27"/>
        <v>2120676.65</v>
      </c>
      <c r="E177" s="24">
        <f t="shared" si="27"/>
        <v>1240483</v>
      </c>
      <c r="F177" s="24">
        <f t="shared" si="27"/>
        <v>48003002.600000001</v>
      </c>
      <c r="G177" s="24">
        <f t="shared" si="27"/>
        <v>71964505.099999994</v>
      </c>
      <c r="H177" s="24"/>
      <c r="J177" s="25" t="s">
        <v>203</v>
      </c>
      <c r="K177" s="24">
        <f>K175/20</f>
        <v>34810.594495807673</v>
      </c>
      <c r="L177" s="24">
        <f t="shared" ref="L177:N177" si="28">L175/20</f>
        <v>262.07864776850079</v>
      </c>
      <c r="M177" s="24">
        <f t="shared" si="28"/>
        <v>26960.834619154444</v>
      </c>
      <c r="N177" s="24">
        <f t="shared" si="28"/>
        <v>1081072.5555303222</v>
      </c>
      <c r="O177" s="24"/>
      <c r="R177" s="25"/>
      <c r="S177" s="24"/>
      <c r="T177" s="24"/>
      <c r="U177" s="24"/>
      <c r="V177" s="24"/>
      <c r="W177" s="24"/>
      <c r="X177" s="24"/>
      <c r="Y177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Taula no def</vt:lpstr>
      <vt:lpstr>Taula de la dreta per grafics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 Pirla</dc:creator>
  <cp:lastModifiedBy>Marti Pirla</cp:lastModifiedBy>
  <dcterms:created xsi:type="dcterms:W3CDTF">2022-03-20T16:03:59Z</dcterms:created>
  <dcterms:modified xsi:type="dcterms:W3CDTF">2022-03-20T16:56:18Z</dcterms:modified>
</cp:coreProperties>
</file>