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showInkAnnotation="0" autoCompressPictures="0"/>
  <mc:AlternateContent xmlns:mc="http://schemas.openxmlformats.org/markup-compatibility/2006">
    <mc:Choice Requires="x15">
      <x15ac:absPath xmlns:x15ac="http://schemas.microsoft.com/office/spreadsheetml/2010/11/ac" url="D:\3C_2S\ТОР\"/>
    </mc:Choice>
  </mc:AlternateContent>
  <xr:revisionPtr revIDLastSave="0" documentId="13_ncr:1_{721F2E19-81C8-4BFD-B28F-25420CB60811}" xr6:coauthVersionLast="47" xr6:coauthVersionMax="47" xr10:uidLastSave="{00000000-0000-0000-0000-000000000000}"/>
  <bookViews>
    <workbookView xWindow="-108" yWindow="-108" windowWidth="23256" windowHeight="12456" tabRatio="500" xr2:uid="{00000000-000D-0000-FFFF-FFFF00000000}"/>
  </bookViews>
  <sheets>
    <sheet name="PEST"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38" i="1" l="1"/>
  <c r="B38" i="1"/>
  <c r="I36" i="1"/>
  <c r="O25" i="1"/>
  <c r="I34" i="1"/>
  <c r="O24" i="1"/>
  <c r="I31" i="1"/>
  <c r="M25" i="1"/>
  <c r="I29" i="1"/>
  <c r="M24" i="1"/>
  <c r="I25" i="1"/>
  <c r="O18" i="1"/>
  <c r="I30" i="1"/>
  <c r="M23" i="1"/>
  <c r="I19" i="1"/>
  <c r="M19" i="1"/>
  <c r="I21" i="1"/>
  <c r="M18" i="1"/>
  <c r="H19" i="1"/>
  <c r="H20" i="1"/>
  <c r="I20" i="1"/>
  <c r="M17" i="1"/>
  <c r="H21" i="1"/>
  <c r="H34" i="1"/>
  <c r="H36" i="1"/>
  <c r="H35" i="1"/>
  <c r="I35" i="1"/>
  <c r="O23" i="1"/>
  <c r="H30" i="1"/>
  <c r="H29" i="1"/>
  <c r="H31" i="1"/>
  <c r="H26" i="1"/>
  <c r="I26" i="1"/>
  <c r="O19" i="1"/>
  <c r="H25" i="1"/>
  <c r="H24" i="1"/>
  <c r="I24" i="1"/>
  <c r="O17" i="1"/>
</calcChain>
</file>

<file path=xl/sharedStrings.xml><?xml version="1.0" encoding="utf-8"?>
<sst xmlns="http://schemas.openxmlformats.org/spreadsheetml/2006/main" count="123" uniqueCount="85">
  <si>
    <t>Политические</t>
  </si>
  <si>
    <t>…</t>
  </si>
  <si>
    <t>Влияние фактора</t>
  </si>
  <si>
    <t>Экспертная оценка</t>
  </si>
  <si>
    <t>Средняя оценка</t>
  </si>
  <si>
    <t>Оценка с поправкой на вес</t>
  </si>
  <si>
    <t>ПОЛИТИЧЕСКИЕ ФАКТОРЫ</t>
  </si>
  <si>
    <t>Описание фактора</t>
  </si>
  <si>
    <t>ЭКОНОМИЧЕСКИЕ ФАКТОРЫ</t>
  </si>
  <si>
    <t>СОЦИАЛЬНО - КУЛЬТУРНЫЕ ФАКТОРЫ</t>
  </si>
  <si>
    <t>ТЕХНОЛОГИЧЕСКИЕ ФАКТОРЫ</t>
  </si>
  <si>
    <t>ОБЩИЙ ИТОГ</t>
  </si>
  <si>
    <t>2. Оцените степень влияния каждого фактора на продажи и прибыль компании по 3-бальной шкале, где</t>
  </si>
  <si>
    <t>1 балл</t>
  </si>
  <si>
    <t>2 балла</t>
  </si>
  <si>
    <t>3 балла</t>
  </si>
  <si>
    <t>Количество людей может быть изменено</t>
  </si>
  <si>
    <t>Расчетный столбец</t>
  </si>
  <si>
    <t>4. В столбце автоматически рассчитается среднее арифметическое по сделанным оценкам</t>
  </si>
  <si>
    <t>влияние фактора мало, любое изменение фактора практически не влияет на деятельность компании</t>
  </si>
  <si>
    <t>только значимое изменение фактора влияют на продажи и прибыль компании</t>
  </si>
  <si>
    <t>влияние фактора высоко, любые колебания вызывают значимые изменения в продажах и прибыли компании</t>
  </si>
  <si>
    <t>Фактор</t>
  </si>
  <si>
    <t>Вес</t>
  </si>
  <si>
    <t>ПОЛИТИЧЕСКИЕ</t>
  </si>
  <si>
    <t>ЭКОНОМИЧЕСКИЕ</t>
  </si>
  <si>
    <t>ТЕХНОЛОГИЧЕСКИЕ</t>
  </si>
  <si>
    <t>СОЦИАЛЬНО-КУЛЬТУРНЫЕ</t>
  </si>
  <si>
    <t>Экономические</t>
  </si>
  <si>
    <t>Социально-культурные</t>
  </si>
  <si>
    <t>Технологические</t>
  </si>
  <si>
    <t>Изменение в отрасли</t>
  </si>
  <si>
    <t>Изменение в компании</t>
  </si>
  <si>
    <t>Действия</t>
  </si>
  <si>
    <t>Шаблон для проведения PEST-анализа</t>
  </si>
  <si>
    <t>1.В первый столбец таблицы  1 впишите факторы, которые могут оказать влияние на продажи и прибыль вашей компании.</t>
  </si>
  <si>
    <t xml:space="preserve"> </t>
  </si>
  <si>
    <t>3. Самостоятельно или с привлечением экспертов оцените вероятность изменения каждого фактора по 5-ти бальной шкале, где 1 - низкая вероятность, 5 - высокая вероятность</t>
  </si>
  <si>
    <t>5. В столбце автоматически рассчитается значимость фактора для деятельности компании с учетом веса (влияния фактора) по формуле:</t>
  </si>
  <si>
    <t>6. Распределите все факторы в таблице PEST-анализа в соотвествующих ячейках в порядке убывания значимости</t>
  </si>
  <si>
    <t>Задание 2</t>
  </si>
  <si>
    <t>7. Сделайте выводы</t>
  </si>
  <si>
    <t>Обратите внимание! В таблицах приведен пример расчета! Его необходимо удалить и заменить на свой вариант расчетов в соответствии с выбранной компанией!</t>
  </si>
  <si>
    <t>Нестабильное правовое поле в стране</t>
  </si>
  <si>
    <t>Санкции иностранных государств</t>
  </si>
  <si>
    <t>Конфликты и кризисы</t>
  </si>
  <si>
    <t>Инфляция</t>
  </si>
  <si>
    <t>Экономический рост</t>
  </si>
  <si>
    <t>Конкуренция</t>
  </si>
  <si>
    <t>Религия</t>
  </si>
  <si>
    <t>Национальные и культурные предпочтения</t>
  </si>
  <si>
    <t>Моральные нормы</t>
  </si>
  <si>
    <t>Эволюция технологий программирования.</t>
  </si>
  <si>
    <t>Удобство использования и доступность.</t>
  </si>
  <si>
    <t>Развитие транспорта и способов доставки</t>
  </si>
  <si>
    <t>Ухудшение экономической ситуации, что может снизить количество пользователей</t>
  </si>
  <si>
    <t>Увеличение числа пользователей, которые ищут безопасность, заказывая товары из дома, в связи с конфликтами и кризисами</t>
  </si>
  <si>
    <t>Ограничения работы компании в стране.Изменение налогового законодательства.Санкции государства в сторону компании</t>
  </si>
  <si>
    <t>Рост экономики обычно сопровождается увеличением доходов пользователей от чего они могут позволить себе заказывать больше товаров.</t>
  </si>
  <si>
    <t>Высокий уровень инфляции влияет на количество товаров, которые пользователь может заказать.</t>
  </si>
  <si>
    <t>Конкуренция на рынке может привести к уменьшению доли рынка Glovo.</t>
  </si>
  <si>
    <t>Различные национальные и культурные предпочтения могут влиять на спрос на определённые товары, а значит и на их доставку.</t>
  </si>
  <si>
    <t>Моральные нормы в разных странах могут влиять на то, как пользователи воспринимают использование приложений доставки.</t>
  </si>
  <si>
    <t>Различные религиозные убеждения могут влиять на спрос товаров в разных регионах мира, а занчит и на их доставку.</t>
  </si>
  <si>
    <t>Развитие транспортной инфраструктуры и различных способов доставки также оказывает влияние на отрасль приложений доставки. В настоящее время активно развиваются беспилотные автомобили и дроны, которые могут использоваться для доставки товаров в отдаленные и труднодоступные районы.</t>
  </si>
  <si>
    <t>С развитием технологий программирования и распространения Open API, стали доступны новые инструменты для создания инновационных приложений доставки.</t>
  </si>
  <si>
    <t xml:space="preserve">С увеличением числа пользователей смартфонов и доступности мобильного интернета по всему миру, стало возможным создание и развитие приложений доставки. </t>
  </si>
  <si>
    <t>санкции против страны могут привести к ограничениям на экспорт и импорт товаров, что может ограничить возможности компании по доставке товаров.</t>
  </si>
  <si>
    <t>Конфликты также могут привести к трудностям в доставке товаров, так как могут быть затруднения с проездом по определенным местам, ограничениям на перевозку определенных товаров</t>
  </si>
  <si>
    <t>Изменения в законодательстве могут привести к необходимости изменения процессов доставки и привести к дополнительным затратам на их адаптацию. Кроме того, некоторые законы и правила могут запрещать доставку определенных товаров, что может повлиять на доходность компании.</t>
  </si>
  <si>
    <t>компании могут рассмотреть возможность развития более гибкой стратегии, которая позволит быстро адаптироваться к изменяющимся условиям. Кроме того, компании могут разработать более широкий ассортимент товаров и услуг, чтобы снизить риски от зависимости от определенных рынков. Также компании могут диверсифицировать свою деятельность, например, расширив свои услуги на другие рынки или отрасли, что может уменьшить воздействие политических и правовых факторов на ее деятельность.</t>
  </si>
  <si>
    <t>Инфляция может привести к увеличению затрат на производство, доставку и обслуживание, что может снизить прибыль компании. Кроме того, инфляция может увеличить цены на товары, что может снизить спрос на услуги доставки.</t>
  </si>
  <si>
    <t>Экономический рост может увеличить спрос на услуги доставки, однако это может привести к увеличению конкуренции в отрасли, что может снизить прибыль компании.</t>
  </si>
  <si>
    <t>Конкуренция может снизить цены на услуги доставки, что может снизить прибыль компании. Кроме того, конкуренция может привести к уменьшению рынка для компании и снижению ее доли на рынке.</t>
  </si>
  <si>
    <t>Чтобы уменьшить риски, связанные с экономическими факторами, компании могут рассмотреть возможность использования более эффективных методов производства и доставки, что может снизить затраты и увеличить прибыль. Кроме того, компании могут рассмотреть возможность развития новых рынков или расширения на существующих рынках, что может уменьшить риски от конкуренции и снизить воздействие инфляции на доходность компании. Компании также могут рассмотреть возможность внедрения новых технологий и процессов, которые могут повысить эффективность и качество услуг доставки.</t>
  </si>
  <si>
    <t>Национальные и культурные предпочтения могут затруднить развитие бизнеса в других странах, поскольку потребители могут не принимать те же продукты и услуги, которые пользуются популярностью в других регионах. Компании, работающие в разных культурных контекстах, могут столкнуться с проблемой адаптации своих продуктов и маркетинговых стратегий к местным условиям.</t>
  </si>
  <si>
    <t>В случае моральных норм, компания может столкнуться с публичным протестом, если ее продукты или услуги не соответствуют этическим стандартам, которые считаются нормой в обществе.</t>
  </si>
  <si>
    <t>Определенные продукты могут быть неприемлемыми для определенных религиозных групп, что может ограничить рынок для компании.</t>
  </si>
  <si>
    <t>Для уменьшения рисков, связанных с социально-культурными факторами, компании могут проводить глубокий анализ целевой аудитории и использовать эти знания для настройки своих продуктов и маркетинговых стратегий. Компании могут также работать над своей имиджевой кампанией, чтобы установить себя в качестве компании, уважающей культурные различия и социальные нормы.</t>
  </si>
  <si>
    <t>С развитием технологий и повышением ожиданий клиентов по удобству использования, компании должны постоянно совершенствовать свои приложения доставки. Кроме того, доступность приложения для широкой аудитории может быть обеспечена путем расширения географии охвата, включения большего количества языков и предоставления доступа на разных платформах и устройствах.</t>
  </si>
  <si>
    <t>азвитие технологий программирования может привести к различным изменениям в отрасли приложений доставки, таким как внедрение искусственного интеллекта, машинного обучения и автоматизации процессов. Это может привести к улучшению качества услуг, ускорению процессов и повышению эффективности доставки.</t>
  </si>
  <si>
    <t>Развитие транспорта и новых способов доставки может привести к улучшению скорости доставки, расширению географии охвата и уменьшению затрат на доставку. Например, компании могут использовать беспилотные автомобили, дроны, велосипеды, электрические скутеры и другие средства транспорта для доставки.</t>
  </si>
  <si>
    <t xml:space="preserve"> Регулярное обновление приложения, оптимизация пользовательского интерфейса, обучение сотрудников для повышения уровня обслуживания клиентов, партнерство с транспортными компаниями и платформами, которые могут расширить географию доставки и улучшить качество услуг.</t>
  </si>
  <si>
    <t>Инвестирование в разработку собственных технологических решений и партнерство с технологическими компаниями, чтобы улучшить и автоматизировать процессы, повысить уровень качества и повысить скорость доставки</t>
  </si>
  <si>
    <t>Партнерство с транспортными компаниями, расширение своего собственного автопарка и использование новых технологий для доставки, чтобы улучшить скорость и качество доставки, а также сократить затраты на доставку.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</si>
</sst>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р_у_б_._-;\-* #,##0.00\ _р_у_б_._-;_-* &quot;-&quot;??\ _р_у_б_._-;_-@_-"/>
    <numFmt numFmtId="165" formatCode="0.0"/>
  </numFmts>
  <fonts count="22" x14ac:knownFonts="1">
    <font>
      <sz val="12"/>
      <color theme="1"/>
      <name val="Calibri"/>
      <family val="2"/>
      <scheme val="minor"/>
    </font>
    <font>
      <sz val="12"/>
      <color theme="1"/>
      <name val="Calibri"/>
      <family val="2"/>
      <scheme val="minor"/>
    </font>
    <font>
      <sz val="12"/>
      <color theme="1"/>
      <name val="Calibri"/>
      <family val="2"/>
      <charset val="204"/>
      <scheme val="minor"/>
    </font>
    <font>
      <sz val="12"/>
      <color theme="0"/>
      <name val="Calibri"/>
      <family val="2"/>
      <charset val="204"/>
      <scheme val="minor"/>
    </font>
    <font>
      <u/>
      <sz val="12"/>
      <color theme="10"/>
      <name val="Calibri"/>
      <family val="2"/>
      <charset val="204"/>
      <scheme val="minor"/>
    </font>
    <font>
      <u/>
      <sz val="12"/>
      <color theme="11"/>
      <name val="Calibri"/>
      <family val="2"/>
      <charset val="204"/>
      <scheme val="minor"/>
    </font>
    <font>
      <sz val="16"/>
      <color theme="0"/>
      <name val="Calibri"/>
      <scheme val="minor"/>
    </font>
    <font>
      <sz val="20"/>
      <color theme="1"/>
      <name val="Calibri"/>
      <scheme val="minor"/>
    </font>
    <font>
      <sz val="12"/>
      <color rgb="FF000000"/>
      <name val="Calibri"/>
      <family val="2"/>
      <charset val="204"/>
      <scheme val="minor"/>
    </font>
    <font>
      <b/>
      <sz val="20"/>
      <color theme="3" tint="-0.249977111117893"/>
      <name val="Times New Roman"/>
    </font>
    <font>
      <sz val="12"/>
      <color theme="1"/>
      <name val="Times New Roman"/>
    </font>
    <font>
      <i/>
      <sz val="12"/>
      <color theme="3" tint="-0.249977111117893"/>
      <name val="Times New Roman"/>
    </font>
    <font>
      <b/>
      <sz val="12"/>
      <color theme="1"/>
      <name val="Times New Roman"/>
    </font>
    <font>
      <b/>
      <sz val="12"/>
      <color theme="0"/>
      <name val="Times New Roman"/>
    </font>
    <font>
      <sz val="12"/>
      <color theme="0"/>
      <name val="Times New Roman"/>
    </font>
    <font>
      <i/>
      <sz val="12"/>
      <color theme="7"/>
      <name val="Calibri"/>
      <scheme val="minor"/>
    </font>
    <font>
      <sz val="10"/>
      <color theme="1"/>
      <name val="Times New Roman"/>
    </font>
    <font>
      <sz val="12"/>
      <color rgb="FF800000"/>
      <name val="Times New Roman"/>
    </font>
    <font>
      <b/>
      <sz val="12"/>
      <color rgb="FF800000"/>
      <name val="Times New Roman"/>
    </font>
    <font>
      <b/>
      <sz val="14"/>
      <color theme="3" tint="-0.249977111117893"/>
      <name val="Times New Roman"/>
    </font>
    <font>
      <sz val="12"/>
      <color rgb="FF333333"/>
      <name val="Times New Roman"/>
    </font>
    <font>
      <sz val="12"/>
      <color theme="1"/>
      <name val="Times New Roman"/>
      <family val="1"/>
      <charset val="204"/>
    </font>
  </fonts>
  <fills count="5">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3"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86">
    <xf numFmtId="0" fontId="0" fillId="0" borderId="0"/>
    <xf numFmtId="164"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56">
    <xf numFmtId="0" fontId="0" fillId="0" borderId="0" xfId="0"/>
    <xf numFmtId="0" fontId="0" fillId="0" borderId="0" xfId="0" applyAlignment="1">
      <alignment vertical="center"/>
    </xf>
    <xf numFmtId="0" fontId="0" fillId="0" borderId="0" xfId="0" applyAlignment="1">
      <alignment horizontal="center" vertical="center"/>
    </xf>
    <xf numFmtId="0" fontId="6" fillId="0" borderId="0" xfId="0" applyFont="1" applyFill="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left" vertical="center"/>
    </xf>
    <xf numFmtId="0" fontId="3" fillId="4" borderId="0" xfId="0" applyFont="1" applyFill="1" applyAlignment="1">
      <alignment horizontal="center" vertical="center"/>
    </xf>
    <xf numFmtId="0" fontId="3" fillId="4" borderId="0" xfId="0" applyFont="1" applyFill="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left" vertical="center"/>
    </xf>
    <xf numFmtId="0" fontId="10" fillId="2" borderId="1" xfId="0" applyFont="1" applyFill="1" applyBorder="1" applyAlignment="1">
      <alignment horizontal="center" vertical="center"/>
    </xf>
    <xf numFmtId="0" fontId="10" fillId="0" borderId="1" xfId="0" applyFont="1" applyBorder="1" applyAlignment="1">
      <alignment vertical="center"/>
    </xf>
    <xf numFmtId="0" fontId="12" fillId="0" borderId="1" xfId="0" applyFont="1" applyBorder="1" applyAlignment="1">
      <alignment vertical="center"/>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9" fontId="10" fillId="0" borderId="0" xfId="82" applyFont="1" applyAlignment="1">
      <alignment horizontal="center" vertical="center"/>
    </xf>
    <xf numFmtId="0" fontId="10" fillId="0" borderId="0" xfId="0" applyFont="1" applyAlignment="1">
      <alignment horizontal="center" vertical="center"/>
    </xf>
    <xf numFmtId="0" fontId="10" fillId="3" borderId="1" xfId="0" applyFont="1" applyFill="1" applyBorder="1" applyAlignment="1">
      <alignment vertical="center"/>
    </xf>
    <xf numFmtId="0" fontId="13" fillId="4" borderId="1" xfId="0" applyFont="1" applyFill="1" applyBorder="1" applyAlignment="1">
      <alignment vertical="center"/>
    </xf>
    <xf numFmtId="0" fontId="14" fillId="4" borderId="1" xfId="0" applyFont="1" applyFill="1" applyBorder="1" applyAlignment="1">
      <alignment horizontal="center" vertical="center"/>
    </xf>
    <xf numFmtId="165" fontId="14" fillId="4" borderId="1" xfId="0" applyNumberFormat="1" applyFont="1" applyFill="1" applyBorder="1" applyAlignment="1">
      <alignment horizontal="center" vertical="center"/>
    </xf>
    <xf numFmtId="0" fontId="15" fillId="0" borderId="0" xfId="0" applyFont="1" applyAlignment="1">
      <alignment horizontal="center" vertical="center" wrapText="1"/>
    </xf>
    <xf numFmtId="0" fontId="16" fillId="0" borderId="0" xfId="0" applyFont="1" applyAlignment="1">
      <alignment horizontal="justify" vertical="center"/>
    </xf>
    <xf numFmtId="0" fontId="17" fillId="0" borderId="1" xfId="0" applyFont="1" applyBorder="1" applyAlignment="1">
      <alignment vertical="center"/>
    </xf>
    <xf numFmtId="0" fontId="17" fillId="0" borderId="1" xfId="0" applyFont="1" applyBorder="1" applyAlignment="1">
      <alignment horizontal="center" vertical="center"/>
    </xf>
    <xf numFmtId="165" fontId="17" fillId="0" borderId="1" xfId="0" applyNumberFormat="1" applyFont="1" applyBorder="1" applyAlignment="1">
      <alignment horizontal="center" vertical="center"/>
    </xf>
    <xf numFmtId="164" fontId="17" fillId="0" borderId="1" xfId="1" applyFont="1" applyBorder="1" applyAlignment="1">
      <alignment horizontal="center" vertical="center"/>
    </xf>
    <xf numFmtId="164" fontId="17" fillId="0" borderId="1" xfId="0" applyNumberFormat="1" applyFont="1" applyBorder="1" applyAlignment="1">
      <alignment horizontal="center" vertical="center"/>
    </xf>
    <xf numFmtId="0" fontId="10" fillId="0" borderId="0" xfId="0" applyFont="1"/>
    <xf numFmtId="0" fontId="19" fillId="0" borderId="0" xfId="0" applyFont="1"/>
    <xf numFmtId="0" fontId="20" fillId="2" borderId="1" xfId="0" applyFont="1" applyFill="1" applyBorder="1" applyAlignment="1">
      <alignment horizontal="center" vertical="center"/>
    </xf>
    <xf numFmtId="0" fontId="20" fillId="3" borderId="4" xfId="0" applyFont="1" applyFill="1" applyBorder="1" applyAlignment="1">
      <alignment vertical="center"/>
    </xf>
    <xf numFmtId="0" fontId="20" fillId="3" borderId="1" xfId="0" applyFont="1" applyFill="1" applyBorder="1" applyAlignment="1">
      <alignment vertical="center"/>
    </xf>
    <xf numFmtId="0" fontId="18" fillId="0" borderId="0" xfId="0" applyFont="1"/>
    <xf numFmtId="0" fontId="0" fillId="0" borderId="0" xfId="0" applyAlignment="1">
      <alignment horizontal="center" vertical="center"/>
    </xf>
    <xf numFmtId="0" fontId="10" fillId="2"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3" borderId="1" xfId="0" applyFont="1" applyFill="1" applyBorder="1" applyAlignment="1">
      <alignment horizontal="center" vertical="center"/>
    </xf>
    <xf numFmtId="0" fontId="15" fillId="0" borderId="2" xfId="0" applyFont="1" applyBorder="1" applyAlignment="1">
      <alignment horizontal="center" vertical="center" wrapText="1"/>
    </xf>
    <xf numFmtId="0" fontId="3" fillId="4" borderId="3" xfId="0" applyFont="1" applyFill="1" applyBorder="1" applyAlignment="1">
      <alignment horizontal="center" vertical="center" wrapText="1"/>
    </xf>
    <xf numFmtId="0" fontId="10" fillId="0" borderId="1" xfId="0" applyFont="1" applyBorder="1" applyAlignment="1">
      <alignment horizontal="left" wrapText="1"/>
    </xf>
    <xf numFmtId="0" fontId="10" fillId="2" borderId="1" xfId="0" applyFont="1" applyFill="1" applyBorder="1" applyAlignment="1">
      <alignment horizontal="left" wrapText="1"/>
    </xf>
    <xf numFmtId="0" fontId="21" fillId="0" borderId="1" xfId="0" applyFont="1" applyBorder="1" applyAlignment="1">
      <alignment horizontal="center" wrapText="1"/>
    </xf>
    <xf numFmtId="0" fontId="10" fillId="0" borderId="1" xfId="0" applyFont="1" applyBorder="1" applyAlignment="1">
      <alignment horizontal="center" wrapText="1"/>
    </xf>
    <xf numFmtId="0" fontId="10" fillId="2" borderId="1" xfId="0" applyFont="1" applyFill="1" applyBorder="1" applyAlignment="1">
      <alignment horizontal="center" wrapText="1"/>
    </xf>
    <xf numFmtId="0" fontId="21" fillId="0" borderId="1" xfId="0" applyFont="1" applyBorder="1" applyAlignment="1">
      <alignment horizontal="center" vertical="top" wrapText="1"/>
    </xf>
    <xf numFmtId="0" fontId="21" fillId="0" borderId="5" xfId="0" applyFont="1" applyBorder="1" applyAlignment="1">
      <alignment horizontal="center" vertical="top" wrapText="1"/>
    </xf>
    <xf numFmtId="0" fontId="10" fillId="0" borderId="6" xfId="0" applyFont="1" applyBorder="1" applyAlignment="1">
      <alignment horizontal="center" vertical="top" wrapText="1"/>
    </xf>
    <xf numFmtId="0" fontId="10" fillId="0" borderId="7" xfId="0" applyFont="1" applyBorder="1" applyAlignment="1">
      <alignment horizontal="center" vertical="top" wrapText="1"/>
    </xf>
    <xf numFmtId="0" fontId="10" fillId="0" borderId="1" xfId="0" applyFont="1" applyBorder="1" applyAlignment="1">
      <alignment horizontal="center" vertical="top" wrapText="1"/>
    </xf>
    <xf numFmtId="0" fontId="10" fillId="2" borderId="1" xfId="0" applyFont="1" applyFill="1" applyBorder="1" applyAlignment="1">
      <alignment horizontal="center" vertical="top" wrapText="1"/>
    </xf>
  </cellXfs>
  <cellStyles count="86">
    <cellStyle name="Гиперссылка" xfId="2" builtinId="8" hidden="1"/>
    <cellStyle name="Гиперссылка" xfId="4" builtinId="8" hidden="1"/>
    <cellStyle name="Гиперссылка" xfId="6" builtinId="8" hidden="1"/>
    <cellStyle name="Гиперссылка" xfId="8" builtinId="8" hidden="1"/>
    <cellStyle name="Гиперссылка" xfId="10" builtinId="8" hidden="1"/>
    <cellStyle name="Гиперссылка" xfId="12" builtinId="8" hidden="1"/>
    <cellStyle name="Гиперссылка" xfId="14" builtinId="8" hidden="1"/>
    <cellStyle name="Гиперссылка" xfId="16" builtinId="8" hidden="1"/>
    <cellStyle name="Гиперссылка" xfId="18" builtinId="8" hidden="1"/>
    <cellStyle name="Гиперссылка" xfId="20" builtinId="8" hidden="1"/>
    <cellStyle name="Гиперссылка" xfId="22" builtinId="8" hidden="1"/>
    <cellStyle name="Гиперссылка" xfId="24" builtinId="8" hidden="1"/>
    <cellStyle name="Гиперссылка" xfId="26" builtinId="8" hidden="1"/>
    <cellStyle name="Гиперссылка" xfId="28" builtinId="8" hidden="1"/>
    <cellStyle name="Гиперссылка" xfId="30" builtinId="8" hidden="1"/>
    <cellStyle name="Гиперссылка" xfId="32" builtinId="8" hidden="1"/>
    <cellStyle name="Гиперссылка" xfId="34" builtinId="8" hidden="1"/>
    <cellStyle name="Гиперссылка" xfId="36" builtinId="8" hidden="1"/>
    <cellStyle name="Гиперссылка" xfId="38" builtinId="8" hidden="1"/>
    <cellStyle name="Гиперссылка" xfId="40" builtinId="8" hidden="1"/>
    <cellStyle name="Гиперссылка" xfId="42" builtinId="8" hidden="1"/>
    <cellStyle name="Гиперссылка" xfId="44" builtinId="8" hidden="1"/>
    <cellStyle name="Гиперссылка" xfId="46" builtinId="8" hidden="1"/>
    <cellStyle name="Гиперссылка" xfId="48" builtinId="8" hidden="1"/>
    <cellStyle name="Гиперссылка" xfId="50" builtinId="8" hidden="1"/>
    <cellStyle name="Гиперссылка" xfId="52" builtinId="8" hidden="1"/>
    <cellStyle name="Гиперссылка" xfId="54" builtinId="8" hidden="1"/>
    <cellStyle name="Гиперссылка" xfId="56" builtinId="8" hidden="1"/>
    <cellStyle name="Гиперссылка" xfId="58" builtinId="8" hidden="1"/>
    <cellStyle name="Гиперссылка" xfId="60" builtinId="8" hidden="1"/>
    <cellStyle name="Гиперссылка" xfId="62" builtinId="8" hidden="1"/>
    <cellStyle name="Гиперссылка" xfId="64" builtinId="8" hidden="1"/>
    <cellStyle name="Гиперссылка" xfId="66" builtinId="8" hidden="1"/>
    <cellStyle name="Гиперссылка" xfId="68" builtinId="8" hidden="1"/>
    <cellStyle name="Гиперссылка" xfId="70" builtinId="8" hidden="1"/>
    <cellStyle name="Гиперссылка" xfId="72" builtinId="8" hidden="1"/>
    <cellStyle name="Гиперссылка" xfId="74" builtinId="8" hidden="1"/>
    <cellStyle name="Гиперссылка" xfId="76" builtinId="8" hidden="1"/>
    <cellStyle name="Гиперссылка" xfId="78" builtinId="8" hidden="1"/>
    <cellStyle name="Гиперссылка" xfId="80" builtinId="8" hidden="1"/>
    <cellStyle name="Обычный" xfId="0" builtinId="0"/>
    <cellStyle name="Открывавшаяся гиперссылка" xfId="3" builtinId="9" hidden="1"/>
    <cellStyle name="Открывавшаяся гиперссылка" xfId="5" builtinId="9" hidden="1"/>
    <cellStyle name="Открывавшаяся гиперссылка" xfId="7" builtinId="9" hidden="1"/>
    <cellStyle name="Открывавшаяся гиперссылка" xfId="9" builtinId="9" hidden="1"/>
    <cellStyle name="Открывавшаяся гиперссылка" xfId="11" builtinId="9" hidden="1"/>
    <cellStyle name="Открывавшаяся гиперссылка" xfId="13" builtinId="9" hidden="1"/>
    <cellStyle name="Открывавшаяся гиперссылка" xfId="15" builtinId="9" hidden="1"/>
    <cellStyle name="Открывавшаяся гиперссылка" xfId="17" builtinId="9" hidden="1"/>
    <cellStyle name="Открывавшаяся гиперссылка" xfId="19" builtinId="9" hidden="1"/>
    <cellStyle name="Открывавшаяся гиперссылка" xfId="21" builtinId="9" hidden="1"/>
    <cellStyle name="Открывавшаяся гиперссылка" xfId="23" builtinId="9" hidden="1"/>
    <cellStyle name="Открывавшаяся гиперссылка" xfId="25" builtinId="9" hidden="1"/>
    <cellStyle name="Открывавшаяся гиперссылка" xfId="27" builtinId="9" hidden="1"/>
    <cellStyle name="Открывавшаяся гиперссылка" xfId="29" builtinId="9" hidden="1"/>
    <cellStyle name="Открывавшаяся гиперссылка" xfId="31" builtinId="9" hidden="1"/>
    <cellStyle name="Открывавшаяся гиперссылка" xfId="33" builtinId="9" hidden="1"/>
    <cellStyle name="Открывавшаяся гиперссылка" xfId="35" builtinId="9" hidden="1"/>
    <cellStyle name="Открывавшаяся гиперссылка" xfId="37" builtinId="9" hidden="1"/>
    <cellStyle name="Открывавшаяся гиперссылка" xfId="39" builtinId="9" hidden="1"/>
    <cellStyle name="Открывавшаяся гиперссылка" xfId="41" builtinId="9" hidden="1"/>
    <cellStyle name="Открывавшаяся гиперссылка" xfId="43" builtinId="9" hidden="1"/>
    <cellStyle name="Открывавшаяся гиперссылка" xfId="45" builtinId="9" hidden="1"/>
    <cellStyle name="Открывавшаяся гиперссылка" xfId="47" builtinId="9" hidden="1"/>
    <cellStyle name="Открывавшаяся гиперссылка" xfId="49" builtinId="9" hidden="1"/>
    <cellStyle name="Открывавшаяся гиперссылка" xfId="51" builtinId="9" hidden="1"/>
    <cellStyle name="Открывавшаяся гиперссылка" xfId="53" builtinId="9" hidden="1"/>
    <cellStyle name="Открывавшаяся гиперссылка" xfId="55" builtinId="9" hidden="1"/>
    <cellStyle name="Открывавшаяся гиперссылка" xfId="57" builtinId="9" hidden="1"/>
    <cellStyle name="Открывавшаяся гиперссылка" xfId="59" builtinId="9" hidden="1"/>
    <cellStyle name="Открывавшаяся гиперссылка" xfId="61" builtinId="9" hidden="1"/>
    <cellStyle name="Открывавшаяся гиперссылка" xfId="63" builtinId="9" hidden="1"/>
    <cellStyle name="Открывавшаяся гиперссылка" xfId="65" builtinId="9" hidden="1"/>
    <cellStyle name="Открывавшаяся гиперссылка" xfId="67" builtinId="9" hidden="1"/>
    <cellStyle name="Открывавшаяся гиперссылка" xfId="69" builtinId="9" hidden="1"/>
    <cellStyle name="Открывавшаяся гиперссылка" xfId="71" builtinId="9" hidden="1"/>
    <cellStyle name="Открывавшаяся гиперссылка" xfId="73" builtinId="9" hidden="1"/>
    <cellStyle name="Открывавшаяся гиперссылка" xfId="75" builtinId="9" hidden="1"/>
    <cellStyle name="Открывавшаяся гиперссылка" xfId="77" builtinId="9" hidden="1"/>
    <cellStyle name="Открывавшаяся гиперссылка" xfId="79" builtinId="9" hidden="1"/>
    <cellStyle name="Открывавшаяся гиперссылка" xfId="81" builtinId="9" hidden="1"/>
    <cellStyle name="Открывавшаяся гиперссылка" xfId="83" builtinId="9" hidden="1"/>
    <cellStyle name="Открывавшаяся гиперссылка" xfId="84" builtinId="9" hidden="1"/>
    <cellStyle name="Открывавшаяся гиперссылка" xfId="85" builtinId="9" hidden="1"/>
    <cellStyle name="Процентный" xfId="82" builtinId="5"/>
    <cellStyle name="Финансовый" xfId="1" builtin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50800</xdr:colOff>
      <xdr:row>10</xdr:row>
      <xdr:rowOff>114300</xdr:rowOff>
    </xdr:from>
    <xdr:to>
      <xdr:col>12</xdr:col>
      <xdr:colOff>2708728</xdr:colOff>
      <xdr:row>12</xdr:row>
      <xdr:rowOff>76200</xdr:rowOff>
    </xdr:to>
    <xdr:pic>
      <xdr:nvPicPr>
        <xdr:cNvPr id="1026" name="Picture 2" descr="clip_image001.png">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91600" y="2857500"/>
          <a:ext cx="6108700" cy="3429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9"/>
  <sheetViews>
    <sheetView tabSelected="1" topLeftCell="B22" zoomScale="52" zoomScaleNormal="70" workbookViewId="0">
      <selection activeCell="Q43" sqref="Q43"/>
    </sheetView>
  </sheetViews>
  <sheetFormatPr defaultColWidth="10.796875" defaultRowHeight="15.6" x14ac:dyDescent="0.3"/>
  <cols>
    <col min="1" max="1" width="47.3984375" style="1" customWidth="1"/>
    <col min="2" max="2" width="16.296875" style="2" customWidth="1"/>
    <col min="3" max="7" width="6.296875" style="2" customWidth="1"/>
    <col min="8" max="8" width="13" style="2" customWidth="1"/>
    <col min="9" max="9" width="16.5" style="2" customWidth="1"/>
    <col min="10" max="11" width="10.796875" style="1"/>
    <col min="12" max="12" width="45.3984375" style="1" customWidth="1"/>
    <col min="13" max="13" width="52.69921875" style="1" customWidth="1"/>
    <col min="14" max="14" width="77.19921875" style="1" customWidth="1"/>
    <col min="15" max="15" width="57.796875" style="1" customWidth="1"/>
    <col min="16" max="16384" width="10.796875" style="1"/>
  </cols>
  <sheetData>
    <row r="1" spans="1:15" customFormat="1" ht="69" customHeight="1" x14ac:dyDescent="0.3">
      <c r="A1" s="34" t="s">
        <v>40</v>
      </c>
      <c r="C1" t="s">
        <v>36</v>
      </c>
      <c r="D1" s="3"/>
      <c r="E1" s="3"/>
      <c r="F1" s="3"/>
      <c r="I1" s="38" t="s">
        <v>42</v>
      </c>
      <c r="J1" s="38"/>
      <c r="K1" s="38"/>
      <c r="L1" s="1"/>
    </row>
    <row r="3" spans="1:15" s="5" customFormat="1" ht="25.8" x14ac:dyDescent="0.3">
      <c r="A3" s="7" t="s">
        <v>34</v>
      </c>
      <c r="B3" s="4"/>
      <c r="C3" s="4"/>
      <c r="D3" s="4"/>
      <c r="E3" s="4"/>
      <c r="F3" s="4"/>
      <c r="G3" s="4"/>
      <c r="H3" s="4"/>
      <c r="I3" s="4"/>
    </row>
    <row r="5" spans="1:15" ht="16.95" customHeight="1" x14ac:dyDescent="0.3">
      <c r="A5" s="8" t="s">
        <v>35</v>
      </c>
    </row>
    <row r="6" spans="1:15" x14ac:dyDescent="0.3">
      <c r="A6" s="8" t="s">
        <v>12</v>
      </c>
    </row>
    <row r="7" spans="1:15" x14ac:dyDescent="0.3">
      <c r="B7" s="9" t="s">
        <v>13</v>
      </c>
      <c r="C7" s="10" t="s">
        <v>19</v>
      </c>
    </row>
    <row r="8" spans="1:15" x14ac:dyDescent="0.3">
      <c r="B8" s="9" t="s">
        <v>14</v>
      </c>
      <c r="C8" s="10" t="s">
        <v>20</v>
      </c>
    </row>
    <row r="9" spans="1:15" x14ac:dyDescent="0.3">
      <c r="B9" s="9" t="s">
        <v>15</v>
      </c>
      <c r="C9" s="10" t="s">
        <v>21</v>
      </c>
    </row>
    <row r="10" spans="1:15" x14ac:dyDescent="0.3">
      <c r="A10" s="8" t="s">
        <v>37</v>
      </c>
    </row>
    <row r="11" spans="1:15" x14ac:dyDescent="0.3">
      <c r="A11" s="8" t="s">
        <v>18</v>
      </c>
    </row>
    <row r="12" spans="1:15" x14ac:dyDescent="0.3">
      <c r="A12" s="8" t="s">
        <v>38</v>
      </c>
      <c r="K12" s="27"/>
    </row>
    <row r="14" spans="1:15" ht="30" customHeight="1" x14ac:dyDescent="0.3">
      <c r="C14" s="43" t="s">
        <v>16</v>
      </c>
      <c r="D14" s="43"/>
      <c r="E14" s="43"/>
      <c r="F14" s="43"/>
      <c r="G14" s="43"/>
      <c r="H14" s="26" t="s">
        <v>17</v>
      </c>
      <c r="I14" s="26" t="s">
        <v>17</v>
      </c>
      <c r="L14" s="8" t="s">
        <v>39</v>
      </c>
    </row>
    <row r="15" spans="1:15" ht="16.05" customHeight="1" x14ac:dyDescent="0.3">
      <c r="A15" s="11">
        <v>1</v>
      </c>
      <c r="B15" s="11">
        <v>2</v>
      </c>
      <c r="C15" s="44">
        <v>3</v>
      </c>
      <c r="D15" s="44"/>
      <c r="E15" s="44"/>
      <c r="F15" s="44"/>
      <c r="G15" s="44"/>
      <c r="H15" s="12">
        <v>4</v>
      </c>
      <c r="I15" s="12">
        <v>5</v>
      </c>
      <c r="L15" s="42" t="s">
        <v>24</v>
      </c>
      <c r="M15" s="42"/>
      <c r="N15" s="42" t="s">
        <v>25</v>
      </c>
      <c r="O15" s="42"/>
    </row>
    <row r="16" spans="1:15" x14ac:dyDescent="0.3">
      <c r="A16" s="40" t="s">
        <v>7</v>
      </c>
      <c r="B16" s="41" t="s">
        <v>2</v>
      </c>
      <c r="C16" s="40" t="s">
        <v>3</v>
      </c>
      <c r="D16" s="40"/>
      <c r="E16" s="40"/>
      <c r="F16" s="40"/>
      <c r="G16" s="40"/>
      <c r="H16" s="41" t="s">
        <v>4</v>
      </c>
      <c r="I16" s="41" t="s">
        <v>5</v>
      </c>
      <c r="J16" s="8"/>
      <c r="K16" s="8"/>
      <c r="L16" s="13" t="s">
        <v>22</v>
      </c>
      <c r="M16" s="13" t="s">
        <v>23</v>
      </c>
      <c r="N16" s="13" t="s">
        <v>22</v>
      </c>
      <c r="O16" s="14" t="s">
        <v>23</v>
      </c>
    </row>
    <row r="17" spans="1:15" x14ac:dyDescent="0.3">
      <c r="A17" s="40"/>
      <c r="B17" s="41"/>
      <c r="C17" s="15">
        <v>1</v>
      </c>
      <c r="D17" s="15">
        <v>2</v>
      </c>
      <c r="E17" s="15">
        <v>3</v>
      </c>
      <c r="F17" s="15">
        <v>4</v>
      </c>
      <c r="G17" s="15">
        <v>5</v>
      </c>
      <c r="H17" s="41"/>
      <c r="I17" s="41"/>
      <c r="J17" s="8"/>
      <c r="K17" s="8"/>
      <c r="L17" s="16" t="s">
        <v>44</v>
      </c>
      <c r="M17" s="31">
        <f>I20</f>
        <v>0.22068965517241379</v>
      </c>
      <c r="N17" s="17" t="s">
        <v>46</v>
      </c>
      <c r="O17" s="31">
        <f>I24</f>
        <v>0.3724137931034483</v>
      </c>
    </row>
    <row r="18" spans="1:15" ht="22.05" customHeight="1" x14ac:dyDescent="0.3">
      <c r="A18" s="22" t="s">
        <v>6</v>
      </c>
      <c r="B18" s="18"/>
      <c r="C18" s="18"/>
      <c r="D18" s="18"/>
      <c r="E18" s="18"/>
      <c r="F18" s="18"/>
      <c r="G18" s="18"/>
      <c r="H18" s="19"/>
      <c r="I18" s="19"/>
      <c r="J18" s="8"/>
      <c r="K18" s="8"/>
      <c r="L18" s="16" t="s">
        <v>45</v>
      </c>
      <c r="M18" s="32">
        <f>I21</f>
        <v>0.19310344827586207</v>
      </c>
      <c r="N18" s="17" t="s">
        <v>47</v>
      </c>
      <c r="O18" s="32">
        <f>I25</f>
        <v>0.28965517241379307</v>
      </c>
    </row>
    <row r="19" spans="1:15" x14ac:dyDescent="0.3">
      <c r="A19" s="28" t="s">
        <v>43</v>
      </c>
      <c r="B19" s="29">
        <v>1</v>
      </c>
      <c r="C19" s="29">
        <v>2</v>
      </c>
      <c r="D19" s="29">
        <v>3</v>
      </c>
      <c r="E19" s="29">
        <v>2</v>
      </c>
      <c r="F19" s="29">
        <v>3</v>
      </c>
      <c r="G19" s="29">
        <v>2</v>
      </c>
      <c r="H19" s="30">
        <f>AVERAGE(C19:G19)</f>
        <v>2.4</v>
      </c>
      <c r="I19" s="31">
        <f>H19*(B19/B38)</f>
        <v>8.2758620689655171E-2</v>
      </c>
      <c r="J19" s="8"/>
      <c r="K19" s="8"/>
      <c r="L19" s="16" t="s">
        <v>43</v>
      </c>
      <c r="M19" s="32">
        <f>I19</f>
        <v>8.2758620689655171E-2</v>
      </c>
      <c r="N19" s="16" t="s">
        <v>48</v>
      </c>
      <c r="O19" s="32">
        <f>I26</f>
        <v>0.28965517241379313</v>
      </c>
    </row>
    <row r="20" spans="1:15" x14ac:dyDescent="0.3">
      <c r="A20" s="28" t="s">
        <v>44</v>
      </c>
      <c r="B20" s="29">
        <v>2</v>
      </c>
      <c r="C20" s="29">
        <v>4</v>
      </c>
      <c r="D20" s="29">
        <v>2</v>
      </c>
      <c r="E20" s="29">
        <v>4</v>
      </c>
      <c r="F20" s="29">
        <v>3</v>
      </c>
      <c r="G20" s="29">
        <v>3</v>
      </c>
      <c r="H20" s="30">
        <f>AVERAGE(C20:G20)</f>
        <v>3.2</v>
      </c>
      <c r="I20" s="31">
        <f>H20*(B20/B38)</f>
        <v>0.22068965517241379</v>
      </c>
      <c r="J20" s="8"/>
      <c r="K20" s="8"/>
      <c r="L20" s="16" t="s">
        <v>1</v>
      </c>
      <c r="M20" s="16"/>
      <c r="N20" s="16" t="s">
        <v>1</v>
      </c>
      <c r="O20" s="16"/>
    </row>
    <row r="21" spans="1:15" x14ac:dyDescent="0.3">
      <c r="A21" s="28" t="s">
        <v>45</v>
      </c>
      <c r="B21" s="29">
        <v>2</v>
      </c>
      <c r="C21" s="29">
        <v>3</v>
      </c>
      <c r="D21" s="29">
        <v>3</v>
      </c>
      <c r="E21" s="29">
        <v>2</v>
      </c>
      <c r="F21" s="29">
        <v>3</v>
      </c>
      <c r="G21" s="29">
        <v>3</v>
      </c>
      <c r="H21" s="30">
        <f>AVERAGE(C21:G21)</f>
        <v>2.8</v>
      </c>
      <c r="I21" s="31">
        <f>H21*(B21/B38)</f>
        <v>0.19310344827586207</v>
      </c>
      <c r="J21" s="8"/>
      <c r="K21" s="8"/>
      <c r="L21" s="42" t="s">
        <v>27</v>
      </c>
      <c r="M21" s="42"/>
      <c r="N21" s="42" t="s">
        <v>26</v>
      </c>
      <c r="O21" s="42"/>
    </row>
    <row r="22" spans="1:15" x14ac:dyDescent="0.3">
      <c r="A22" s="16" t="s">
        <v>1</v>
      </c>
      <c r="B22" s="13"/>
      <c r="C22" s="13"/>
      <c r="D22" s="13"/>
      <c r="E22" s="13"/>
      <c r="F22" s="13"/>
      <c r="G22" s="13"/>
      <c r="H22" s="13"/>
      <c r="I22" s="13"/>
      <c r="J22" s="8"/>
      <c r="K22" s="8"/>
      <c r="L22" s="13" t="s">
        <v>22</v>
      </c>
      <c r="M22" s="13" t="s">
        <v>23</v>
      </c>
      <c r="N22" s="13" t="s">
        <v>22</v>
      </c>
      <c r="O22" s="14" t="s">
        <v>23</v>
      </c>
    </row>
    <row r="23" spans="1:15" ht="19.95" customHeight="1" x14ac:dyDescent="0.3">
      <c r="A23" s="22" t="s">
        <v>8</v>
      </c>
      <c r="B23" s="18"/>
      <c r="C23" s="18"/>
      <c r="D23" s="18"/>
      <c r="E23" s="18"/>
      <c r="F23" s="18"/>
      <c r="G23" s="18"/>
      <c r="H23" s="19"/>
      <c r="I23" s="19"/>
      <c r="J23" s="8"/>
      <c r="K23" s="8"/>
      <c r="L23" s="17" t="s">
        <v>50</v>
      </c>
      <c r="M23" s="31">
        <f>I30</f>
        <v>0.14482758620689654</v>
      </c>
      <c r="N23" s="17" t="s">
        <v>53</v>
      </c>
      <c r="O23" s="31">
        <f>I35</f>
        <v>0.47586206896551719</v>
      </c>
    </row>
    <row r="24" spans="1:15" x14ac:dyDescent="0.3">
      <c r="A24" s="28" t="s">
        <v>46</v>
      </c>
      <c r="B24" s="29">
        <v>3</v>
      </c>
      <c r="C24" s="29">
        <v>3</v>
      </c>
      <c r="D24" s="29">
        <v>4</v>
      </c>
      <c r="E24" s="29">
        <v>4</v>
      </c>
      <c r="F24" s="29">
        <v>3</v>
      </c>
      <c r="G24" s="29">
        <v>4</v>
      </c>
      <c r="H24" s="30">
        <f>AVERAGE(C24:G24)</f>
        <v>3.6</v>
      </c>
      <c r="I24" s="31">
        <f>H24*(B24/B38)</f>
        <v>0.3724137931034483</v>
      </c>
      <c r="J24" s="8"/>
      <c r="K24" s="8"/>
      <c r="L24" s="16" t="s">
        <v>51</v>
      </c>
      <c r="M24" s="32">
        <f>I29</f>
        <v>0.13793103448275862</v>
      </c>
      <c r="N24" s="17" t="s">
        <v>52</v>
      </c>
      <c r="O24" s="32">
        <f>I34</f>
        <v>0.39310344827586202</v>
      </c>
    </row>
    <row r="25" spans="1:15" x14ac:dyDescent="0.3">
      <c r="A25" s="28" t="s">
        <v>47</v>
      </c>
      <c r="B25" s="29">
        <v>3</v>
      </c>
      <c r="C25" s="29">
        <v>3</v>
      </c>
      <c r="D25" s="29">
        <v>3</v>
      </c>
      <c r="E25" s="29">
        <v>3</v>
      </c>
      <c r="F25" s="29">
        <v>2</v>
      </c>
      <c r="G25" s="29">
        <v>3</v>
      </c>
      <c r="H25" s="30">
        <f>AVERAGE(C25:G25)</f>
        <v>2.8</v>
      </c>
      <c r="I25" s="31">
        <f>H25*(B25/B38)</f>
        <v>0.28965517241379307</v>
      </c>
      <c r="J25" s="8"/>
      <c r="K25" s="8"/>
      <c r="L25" s="16" t="s">
        <v>49</v>
      </c>
      <c r="M25" s="32">
        <f>I31</f>
        <v>0.12413793103448276</v>
      </c>
      <c r="N25" s="16" t="s">
        <v>54</v>
      </c>
      <c r="O25" s="32">
        <f>I36</f>
        <v>0.35172413793103446</v>
      </c>
    </row>
    <row r="26" spans="1:15" x14ac:dyDescent="0.3">
      <c r="A26" s="28" t="s">
        <v>48</v>
      </c>
      <c r="B26" s="29">
        <v>2</v>
      </c>
      <c r="C26" s="29">
        <v>4</v>
      </c>
      <c r="D26" s="29">
        <v>4</v>
      </c>
      <c r="E26" s="29">
        <v>4</v>
      </c>
      <c r="F26" s="29">
        <v>5</v>
      </c>
      <c r="G26" s="29">
        <v>4</v>
      </c>
      <c r="H26" s="30">
        <f>AVERAGE(C26:G26)</f>
        <v>4.2</v>
      </c>
      <c r="I26" s="31">
        <f>H26*(B26/B38)</f>
        <v>0.28965517241379313</v>
      </c>
      <c r="J26" s="8"/>
      <c r="K26" s="8"/>
      <c r="L26" s="16" t="s">
        <v>1</v>
      </c>
      <c r="M26" s="16"/>
      <c r="N26" s="16" t="s">
        <v>1</v>
      </c>
      <c r="O26" s="16"/>
    </row>
    <row r="27" spans="1:15" x14ac:dyDescent="0.3">
      <c r="A27" s="16" t="s">
        <v>1</v>
      </c>
      <c r="B27" s="13"/>
      <c r="C27" s="13"/>
      <c r="D27" s="13"/>
      <c r="E27" s="13"/>
      <c r="F27" s="13"/>
      <c r="G27" s="13"/>
      <c r="H27" s="13"/>
      <c r="I27" s="13"/>
      <c r="J27" s="8"/>
      <c r="K27" s="8"/>
      <c r="L27" s="8"/>
      <c r="M27" s="8"/>
      <c r="N27" s="8"/>
      <c r="O27" s="8"/>
    </row>
    <row r="28" spans="1:15" ht="22.05" customHeight="1" x14ac:dyDescent="0.3">
      <c r="A28" s="22" t="s">
        <v>9</v>
      </c>
      <c r="B28" s="18"/>
      <c r="C28" s="18"/>
      <c r="D28" s="18"/>
      <c r="E28" s="18"/>
      <c r="F28" s="18"/>
      <c r="G28" s="18"/>
      <c r="H28" s="19"/>
      <c r="I28" s="19"/>
      <c r="J28" s="8"/>
      <c r="K28" s="8"/>
      <c r="L28" s="8"/>
      <c r="M28" s="8"/>
      <c r="N28" s="8"/>
      <c r="O28" s="8"/>
    </row>
    <row r="29" spans="1:15" x14ac:dyDescent="0.3">
      <c r="A29" s="28" t="s">
        <v>51</v>
      </c>
      <c r="B29" s="29">
        <v>2</v>
      </c>
      <c r="C29" s="29">
        <v>2</v>
      </c>
      <c r="D29" s="29">
        <v>2</v>
      </c>
      <c r="E29" s="29">
        <v>1</v>
      </c>
      <c r="F29" s="29">
        <v>3</v>
      </c>
      <c r="G29" s="29">
        <v>2</v>
      </c>
      <c r="H29" s="30">
        <f>AVERAGE(C29:G29)</f>
        <v>2</v>
      </c>
      <c r="I29" s="31">
        <f>H29*(B29/B38)</f>
        <v>0.13793103448275862</v>
      </c>
      <c r="J29" s="8"/>
      <c r="K29" s="8"/>
      <c r="L29" s="8"/>
      <c r="M29" s="8"/>
      <c r="N29" s="8"/>
      <c r="O29" s="8"/>
    </row>
    <row r="30" spans="1:15" x14ac:dyDescent="0.3">
      <c r="A30" s="28" t="s">
        <v>50</v>
      </c>
      <c r="B30" s="29">
        <v>3</v>
      </c>
      <c r="C30" s="29">
        <v>1</v>
      </c>
      <c r="D30" s="29">
        <v>1</v>
      </c>
      <c r="E30" s="29">
        <v>2</v>
      </c>
      <c r="F30" s="29">
        <v>2</v>
      </c>
      <c r="G30" s="29">
        <v>1</v>
      </c>
      <c r="H30" s="30">
        <f>AVERAGE(C30:G30)</f>
        <v>1.4</v>
      </c>
      <c r="I30" s="31">
        <f>H30*(B30/B38)</f>
        <v>0.14482758620689654</v>
      </c>
      <c r="J30" s="8"/>
      <c r="K30" s="8"/>
      <c r="L30" s="8"/>
      <c r="M30" s="8"/>
      <c r="N30" s="8"/>
      <c r="O30" s="8"/>
    </row>
    <row r="31" spans="1:15" x14ac:dyDescent="0.3">
      <c r="A31" s="28" t="s">
        <v>49</v>
      </c>
      <c r="B31" s="29">
        <v>2</v>
      </c>
      <c r="C31" s="29">
        <v>2</v>
      </c>
      <c r="D31" s="29">
        <v>2</v>
      </c>
      <c r="E31" s="29">
        <v>2</v>
      </c>
      <c r="F31" s="29">
        <v>2</v>
      </c>
      <c r="G31" s="29">
        <v>1</v>
      </c>
      <c r="H31" s="30">
        <f>AVERAGE(C31:G31)</f>
        <v>1.8</v>
      </c>
      <c r="I31" s="31">
        <f>H31*(B31/B38)</f>
        <v>0.12413793103448276</v>
      </c>
      <c r="J31" s="8"/>
      <c r="K31" s="8"/>
      <c r="L31" s="8"/>
      <c r="M31" s="8"/>
      <c r="N31" s="8"/>
      <c r="O31" s="8"/>
    </row>
    <row r="32" spans="1:15" x14ac:dyDescent="0.3">
      <c r="A32" s="16" t="s">
        <v>1</v>
      </c>
      <c r="B32" s="13"/>
      <c r="C32" s="13"/>
      <c r="D32" s="13"/>
      <c r="E32" s="13"/>
      <c r="F32" s="13"/>
      <c r="G32" s="13"/>
      <c r="H32" s="13"/>
      <c r="I32" s="13"/>
      <c r="J32" s="8"/>
      <c r="K32" s="8"/>
      <c r="L32" s="8"/>
      <c r="M32" s="8"/>
      <c r="N32" s="8"/>
      <c r="O32" s="8"/>
    </row>
    <row r="33" spans="1:15" ht="21" customHeight="1" x14ac:dyDescent="0.3">
      <c r="A33" s="22" t="s">
        <v>10</v>
      </c>
      <c r="B33" s="18"/>
      <c r="C33" s="18"/>
      <c r="D33" s="18"/>
      <c r="E33" s="18"/>
      <c r="F33" s="18"/>
      <c r="G33" s="18"/>
      <c r="H33" s="19"/>
      <c r="I33" s="19"/>
      <c r="J33" s="8"/>
      <c r="K33" s="8"/>
      <c r="L33" s="8"/>
      <c r="M33" s="8"/>
      <c r="N33" s="8"/>
      <c r="O33" s="8"/>
    </row>
    <row r="34" spans="1:15" x14ac:dyDescent="0.3">
      <c r="A34" s="28" t="s">
        <v>52</v>
      </c>
      <c r="B34" s="29">
        <v>3</v>
      </c>
      <c r="C34" s="29">
        <v>4</v>
      </c>
      <c r="D34" s="29">
        <v>4</v>
      </c>
      <c r="E34" s="29">
        <v>3</v>
      </c>
      <c r="F34" s="29">
        <v>4</v>
      </c>
      <c r="G34" s="29">
        <v>4</v>
      </c>
      <c r="H34" s="30">
        <f>AVERAGE(C34:G34)</f>
        <v>3.8</v>
      </c>
      <c r="I34" s="31">
        <f>H34*(B34/B38)</f>
        <v>0.39310344827586202</v>
      </c>
      <c r="J34" s="8"/>
      <c r="K34" s="8"/>
      <c r="L34" s="8"/>
      <c r="M34" s="8"/>
      <c r="N34" s="8"/>
      <c r="O34" s="8"/>
    </row>
    <row r="35" spans="1:15" x14ac:dyDescent="0.3">
      <c r="A35" s="28" t="s">
        <v>53</v>
      </c>
      <c r="B35" s="29">
        <v>3</v>
      </c>
      <c r="C35" s="29">
        <v>4</v>
      </c>
      <c r="D35" s="29">
        <v>5</v>
      </c>
      <c r="E35" s="29">
        <v>5</v>
      </c>
      <c r="F35" s="29">
        <v>4</v>
      </c>
      <c r="G35" s="29">
        <v>5</v>
      </c>
      <c r="H35" s="30">
        <f>AVERAGE(C35:G35)</f>
        <v>4.5999999999999996</v>
      </c>
      <c r="I35" s="31">
        <f>H35*(B35/B38)</f>
        <v>0.47586206896551719</v>
      </c>
      <c r="J35" s="8"/>
      <c r="K35" s="8"/>
      <c r="L35" s="8"/>
      <c r="M35" s="8"/>
      <c r="N35" s="8"/>
      <c r="O35" s="8"/>
    </row>
    <row r="36" spans="1:15" x14ac:dyDescent="0.3">
      <c r="A36" s="28" t="s">
        <v>54</v>
      </c>
      <c r="B36" s="29">
        <v>3</v>
      </c>
      <c r="C36" s="29">
        <v>3</v>
      </c>
      <c r="D36" s="29">
        <v>4</v>
      </c>
      <c r="E36" s="29">
        <v>3</v>
      </c>
      <c r="F36" s="29">
        <v>3</v>
      </c>
      <c r="G36" s="29">
        <v>4</v>
      </c>
      <c r="H36" s="30">
        <f>AVERAGE(C36:G36)</f>
        <v>3.4</v>
      </c>
      <c r="I36" s="31">
        <f>H36*(B36/B38)</f>
        <v>0.35172413793103446</v>
      </c>
      <c r="J36" s="8"/>
      <c r="K36" s="8"/>
      <c r="L36" s="8"/>
      <c r="M36" s="8"/>
      <c r="N36" s="8"/>
      <c r="O36" s="8"/>
    </row>
    <row r="37" spans="1:15" x14ac:dyDescent="0.3">
      <c r="A37" s="16" t="s">
        <v>1</v>
      </c>
      <c r="B37" s="13"/>
      <c r="C37" s="13"/>
      <c r="D37" s="13"/>
      <c r="E37" s="13"/>
      <c r="F37" s="13"/>
      <c r="G37" s="13"/>
      <c r="H37" s="13"/>
      <c r="I37" s="13"/>
      <c r="J37" s="20"/>
      <c r="K37" s="8"/>
      <c r="L37" s="8"/>
      <c r="M37" s="8"/>
      <c r="N37" s="8"/>
      <c r="O37" s="8"/>
    </row>
    <row r="38" spans="1:15" x14ac:dyDescent="0.3">
      <c r="A38" s="23" t="s">
        <v>11</v>
      </c>
      <c r="B38" s="24">
        <f>SUM(B19:B36)</f>
        <v>29</v>
      </c>
      <c r="C38" s="24"/>
      <c r="D38" s="24"/>
      <c r="E38" s="24"/>
      <c r="F38" s="24"/>
      <c r="G38" s="24"/>
      <c r="H38" s="25">
        <f>SUM(H19:H37)</f>
        <v>35.999999999999993</v>
      </c>
      <c r="I38" s="24"/>
      <c r="J38" s="8"/>
      <c r="K38" s="8"/>
      <c r="L38" s="8" t="s">
        <v>41</v>
      </c>
      <c r="M38" s="8"/>
      <c r="N38" s="8"/>
      <c r="O38" s="8"/>
    </row>
    <row r="39" spans="1:15" x14ac:dyDescent="0.3">
      <c r="A39" s="8"/>
      <c r="B39" s="21"/>
      <c r="C39" s="21"/>
      <c r="D39" s="21"/>
      <c r="E39" s="21"/>
      <c r="F39" s="21"/>
      <c r="G39" s="21"/>
      <c r="H39" s="21"/>
      <c r="I39" s="21"/>
      <c r="J39" s="8"/>
      <c r="K39" s="8"/>
      <c r="L39" s="8"/>
      <c r="M39" s="8"/>
      <c r="N39" s="8"/>
      <c r="O39" s="8"/>
    </row>
    <row r="41" spans="1:15" x14ac:dyDescent="0.3">
      <c r="L41" s="37" t="s">
        <v>0</v>
      </c>
      <c r="M41" s="35" t="s">
        <v>31</v>
      </c>
      <c r="N41" s="35" t="s">
        <v>32</v>
      </c>
      <c r="O41" s="35" t="s">
        <v>33</v>
      </c>
    </row>
    <row r="42" spans="1:15" ht="31.2" x14ac:dyDescent="0.3">
      <c r="A42" s="39"/>
      <c r="B42" s="39"/>
      <c r="C42" s="39"/>
      <c r="D42" s="39"/>
      <c r="E42" s="1"/>
      <c r="F42" s="1"/>
      <c r="G42" s="1"/>
      <c r="H42" s="1"/>
      <c r="I42" s="1"/>
      <c r="L42" s="16" t="s">
        <v>44</v>
      </c>
      <c r="M42" s="45" t="s">
        <v>55</v>
      </c>
      <c r="N42" s="47" t="s">
        <v>67</v>
      </c>
      <c r="O42" s="51" t="s">
        <v>70</v>
      </c>
    </row>
    <row r="43" spans="1:15" ht="46.8" x14ac:dyDescent="0.3">
      <c r="B43" s="1"/>
      <c r="C43" s="1"/>
      <c r="D43" s="1"/>
      <c r="E43" s="6"/>
      <c r="F43" s="6"/>
      <c r="G43" s="6"/>
      <c r="H43" s="6"/>
      <c r="L43" s="16" t="s">
        <v>45</v>
      </c>
      <c r="M43" s="45" t="s">
        <v>56</v>
      </c>
      <c r="N43" s="47" t="s">
        <v>68</v>
      </c>
      <c r="O43" s="52"/>
    </row>
    <row r="44" spans="1:15" ht="62.4" x14ac:dyDescent="0.3">
      <c r="B44" s="1"/>
      <c r="C44" s="1"/>
      <c r="D44" s="1"/>
      <c r="E44" s="1"/>
      <c r="F44" s="1"/>
      <c r="G44" s="1"/>
      <c r="H44" s="1"/>
      <c r="L44" s="16" t="s">
        <v>43</v>
      </c>
      <c r="M44" s="45" t="s">
        <v>57</v>
      </c>
      <c r="N44" s="47" t="s">
        <v>69</v>
      </c>
      <c r="O44" s="53"/>
    </row>
    <row r="45" spans="1:15" x14ac:dyDescent="0.3">
      <c r="B45" s="1"/>
      <c r="C45" s="1"/>
      <c r="D45" s="1"/>
      <c r="L45" s="33"/>
      <c r="M45" s="45"/>
      <c r="N45" s="48"/>
      <c r="O45" s="54"/>
    </row>
    <row r="46" spans="1:15" x14ac:dyDescent="0.3">
      <c r="B46" s="1"/>
      <c r="C46" s="1"/>
      <c r="D46" s="1"/>
      <c r="L46" s="36" t="s">
        <v>28</v>
      </c>
      <c r="M46" s="46"/>
      <c r="N46" s="49"/>
      <c r="O46" s="55"/>
    </row>
    <row r="47" spans="1:15" ht="46.8" x14ac:dyDescent="0.3">
      <c r="B47" s="1"/>
      <c r="C47" s="1"/>
      <c r="D47" s="1"/>
      <c r="L47" s="17" t="s">
        <v>46</v>
      </c>
      <c r="M47" s="45" t="s">
        <v>59</v>
      </c>
      <c r="N47" s="47" t="s">
        <v>71</v>
      </c>
      <c r="O47" s="51" t="s">
        <v>74</v>
      </c>
    </row>
    <row r="48" spans="1:15" ht="46.8" x14ac:dyDescent="0.3">
      <c r="L48" s="17" t="s">
        <v>47</v>
      </c>
      <c r="M48" s="45" t="s">
        <v>58</v>
      </c>
      <c r="N48" s="47" t="s">
        <v>72</v>
      </c>
      <c r="O48" s="52"/>
    </row>
    <row r="49" spans="12:15" ht="46.8" x14ac:dyDescent="0.3">
      <c r="L49" s="16" t="s">
        <v>48</v>
      </c>
      <c r="M49" s="45" t="s">
        <v>60</v>
      </c>
      <c r="N49" s="47" t="s">
        <v>73</v>
      </c>
      <c r="O49" s="53"/>
    </row>
    <row r="50" spans="12:15" x14ac:dyDescent="0.3">
      <c r="L50" s="33"/>
      <c r="M50" s="45"/>
      <c r="N50" s="48"/>
      <c r="O50" s="54"/>
    </row>
    <row r="51" spans="12:15" x14ac:dyDescent="0.3">
      <c r="L51" s="36" t="s">
        <v>29</v>
      </c>
      <c r="M51" s="46"/>
      <c r="N51" s="49"/>
      <c r="O51" s="55"/>
    </row>
    <row r="52" spans="12:15" ht="78" x14ac:dyDescent="0.3">
      <c r="L52" s="17" t="s">
        <v>50</v>
      </c>
      <c r="M52" s="45" t="s">
        <v>61</v>
      </c>
      <c r="N52" s="47" t="s">
        <v>75</v>
      </c>
      <c r="O52" s="51" t="s">
        <v>78</v>
      </c>
    </row>
    <row r="53" spans="12:15" ht="31.2" x14ac:dyDescent="0.3">
      <c r="L53" s="16" t="s">
        <v>51</v>
      </c>
      <c r="M53" s="45" t="s">
        <v>62</v>
      </c>
      <c r="N53" s="47" t="s">
        <v>77</v>
      </c>
      <c r="O53" s="52"/>
    </row>
    <row r="54" spans="12:15" ht="46.8" x14ac:dyDescent="0.3">
      <c r="L54" s="16" t="s">
        <v>49</v>
      </c>
      <c r="M54" s="45" t="s">
        <v>63</v>
      </c>
      <c r="N54" s="47" t="s">
        <v>76</v>
      </c>
      <c r="O54" s="53"/>
    </row>
    <row r="55" spans="12:15" x14ac:dyDescent="0.3">
      <c r="L55" s="33"/>
      <c r="M55" s="45"/>
      <c r="N55" s="48"/>
      <c r="O55" s="54"/>
    </row>
    <row r="56" spans="12:15" x14ac:dyDescent="0.3">
      <c r="L56" s="36" t="s">
        <v>30</v>
      </c>
      <c r="M56" s="46"/>
      <c r="N56" s="49"/>
      <c r="O56" s="55"/>
    </row>
    <row r="57" spans="12:15" ht="78" x14ac:dyDescent="0.3">
      <c r="L57" s="17" t="s">
        <v>53</v>
      </c>
      <c r="M57" s="45" t="s">
        <v>66</v>
      </c>
      <c r="N57" s="47" t="s">
        <v>79</v>
      </c>
      <c r="O57" s="50" t="s">
        <v>82</v>
      </c>
    </row>
    <row r="58" spans="12:15" ht="62.4" x14ac:dyDescent="0.3">
      <c r="L58" s="17" t="s">
        <v>52</v>
      </c>
      <c r="M58" s="45" t="s">
        <v>65</v>
      </c>
      <c r="N58" s="47" t="s">
        <v>80</v>
      </c>
      <c r="O58" s="50" t="s">
        <v>83</v>
      </c>
    </row>
    <row r="59" spans="12:15" ht="78" x14ac:dyDescent="0.3">
      <c r="L59" s="16" t="s">
        <v>54</v>
      </c>
      <c r="M59" s="45" t="s">
        <v>64</v>
      </c>
      <c r="N59" s="47" t="s">
        <v>81</v>
      </c>
      <c r="O59" s="50" t="s">
        <v>84</v>
      </c>
    </row>
  </sheetData>
  <mergeCells count="15">
    <mergeCell ref="L15:M15"/>
    <mergeCell ref="N15:O15"/>
    <mergeCell ref="L21:M21"/>
    <mergeCell ref="N21:O21"/>
    <mergeCell ref="C14:G14"/>
    <mergeCell ref="C15:G15"/>
    <mergeCell ref="O42:O44"/>
    <mergeCell ref="O47:O49"/>
    <mergeCell ref="O52:O54"/>
    <mergeCell ref="A42:D42"/>
    <mergeCell ref="C16:G16"/>
    <mergeCell ref="H16:H17"/>
    <mergeCell ref="B16:B17"/>
    <mergeCell ref="I16:I17"/>
    <mergeCell ref="A16:A17"/>
  </mergeCells>
  <pageMargins left="0.75" right="0.75" top="1" bottom="1" header="0.5" footer="0.5"/>
  <pageSetup paperSize="9" orientation="portrait" horizontalDpi="4294967292" verticalDpi="4294967292"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PEST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Оксана Шмотина</dc:creator>
  <cp:lastModifiedBy>Дима Пилипович</cp:lastModifiedBy>
  <dcterms:created xsi:type="dcterms:W3CDTF">2014-08-13T04:18:28Z</dcterms:created>
  <dcterms:modified xsi:type="dcterms:W3CDTF">2023-04-11T20:24:29Z</dcterms:modified>
</cp:coreProperties>
</file>