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ontiercorp1-my.sharepoint.com/personal/paa789_ftr_com/Documents/Desktop/Jira Tickets/NETOP-119 - ETL Job to Backup 144 CAP server to DB farm prod 304 server/145 Staging TO 205 Dev DB Farm/"/>
    </mc:Choice>
  </mc:AlternateContent>
  <xr:revisionPtr revIDLastSave="310" documentId="8_{185EDE21-296A-4278-8E2A-42771C109CD8}" xr6:coauthVersionLast="47" xr6:coauthVersionMax="47" xr10:uidLastSave="{5477464B-C92F-4FA9-983E-A6E11756C8AF}"/>
  <bookViews>
    <workbookView xWindow="35205" yWindow="2610" windowWidth="20055" windowHeight="11985" activeTab="1" xr2:uid="{6B1F9869-6104-4AB0-8F88-A7EA7A60F527}"/>
  </bookViews>
  <sheets>
    <sheet name="145 Server Tables (UNORDERED)" sheetId="1" r:id="rId1"/>
    <sheet name="145 Server Tables (ORDERED)" sheetId="3" r:id="rId2"/>
    <sheet name="(Testing) Execution Timing" sheetId="2" r:id="rId3"/>
  </sheets>
  <definedNames>
    <definedName name="_xlnm._FilterDatabase" localSheetId="0" hidden="1">'145 Server Tables (UNORDERED)'!#REF!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2" i="3"/>
  <c r="D39" i="2"/>
  <c r="D38" i="2"/>
  <c r="D37" i="2"/>
  <c r="D12" i="2"/>
  <c r="D11" i="2"/>
  <c r="D32" i="2" s="1"/>
  <c r="D33" i="2" s="1"/>
  <c r="D34" i="2" s="1"/>
  <c r="D7" i="2"/>
  <c r="D15" i="2" s="1"/>
  <c r="D16" i="2" s="1"/>
  <c r="D17" i="2" s="1"/>
  <c r="D9" i="2"/>
  <c r="D21" i="2" s="1"/>
  <c r="D22" i="2" s="1"/>
  <c r="D23" i="2" s="1"/>
  <c r="D10" i="2"/>
  <c r="D27" i="2"/>
  <c r="D28" i="2" s="1"/>
  <c r="D29" i="2" s="1"/>
</calcChain>
</file>

<file path=xl/sharedStrings.xml><?xml version="1.0" encoding="utf-8"?>
<sst xmlns="http://schemas.openxmlformats.org/spreadsheetml/2006/main" count="1185" uniqueCount="358">
  <si>
    <t>TABLE_SCHEMA</t>
  </si>
  <si>
    <t>TABLE_NAME</t>
  </si>
  <si>
    <t>Full Table Name</t>
  </si>
  <si>
    <t>Primary Key Table?</t>
  </si>
  <si>
    <t>Identity Column(s)?</t>
  </si>
  <si>
    <t>Row Count</t>
  </si>
  <si>
    <t>dbo</t>
  </si>
  <si>
    <t>2020 Justification Code Document-Final 3.30.20</t>
  </si>
  <si>
    <t>dbo.2020 Justification Code Document-Final 3.30.20</t>
  </si>
  <si>
    <t>No</t>
  </si>
  <si>
    <t>APPROVED</t>
  </si>
  <si>
    <t>dbo.APPROVED</t>
  </si>
  <si>
    <t>AUTHDETAIL</t>
  </si>
  <si>
    <t>dbo.AUTHDETAIL</t>
  </si>
  <si>
    <t>AUTHORIZED</t>
  </si>
  <si>
    <t>dbo.AUTHORIZED</t>
  </si>
  <si>
    <t>BUDGETLINE</t>
  </si>
  <si>
    <t>dbo.BUDGETLINE</t>
  </si>
  <si>
    <t>Yes</t>
  </si>
  <si>
    <t>CIACFORFF</t>
  </si>
  <si>
    <t>dbo.CIACFORFF</t>
  </si>
  <si>
    <t>ESTIMATE</t>
  </si>
  <si>
    <t>dbo.ESTIMATE</t>
  </si>
  <si>
    <t>FFFIELDS</t>
  </si>
  <si>
    <t>dbo.FFFIELDS</t>
  </si>
  <si>
    <t>FinanceCategory</t>
  </si>
  <si>
    <t>dbo.FinanceCategory</t>
  </si>
  <si>
    <t>Forecast.JustificationCode03302020</t>
  </si>
  <si>
    <t>dbo.Forecast.JustificationCode03302020</t>
  </si>
  <si>
    <t>ForecastImport</t>
  </si>
  <si>
    <t>dbo.ForecastImport</t>
  </si>
  <si>
    <t>FTTH_Inventory_Search</t>
  </si>
  <si>
    <t>dbo.FTTH_Inventory_Search</t>
  </si>
  <si>
    <t>FTTH_ItemMaster</t>
  </si>
  <si>
    <t>dbo.FTTH_ItemMaster</t>
  </si>
  <si>
    <t>FTTH_Materials_List</t>
  </si>
  <si>
    <t>dbo.FTTH_Materials_List</t>
  </si>
  <si>
    <t>FUTUREYEAR</t>
  </si>
  <si>
    <t>dbo.FUTUREYEAR</t>
  </si>
  <si>
    <t>GA</t>
  </si>
  <si>
    <t>dbo.GA</t>
  </si>
  <si>
    <t>GANew</t>
  </si>
  <si>
    <t>dbo.GANew</t>
  </si>
  <si>
    <t>JFPOLNSTS</t>
  </si>
  <si>
    <t>dbo.JFPOLNSTS</t>
  </si>
  <si>
    <t>MULTIYEAREXCEPTION</t>
  </si>
  <si>
    <t>dbo.MULTIYEAREXCEPTION</t>
  </si>
  <si>
    <t>NewProjects</t>
  </si>
  <si>
    <t>dbo.NewProjects</t>
  </si>
  <si>
    <t>prioryear</t>
  </si>
  <si>
    <t>dbo.prioryear</t>
  </si>
  <si>
    <t>prioryearnew</t>
  </si>
  <si>
    <t>dbo.prioryearnew</t>
  </si>
  <si>
    <t>ProjectImport</t>
  </si>
  <si>
    <t>dbo.ProjectImport</t>
  </si>
  <si>
    <t>SPREAD</t>
  </si>
  <si>
    <t>dbo.SPREAD</t>
  </si>
  <si>
    <t>Varasset_FPStatus</t>
  </si>
  <si>
    <t>dbo.Varasset_FPStatus</t>
  </si>
  <si>
    <t>Varasset_FPStatus_Original</t>
  </si>
  <si>
    <t>dbo.Varasset_FPStatus_Original</t>
  </si>
  <si>
    <t>VarassetStatus</t>
  </si>
  <si>
    <t>dbo.VarassetStatus</t>
  </si>
  <si>
    <t>ExpenseForecast</t>
  </si>
  <si>
    <t>ExpenseForecast.GA</t>
  </si>
  <si>
    <t>forecast</t>
  </si>
  <si>
    <t>BudgetCategory</t>
  </si>
  <si>
    <t>forecast.BudgetCategory</t>
  </si>
  <si>
    <t>BudgetCategoryCorrection</t>
  </si>
  <si>
    <t>forecast.BudgetCategoryCorrection</t>
  </si>
  <si>
    <t>BudgetLine</t>
  </si>
  <si>
    <t>forecast.BudgetLine</t>
  </si>
  <si>
    <t>CorrectAnalystNoteLatestDate</t>
  </si>
  <si>
    <t>forecast.CorrectAnalystNoteLatestDate</t>
  </si>
  <si>
    <t>CorrectFutureYearSpend</t>
  </si>
  <si>
    <t>forecast.CorrectFutureYearSpend</t>
  </si>
  <si>
    <t>CorrectNote</t>
  </si>
  <si>
    <t>forecast.CorrectNote</t>
  </si>
  <si>
    <t>ErrorReport</t>
  </si>
  <si>
    <t>forecast.ErrorReport</t>
  </si>
  <si>
    <t>Exchange</t>
  </si>
  <si>
    <t>forecast.Exchange</t>
  </si>
  <si>
    <t>forecast.FinanceCategory</t>
  </si>
  <si>
    <t>ForecastExport</t>
  </si>
  <si>
    <t>forecast.ForecastExport</t>
  </si>
  <si>
    <t>ForecastExportCopy</t>
  </si>
  <si>
    <t>forecast.ForecastExportCopy</t>
  </si>
  <si>
    <t>GrossAddsDirect</t>
  </si>
  <si>
    <t>forecast.GrossAddsDirect</t>
  </si>
  <si>
    <t>GrossAddsIndirect</t>
  </si>
  <si>
    <t>forecast.GrossAddsIndirect</t>
  </si>
  <si>
    <t>JournalEntry</t>
  </si>
  <si>
    <t>forecast.JournalEntry</t>
  </si>
  <si>
    <t>JustificationCode</t>
  </si>
  <si>
    <t>forecast.JustificationCode</t>
  </si>
  <si>
    <t>JustificationCode030320</t>
  </si>
  <si>
    <t>forecast.JustificationCode030320</t>
  </si>
  <si>
    <t>NoteFinal</t>
  </si>
  <si>
    <t>forecast.NoteFinal</t>
  </si>
  <si>
    <t>Project</t>
  </si>
  <si>
    <t>forecast.Project</t>
  </si>
  <si>
    <t>ProjectStatusCode</t>
  </si>
  <si>
    <t>forecast.ProjectStatusCode</t>
  </si>
  <si>
    <t>ProjectYear</t>
  </si>
  <si>
    <t>forecast.ProjectYear</t>
  </si>
  <si>
    <t>SpendingTrend</t>
  </si>
  <si>
    <t>forecast.SpendingTrend</t>
  </si>
  <si>
    <t>SpendingTrendData</t>
  </si>
  <si>
    <t>forecast.SpendingTrendData</t>
  </si>
  <si>
    <t>SubBudgetCategory</t>
  </si>
  <si>
    <t>forecast.SubBudgetCategory</t>
  </si>
  <si>
    <t>Subproject</t>
  </si>
  <si>
    <t>forecast.Subproject</t>
  </si>
  <si>
    <t>SubprojectAuthorized</t>
  </si>
  <si>
    <t>forecast.SubprojectAuthorized</t>
  </si>
  <si>
    <t>SubprojectCIAC</t>
  </si>
  <si>
    <t>forecast.SubprojectCIAC</t>
  </si>
  <si>
    <t>SubprojectFinancial</t>
  </si>
  <si>
    <t>forecast.SubprojectFinancial</t>
  </si>
  <si>
    <t>SubprojectFutureYear</t>
  </si>
  <si>
    <t>forecast.SubprojectFutureYear</t>
  </si>
  <si>
    <t>SubprojectPriorYear</t>
  </si>
  <si>
    <t>forecast.SubprojectPriorYear</t>
  </si>
  <si>
    <t>SubProjectPriorYear2021</t>
  </si>
  <si>
    <t>forecast.SubProjectPriorYear2021</t>
  </si>
  <si>
    <t>SubprojectPriorYear3</t>
  </si>
  <si>
    <t>forecast.SubprojectPriorYear3</t>
  </si>
  <si>
    <t>SubprojectStatus</t>
  </si>
  <si>
    <t>forecast.SubprojectStatus</t>
  </si>
  <si>
    <t>Summary</t>
  </si>
  <si>
    <t>forecast.Summary</t>
  </si>
  <si>
    <t>SummaryColumn</t>
  </si>
  <si>
    <t>forecast.SummaryColumn</t>
  </si>
  <si>
    <t>SummaryColumnGroup</t>
  </si>
  <si>
    <t>forecast.SummaryColumnGroup</t>
  </si>
  <si>
    <t>SummaryTemp</t>
  </si>
  <si>
    <t>forecast.SummaryTemp</t>
  </si>
  <si>
    <t>FTTH</t>
  </si>
  <si>
    <t>APPRDT_TEST</t>
  </si>
  <si>
    <t>FTTH.APPRDT_TEST</t>
  </si>
  <si>
    <t>BUA_DropDown_Contractor</t>
  </si>
  <si>
    <t>FTTH.BUA_DropDown_Contractor</t>
  </si>
  <si>
    <t>BUE_ProjPartsUserSelection</t>
  </si>
  <si>
    <t>FTTH.BUE_ProjPartsUserSelection</t>
  </si>
  <si>
    <t>BUE_UI_PROJ_CABLESIZE</t>
  </si>
  <si>
    <t>FTTH.BUE_UI_PROJ_CABLESIZE</t>
  </si>
  <si>
    <t>BUE_UserCitySelectionbyState</t>
  </si>
  <si>
    <t>FTTH.BUE_UserCitySelectionbyState</t>
  </si>
  <si>
    <t>BUE_UserProjectSelectionbyExchange</t>
  </si>
  <si>
    <t>FTTH.BUE_UserProjectSelectionbyExchange</t>
  </si>
  <si>
    <t>BUE_UserSelectCommodityClassPartUsage</t>
  </si>
  <si>
    <t>FTTH.BUE_UserSelectCommodityClassPartUsage</t>
  </si>
  <si>
    <t>BulkMasterMaterialAudit</t>
  </si>
  <si>
    <t>FTTH.BulkMasterMaterialAudit</t>
  </si>
  <si>
    <t>BulkMasterReelQty</t>
  </si>
  <si>
    <t>FTTH.BulkMasterReelQty</t>
  </si>
  <si>
    <t>BulkReelUsage</t>
  </si>
  <si>
    <t>FTTH.BulkReelUsage</t>
  </si>
  <si>
    <t>BulkReelUsage_LZ</t>
  </si>
  <si>
    <t>FTTH.BulkReelUsage_LZ</t>
  </si>
  <si>
    <t>BulkReelUsage_UserAD</t>
  </si>
  <si>
    <t>FTTH.BulkReelUsage_UserAD</t>
  </si>
  <si>
    <t>BulkReelUsage_UserAD_BACKUP</t>
  </si>
  <si>
    <t>FTTH.BulkReelUsage_UserAD_BACKUP</t>
  </si>
  <si>
    <t>BulkReelUsage_UserAD_TEST</t>
  </si>
  <si>
    <t>FTTH.BulkReelUsage_UserAD_TEST</t>
  </si>
  <si>
    <t>BulkReelUsageBackup</t>
  </si>
  <si>
    <t>FTTH.BulkReelUsageBackup</t>
  </si>
  <si>
    <t>BulkReelUsageBeginningQty</t>
  </si>
  <si>
    <t>FTTH.BulkReelUsageBeginningQty</t>
  </si>
  <si>
    <t>BulkReelUsageBeginningQty_ErrorFix</t>
  </si>
  <si>
    <t>FTTH.BulkReelUsageBeginningQty_ErrorFix</t>
  </si>
  <si>
    <t>BulkReelUsageRemainingQty</t>
  </si>
  <si>
    <t>FTTH.BulkReelUsageRemainingQty</t>
  </si>
  <si>
    <t>BulkUsageAudit</t>
  </si>
  <si>
    <t>FTTH.BulkUsageAudit</t>
  </si>
  <si>
    <t>BulkUsageAuditHistory</t>
  </si>
  <si>
    <t>FTTH.BulkUsageAuditHistory</t>
  </si>
  <si>
    <t>CableTypeUserSelection</t>
  </si>
  <si>
    <t>FTTH.CableTypeUserSelection</t>
  </si>
  <si>
    <t>Critical_Material_List</t>
  </si>
  <si>
    <t>FTTH.Critical_Material_List</t>
  </si>
  <si>
    <t>EQPSHIPTOF_PARKINGZONE</t>
  </si>
  <si>
    <t>FTTH.EQPSHIPTOF_PARKINGZONE</t>
  </si>
  <si>
    <t>ERROR_DESC</t>
  </si>
  <si>
    <t>FTTH.ERROR_DESC</t>
  </si>
  <si>
    <t>ERROR_VENDOR</t>
  </si>
  <si>
    <t>FTTH.ERROR_VENDOR</t>
  </si>
  <si>
    <t>FTTH_InventorySearch</t>
  </si>
  <si>
    <t>FTTH.FTTH_InventorySearch</t>
  </si>
  <si>
    <t>FTTH_Materials_Projects</t>
  </si>
  <si>
    <t>FTTH.FTTH_Materials_Projects</t>
  </si>
  <si>
    <t>InventoryOnHand</t>
  </si>
  <si>
    <t>FTTH.InventoryOnHand</t>
  </si>
  <si>
    <t>Mapping_Exchange_City_State</t>
  </si>
  <si>
    <t>FTTH.Mapping_Exchange_City_State</t>
  </si>
  <si>
    <t>Materials_List_JFJC05SUMF</t>
  </si>
  <si>
    <t>FTTH.Materials_List_JFJC05SUMF</t>
  </si>
  <si>
    <t>MultiStateWarehouse</t>
  </si>
  <si>
    <t>FTTH.MultiStateWarehouse</t>
  </si>
  <si>
    <t>OldSEQ</t>
  </si>
  <si>
    <t>FTTH.OldSEQ</t>
  </si>
  <si>
    <t>PJP_Exchange_Lisa</t>
  </si>
  <si>
    <t>FTTH.PJP_Exchange_Lisa</t>
  </si>
  <si>
    <t>ProjectPartCount</t>
  </si>
  <si>
    <t>FTTH.ProjectPartCount</t>
  </si>
  <si>
    <t>ProjLevelCableTypeUserSelection</t>
  </si>
  <si>
    <t>FTTH.ProjLevelCableTypeUserSelection</t>
  </si>
  <si>
    <t>SupplyChainWarehouseListMDB</t>
  </si>
  <si>
    <t>FTTH.SupplyChainWarehouseListMDB</t>
  </si>
  <si>
    <t>TEMP_P</t>
  </si>
  <si>
    <t>FTTH.TEMP_P</t>
  </si>
  <si>
    <t>WarehouseShipToMSA</t>
  </si>
  <si>
    <t>FTTH.WarehouseShipToMSA</t>
  </si>
  <si>
    <t>history</t>
  </si>
  <si>
    <t>history.ForecastExport</t>
  </si>
  <si>
    <t>ga</t>
  </si>
  <si>
    <t>history.ga</t>
  </si>
  <si>
    <t>GALisa</t>
  </si>
  <si>
    <t>history.GALisa</t>
  </si>
  <si>
    <t>Note</t>
  </si>
  <si>
    <t>history.Note</t>
  </si>
  <si>
    <t>LOG</t>
  </si>
  <si>
    <t>Tracker</t>
  </si>
  <si>
    <t>LOG.Tracker</t>
  </si>
  <si>
    <t>m2m</t>
  </si>
  <si>
    <t>BudgetCategoryGroup</t>
  </si>
  <si>
    <t>m2m.BudgetCategoryGroup</t>
  </si>
  <si>
    <t>CostCodeCategory</t>
  </si>
  <si>
    <t>m2m.CostCodeCategory</t>
  </si>
  <si>
    <t>m2m.GA</t>
  </si>
  <si>
    <t>ProjApproval</t>
  </si>
  <si>
    <t>AgendaSetup</t>
  </si>
  <si>
    <t>ProjApproval.AgendaSetup</t>
  </si>
  <si>
    <t>Compare_BDT_History_LZ</t>
  </si>
  <si>
    <t>ProjApproval.Compare_BDT_History_LZ</t>
  </si>
  <si>
    <t>Compare_BDT_History_Trimmed</t>
  </si>
  <si>
    <t>ProjApproval.Compare_BDT_History_Trimmed</t>
  </si>
  <si>
    <t>Compare_MDUSFU_History_Trimmed</t>
  </si>
  <si>
    <t>ProjApproval.Compare_MDUSFU_History_Trimmed</t>
  </si>
  <si>
    <t>Compute_PostSale_BDT</t>
  </si>
  <si>
    <t>ProjApproval.Compute_PostSale_BDT</t>
  </si>
  <si>
    <t>Compute_PostSale_MDUSFU</t>
  </si>
  <si>
    <t>ProjApproval.Compute_PostSale_MDUSFU</t>
  </si>
  <si>
    <t>Compute_PreSale_BDT</t>
  </si>
  <si>
    <t>ProjApproval.Compute_PreSale_BDT</t>
  </si>
  <si>
    <t>DepreciationSchedule</t>
  </si>
  <si>
    <t>ProjApproval.DepreciationSchedule</t>
  </si>
  <si>
    <t>EditScreen_PreSale_Compiled</t>
  </si>
  <si>
    <t>ProjApproval.EditScreen_PreSale_Compiled</t>
  </si>
  <si>
    <t>FF</t>
  </si>
  <si>
    <t>ProjApproval.FF</t>
  </si>
  <si>
    <t>IncomeTaxRate</t>
  </si>
  <si>
    <t>ProjApproval.IncomeTaxRate</t>
  </si>
  <si>
    <t>InputScreen_Approval</t>
  </si>
  <si>
    <t>ProjApproval.InputScreen_Approval</t>
  </si>
  <si>
    <t>InputScreen_PreSale_BDT</t>
  </si>
  <si>
    <t>ProjApproval.InputScreen_PreSale_BDT</t>
  </si>
  <si>
    <t>InputScreen_PreSale_BDT_Trimmed</t>
  </si>
  <si>
    <t>ProjApproval.InputScreen_PreSale_BDT_Trimmed</t>
  </si>
  <si>
    <t>InputScreen_PreSale_CRC</t>
  </si>
  <si>
    <t>ProjApproval.InputScreen_PreSale_CRC</t>
  </si>
  <si>
    <t>InputScreen_PreSale_CRC_Trimmed</t>
  </si>
  <si>
    <t>ProjApproval.InputScreen_PreSale_CRC_Trimmed</t>
  </si>
  <si>
    <t>InputScreen_PreSale_Facilities</t>
  </si>
  <si>
    <t>ProjApproval.InputScreen_PreSale_Facilities</t>
  </si>
  <si>
    <t>InputScreen_PreSale_Facilities_Trimmed</t>
  </si>
  <si>
    <t>ProjApproval.InputScreen_PreSale_Facilities_Trimmed</t>
  </si>
  <si>
    <t>InputScreen_PreSale_Grants</t>
  </si>
  <si>
    <t>ProjApproval.InputScreen_PreSale_Grants</t>
  </si>
  <si>
    <t>InputScreen_PreSale_Grants_Trimmed</t>
  </si>
  <si>
    <t>ProjApproval.InputScreen_PreSale_Grants_Trimmed</t>
  </si>
  <si>
    <t>InputScreen_PreSale_MDUSubdivision</t>
  </si>
  <si>
    <t>ProjApproval.InputScreen_PreSale_MDUSubdivision</t>
  </si>
  <si>
    <t>InputScreen_PreSale_MDUSubdivision_Trimmed</t>
  </si>
  <si>
    <t>ProjApproval.InputScreen_PreSale_MDUSubdivision_Trimmed</t>
  </si>
  <si>
    <t>InputScreen_Projects_ExistingOpportunity</t>
  </si>
  <si>
    <t>ProjApproval.InputScreen_Projects_ExistingOpportunity</t>
  </si>
  <si>
    <t>InputScreen_Projects_ExistingOpportunity_Trimmed</t>
  </si>
  <si>
    <t>ProjApproval.InputScreen_Projects_ExistingOpportunity_Trimmed</t>
  </si>
  <si>
    <t>InputScreen_Supplements</t>
  </si>
  <si>
    <t>ProjApproval.InputScreen_Supplements</t>
  </si>
  <si>
    <t>InputScreen_Supplements_Trimmed</t>
  </si>
  <si>
    <t>ProjApproval.InputScreen_Supplements_Trimmed</t>
  </si>
  <si>
    <t>InputScreen_SupplementsEdit</t>
  </si>
  <si>
    <t>ProjApproval.InputScreen_SupplementsEdit</t>
  </si>
  <si>
    <t>PostSale_DSAT_History</t>
  </si>
  <si>
    <t>ProjApproval.PostSale_DSAT_History</t>
  </si>
  <si>
    <t>PostSale_MDUSFU_History</t>
  </si>
  <si>
    <t>ProjApproval.PostSale_MDUSFU_History</t>
  </si>
  <si>
    <t>PreSale_Compiled</t>
  </si>
  <si>
    <t>ProjApproval.PreSale_Compiled</t>
  </si>
  <si>
    <t>PreSale_MDUSFU_History</t>
  </si>
  <si>
    <t>ProjApproval.PreSale_MDUSFU_History</t>
  </si>
  <si>
    <t>report</t>
  </si>
  <si>
    <t>CapitalSummary2020Category</t>
  </si>
  <si>
    <t>report.CapitalSummary2020Category</t>
  </si>
  <si>
    <t>CapitalSummary2020Criteria</t>
  </si>
  <si>
    <t>report.CapitalSummary2020Criteria</t>
  </si>
  <si>
    <t>CapitalSummary2020InAccount</t>
  </si>
  <si>
    <t>report.CapitalSummary2020InAccount</t>
  </si>
  <si>
    <t>CapitalSummary2020InJustificationCode</t>
  </si>
  <si>
    <t>report.CapitalSummary2020InJustificationCode</t>
  </si>
  <si>
    <t>CapitalSummary2020LinkCodeMap</t>
  </si>
  <si>
    <t>report.CapitalSummary2020LinkCodeMap</t>
  </si>
  <si>
    <t>FTTH_Materials_list_BUDGET_Approved</t>
  </si>
  <si>
    <t>report.FTTH_Materials_list_BUDGET_Approved</t>
  </si>
  <si>
    <t>FTTH_Materials_list_BUDGET_NotApproved</t>
  </si>
  <si>
    <t>report.FTTH_Materials_list_BUDGET_NotApproved</t>
  </si>
  <si>
    <t>FTTH_Materials_list_INVENTORY_Approved</t>
  </si>
  <si>
    <t>report.FTTH_Materials_list_INVENTORY_Approved</t>
  </si>
  <si>
    <t>FTTH_Materials_list_INVENTORY_NotApproved</t>
  </si>
  <si>
    <t>report.FTTH_Materials_list_INVENTORY_NotApproved</t>
  </si>
  <si>
    <t>FTTH_Materials_list_RECEIVED_Approved</t>
  </si>
  <si>
    <t>report.FTTH_Materials_list_RECEIVED_Approved</t>
  </si>
  <si>
    <t>FTTH_Materials_list_RECEIVED_NotApproved</t>
  </si>
  <si>
    <t>report.FTTH_Materials_list_RECEIVED_NotApproved</t>
  </si>
  <si>
    <t>GA_Old</t>
  </si>
  <si>
    <t>report.GA_Old</t>
  </si>
  <si>
    <t>GA2019</t>
  </si>
  <si>
    <t>report.GA2019</t>
  </si>
  <si>
    <t>GA2019Q4</t>
  </si>
  <si>
    <t>report.GA2019Q4</t>
  </si>
  <si>
    <t>InfrastructureBuild</t>
  </si>
  <si>
    <t>report.InfrastructureBuild</t>
  </si>
  <si>
    <t>webapp</t>
  </si>
  <si>
    <t>webapp.GA</t>
  </si>
  <si>
    <t>ManualAnalystUpdates</t>
  </si>
  <si>
    <t>webapp.ManualAnalystUpdates</t>
  </si>
  <si>
    <t>MSFormsAnalystUpdates</t>
  </si>
  <si>
    <t>webapp.MSFormsAnalystUpdates</t>
  </si>
  <si>
    <t>MSFormsAnalystUpdatesHistory</t>
  </si>
  <si>
    <t>webapp.MSFormsAnalystUpdatesHistory</t>
  </si>
  <si>
    <t>MSFormsAnalystUpdatesLatest</t>
  </si>
  <si>
    <t>webapp.MSFormsAnalystUpdatesLatest</t>
  </si>
  <si>
    <t>MSFormsAnalystUpdatesLatestDetails</t>
  </si>
  <si>
    <t>webapp.MSFormsAnalystUpdatesLatestDetails</t>
  </si>
  <si>
    <t>Total Hours:</t>
  </si>
  <si>
    <t>Total Minutes:</t>
  </si>
  <si>
    <t>Total Seconds:</t>
  </si>
  <si>
    <t>Total Rows:</t>
  </si>
  <si>
    <t>Rounded high end of 0.001</t>
  </si>
  <si>
    <t xml:space="preserve">dbo.AUTHORIZED </t>
  </si>
  <si>
    <t>Table</t>
  </si>
  <si>
    <t>Seconds per Row</t>
  </si>
  <si>
    <t>Execution Time (minutes)</t>
  </si>
  <si>
    <t>PK Tables Listed First, Then FK Tables</t>
  </si>
  <si>
    <t>COMBINED ORDERED LIST</t>
  </si>
  <si>
    <t>TABLES WITH NO KEYS</t>
  </si>
  <si>
    <t>ROW COUNT</t>
  </si>
  <si>
    <t>21 TOTAL TABLES</t>
  </si>
  <si>
    <t>Based on 21 TOTAL TABLES</t>
  </si>
  <si>
    <t>71 TOTAL TABLES</t>
  </si>
  <si>
    <t>Based on 71 TOTAL TABLES</t>
  </si>
  <si>
    <t>3-6 hours for all tables</t>
  </si>
  <si>
    <t>Removed from main list, added as a separate SQL Server step</t>
  </si>
  <si>
    <t>sysdiagrams</t>
  </si>
  <si>
    <t>dbo.sysdiagrams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</si>
</sst>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4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0734-A654-4BAF-A50D-FC7F7AB64038}">
  <dimension ref="A1:F164"/>
  <sheetViews>
    <sheetView topLeftCell="A138" workbookViewId="0">
      <selection activeCell="C11" sqref="C11"/>
    </sheetView>
  </sheetViews>
  <sheetFormatPr defaultRowHeight="14.5" x14ac:dyDescent="0.35"/>
  <cols>
    <col min="1" max="1" width="15.26953125" bestFit="1" customWidth="1"/>
    <col min="2" max="2" width="46.6328125" bestFit="1" customWidth="1"/>
    <col min="3" max="3" width="58.6328125" bestFit="1" customWidth="1"/>
    <col min="4" max="4" width="17.26953125" bestFit="1" customWidth="1"/>
    <col min="5" max="5" width="18" bestFit="1" customWidth="1"/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9</v>
      </c>
      <c r="F2">
        <v>71</v>
      </c>
    </row>
    <row r="3" spans="1:6" x14ac:dyDescent="0.35">
      <c r="A3" t="s">
        <v>6</v>
      </c>
      <c r="B3" t="s">
        <v>10</v>
      </c>
      <c r="C3" t="s">
        <v>11</v>
      </c>
      <c r="D3" t="s">
        <v>9</v>
      </c>
      <c r="E3" t="s">
        <v>9</v>
      </c>
      <c r="F3">
        <v>73517</v>
      </c>
    </row>
    <row r="4" spans="1:6" x14ac:dyDescent="0.35">
      <c r="A4" t="s">
        <v>6</v>
      </c>
      <c r="B4" t="s">
        <v>12</v>
      </c>
      <c r="C4" t="s">
        <v>13</v>
      </c>
      <c r="D4" t="s">
        <v>9</v>
      </c>
      <c r="E4" t="s">
        <v>9</v>
      </c>
      <c r="F4">
        <v>775696</v>
      </c>
    </row>
    <row r="5" spans="1:6" x14ac:dyDescent="0.35">
      <c r="A5" t="s">
        <v>6</v>
      </c>
      <c r="B5" t="s">
        <v>14</v>
      </c>
      <c r="C5" t="s">
        <v>15</v>
      </c>
      <c r="D5" t="s">
        <v>9</v>
      </c>
      <c r="E5" t="s">
        <v>9</v>
      </c>
      <c r="F5">
        <v>2237831</v>
      </c>
    </row>
    <row r="6" spans="1:6" x14ac:dyDescent="0.35">
      <c r="A6" t="s">
        <v>6</v>
      </c>
      <c r="B6" t="s">
        <v>16</v>
      </c>
      <c r="C6" t="s">
        <v>17</v>
      </c>
      <c r="D6" t="s">
        <v>18</v>
      </c>
      <c r="E6" t="s">
        <v>9</v>
      </c>
      <c r="F6">
        <v>84108</v>
      </c>
    </row>
    <row r="7" spans="1:6" x14ac:dyDescent="0.35">
      <c r="A7" t="s">
        <v>6</v>
      </c>
      <c r="B7" t="s">
        <v>19</v>
      </c>
      <c r="C7" t="s">
        <v>20</v>
      </c>
      <c r="D7" t="s">
        <v>9</v>
      </c>
      <c r="E7" t="s">
        <v>9</v>
      </c>
      <c r="F7">
        <v>33845</v>
      </c>
    </row>
    <row r="8" spans="1:6" x14ac:dyDescent="0.35">
      <c r="A8" t="s">
        <v>6</v>
      </c>
      <c r="B8" t="s">
        <v>21</v>
      </c>
      <c r="C8" t="s">
        <v>22</v>
      </c>
      <c r="D8" t="s">
        <v>9</v>
      </c>
      <c r="E8" t="s">
        <v>9</v>
      </c>
      <c r="F8">
        <v>246464</v>
      </c>
    </row>
    <row r="9" spans="1:6" x14ac:dyDescent="0.35">
      <c r="A9" t="s">
        <v>6</v>
      </c>
      <c r="B9" t="s">
        <v>23</v>
      </c>
      <c r="C9" t="s">
        <v>24</v>
      </c>
      <c r="D9" t="s">
        <v>9</v>
      </c>
      <c r="E9" t="s">
        <v>9</v>
      </c>
      <c r="F9">
        <v>897330</v>
      </c>
    </row>
    <row r="10" spans="1:6" x14ac:dyDescent="0.35">
      <c r="A10" t="s">
        <v>6</v>
      </c>
      <c r="B10" t="s">
        <v>25</v>
      </c>
      <c r="C10" t="s">
        <v>26</v>
      </c>
      <c r="D10" t="s">
        <v>9</v>
      </c>
      <c r="E10" t="s">
        <v>9</v>
      </c>
      <c r="F10">
        <v>68</v>
      </c>
    </row>
    <row r="11" spans="1:6" x14ac:dyDescent="0.35">
      <c r="A11" t="s">
        <v>6</v>
      </c>
      <c r="B11" t="s">
        <v>27</v>
      </c>
      <c r="C11" t="s">
        <v>28</v>
      </c>
      <c r="D11" t="s">
        <v>9</v>
      </c>
      <c r="E11" t="s">
        <v>9</v>
      </c>
      <c r="F11">
        <v>0</v>
      </c>
    </row>
    <row r="12" spans="1:6" x14ac:dyDescent="0.35">
      <c r="A12" t="s">
        <v>6</v>
      </c>
      <c r="B12" t="s">
        <v>29</v>
      </c>
      <c r="C12" t="s">
        <v>30</v>
      </c>
      <c r="D12" t="s">
        <v>9</v>
      </c>
      <c r="E12" t="s">
        <v>9</v>
      </c>
      <c r="F12">
        <v>0</v>
      </c>
    </row>
    <row r="13" spans="1:6" x14ac:dyDescent="0.35">
      <c r="A13" t="s">
        <v>6</v>
      </c>
      <c r="B13" t="s">
        <v>31</v>
      </c>
      <c r="C13" t="s">
        <v>32</v>
      </c>
      <c r="D13" t="s">
        <v>9</v>
      </c>
      <c r="E13" t="s">
        <v>9</v>
      </c>
      <c r="F13">
        <v>12592</v>
      </c>
    </row>
    <row r="14" spans="1:6" x14ac:dyDescent="0.35">
      <c r="A14" t="s">
        <v>6</v>
      </c>
      <c r="B14" t="s">
        <v>33</v>
      </c>
      <c r="C14" t="s">
        <v>34</v>
      </c>
      <c r="D14" t="s">
        <v>9</v>
      </c>
      <c r="E14" t="s">
        <v>9</v>
      </c>
      <c r="F14">
        <v>151760</v>
      </c>
    </row>
    <row r="15" spans="1:6" x14ac:dyDescent="0.35">
      <c r="A15" t="s">
        <v>6</v>
      </c>
      <c r="B15" t="s">
        <v>35</v>
      </c>
      <c r="C15" t="s">
        <v>36</v>
      </c>
      <c r="D15" t="s">
        <v>9</v>
      </c>
      <c r="E15" t="s">
        <v>9</v>
      </c>
      <c r="F15">
        <v>1061849</v>
      </c>
    </row>
    <row r="16" spans="1:6" x14ac:dyDescent="0.35">
      <c r="A16" t="s">
        <v>6</v>
      </c>
      <c r="B16" t="s">
        <v>37</v>
      </c>
      <c r="C16" t="s">
        <v>38</v>
      </c>
      <c r="D16" t="s">
        <v>9</v>
      </c>
      <c r="E16" t="s">
        <v>9</v>
      </c>
      <c r="F16">
        <v>190461</v>
      </c>
    </row>
    <row r="17" spans="1:6" x14ac:dyDescent="0.35">
      <c r="A17" t="s">
        <v>6</v>
      </c>
      <c r="B17" t="s">
        <v>39</v>
      </c>
      <c r="C17" t="s">
        <v>40</v>
      </c>
      <c r="D17" t="s">
        <v>9</v>
      </c>
      <c r="E17" t="s">
        <v>9</v>
      </c>
      <c r="F17">
        <v>413717</v>
      </c>
    </row>
    <row r="18" spans="1:6" x14ac:dyDescent="0.35">
      <c r="A18" t="s">
        <v>6</v>
      </c>
      <c r="B18" t="s">
        <v>41</v>
      </c>
      <c r="C18" t="s">
        <v>42</v>
      </c>
      <c r="D18" t="s">
        <v>9</v>
      </c>
      <c r="E18" t="s">
        <v>9</v>
      </c>
      <c r="F18">
        <v>289612</v>
      </c>
    </row>
    <row r="19" spans="1:6" x14ac:dyDescent="0.35">
      <c r="A19" t="s">
        <v>6</v>
      </c>
      <c r="B19" t="s">
        <v>43</v>
      </c>
      <c r="C19" t="s">
        <v>44</v>
      </c>
      <c r="D19" t="s">
        <v>9</v>
      </c>
      <c r="E19" t="s">
        <v>9</v>
      </c>
      <c r="F19">
        <v>92300</v>
      </c>
    </row>
    <row r="20" spans="1:6" x14ac:dyDescent="0.35">
      <c r="A20" t="s">
        <v>6</v>
      </c>
      <c r="B20" t="s">
        <v>45</v>
      </c>
      <c r="C20" t="s">
        <v>46</v>
      </c>
      <c r="D20" t="s">
        <v>9</v>
      </c>
      <c r="E20" t="s">
        <v>9</v>
      </c>
      <c r="F20">
        <v>28515</v>
      </c>
    </row>
    <row r="21" spans="1:6" x14ac:dyDescent="0.35">
      <c r="A21" t="s">
        <v>6</v>
      </c>
      <c r="B21" t="s">
        <v>47</v>
      </c>
      <c r="C21" t="s">
        <v>48</v>
      </c>
      <c r="D21" t="s">
        <v>18</v>
      </c>
      <c r="E21" t="s">
        <v>9</v>
      </c>
      <c r="F21">
        <v>31</v>
      </c>
    </row>
    <row r="22" spans="1:6" x14ac:dyDescent="0.35">
      <c r="A22" t="s">
        <v>6</v>
      </c>
      <c r="B22" t="s">
        <v>49</v>
      </c>
      <c r="C22" t="s">
        <v>50</v>
      </c>
      <c r="D22" t="s">
        <v>9</v>
      </c>
      <c r="E22" t="s">
        <v>9</v>
      </c>
      <c r="F22">
        <v>301371</v>
      </c>
    </row>
    <row r="23" spans="1:6" x14ac:dyDescent="0.35">
      <c r="A23" t="s">
        <v>6</v>
      </c>
      <c r="B23" t="s">
        <v>51</v>
      </c>
      <c r="C23" t="s">
        <v>52</v>
      </c>
      <c r="D23" t="s">
        <v>9</v>
      </c>
      <c r="E23" t="s">
        <v>9</v>
      </c>
      <c r="F23">
        <v>0</v>
      </c>
    </row>
    <row r="24" spans="1:6" x14ac:dyDescent="0.35">
      <c r="A24" t="s">
        <v>6</v>
      </c>
      <c r="B24" t="s">
        <v>53</v>
      </c>
      <c r="C24" t="s">
        <v>54</v>
      </c>
      <c r="D24" t="s">
        <v>9</v>
      </c>
      <c r="E24" t="s">
        <v>9</v>
      </c>
      <c r="F24">
        <v>6600</v>
      </c>
    </row>
    <row r="25" spans="1:6" x14ac:dyDescent="0.35">
      <c r="A25" t="s">
        <v>6</v>
      </c>
      <c r="B25" t="s">
        <v>55</v>
      </c>
      <c r="C25" t="s">
        <v>56</v>
      </c>
      <c r="D25" t="s">
        <v>9</v>
      </c>
      <c r="E25" t="s">
        <v>9</v>
      </c>
      <c r="F25">
        <v>134</v>
      </c>
    </row>
    <row r="26" spans="1:6" x14ac:dyDescent="0.35">
      <c r="A26" t="s">
        <v>6</v>
      </c>
      <c r="B26" t="s">
        <v>356</v>
      </c>
      <c r="C26" t="s">
        <v>357</v>
      </c>
      <c r="D26" t="s">
        <v>18</v>
      </c>
      <c r="E26" t="s">
        <v>18</v>
      </c>
      <c r="F26">
        <v>0</v>
      </c>
    </row>
    <row r="27" spans="1:6" x14ac:dyDescent="0.35">
      <c r="A27" t="s">
        <v>6</v>
      </c>
      <c r="B27" t="s">
        <v>57</v>
      </c>
      <c r="C27" t="s">
        <v>58</v>
      </c>
      <c r="D27" t="s">
        <v>9</v>
      </c>
      <c r="E27" t="s">
        <v>9</v>
      </c>
      <c r="F27">
        <v>481720</v>
      </c>
    </row>
    <row r="28" spans="1:6" x14ac:dyDescent="0.35">
      <c r="A28" t="s">
        <v>6</v>
      </c>
      <c r="B28" t="s">
        <v>59</v>
      </c>
      <c r="C28" t="s">
        <v>60</v>
      </c>
      <c r="D28" t="s">
        <v>9</v>
      </c>
      <c r="E28" t="s">
        <v>9</v>
      </c>
      <c r="F28">
        <v>117421</v>
      </c>
    </row>
    <row r="29" spans="1:6" x14ac:dyDescent="0.35">
      <c r="A29" t="s">
        <v>6</v>
      </c>
      <c r="B29" t="s">
        <v>61</v>
      </c>
      <c r="C29" t="s">
        <v>62</v>
      </c>
      <c r="D29" t="s">
        <v>9</v>
      </c>
      <c r="E29" t="s">
        <v>9</v>
      </c>
      <c r="F29">
        <v>0</v>
      </c>
    </row>
    <row r="30" spans="1:6" x14ac:dyDescent="0.35">
      <c r="A30" t="s">
        <v>63</v>
      </c>
      <c r="B30" t="s">
        <v>39</v>
      </c>
      <c r="C30" t="s">
        <v>64</v>
      </c>
      <c r="D30" t="s">
        <v>9</v>
      </c>
      <c r="E30" t="s">
        <v>9</v>
      </c>
      <c r="F30">
        <v>43381</v>
      </c>
    </row>
    <row r="31" spans="1:6" x14ac:dyDescent="0.35">
      <c r="A31" t="s">
        <v>65</v>
      </c>
      <c r="B31" t="s">
        <v>66</v>
      </c>
      <c r="C31" t="s">
        <v>67</v>
      </c>
      <c r="D31" t="s">
        <v>18</v>
      </c>
      <c r="E31" t="s">
        <v>18</v>
      </c>
      <c r="F31">
        <v>26</v>
      </c>
    </row>
    <row r="32" spans="1:6" x14ac:dyDescent="0.35">
      <c r="A32" t="s">
        <v>65</v>
      </c>
      <c r="B32" t="s">
        <v>68</v>
      </c>
      <c r="C32" t="s">
        <v>69</v>
      </c>
      <c r="D32" t="s">
        <v>18</v>
      </c>
      <c r="E32" t="s">
        <v>18</v>
      </c>
      <c r="F32">
        <v>44</v>
      </c>
    </row>
    <row r="33" spans="1:6" x14ac:dyDescent="0.35">
      <c r="A33" t="s">
        <v>65</v>
      </c>
      <c r="B33" t="s">
        <v>70</v>
      </c>
      <c r="C33" t="s">
        <v>71</v>
      </c>
      <c r="D33" t="s">
        <v>18</v>
      </c>
      <c r="E33" t="s">
        <v>9</v>
      </c>
      <c r="F33">
        <v>354</v>
      </c>
    </row>
    <row r="34" spans="1:6" x14ac:dyDescent="0.35">
      <c r="A34" t="s">
        <v>65</v>
      </c>
      <c r="B34" t="s">
        <v>72</v>
      </c>
      <c r="C34" t="s">
        <v>73</v>
      </c>
      <c r="D34" t="s">
        <v>9</v>
      </c>
      <c r="E34" t="s">
        <v>9</v>
      </c>
      <c r="F34">
        <v>0</v>
      </c>
    </row>
    <row r="35" spans="1:6" x14ac:dyDescent="0.35">
      <c r="A35" t="s">
        <v>65</v>
      </c>
      <c r="B35" t="s">
        <v>74</v>
      </c>
      <c r="C35" t="s">
        <v>75</v>
      </c>
      <c r="D35" t="s">
        <v>9</v>
      </c>
      <c r="E35" t="s">
        <v>9</v>
      </c>
      <c r="F35">
        <v>19</v>
      </c>
    </row>
    <row r="36" spans="1:6" x14ac:dyDescent="0.35">
      <c r="A36" t="s">
        <v>65</v>
      </c>
      <c r="B36" t="s">
        <v>76</v>
      </c>
      <c r="C36" t="s">
        <v>77</v>
      </c>
      <c r="D36" t="s">
        <v>9</v>
      </c>
      <c r="E36" t="s">
        <v>9</v>
      </c>
      <c r="F36">
        <v>0</v>
      </c>
    </row>
    <row r="37" spans="1:6" x14ac:dyDescent="0.35">
      <c r="A37" t="s">
        <v>65</v>
      </c>
      <c r="B37" t="s">
        <v>78</v>
      </c>
      <c r="C37" t="s">
        <v>79</v>
      </c>
      <c r="D37" t="s">
        <v>9</v>
      </c>
      <c r="E37" t="s">
        <v>9</v>
      </c>
      <c r="F37">
        <v>30727</v>
      </c>
    </row>
    <row r="38" spans="1:6" x14ac:dyDescent="0.35">
      <c r="A38" t="s">
        <v>65</v>
      </c>
      <c r="B38" t="s">
        <v>80</v>
      </c>
      <c r="C38" t="s">
        <v>81</v>
      </c>
      <c r="D38" t="s">
        <v>18</v>
      </c>
      <c r="E38" t="s">
        <v>9</v>
      </c>
      <c r="F38">
        <v>3492</v>
      </c>
    </row>
    <row r="39" spans="1:6" x14ac:dyDescent="0.35">
      <c r="A39" t="s">
        <v>65</v>
      </c>
      <c r="B39" t="s">
        <v>25</v>
      </c>
      <c r="C39" t="s">
        <v>82</v>
      </c>
      <c r="D39" t="s">
        <v>9</v>
      </c>
      <c r="E39" t="s">
        <v>9</v>
      </c>
      <c r="F39">
        <v>69</v>
      </c>
    </row>
    <row r="40" spans="1:6" x14ac:dyDescent="0.35">
      <c r="A40" t="s">
        <v>65</v>
      </c>
      <c r="B40" t="s">
        <v>83</v>
      </c>
      <c r="C40" t="s">
        <v>84</v>
      </c>
      <c r="D40" t="s">
        <v>9</v>
      </c>
      <c r="E40" t="s">
        <v>9</v>
      </c>
      <c r="F40">
        <v>126070</v>
      </c>
    </row>
    <row r="41" spans="1:6" x14ac:dyDescent="0.35">
      <c r="A41" t="s">
        <v>65</v>
      </c>
      <c r="B41" t="s">
        <v>85</v>
      </c>
      <c r="C41" t="s">
        <v>86</v>
      </c>
      <c r="D41" t="s">
        <v>9</v>
      </c>
      <c r="E41" t="s">
        <v>9</v>
      </c>
      <c r="F41">
        <v>126070</v>
      </c>
    </row>
    <row r="42" spans="1:6" x14ac:dyDescent="0.35">
      <c r="A42" t="s">
        <v>65</v>
      </c>
      <c r="B42" t="s">
        <v>87</v>
      </c>
      <c r="C42" t="s">
        <v>88</v>
      </c>
      <c r="D42" t="s">
        <v>18</v>
      </c>
      <c r="E42" t="s">
        <v>9</v>
      </c>
      <c r="F42">
        <v>446159</v>
      </c>
    </row>
    <row r="43" spans="1:6" x14ac:dyDescent="0.35">
      <c r="A43" t="s">
        <v>65</v>
      </c>
      <c r="B43" t="s">
        <v>89</v>
      </c>
      <c r="C43" t="s">
        <v>90</v>
      </c>
      <c r="D43" t="s">
        <v>18</v>
      </c>
      <c r="E43" t="s">
        <v>9</v>
      </c>
      <c r="F43">
        <v>411232</v>
      </c>
    </row>
    <row r="44" spans="1:6" x14ac:dyDescent="0.35">
      <c r="A44" t="s">
        <v>65</v>
      </c>
      <c r="B44" t="s">
        <v>91</v>
      </c>
      <c r="C44" t="s">
        <v>92</v>
      </c>
      <c r="D44" t="s">
        <v>18</v>
      </c>
      <c r="E44" t="s">
        <v>18</v>
      </c>
      <c r="F44">
        <v>0</v>
      </c>
    </row>
    <row r="45" spans="1:6" x14ac:dyDescent="0.35">
      <c r="A45" t="s">
        <v>65</v>
      </c>
      <c r="B45" t="s">
        <v>93</v>
      </c>
      <c r="C45" t="s">
        <v>94</v>
      </c>
      <c r="D45" t="s">
        <v>18</v>
      </c>
      <c r="E45" t="s">
        <v>9</v>
      </c>
      <c r="F45">
        <v>89</v>
      </c>
    </row>
    <row r="46" spans="1:6" x14ac:dyDescent="0.35">
      <c r="A46" t="s">
        <v>65</v>
      </c>
      <c r="B46" t="s">
        <v>95</v>
      </c>
      <c r="C46" t="s">
        <v>96</v>
      </c>
      <c r="D46" t="s">
        <v>9</v>
      </c>
      <c r="E46" t="s">
        <v>9</v>
      </c>
      <c r="F46">
        <v>72</v>
      </c>
    </row>
    <row r="47" spans="1:6" x14ac:dyDescent="0.35">
      <c r="A47" t="s">
        <v>65</v>
      </c>
      <c r="B47" t="s">
        <v>97</v>
      </c>
      <c r="C47" t="s">
        <v>98</v>
      </c>
      <c r="D47" t="s">
        <v>9</v>
      </c>
      <c r="E47" t="s">
        <v>9</v>
      </c>
      <c r="F47">
        <v>82067</v>
      </c>
    </row>
    <row r="48" spans="1:6" x14ac:dyDescent="0.35">
      <c r="A48" t="s">
        <v>65</v>
      </c>
      <c r="B48" t="s">
        <v>99</v>
      </c>
      <c r="C48" t="s">
        <v>100</v>
      </c>
      <c r="D48" t="s">
        <v>18</v>
      </c>
      <c r="E48" t="s">
        <v>9</v>
      </c>
      <c r="F48">
        <v>321536</v>
      </c>
    </row>
    <row r="49" spans="1:6" x14ac:dyDescent="0.35">
      <c r="A49" t="s">
        <v>65</v>
      </c>
      <c r="B49" t="s">
        <v>101</v>
      </c>
      <c r="C49" t="s">
        <v>102</v>
      </c>
      <c r="D49" t="s">
        <v>18</v>
      </c>
      <c r="E49" t="s">
        <v>9</v>
      </c>
      <c r="F49">
        <v>6</v>
      </c>
    </row>
    <row r="50" spans="1:6" x14ac:dyDescent="0.35">
      <c r="A50" t="s">
        <v>65</v>
      </c>
      <c r="B50" t="s">
        <v>103</v>
      </c>
      <c r="C50" t="s">
        <v>104</v>
      </c>
      <c r="D50" t="s">
        <v>18</v>
      </c>
      <c r="E50" t="s">
        <v>9</v>
      </c>
      <c r="F50">
        <v>0</v>
      </c>
    </row>
    <row r="51" spans="1:6" x14ac:dyDescent="0.35">
      <c r="A51" t="s">
        <v>65</v>
      </c>
      <c r="B51" t="s">
        <v>105</v>
      </c>
      <c r="C51" t="s">
        <v>106</v>
      </c>
      <c r="D51" t="s">
        <v>9</v>
      </c>
      <c r="E51" t="s">
        <v>9</v>
      </c>
      <c r="F51">
        <v>104679</v>
      </c>
    </row>
    <row r="52" spans="1:6" x14ac:dyDescent="0.35">
      <c r="A52" t="s">
        <v>65</v>
      </c>
      <c r="B52" t="s">
        <v>107</v>
      </c>
      <c r="C52" t="s">
        <v>108</v>
      </c>
      <c r="D52" t="s">
        <v>9</v>
      </c>
      <c r="E52" t="s">
        <v>9</v>
      </c>
      <c r="F52">
        <v>0</v>
      </c>
    </row>
    <row r="53" spans="1:6" x14ac:dyDescent="0.35">
      <c r="A53" t="s">
        <v>65</v>
      </c>
      <c r="B53" t="s">
        <v>109</v>
      </c>
      <c r="C53" t="s">
        <v>110</v>
      </c>
      <c r="D53" t="s">
        <v>18</v>
      </c>
      <c r="E53" t="s">
        <v>18</v>
      </c>
      <c r="F53">
        <v>20</v>
      </c>
    </row>
    <row r="54" spans="1:6" x14ac:dyDescent="0.35">
      <c r="A54" t="s">
        <v>65</v>
      </c>
      <c r="B54" t="s">
        <v>111</v>
      </c>
      <c r="C54" t="s">
        <v>112</v>
      </c>
      <c r="D54" t="s">
        <v>18</v>
      </c>
      <c r="E54" t="s">
        <v>9</v>
      </c>
      <c r="F54">
        <v>354467</v>
      </c>
    </row>
    <row r="55" spans="1:6" x14ac:dyDescent="0.35">
      <c r="A55" t="s">
        <v>65</v>
      </c>
      <c r="B55" t="s">
        <v>113</v>
      </c>
      <c r="C55" t="s">
        <v>114</v>
      </c>
      <c r="D55" t="s">
        <v>18</v>
      </c>
      <c r="E55" t="s">
        <v>9</v>
      </c>
      <c r="F55">
        <v>326552</v>
      </c>
    </row>
    <row r="56" spans="1:6" x14ac:dyDescent="0.35">
      <c r="A56" t="s">
        <v>65</v>
      </c>
      <c r="B56" t="s">
        <v>115</v>
      </c>
      <c r="C56" t="s">
        <v>116</v>
      </c>
      <c r="D56" t="s">
        <v>18</v>
      </c>
      <c r="E56" t="s">
        <v>9</v>
      </c>
      <c r="F56">
        <v>326552</v>
      </c>
    </row>
    <row r="57" spans="1:6" x14ac:dyDescent="0.35">
      <c r="A57" t="s">
        <v>65</v>
      </c>
      <c r="B57" t="s">
        <v>117</v>
      </c>
      <c r="C57" t="s">
        <v>118</v>
      </c>
      <c r="D57" t="s">
        <v>18</v>
      </c>
      <c r="E57" t="s">
        <v>9</v>
      </c>
      <c r="F57">
        <v>326552</v>
      </c>
    </row>
    <row r="58" spans="1:6" x14ac:dyDescent="0.35">
      <c r="A58" t="s">
        <v>65</v>
      </c>
      <c r="B58" t="s">
        <v>119</v>
      </c>
      <c r="C58" t="s">
        <v>120</v>
      </c>
      <c r="D58" t="s">
        <v>18</v>
      </c>
      <c r="E58" t="s">
        <v>9</v>
      </c>
      <c r="F58">
        <v>326552</v>
      </c>
    </row>
    <row r="59" spans="1:6" x14ac:dyDescent="0.35">
      <c r="A59" t="s">
        <v>65</v>
      </c>
      <c r="B59" t="s">
        <v>121</v>
      </c>
      <c r="C59" t="s">
        <v>122</v>
      </c>
      <c r="D59" t="s">
        <v>18</v>
      </c>
      <c r="E59" t="s">
        <v>9</v>
      </c>
      <c r="F59">
        <v>99837</v>
      </c>
    </row>
    <row r="60" spans="1:6" x14ac:dyDescent="0.35">
      <c r="A60" t="s">
        <v>65</v>
      </c>
      <c r="B60" t="s">
        <v>123</v>
      </c>
      <c r="C60" t="s">
        <v>124</v>
      </c>
      <c r="D60" t="s">
        <v>9</v>
      </c>
      <c r="E60" t="s">
        <v>9</v>
      </c>
      <c r="F60">
        <v>111380</v>
      </c>
    </row>
    <row r="61" spans="1:6" x14ac:dyDescent="0.35">
      <c r="A61" t="s">
        <v>65</v>
      </c>
      <c r="B61" t="s">
        <v>125</v>
      </c>
      <c r="C61" t="s">
        <v>126</v>
      </c>
      <c r="D61" t="s">
        <v>9</v>
      </c>
      <c r="E61" t="s">
        <v>9</v>
      </c>
      <c r="F61">
        <v>780240</v>
      </c>
    </row>
    <row r="62" spans="1:6" x14ac:dyDescent="0.35">
      <c r="A62" t="s">
        <v>65</v>
      </c>
      <c r="B62" t="s">
        <v>127</v>
      </c>
      <c r="C62" t="s">
        <v>128</v>
      </c>
      <c r="D62" t="s">
        <v>18</v>
      </c>
      <c r="E62" t="s">
        <v>9</v>
      </c>
      <c r="F62">
        <v>22</v>
      </c>
    </row>
    <row r="63" spans="1:6" x14ac:dyDescent="0.35">
      <c r="A63" t="s">
        <v>65</v>
      </c>
      <c r="B63" t="s">
        <v>129</v>
      </c>
      <c r="C63" t="s">
        <v>130</v>
      </c>
      <c r="D63" t="s">
        <v>18</v>
      </c>
      <c r="E63" t="s">
        <v>9</v>
      </c>
      <c r="F63">
        <v>165971</v>
      </c>
    </row>
    <row r="64" spans="1:6" x14ac:dyDescent="0.35">
      <c r="A64" t="s">
        <v>65</v>
      </c>
      <c r="B64" t="s">
        <v>131</v>
      </c>
      <c r="C64" t="s">
        <v>132</v>
      </c>
      <c r="D64" t="s">
        <v>18</v>
      </c>
      <c r="E64" t="s">
        <v>9</v>
      </c>
      <c r="F64">
        <v>71</v>
      </c>
    </row>
    <row r="65" spans="1:6" x14ac:dyDescent="0.35">
      <c r="A65" t="s">
        <v>65</v>
      </c>
      <c r="B65" t="s">
        <v>133</v>
      </c>
      <c r="C65" t="s">
        <v>134</v>
      </c>
      <c r="D65" t="s">
        <v>18</v>
      </c>
      <c r="E65" t="s">
        <v>18</v>
      </c>
      <c r="F65">
        <v>4</v>
      </c>
    </row>
    <row r="66" spans="1:6" x14ac:dyDescent="0.35">
      <c r="A66" t="s">
        <v>65</v>
      </c>
      <c r="B66" t="s">
        <v>135</v>
      </c>
      <c r="C66" t="s">
        <v>136</v>
      </c>
      <c r="D66" t="s">
        <v>18</v>
      </c>
      <c r="E66" t="s">
        <v>9</v>
      </c>
      <c r="F66">
        <v>825926</v>
      </c>
    </row>
    <row r="67" spans="1:6" x14ac:dyDescent="0.35">
      <c r="A67" t="s">
        <v>137</v>
      </c>
      <c r="B67" t="s">
        <v>138</v>
      </c>
      <c r="C67" t="s">
        <v>139</v>
      </c>
      <c r="D67" t="s">
        <v>9</v>
      </c>
      <c r="E67" t="s">
        <v>9</v>
      </c>
      <c r="F67">
        <v>1320</v>
      </c>
    </row>
    <row r="68" spans="1:6" x14ac:dyDescent="0.35">
      <c r="A68" t="s">
        <v>137</v>
      </c>
      <c r="B68" t="s">
        <v>140</v>
      </c>
      <c r="C68" t="s">
        <v>141</v>
      </c>
      <c r="D68" t="s">
        <v>18</v>
      </c>
      <c r="E68" t="s">
        <v>18</v>
      </c>
      <c r="F68">
        <v>151</v>
      </c>
    </row>
    <row r="69" spans="1:6" x14ac:dyDescent="0.35">
      <c r="A69" t="s">
        <v>137</v>
      </c>
      <c r="B69" t="s">
        <v>142</v>
      </c>
      <c r="C69" t="s">
        <v>143</v>
      </c>
      <c r="D69" t="s">
        <v>9</v>
      </c>
      <c r="E69" t="s">
        <v>9</v>
      </c>
      <c r="F69">
        <v>23496</v>
      </c>
    </row>
    <row r="70" spans="1:6" x14ac:dyDescent="0.35">
      <c r="A70" t="s">
        <v>137</v>
      </c>
      <c r="B70" t="s">
        <v>144</v>
      </c>
      <c r="C70" t="s">
        <v>145</v>
      </c>
      <c r="D70" t="s">
        <v>9</v>
      </c>
      <c r="E70" t="s">
        <v>9</v>
      </c>
      <c r="F70">
        <v>23115</v>
      </c>
    </row>
    <row r="71" spans="1:6" x14ac:dyDescent="0.35">
      <c r="A71" t="s">
        <v>137</v>
      </c>
      <c r="B71" t="s">
        <v>146</v>
      </c>
      <c r="C71" t="s">
        <v>147</v>
      </c>
      <c r="D71" t="s">
        <v>9</v>
      </c>
      <c r="E71" t="s">
        <v>9</v>
      </c>
      <c r="F71">
        <v>1304</v>
      </c>
    </row>
    <row r="72" spans="1:6" x14ac:dyDescent="0.35">
      <c r="A72" t="s">
        <v>137</v>
      </c>
      <c r="B72" t="s">
        <v>148</v>
      </c>
      <c r="C72" t="s">
        <v>149</v>
      </c>
      <c r="D72" t="s">
        <v>9</v>
      </c>
      <c r="E72" t="s">
        <v>9</v>
      </c>
      <c r="F72">
        <v>11126</v>
      </c>
    </row>
    <row r="73" spans="1:6" x14ac:dyDescent="0.35">
      <c r="A73" t="s">
        <v>137</v>
      </c>
      <c r="B73" t="s">
        <v>150</v>
      </c>
      <c r="C73" t="s">
        <v>151</v>
      </c>
      <c r="D73" t="s">
        <v>9</v>
      </c>
      <c r="E73" t="s">
        <v>9</v>
      </c>
      <c r="F73">
        <v>15842</v>
      </c>
    </row>
    <row r="74" spans="1:6" x14ac:dyDescent="0.35">
      <c r="A74" t="s">
        <v>137</v>
      </c>
      <c r="B74" t="s">
        <v>152</v>
      </c>
      <c r="C74" t="s">
        <v>153</v>
      </c>
      <c r="D74" t="s">
        <v>9</v>
      </c>
      <c r="E74" t="s">
        <v>18</v>
      </c>
      <c r="F74">
        <v>299</v>
      </c>
    </row>
    <row r="75" spans="1:6" x14ac:dyDescent="0.35">
      <c r="A75" t="s">
        <v>137</v>
      </c>
      <c r="B75" t="s">
        <v>154</v>
      </c>
      <c r="C75" t="s">
        <v>155</v>
      </c>
      <c r="D75" t="s">
        <v>9</v>
      </c>
      <c r="E75" t="s">
        <v>9</v>
      </c>
      <c r="F75">
        <v>3034</v>
      </c>
    </row>
    <row r="76" spans="1:6" x14ac:dyDescent="0.35">
      <c r="A76" t="s">
        <v>137</v>
      </c>
      <c r="B76" t="s">
        <v>156</v>
      </c>
      <c r="C76" t="s">
        <v>157</v>
      </c>
      <c r="D76" t="s">
        <v>18</v>
      </c>
      <c r="E76" t="s">
        <v>18</v>
      </c>
      <c r="F76">
        <v>9696</v>
      </c>
    </row>
    <row r="77" spans="1:6" x14ac:dyDescent="0.35">
      <c r="A77" t="s">
        <v>137</v>
      </c>
      <c r="B77" t="s">
        <v>158</v>
      </c>
      <c r="C77" t="s">
        <v>159</v>
      </c>
      <c r="D77" t="s">
        <v>9</v>
      </c>
      <c r="E77" t="s">
        <v>9</v>
      </c>
      <c r="F77">
        <v>5433</v>
      </c>
    </row>
    <row r="78" spans="1:6" x14ac:dyDescent="0.35">
      <c r="A78" t="s">
        <v>137</v>
      </c>
      <c r="B78" t="s">
        <v>160</v>
      </c>
      <c r="C78" t="s">
        <v>161</v>
      </c>
      <c r="D78" t="s">
        <v>18</v>
      </c>
      <c r="E78" t="s">
        <v>18</v>
      </c>
      <c r="F78">
        <v>845</v>
      </c>
    </row>
    <row r="79" spans="1:6" x14ac:dyDescent="0.35">
      <c r="A79" t="s">
        <v>137</v>
      </c>
      <c r="B79" t="s">
        <v>162</v>
      </c>
      <c r="C79" t="s">
        <v>163</v>
      </c>
      <c r="D79" t="s">
        <v>9</v>
      </c>
      <c r="E79" t="s">
        <v>18</v>
      </c>
      <c r="F79">
        <v>810</v>
      </c>
    </row>
    <row r="80" spans="1:6" x14ac:dyDescent="0.35">
      <c r="A80" t="s">
        <v>137</v>
      </c>
      <c r="B80" t="s">
        <v>164</v>
      </c>
      <c r="C80" t="s">
        <v>165</v>
      </c>
      <c r="D80" t="s">
        <v>9</v>
      </c>
      <c r="E80" t="s">
        <v>18</v>
      </c>
      <c r="F80">
        <v>810</v>
      </c>
    </row>
    <row r="81" spans="1:6" x14ac:dyDescent="0.35">
      <c r="A81" t="s">
        <v>137</v>
      </c>
      <c r="B81" t="s">
        <v>166</v>
      </c>
      <c r="C81" t="s">
        <v>167</v>
      </c>
      <c r="D81" t="s">
        <v>9</v>
      </c>
      <c r="E81" t="s">
        <v>18</v>
      </c>
      <c r="F81">
        <v>133</v>
      </c>
    </row>
    <row r="82" spans="1:6" x14ac:dyDescent="0.35">
      <c r="A82" t="s">
        <v>137</v>
      </c>
      <c r="B82" t="s">
        <v>168</v>
      </c>
      <c r="C82" t="s">
        <v>169</v>
      </c>
      <c r="D82" t="s">
        <v>9</v>
      </c>
      <c r="E82" t="s">
        <v>9</v>
      </c>
      <c r="F82">
        <v>1730</v>
      </c>
    </row>
    <row r="83" spans="1:6" x14ac:dyDescent="0.35">
      <c r="A83" t="s">
        <v>137</v>
      </c>
      <c r="B83" t="s">
        <v>170</v>
      </c>
      <c r="C83" t="s">
        <v>171</v>
      </c>
      <c r="D83" t="s">
        <v>9</v>
      </c>
      <c r="E83" t="s">
        <v>9</v>
      </c>
      <c r="F83">
        <v>114</v>
      </c>
    </row>
    <row r="84" spans="1:6" x14ac:dyDescent="0.35">
      <c r="A84" t="s">
        <v>137</v>
      </c>
      <c r="B84" t="s">
        <v>172</v>
      </c>
      <c r="C84" t="s">
        <v>173</v>
      </c>
      <c r="D84" t="s">
        <v>9</v>
      </c>
      <c r="E84" t="s">
        <v>9</v>
      </c>
      <c r="F84">
        <v>1730</v>
      </c>
    </row>
    <row r="85" spans="1:6" x14ac:dyDescent="0.35">
      <c r="A85" t="s">
        <v>137</v>
      </c>
      <c r="B85" t="s">
        <v>174</v>
      </c>
      <c r="C85" t="s">
        <v>175</v>
      </c>
      <c r="D85" t="s">
        <v>18</v>
      </c>
      <c r="E85" t="s">
        <v>18</v>
      </c>
      <c r="F85">
        <v>3024</v>
      </c>
    </row>
    <row r="86" spans="1:6" x14ac:dyDescent="0.35">
      <c r="A86" t="s">
        <v>137</v>
      </c>
      <c r="B86" t="s">
        <v>176</v>
      </c>
      <c r="C86" t="s">
        <v>177</v>
      </c>
      <c r="D86" t="s">
        <v>18</v>
      </c>
      <c r="E86" t="s">
        <v>18</v>
      </c>
      <c r="F86">
        <v>388238</v>
      </c>
    </row>
    <row r="87" spans="1:6" x14ac:dyDescent="0.35">
      <c r="A87" t="s">
        <v>137</v>
      </c>
      <c r="B87" t="s">
        <v>178</v>
      </c>
      <c r="C87" t="s">
        <v>179</v>
      </c>
      <c r="D87" t="s">
        <v>9</v>
      </c>
      <c r="E87" t="s">
        <v>9</v>
      </c>
      <c r="F87">
        <v>28663</v>
      </c>
    </row>
    <row r="88" spans="1:6" x14ac:dyDescent="0.35">
      <c r="A88" t="s">
        <v>137</v>
      </c>
      <c r="B88" t="s">
        <v>180</v>
      </c>
      <c r="C88" t="s">
        <v>181</v>
      </c>
      <c r="D88" t="s">
        <v>9</v>
      </c>
      <c r="E88" t="s">
        <v>9</v>
      </c>
      <c r="F88">
        <v>164</v>
      </c>
    </row>
    <row r="89" spans="1:6" x14ac:dyDescent="0.35">
      <c r="A89" t="s">
        <v>137</v>
      </c>
      <c r="B89" t="s">
        <v>182</v>
      </c>
      <c r="C89" t="s">
        <v>183</v>
      </c>
      <c r="D89" t="s">
        <v>9</v>
      </c>
      <c r="E89" t="s">
        <v>9</v>
      </c>
      <c r="F89">
        <v>514560</v>
      </c>
    </row>
    <row r="90" spans="1:6" x14ac:dyDescent="0.35">
      <c r="A90" t="s">
        <v>137</v>
      </c>
      <c r="B90" t="s">
        <v>184</v>
      </c>
      <c r="C90" t="s">
        <v>185</v>
      </c>
      <c r="D90" t="s">
        <v>9</v>
      </c>
      <c r="E90" t="s">
        <v>9</v>
      </c>
      <c r="F90">
        <v>8</v>
      </c>
    </row>
    <row r="91" spans="1:6" x14ac:dyDescent="0.35">
      <c r="A91" t="s">
        <v>137</v>
      </c>
      <c r="B91" t="s">
        <v>186</v>
      </c>
      <c r="C91" t="s">
        <v>187</v>
      </c>
      <c r="D91" t="s">
        <v>9</v>
      </c>
      <c r="E91" t="s">
        <v>9</v>
      </c>
      <c r="F91">
        <v>33</v>
      </c>
    </row>
    <row r="92" spans="1:6" x14ac:dyDescent="0.35">
      <c r="A92" t="s">
        <v>137</v>
      </c>
      <c r="B92" t="s">
        <v>188</v>
      </c>
      <c r="C92" t="s">
        <v>189</v>
      </c>
      <c r="D92" t="s">
        <v>9</v>
      </c>
      <c r="E92" t="s">
        <v>9</v>
      </c>
      <c r="F92">
        <v>5113</v>
      </c>
    </row>
    <row r="93" spans="1:6" x14ac:dyDescent="0.35">
      <c r="A93" t="s">
        <v>137</v>
      </c>
      <c r="B93" t="s">
        <v>190</v>
      </c>
      <c r="C93" t="s">
        <v>191</v>
      </c>
      <c r="D93" t="s">
        <v>9</v>
      </c>
      <c r="E93" t="s">
        <v>9</v>
      </c>
      <c r="F93">
        <v>821367</v>
      </c>
    </row>
    <row r="94" spans="1:6" x14ac:dyDescent="0.35">
      <c r="A94" t="s">
        <v>137</v>
      </c>
      <c r="B94" t="s">
        <v>192</v>
      </c>
      <c r="C94" t="s">
        <v>193</v>
      </c>
      <c r="D94" t="s">
        <v>9</v>
      </c>
      <c r="E94" t="s">
        <v>9</v>
      </c>
      <c r="F94">
        <v>7873</v>
      </c>
    </row>
    <row r="95" spans="1:6" x14ac:dyDescent="0.35">
      <c r="A95" t="s">
        <v>137</v>
      </c>
      <c r="B95" t="s">
        <v>194</v>
      </c>
      <c r="C95" t="s">
        <v>195</v>
      </c>
      <c r="D95" t="s">
        <v>18</v>
      </c>
      <c r="E95" t="s">
        <v>9</v>
      </c>
      <c r="F95">
        <v>3753</v>
      </c>
    </row>
    <row r="96" spans="1:6" x14ac:dyDescent="0.35">
      <c r="A96" t="s">
        <v>137</v>
      </c>
      <c r="B96" t="s">
        <v>196</v>
      </c>
      <c r="C96" t="s">
        <v>197</v>
      </c>
      <c r="D96" t="s">
        <v>9</v>
      </c>
      <c r="E96" t="s">
        <v>9</v>
      </c>
      <c r="F96">
        <v>0</v>
      </c>
    </row>
    <row r="97" spans="1:6" x14ac:dyDescent="0.35">
      <c r="A97" t="s">
        <v>137</v>
      </c>
      <c r="B97" t="s">
        <v>198</v>
      </c>
      <c r="C97" t="s">
        <v>199</v>
      </c>
      <c r="D97" t="s">
        <v>18</v>
      </c>
      <c r="E97" t="s">
        <v>18</v>
      </c>
      <c r="F97">
        <v>11</v>
      </c>
    </row>
    <row r="98" spans="1:6" x14ac:dyDescent="0.35">
      <c r="A98" t="s">
        <v>137</v>
      </c>
      <c r="B98" t="s">
        <v>200</v>
      </c>
      <c r="C98" t="s">
        <v>201</v>
      </c>
      <c r="D98" t="s">
        <v>9</v>
      </c>
      <c r="E98" t="s">
        <v>9</v>
      </c>
      <c r="F98">
        <v>1729</v>
      </c>
    </row>
    <row r="99" spans="1:6" x14ac:dyDescent="0.35">
      <c r="A99" t="s">
        <v>137</v>
      </c>
      <c r="B99" t="s">
        <v>202</v>
      </c>
      <c r="C99" t="s">
        <v>203</v>
      </c>
      <c r="D99" t="s">
        <v>9</v>
      </c>
      <c r="E99" t="s">
        <v>9</v>
      </c>
      <c r="F99">
        <v>3488</v>
      </c>
    </row>
    <row r="100" spans="1:6" x14ac:dyDescent="0.35">
      <c r="A100" t="s">
        <v>137</v>
      </c>
      <c r="B100" t="s">
        <v>204</v>
      </c>
      <c r="C100" t="s">
        <v>205</v>
      </c>
      <c r="D100" t="s">
        <v>9</v>
      </c>
      <c r="E100" t="s">
        <v>9</v>
      </c>
      <c r="F100">
        <v>11126</v>
      </c>
    </row>
    <row r="101" spans="1:6" x14ac:dyDescent="0.35">
      <c r="A101" t="s">
        <v>137</v>
      </c>
      <c r="B101" t="s">
        <v>206</v>
      </c>
      <c r="C101" t="s">
        <v>207</v>
      </c>
      <c r="D101" t="s">
        <v>9</v>
      </c>
      <c r="E101" t="s">
        <v>9</v>
      </c>
      <c r="F101">
        <v>14080</v>
      </c>
    </row>
    <row r="102" spans="1:6" x14ac:dyDescent="0.35">
      <c r="A102" t="s">
        <v>137</v>
      </c>
      <c r="B102" t="s">
        <v>208</v>
      </c>
      <c r="C102" t="s">
        <v>209</v>
      </c>
      <c r="D102" t="s">
        <v>18</v>
      </c>
      <c r="E102" t="s">
        <v>18</v>
      </c>
      <c r="F102">
        <v>355</v>
      </c>
    </row>
    <row r="103" spans="1:6" x14ac:dyDescent="0.35">
      <c r="A103" t="s">
        <v>137</v>
      </c>
      <c r="B103" t="s">
        <v>210</v>
      </c>
      <c r="C103" t="s">
        <v>211</v>
      </c>
      <c r="D103" t="s">
        <v>9</v>
      </c>
      <c r="E103" t="s">
        <v>9</v>
      </c>
      <c r="F103">
        <v>177</v>
      </c>
    </row>
    <row r="104" spans="1:6" x14ac:dyDescent="0.35">
      <c r="A104" t="s">
        <v>137</v>
      </c>
      <c r="B104" t="s">
        <v>212</v>
      </c>
      <c r="C104" t="s">
        <v>213</v>
      </c>
      <c r="D104" t="s">
        <v>18</v>
      </c>
      <c r="E104" t="s">
        <v>18</v>
      </c>
      <c r="F104">
        <v>648</v>
      </c>
    </row>
    <row r="105" spans="1:6" x14ac:dyDescent="0.35">
      <c r="A105" t="s">
        <v>214</v>
      </c>
      <c r="B105" t="s">
        <v>83</v>
      </c>
      <c r="C105" t="s">
        <v>215</v>
      </c>
      <c r="D105" t="s">
        <v>9</v>
      </c>
      <c r="E105" t="s">
        <v>9</v>
      </c>
      <c r="F105">
        <v>68875422</v>
      </c>
    </row>
    <row r="106" spans="1:6" x14ac:dyDescent="0.35">
      <c r="A106" t="s">
        <v>214</v>
      </c>
      <c r="B106" t="s">
        <v>216</v>
      </c>
      <c r="C106" t="s">
        <v>217</v>
      </c>
      <c r="D106" t="s">
        <v>9</v>
      </c>
      <c r="E106" t="s">
        <v>9</v>
      </c>
      <c r="F106">
        <v>0</v>
      </c>
    </row>
    <row r="107" spans="1:6" x14ac:dyDescent="0.35">
      <c r="A107" t="s">
        <v>214</v>
      </c>
      <c r="B107" t="s">
        <v>218</v>
      </c>
      <c r="C107" t="s">
        <v>219</v>
      </c>
      <c r="D107" t="s">
        <v>9</v>
      </c>
      <c r="E107" t="s">
        <v>9</v>
      </c>
      <c r="F107">
        <v>46058876</v>
      </c>
    </row>
    <row r="108" spans="1:6" x14ac:dyDescent="0.35">
      <c r="A108" t="s">
        <v>214</v>
      </c>
      <c r="B108" t="s">
        <v>220</v>
      </c>
      <c r="C108" t="s">
        <v>221</v>
      </c>
      <c r="D108" t="s">
        <v>9</v>
      </c>
      <c r="E108" t="s">
        <v>9</v>
      </c>
      <c r="F108">
        <v>230860</v>
      </c>
    </row>
    <row r="109" spans="1:6" x14ac:dyDescent="0.35">
      <c r="A109" t="s">
        <v>222</v>
      </c>
      <c r="B109" t="s">
        <v>223</v>
      </c>
      <c r="C109" t="s">
        <v>224</v>
      </c>
      <c r="D109" t="s">
        <v>9</v>
      </c>
      <c r="E109" t="s">
        <v>18</v>
      </c>
      <c r="F109">
        <v>43344</v>
      </c>
    </row>
    <row r="110" spans="1:6" x14ac:dyDescent="0.35">
      <c r="A110" t="s">
        <v>225</v>
      </c>
      <c r="B110" t="s">
        <v>226</v>
      </c>
      <c r="C110" t="s">
        <v>227</v>
      </c>
      <c r="D110" t="s">
        <v>9</v>
      </c>
      <c r="E110" t="s">
        <v>9</v>
      </c>
      <c r="F110">
        <v>56</v>
      </c>
    </row>
    <row r="111" spans="1:6" x14ac:dyDescent="0.35">
      <c r="A111" t="s">
        <v>225</v>
      </c>
      <c r="B111" t="s">
        <v>228</v>
      </c>
      <c r="C111" t="s">
        <v>229</v>
      </c>
      <c r="D111" t="s">
        <v>9</v>
      </c>
      <c r="E111" t="s">
        <v>9</v>
      </c>
      <c r="F111">
        <v>32</v>
      </c>
    </row>
    <row r="112" spans="1:6" x14ac:dyDescent="0.35">
      <c r="A112" t="s">
        <v>225</v>
      </c>
      <c r="B112" t="s">
        <v>39</v>
      </c>
      <c r="C112" t="s">
        <v>230</v>
      </c>
      <c r="D112" t="s">
        <v>9</v>
      </c>
      <c r="E112" t="s">
        <v>9</v>
      </c>
      <c r="F112">
        <v>3339962</v>
      </c>
    </row>
    <row r="113" spans="1:6" x14ac:dyDescent="0.35">
      <c r="A113" t="s">
        <v>231</v>
      </c>
      <c r="B113" t="s">
        <v>232</v>
      </c>
      <c r="C113" t="s">
        <v>233</v>
      </c>
      <c r="D113" t="s">
        <v>9</v>
      </c>
      <c r="E113" t="s">
        <v>9</v>
      </c>
      <c r="F113">
        <v>0</v>
      </c>
    </row>
    <row r="114" spans="1:6" x14ac:dyDescent="0.35">
      <c r="A114" t="s">
        <v>231</v>
      </c>
      <c r="B114" t="s">
        <v>234</v>
      </c>
      <c r="C114" t="s">
        <v>235</v>
      </c>
      <c r="D114" t="s">
        <v>9</v>
      </c>
      <c r="E114" t="s">
        <v>9</v>
      </c>
      <c r="F114">
        <v>809</v>
      </c>
    </row>
    <row r="115" spans="1:6" x14ac:dyDescent="0.35">
      <c r="A115" t="s">
        <v>231</v>
      </c>
      <c r="B115" t="s">
        <v>236</v>
      </c>
      <c r="C115" t="s">
        <v>237</v>
      </c>
      <c r="D115" t="s">
        <v>9</v>
      </c>
      <c r="E115" t="s">
        <v>9</v>
      </c>
      <c r="F115">
        <v>21151</v>
      </c>
    </row>
    <row r="116" spans="1:6" x14ac:dyDescent="0.35">
      <c r="A116" t="s">
        <v>231</v>
      </c>
      <c r="B116" t="s">
        <v>238</v>
      </c>
      <c r="C116" t="s">
        <v>239</v>
      </c>
      <c r="D116" t="s">
        <v>9</v>
      </c>
      <c r="E116" t="s">
        <v>9</v>
      </c>
      <c r="F116">
        <v>1228</v>
      </c>
    </row>
    <row r="117" spans="1:6" x14ac:dyDescent="0.35">
      <c r="A117" t="s">
        <v>231</v>
      </c>
      <c r="B117" t="s">
        <v>240</v>
      </c>
      <c r="C117" t="s">
        <v>241</v>
      </c>
      <c r="D117" t="s">
        <v>9</v>
      </c>
      <c r="E117" t="s">
        <v>9</v>
      </c>
      <c r="F117">
        <v>20950</v>
      </c>
    </row>
    <row r="118" spans="1:6" x14ac:dyDescent="0.35">
      <c r="A118" t="s">
        <v>231</v>
      </c>
      <c r="B118" t="s">
        <v>242</v>
      </c>
      <c r="C118" t="s">
        <v>243</v>
      </c>
      <c r="D118" t="s">
        <v>9</v>
      </c>
      <c r="E118" t="s">
        <v>9</v>
      </c>
      <c r="F118">
        <v>1228</v>
      </c>
    </row>
    <row r="119" spans="1:6" x14ac:dyDescent="0.35">
      <c r="A119" t="s">
        <v>231</v>
      </c>
      <c r="B119" t="s">
        <v>244</v>
      </c>
      <c r="C119" t="s">
        <v>245</v>
      </c>
      <c r="D119" t="s">
        <v>9</v>
      </c>
      <c r="E119" t="s">
        <v>9</v>
      </c>
      <c r="F119">
        <v>13896</v>
      </c>
    </row>
    <row r="120" spans="1:6" x14ac:dyDescent="0.35">
      <c r="A120" t="s">
        <v>231</v>
      </c>
      <c r="B120" t="s">
        <v>246</v>
      </c>
      <c r="C120" t="s">
        <v>247</v>
      </c>
      <c r="D120" t="s">
        <v>9</v>
      </c>
      <c r="E120" t="s">
        <v>9</v>
      </c>
      <c r="F120">
        <v>16</v>
      </c>
    </row>
    <row r="121" spans="1:6" x14ac:dyDescent="0.35">
      <c r="A121" t="s">
        <v>231</v>
      </c>
      <c r="B121" t="s">
        <v>248</v>
      </c>
      <c r="C121" t="s">
        <v>249</v>
      </c>
      <c r="D121" t="s">
        <v>9</v>
      </c>
      <c r="E121" t="s">
        <v>9</v>
      </c>
      <c r="F121">
        <v>0</v>
      </c>
    </row>
    <row r="122" spans="1:6" x14ac:dyDescent="0.35">
      <c r="A122" t="s">
        <v>231</v>
      </c>
      <c r="B122" t="s">
        <v>250</v>
      </c>
      <c r="C122" t="s">
        <v>251</v>
      </c>
      <c r="D122" t="s">
        <v>9</v>
      </c>
      <c r="E122" t="s">
        <v>9</v>
      </c>
      <c r="F122">
        <v>341621</v>
      </c>
    </row>
    <row r="123" spans="1:6" x14ac:dyDescent="0.35">
      <c r="A123" t="s">
        <v>231</v>
      </c>
      <c r="B123" t="s">
        <v>252</v>
      </c>
      <c r="C123" t="s">
        <v>253</v>
      </c>
      <c r="D123" t="s">
        <v>9</v>
      </c>
      <c r="E123" t="s">
        <v>9</v>
      </c>
      <c r="F123">
        <v>29</v>
      </c>
    </row>
    <row r="124" spans="1:6" x14ac:dyDescent="0.35">
      <c r="A124" t="s">
        <v>231</v>
      </c>
      <c r="B124" t="s">
        <v>254</v>
      </c>
      <c r="C124" t="s">
        <v>255</v>
      </c>
      <c r="D124" t="s">
        <v>9</v>
      </c>
      <c r="E124" t="s">
        <v>9</v>
      </c>
      <c r="F124">
        <v>0</v>
      </c>
    </row>
    <row r="125" spans="1:6" x14ac:dyDescent="0.35">
      <c r="A125" t="s">
        <v>231</v>
      </c>
      <c r="B125" t="s">
        <v>256</v>
      </c>
      <c r="C125" t="s">
        <v>257</v>
      </c>
      <c r="D125" t="s">
        <v>9</v>
      </c>
      <c r="E125" t="s">
        <v>9</v>
      </c>
      <c r="F125">
        <v>0</v>
      </c>
    </row>
    <row r="126" spans="1:6" x14ac:dyDescent="0.35">
      <c r="A126" t="s">
        <v>231</v>
      </c>
      <c r="B126" t="s">
        <v>258</v>
      </c>
      <c r="C126" t="s">
        <v>259</v>
      </c>
      <c r="D126" t="s">
        <v>9</v>
      </c>
      <c r="E126" t="s">
        <v>9</v>
      </c>
      <c r="F126">
        <v>0</v>
      </c>
    </row>
    <row r="127" spans="1:6" x14ac:dyDescent="0.35">
      <c r="A127" t="s">
        <v>231</v>
      </c>
      <c r="B127" t="s">
        <v>260</v>
      </c>
      <c r="C127" t="s">
        <v>261</v>
      </c>
      <c r="D127" t="s">
        <v>9</v>
      </c>
      <c r="E127" t="s">
        <v>9</v>
      </c>
      <c r="F127">
        <v>0</v>
      </c>
    </row>
    <row r="128" spans="1:6" x14ac:dyDescent="0.35">
      <c r="A128" t="s">
        <v>231</v>
      </c>
      <c r="B128" t="s">
        <v>262</v>
      </c>
      <c r="C128" t="s">
        <v>263</v>
      </c>
      <c r="D128" t="s">
        <v>9</v>
      </c>
      <c r="E128" t="s">
        <v>9</v>
      </c>
      <c r="F128">
        <v>0</v>
      </c>
    </row>
    <row r="129" spans="1:6" x14ac:dyDescent="0.35">
      <c r="A129" t="s">
        <v>231</v>
      </c>
      <c r="B129" t="s">
        <v>264</v>
      </c>
      <c r="C129" t="s">
        <v>265</v>
      </c>
      <c r="D129" t="s">
        <v>9</v>
      </c>
      <c r="E129" t="s">
        <v>9</v>
      </c>
      <c r="F129">
        <v>0</v>
      </c>
    </row>
    <row r="130" spans="1:6" x14ac:dyDescent="0.35">
      <c r="A130" t="s">
        <v>231</v>
      </c>
      <c r="B130" t="s">
        <v>266</v>
      </c>
      <c r="C130" t="s">
        <v>267</v>
      </c>
      <c r="D130" t="s">
        <v>9</v>
      </c>
      <c r="E130" t="s">
        <v>9</v>
      </c>
      <c r="F130">
        <v>0</v>
      </c>
    </row>
    <row r="131" spans="1:6" x14ac:dyDescent="0.35">
      <c r="A131" t="s">
        <v>231</v>
      </c>
      <c r="B131" t="s">
        <v>268</v>
      </c>
      <c r="C131" t="s">
        <v>269</v>
      </c>
      <c r="D131" t="s">
        <v>9</v>
      </c>
      <c r="E131" t="s">
        <v>9</v>
      </c>
      <c r="F131">
        <v>0</v>
      </c>
    </row>
    <row r="132" spans="1:6" x14ac:dyDescent="0.35">
      <c r="A132" t="s">
        <v>231</v>
      </c>
      <c r="B132" t="s">
        <v>270</v>
      </c>
      <c r="C132" t="s">
        <v>271</v>
      </c>
      <c r="D132" t="s">
        <v>9</v>
      </c>
      <c r="E132" t="s">
        <v>9</v>
      </c>
      <c r="F132">
        <v>0</v>
      </c>
    </row>
    <row r="133" spans="1:6" x14ac:dyDescent="0.35">
      <c r="A133" t="s">
        <v>231</v>
      </c>
      <c r="B133" t="s">
        <v>272</v>
      </c>
      <c r="C133" t="s">
        <v>273</v>
      </c>
      <c r="D133" t="s">
        <v>9</v>
      </c>
      <c r="E133" t="s">
        <v>9</v>
      </c>
      <c r="F133">
        <v>1</v>
      </c>
    </row>
    <row r="134" spans="1:6" x14ac:dyDescent="0.35">
      <c r="A134" t="s">
        <v>231</v>
      </c>
      <c r="B134" t="s">
        <v>274</v>
      </c>
      <c r="C134" t="s">
        <v>275</v>
      </c>
      <c r="D134" t="s">
        <v>9</v>
      </c>
      <c r="E134" t="s">
        <v>9</v>
      </c>
      <c r="F134">
        <v>0</v>
      </c>
    </row>
    <row r="135" spans="1:6" x14ac:dyDescent="0.35">
      <c r="A135" t="s">
        <v>231</v>
      </c>
      <c r="B135" t="s">
        <v>276</v>
      </c>
      <c r="C135" t="s">
        <v>277</v>
      </c>
      <c r="D135" t="s">
        <v>9</v>
      </c>
      <c r="E135" t="s">
        <v>9</v>
      </c>
      <c r="F135">
        <v>0</v>
      </c>
    </row>
    <row r="136" spans="1:6" x14ac:dyDescent="0.35">
      <c r="A136" t="s">
        <v>231</v>
      </c>
      <c r="B136" t="s">
        <v>278</v>
      </c>
      <c r="C136" t="s">
        <v>279</v>
      </c>
      <c r="D136" t="s">
        <v>9</v>
      </c>
      <c r="E136" t="s">
        <v>9</v>
      </c>
      <c r="F136">
        <v>0</v>
      </c>
    </row>
    <row r="137" spans="1:6" x14ac:dyDescent="0.35">
      <c r="A137" t="s">
        <v>231</v>
      </c>
      <c r="B137" t="s">
        <v>280</v>
      </c>
      <c r="C137" t="s">
        <v>281</v>
      </c>
      <c r="D137" t="s">
        <v>9</v>
      </c>
      <c r="E137" t="s">
        <v>9</v>
      </c>
      <c r="F137">
        <v>0</v>
      </c>
    </row>
    <row r="138" spans="1:6" x14ac:dyDescent="0.35">
      <c r="A138" t="s">
        <v>231</v>
      </c>
      <c r="B138" t="s">
        <v>282</v>
      </c>
      <c r="C138" t="s">
        <v>283</v>
      </c>
      <c r="D138" t="s">
        <v>9</v>
      </c>
      <c r="E138" t="s">
        <v>9</v>
      </c>
      <c r="F138">
        <v>0</v>
      </c>
    </row>
    <row r="139" spans="1:6" x14ac:dyDescent="0.35">
      <c r="A139" t="s">
        <v>231</v>
      </c>
      <c r="B139" t="s">
        <v>284</v>
      </c>
      <c r="C139" t="s">
        <v>285</v>
      </c>
      <c r="D139" t="s">
        <v>9</v>
      </c>
      <c r="E139" t="s">
        <v>9</v>
      </c>
      <c r="F139">
        <v>0</v>
      </c>
    </row>
    <row r="140" spans="1:6" x14ac:dyDescent="0.35">
      <c r="A140" t="s">
        <v>231</v>
      </c>
      <c r="B140" t="s">
        <v>286</v>
      </c>
      <c r="C140" t="s">
        <v>287</v>
      </c>
      <c r="D140" t="s">
        <v>9</v>
      </c>
      <c r="E140" t="s">
        <v>9</v>
      </c>
      <c r="F140">
        <v>16430</v>
      </c>
    </row>
    <row r="141" spans="1:6" x14ac:dyDescent="0.35">
      <c r="A141" t="s">
        <v>231</v>
      </c>
      <c r="B141" t="s">
        <v>288</v>
      </c>
      <c r="C141" t="s">
        <v>289</v>
      </c>
      <c r="D141" t="s">
        <v>9</v>
      </c>
      <c r="E141" t="s">
        <v>9</v>
      </c>
      <c r="F141">
        <v>3241</v>
      </c>
    </row>
    <row r="142" spans="1:6" x14ac:dyDescent="0.35">
      <c r="A142" t="s">
        <v>231</v>
      </c>
      <c r="B142" t="s">
        <v>290</v>
      </c>
      <c r="C142" t="s">
        <v>291</v>
      </c>
      <c r="D142" t="s">
        <v>9</v>
      </c>
      <c r="E142" t="s">
        <v>9</v>
      </c>
      <c r="F142">
        <v>1839</v>
      </c>
    </row>
    <row r="143" spans="1:6" x14ac:dyDescent="0.35">
      <c r="A143" t="s">
        <v>231</v>
      </c>
      <c r="B143" t="s">
        <v>292</v>
      </c>
      <c r="C143" t="s">
        <v>293</v>
      </c>
      <c r="D143" t="s">
        <v>9</v>
      </c>
      <c r="E143" t="s">
        <v>9</v>
      </c>
      <c r="F143">
        <v>1946</v>
      </c>
    </row>
    <row r="144" spans="1:6" x14ac:dyDescent="0.35">
      <c r="A144" t="s">
        <v>294</v>
      </c>
      <c r="B144" t="s">
        <v>295</v>
      </c>
      <c r="C144" t="s">
        <v>296</v>
      </c>
      <c r="D144" t="s">
        <v>18</v>
      </c>
      <c r="E144" t="s">
        <v>18</v>
      </c>
      <c r="F144">
        <v>9</v>
      </c>
    </row>
    <row r="145" spans="1:6" x14ac:dyDescent="0.35">
      <c r="A145" t="s">
        <v>294</v>
      </c>
      <c r="B145" t="s">
        <v>297</v>
      </c>
      <c r="C145" t="s">
        <v>298</v>
      </c>
      <c r="D145" t="s">
        <v>18</v>
      </c>
      <c r="E145" t="s">
        <v>18</v>
      </c>
      <c r="F145">
        <v>136</v>
      </c>
    </row>
    <row r="146" spans="1:6" x14ac:dyDescent="0.35">
      <c r="A146" t="s">
        <v>294</v>
      </c>
      <c r="B146" t="s">
        <v>299</v>
      </c>
      <c r="C146" t="s">
        <v>300</v>
      </c>
      <c r="D146" t="s">
        <v>18</v>
      </c>
      <c r="E146" t="s">
        <v>18</v>
      </c>
      <c r="F146">
        <v>10</v>
      </c>
    </row>
    <row r="147" spans="1:6" x14ac:dyDescent="0.35">
      <c r="A147" t="s">
        <v>294</v>
      </c>
      <c r="B147" t="s">
        <v>301</v>
      </c>
      <c r="C147" t="s">
        <v>302</v>
      </c>
      <c r="D147" t="s">
        <v>9</v>
      </c>
      <c r="E147" t="s">
        <v>9</v>
      </c>
      <c r="F147">
        <v>38</v>
      </c>
    </row>
    <row r="148" spans="1:6" x14ac:dyDescent="0.35">
      <c r="A148" t="s">
        <v>294</v>
      </c>
      <c r="B148" t="s">
        <v>303</v>
      </c>
      <c r="C148" t="s">
        <v>304</v>
      </c>
      <c r="D148" t="s">
        <v>18</v>
      </c>
      <c r="E148" t="s">
        <v>18</v>
      </c>
      <c r="F148">
        <v>12</v>
      </c>
    </row>
    <row r="149" spans="1:6" x14ac:dyDescent="0.35">
      <c r="A149" t="s">
        <v>294</v>
      </c>
      <c r="B149" t="s">
        <v>305</v>
      </c>
      <c r="C149" t="s">
        <v>306</v>
      </c>
      <c r="D149" t="s">
        <v>9</v>
      </c>
      <c r="E149" t="s">
        <v>9</v>
      </c>
      <c r="F149">
        <v>11026</v>
      </c>
    </row>
    <row r="150" spans="1:6" x14ac:dyDescent="0.35">
      <c r="A150" t="s">
        <v>294</v>
      </c>
      <c r="B150" t="s">
        <v>307</v>
      </c>
      <c r="C150" t="s">
        <v>308</v>
      </c>
      <c r="D150" t="s">
        <v>9</v>
      </c>
      <c r="E150" t="s">
        <v>9</v>
      </c>
      <c r="F150">
        <v>0</v>
      </c>
    </row>
    <row r="151" spans="1:6" x14ac:dyDescent="0.35">
      <c r="A151" t="s">
        <v>294</v>
      </c>
      <c r="B151" t="s">
        <v>309</v>
      </c>
      <c r="C151" t="s">
        <v>310</v>
      </c>
      <c r="D151" t="s">
        <v>9</v>
      </c>
      <c r="E151" t="s">
        <v>9</v>
      </c>
      <c r="F151">
        <v>1863</v>
      </c>
    </row>
    <row r="152" spans="1:6" x14ac:dyDescent="0.35">
      <c r="A152" t="s">
        <v>294</v>
      </c>
      <c r="B152" t="s">
        <v>311</v>
      </c>
      <c r="C152" t="s">
        <v>312</v>
      </c>
      <c r="D152" t="s">
        <v>9</v>
      </c>
      <c r="E152" t="s">
        <v>9</v>
      </c>
      <c r="F152">
        <v>1863</v>
      </c>
    </row>
    <row r="153" spans="1:6" x14ac:dyDescent="0.35">
      <c r="A153" t="s">
        <v>294</v>
      </c>
      <c r="B153" t="s">
        <v>313</v>
      </c>
      <c r="C153" t="s">
        <v>314</v>
      </c>
      <c r="D153" t="s">
        <v>9</v>
      </c>
      <c r="E153" t="s">
        <v>9</v>
      </c>
      <c r="F153">
        <v>7104</v>
      </c>
    </row>
    <row r="154" spans="1:6" x14ac:dyDescent="0.35">
      <c r="A154" t="s">
        <v>294</v>
      </c>
      <c r="B154" t="s">
        <v>315</v>
      </c>
      <c r="C154" t="s">
        <v>316</v>
      </c>
      <c r="D154" t="s">
        <v>9</v>
      </c>
      <c r="E154" t="s">
        <v>9</v>
      </c>
      <c r="F154">
        <v>0</v>
      </c>
    </row>
    <row r="155" spans="1:6" x14ac:dyDescent="0.35">
      <c r="A155" t="s">
        <v>294</v>
      </c>
      <c r="B155" t="s">
        <v>317</v>
      </c>
      <c r="C155" t="s">
        <v>318</v>
      </c>
      <c r="D155" t="s">
        <v>9</v>
      </c>
      <c r="E155" t="s">
        <v>9</v>
      </c>
      <c r="F155">
        <v>25320157</v>
      </c>
    </row>
    <row r="156" spans="1:6" x14ac:dyDescent="0.35">
      <c r="A156" t="s">
        <v>294</v>
      </c>
      <c r="B156" t="s">
        <v>319</v>
      </c>
      <c r="C156" t="s">
        <v>320</v>
      </c>
      <c r="D156" t="s">
        <v>9</v>
      </c>
      <c r="E156" t="s">
        <v>9</v>
      </c>
      <c r="F156">
        <v>1763982</v>
      </c>
    </row>
    <row r="157" spans="1:6" x14ac:dyDescent="0.35">
      <c r="A157" t="s">
        <v>294</v>
      </c>
      <c r="B157" t="s">
        <v>321</v>
      </c>
      <c r="C157" t="s">
        <v>322</v>
      </c>
      <c r="D157" t="s">
        <v>9</v>
      </c>
      <c r="E157" t="s">
        <v>9</v>
      </c>
      <c r="F157">
        <v>5797411</v>
      </c>
    </row>
    <row r="158" spans="1:6" x14ac:dyDescent="0.35">
      <c r="A158" t="s">
        <v>294</v>
      </c>
      <c r="B158" t="s">
        <v>323</v>
      </c>
      <c r="C158" t="s">
        <v>324</v>
      </c>
      <c r="D158" t="s">
        <v>9</v>
      </c>
      <c r="E158" t="s">
        <v>9</v>
      </c>
      <c r="F158">
        <v>13817</v>
      </c>
    </row>
    <row r="159" spans="1:6" x14ac:dyDescent="0.35">
      <c r="A159" t="s">
        <v>325</v>
      </c>
      <c r="B159" t="s">
        <v>39</v>
      </c>
      <c r="C159" t="s">
        <v>326</v>
      </c>
      <c r="D159" t="s">
        <v>9</v>
      </c>
      <c r="E159" t="s">
        <v>9</v>
      </c>
      <c r="F159">
        <v>413717</v>
      </c>
    </row>
    <row r="160" spans="1:6" x14ac:dyDescent="0.35">
      <c r="A160" t="s">
        <v>325</v>
      </c>
      <c r="B160" t="s">
        <v>327</v>
      </c>
      <c r="C160" t="s">
        <v>328</v>
      </c>
      <c r="D160" t="s">
        <v>9</v>
      </c>
      <c r="E160" t="s">
        <v>9</v>
      </c>
      <c r="F160">
        <v>0</v>
      </c>
    </row>
    <row r="161" spans="1:6" x14ac:dyDescent="0.35">
      <c r="A161" t="s">
        <v>325</v>
      </c>
      <c r="B161" t="s">
        <v>329</v>
      </c>
      <c r="C161" t="s">
        <v>330</v>
      </c>
      <c r="D161" t="s">
        <v>9</v>
      </c>
      <c r="E161" t="s">
        <v>9</v>
      </c>
      <c r="F161">
        <v>0</v>
      </c>
    </row>
    <row r="162" spans="1:6" x14ac:dyDescent="0.35">
      <c r="A162" t="s">
        <v>325</v>
      </c>
      <c r="B162" t="s">
        <v>331</v>
      </c>
      <c r="C162" t="s">
        <v>332</v>
      </c>
      <c r="D162" t="s">
        <v>9</v>
      </c>
      <c r="E162" t="s">
        <v>9</v>
      </c>
      <c r="F162">
        <v>272902</v>
      </c>
    </row>
    <row r="163" spans="1:6" x14ac:dyDescent="0.35">
      <c r="A163" t="s">
        <v>325</v>
      </c>
      <c r="B163" t="s">
        <v>333</v>
      </c>
      <c r="C163" t="s">
        <v>334</v>
      </c>
      <c r="D163" t="s">
        <v>9</v>
      </c>
      <c r="E163" t="s">
        <v>9</v>
      </c>
      <c r="F163">
        <v>85859</v>
      </c>
    </row>
    <row r="164" spans="1:6" x14ac:dyDescent="0.35">
      <c r="A164" t="s">
        <v>325</v>
      </c>
      <c r="B164" t="s">
        <v>335</v>
      </c>
      <c r="C164" t="s">
        <v>336</v>
      </c>
      <c r="D164" t="s">
        <v>9</v>
      </c>
      <c r="E164" t="s">
        <v>9</v>
      </c>
      <c r="F164">
        <v>97834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3A1C-6DF9-40F8-9E11-064584311740}">
  <dimension ref="A1:F158"/>
  <sheetViews>
    <sheetView tabSelected="1" workbookViewId="0">
      <selection activeCell="B142" sqref="B142"/>
    </sheetView>
  </sheetViews>
  <sheetFormatPr defaultRowHeight="14.5" x14ac:dyDescent="0.35"/>
  <cols>
    <col min="1" max="1" width="44" customWidth="1"/>
    <col min="2" max="2" width="45.90625" customWidth="1"/>
    <col min="3" max="3" width="8.7265625" customWidth="1"/>
    <col min="4" max="4" width="58.6328125" bestFit="1" customWidth="1"/>
    <col min="5" max="5" width="11.54296875" bestFit="1" customWidth="1"/>
  </cols>
  <sheetData>
    <row r="1" spans="1:5" x14ac:dyDescent="0.35">
      <c r="A1" s="6" t="s">
        <v>348</v>
      </c>
      <c r="B1" s="6" t="s">
        <v>346</v>
      </c>
      <c r="D1" s="10" t="s">
        <v>347</v>
      </c>
      <c r="E1" s="5" t="s">
        <v>349</v>
      </c>
    </row>
    <row r="2" spans="1:5" x14ac:dyDescent="0.35">
      <c r="A2" t="s">
        <v>267</v>
      </c>
      <c r="B2" t="s">
        <v>213</v>
      </c>
      <c r="D2" s="5" t="s">
        <v>267</v>
      </c>
      <c r="E2">
        <f>_xlfn.XLOOKUP(D2,'145 Server Tables (UNORDERED)'!$C$2:$C$164,'145 Server Tables (UNORDERED)'!$F$2:$F$164)</f>
        <v>0</v>
      </c>
    </row>
    <row r="3" spans="1:5" x14ac:dyDescent="0.35">
      <c r="A3" t="s">
        <v>187</v>
      </c>
      <c r="B3" t="s">
        <v>157</v>
      </c>
      <c r="D3" s="5" t="s">
        <v>187</v>
      </c>
      <c r="E3">
        <f>_xlfn.XLOOKUP(D3,'145 Server Tables (UNORDERED)'!$C$2:$C$164,'145 Server Tables (UNORDERED)'!$F$2:$F$164)</f>
        <v>33</v>
      </c>
    </row>
    <row r="4" spans="1:5" x14ac:dyDescent="0.35">
      <c r="A4" t="s">
        <v>185</v>
      </c>
      <c r="B4" t="s">
        <v>104</v>
      </c>
      <c r="D4" s="5" t="s">
        <v>185</v>
      </c>
      <c r="E4">
        <f>_xlfn.XLOOKUP(D4,'145 Server Tables (UNORDERED)'!$C$2:$C$164,'145 Server Tables (UNORDERED)'!$F$2:$F$164)</f>
        <v>8</v>
      </c>
    </row>
    <row r="5" spans="1:5" x14ac:dyDescent="0.35">
      <c r="A5" t="s">
        <v>189</v>
      </c>
      <c r="B5" t="s">
        <v>134</v>
      </c>
      <c r="D5" s="5" t="s">
        <v>189</v>
      </c>
      <c r="E5">
        <f>_xlfn.XLOOKUP(D5,'145 Server Tables (UNORDERED)'!$C$2:$C$164,'145 Server Tables (UNORDERED)'!$F$2:$F$164)</f>
        <v>5113</v>
      </c>
    </row>
    <row r="6" spans="1:5" x14ac:dyDescent="0.35">
      <c r="A6" t="s">
        <v>219</v>
      </c>
      <c r="B6" t="s">
        <v>132</v>
      </c>
      <c r="D6" s="5" t="s">
        <v>211</v>
      </c>
      <c r="E6">
        <f>_xlfn.XLOOKUP(D6,'145 Server Tables (UNORDERED)'!$C$2:$C$164,'145 Server Tables (UNORDERED)'!$F$2:$F$164)</f>
        <v>177</v>
      </c>
    </row>
    <row r="7" spans="1:5" x14ac:dyDescent="0.35">
      <c r="A7" t="s">
        <v>211</v>
      </c>
      <c r="B7" t="s">
        <v>199</v>
      </c>
      <c r="D7" s="5" t="s">
        <v>145</v>
      </c>
      <c r="E7">
        <f>_xlfn.XLOOKUP(D7,'145 Server Tables (UNORDERED)'!$C$2:$C$164,'145 Server Tables (UNORDERED)'!$F$2:$F$164)</f>
        <v>23115</v>
      </c>
    </row>
    <row r="8" spans="1:5" x14ac:dyDescent="0.35">
      <c r="A8" t="s">
        <v>145</v>
      </c>
      <c r="B8" t="s">
        <v>298</v>
      </c>
      <c r="D8" s="5" t="s">
        <v>197</v>
      </c>
      <c r="E8">
        <f>_xlfn.XLOOKUP(D8,'145 Server Tables (UNORDERED)'!$C$2:$C$164,'145 Server Tables (UNORDERED)'!$F$2:$F$164)</f>
        <v>0</v>
      </c>
    </row>
    <row r="9" spans="1:5" x14ac:dyDescent="0.35">
      <c r="A9" t="s">
        <v>197</v>
      </c>
      <c r="B9" t="s">
        <v>69</v>
      </c>
      <c r="D9" s="5" t="s">
        <v>30</v>
      </c>
      <c r="E9">
        <f>_xlfn.XLOOKUP(D9,'145 Server Tables (UNORDERED)'!$C$2:$C$164,'145 Server Tables (UNORDERED)'!$F$2:$F$164)</f>
        <v>0</v>
      </c>
    </row>
    <row r="10" spans="1:5" x14ac:dyDescent="0.35">
      <c r="A10" t="s">
        <v>30</v>
      </c>
      <c r="B10" t="s">
        <v>300</v>
      </c>
      <c r="D10" s="5" t="s">
        <v>46</v>
      </c>
      <c r="E10">
        <f>_xlfn.XLOOKUP(D10,'145 Server Tables (UNORDERED)'!$C$2:$C$164,'145 Server Tables (UNORDERED)'!$F$2:$F$164)</f>
        <v>28515</v>
      </c>
    </row>
    <row r="11" spans="1:5" x14ac:dyDescent="0.35">
      <c r="A11" t="s">
        <v>46</v>
      </c>
      <c r="B11" t="s">
        <v>304</v>
      </c>
      <c r="D11" s="5" t="s">
        <v>52</v>
      </c>
      <c r="E11">
        <f>_xlfn.XLOOKUP(D11,'145 Server Tables (UNORDERED)'!$C$2:$C$164,'145 Server Tables (UNORDERED)'!$F$2:$F$164)</f>
        <v>0</v>
      </c>
    </row>
    <row r="12" spans="1:5" x14ac:dyDescent="0.35">
      <c r="A12" t="s">
        <v>52</v>
      </c>
      <c r="B12" t="s">
        <v>102</v>
      </c>
      <c r="D12" s="5" t="s">
        <v>302</v>
      </c>
      <c r="E12">
        <f>_xlfn.XLOOKUP(D12,'145 Server Tables (UNORDERED)'!$C$2:$C$164,'145 Server Tables (UNORDERED)'!$F$2:$F$164)</f>
        <v>38</v>
      </c>
    </row>
    <row r="13" spans="1:5" x14ac:dyDescent="0.35">
      <c r="A13" t="s">
        <v>302</v>
      </c>
      <c r="B13" t="s">
        <v>128</v>
      </c>
      <c r="D13" s="5" t="s">
        <v>50</v>
      </c>
      <c r="E13">
        <f>_xlfn.XLOOKUP(D13,'145 Server Tables (UNORDERED)'!$C$2:$C$164,'145 Server Tables (UNORDERED)'!$F$2:$F$164)</f>
        <v>301371</v>
      </c>
    </row>
    <row r="14" spans="1:5" x14ac:dyDescent="0.35">
      <c r="A14" t="s">
        <v>50</v>
      </c>
      <c r="B14" t="s">
        <v>112</v>
      </c>
      <c r="D14" s="5" t="s">
        <v>273</v>
      </c>
      <c r="E14">
        <f>_xlfn.XLOOKUP(D14,'145 Server Tables (UNORDERED)'!$C$2:$C$164,'145 Server Tables (UNORDERED)'!$F$2:$F$164)</f>
        <v>1</v>
      </c>
    </row>
    <row r="15" spans="1:5" x14ac:dyDescent="0.35">
      <c r="A15" t="s">
        <v>273</v>
      </c>
      <c r="B15" t="s">
        <v>122</v>
      </c>
      <c r="D15" s="5" t="s">
        <v>224</v>
      </c>
      <c r="E15">
        <f>_xlfn.XLOOKUP(D15,'145 Server Tables (UNORDERED)'!$C$2:$C$164,'145 Server Tables (UNORDERED)'!$F$2:$F$164)</f>
        <v>43344</v>
      </c>
    </row>
    <row r="16" spans="1:5" x14ac:dyDescent="0.35">
      <c r="A16" t="s">
        <v>224</v>
      </c>
      <c r="B16" t="s">
        <v>120</v>
      </c>
      <c r="D16" s="5" t="s">
        <v>275</v>
      </c>
      <c r="E16">
        <f>_xlfn.XLOOKUP(D16,'145 Server Tables (UNORDERED)'!$C$2:$C$164,'145 Server Tables (UNORDERED)'!$F$2:$F$164)</f>
        <v>0</v>
      </c>
    </row>
    <row r="17" spans="1:5" x14ac:dyDescent="0.35">
      <c r="A17" t="s">
        <v>275</v>
      </c>
      <c r="B17" t="s">
        <v>48</v>
      </c>
      <c r="D17" s="5" t="s">
        <v>126</v>
      </c>
      <c r="E17">
        <f>_xlfn.XLOOKUP(D17,'145 Server Tables (UNORDERED)'!$C$2:$C$164,'145 Server Tables (UNORDERED)'!$F$2:$F$164)</f>
        <v>780240</v>
      </c>
    </row>
    <row r="18" spans="1:5" x14ac:dyDescent="0.35">
      <c r="A18" t="s">
        <v>318</v>
      </c>
      <c r="B18" t="s">
        <v>116</v>
      </c>
      <c r="D18" s="5" t="s">
        <v>44</v>
      </c>
      <c r="E18">
        <f>_xlfn.XLOOKUP(D18,'145 Server Tables (UNORDERED)'!$C$2:$C$164,'145 Server Tables (UNORDERED)'!$F$2:$F$164)</f>
        <v>92300</v>
      </c>
    </row>
    <row r="19" spans="1:5" x14ac:dyDescent="0.35">
      <c r="A19" t="s">
        <v>126</v>
      </c>
      <c r="B19" t="s">
        <v>114</v>
      </c>
      <c r="D19" s="5" t="s">
        <v>13</v>
      </c>
      <c r="E19">
        <f>_xlfn.XLOOKUP(D19,'145 Server Tables (UNORDERED)'!$C$2:$C$164,'145 Server Tables (UNORDERED)'!$F$2:$F$164)</f>
        <v>775696</v>
      </c>
    </row>
    <row r="20" spans="1:5" x14ac:dyDescent="0.35">
      <c r="A20" t="s">
        <v>44</v>
      </c>
      <c r="B20" t="s">
        <v>118</v>
      </c>
      <c r="D20" s="5" t="s">
        <v>22</v>
      </c>
      <c r="E20">
        <f>_xlfn.XLOOKUP(D20,'145 Server Tables (UNORDERED)'!$C$2:$C$164,'145 Server Tables (UNORDERED)'!$F$2:$F$164)</f>
        <v>246464</v>
      </c>
    </row>
    <row r="21" spans="1:5" x14ac:dyDescent="0.35">
      <c r="A21" t="s">
        <v>13</v>
      </c>
      <c r="B21" t="s">
        <v>90</v>
      </c>
      <c r="D21" s="5" t="s">
        <v>11</v>
      </c>
      <c r="E21">
        <f>_xlfn.XLOOKUP(D21,'145 Server Tables (UNORDERED)'!$C$2:$C$164,'145 Server Tables (UNORDERED)'!$F$2:$F$164)</f>
        <v>73517</v>
      </c>
    </row>
    <row r="22" spans="1:5" x14ac:dyDescent="0.35">
      <c r="A22" t="s">
        <v>22</v>
      </c>
      <c r="B22" t="s">
        <v>110</v>
      </c>
      <c r="D22" s="5" t="s">
        <v>26</v>
      </c>
      <c r="E22">
        <f>_xlfn.XLOOKUP(D22,'145 Server Tables (UNORDERED)'!$C$2:$C$164,'145 Server Tables (UNORDERED)'!$F$2:$F$164)</f>
        <v>68</v>
      </c>
    </row>
    <row r="23" spans="1:5" x14ac:dyDescent="0.35">
      <c r="A23" t="s">
        <v>11</v>
      </c>
      <c r="B23" t="s">
        <v>88</v>
      </c>
      <c r="D23" s="5" t="s">
        <v>82</v>
      </c>
      <c r="E23">
        <f>_xlfn.XLOOKUP(D23,'145 Server Tables (UNORDERED)'!$C$2:$C$164,'145 Server Tables (UNORDERED)'!$F$2:$F$164)</f>
        <v>69</v>
      </c>
    </row>
    <row r="24" spans="1:5" x14ac:dyDescent="0.35">
      <c r="A24" t="s">
        <v>26</v>
      </c>
      <c r="B24" t="s">
        <v>71</v>
      </c>
      <c r="D24" s="5" t="s">
        <v>15</v>
      </c>
      <c r="E24">
        <f>_xlfn.XLOOKUP(D24,'145 Server Tables (UNORDERED)'!$C$2:$C$164,'145 Server Tables (UNORDERED)'!$F$2:$F$164)</f>
        <v>2237831</v>
      </c>
    </row>
    <row r="25" spans="1:5" x14ac:dyDescent="0.35">
      <c r="A25" t="s">
        <v>82</v>
      </c>
      <c r="B25" t="s">
        <v>161</v>
      </c>
      <c r="D25" s="5" t="s">
        <v>17</v>
      </c>
      <c r="E25">
        <f>_xlfn.XLOOKUP(D25,'145 Server Tables (UNORDERED)'!$C$2:$C$164,'145 Server Tables (UNORDERED)'!$F$2:$F$164)</f>
        <v>84108</v>
      </c>
    </row>
    <row r="26" spans="1:5" x14ac:dyDescent="0.35">
      <c r="A26" t="s">
        <v>15</v>
      </c>
      <c r="B26" t="s">
        <v>130</v>
      </c>
      <c r="D26" s="5" t="s">
        <v>36</v>
      </c>
      <c r="E26">
        <f>_xlfn.XLOOKUP(D26,'145 Server Tables (UNORDERED)'!$C$2:$C$164,'145 Server Tables (UNORDERED)'!$F$2:$F$164)</f>
        <v>1061849</v>
      </c>
    </row>
    <row r="27" spans="1:5" x14ac:dyDescent="0.35">
      <c r="A27" t="s">
        <v>17</v>
      </c>
      <c r="B27" t="s">
        <v>92</v>
      </c>
      <c r="D27" s="5" t="s">
        <v>20</v>
      </c>
      <c r="E27">
        <f>_xlfn.XLOOKUP(D27,'145 Server Tables (UNORDERED)'!$C$2:$C$164,'145 Server Tables (UNORDERED)'!$F$2:$F$164)</f>
        <v>33845</v>
      </c>
    </row>
    <row r="28" spans="1:5" x14ac:dyDescent="0.35">
      <c r="A28" t="s">
        <v>36</v>
      </c>
      <c r="B28" t="s">
        <v>94</v>
      </c>
      <c r="D28" s="5" t="s">
        <v>217</v>
      </c>
      <c r="E28">
        <f>_xlfn.XLOOKUP(D28,'145 Server Tables (UNORDERED)'!$C$2:$C$164,'145 Server Tables (UNORDERED)'!$F$2:$F$164)</f>
        <v>0</v>
      </c>
    </row>
    <row r="29" spans="1:5" x14ac:dyDescent="0.35">
      <c r="A29" t="s">
        <v>20</v>
      </c>
      <c r="B29" t="s">
        <v>100</v>
      </c>
      <c r="D29" s="5" t="s">
        <v>62</v>
      </c>
      <c r="E29">
        <f>_xlfn.XLOOKUP(D29,'145 Server Tables (UNORDERED)'!$C$2:$C$164,'145 Server Tables (UNORDERED)'!$F$2:$F$164)</f>
        <v>0</v>
      </c>
    </row>
    <row r="30" spans="1:5" x14ac:dyDescent="0.35">
      <c r="A30" t="s">
        <v>217</v>
      </c>
      <c r="B30" t="s">
        <v>81</v>
      </c>
      <c r="D30" s="5" t="s">
        <v>24</v>
      </c>
      <c r="E30">
        <f>_xlfn.XLOOKUP(D30,'145 Server Tables (UNORDERED)'!$C$2:$C$164,'145 Server Tables (UNORDERED)'!$F$2:$F$164)</f>
        <v>897330</v>
      </c>
    </row>
    <row r="31" spans="1:5" x14ac:dyDescent="0.35">
      <c r="A31" t="s">
        <v>62</v>
      </c>
      <c r="B31" t="s">
        <v>195</v>
      </c>
      <c r="D31" s="5" t="s">
        <v>247</v>
      </c>
      <c r="E31">
        <f>_xlfn.XLOOKUP(D31,'145 Server Tables (UNORDERED)'!$C$2:$C$164,'145 Server Tables (UNORDERED)'!$F$2:$F$164)</f>
        <v>16</v>
      </c>
    </row>
    <row r="32" spans="1:5" x14ac:dyDescent="0.35">
      <c r="A32" t="s">
        <v>24</v>
      </c>
      <c r="B32" t="s">
        <v>67</v>
      </c>
      <c r="D32" s="5" t="s">
        <v>38</v>
      </c>
      <c r="E32">
        <f>_xlfn.XLOOKUP(D32,'145 Server Tables (UNORDERED)'!$C$2:$C$164,'145 Server Tables (UNORDERED)'!$F$2:$F$164)</f>
        <v>190461</v>
      </c>
    </row>
    <row r="33" spans="1:5" x14ac:dyDescent="0.35">
      <c r="A33" t="s">
        <v>215</v>
      </c>
      <c r="B33" t="s">
        <v>136</v>
      </c>
      <c r="D33" s="5" t="s">
        <v>253</v>
      </c>
      <c r="E33">
        <f>_xlfn.XLOOKUP(D33,'145 Server Tables (UNORDERED)'!$C$2:$C$164,'145 Server Tables (UNORDERED)'!$F$2:$F$164)</f>
        <v>29</v>
      </c>
    </row>
    <row r="34" spans="1:5" x14ac:dyDescent="0.35">
      <c r="A34" t="s">
        <v>247</v>
      </c>
      <c r="B34" t="s">
        <v>175</v>
      </c>
      <c r="D34" s="5" t="s">
        <v>40</v>
      </c>
      <c r="E34">
        <f>_xlfn.XLOOKUP(D34,'145 Server Tables (UNORDERED)'!$C$2:$C$164,'145 Server Tables (UNORDERED)'!$F$2:$F$164)</f>
        <v>413717</v>
      </c>
    </row>
    <row r="35" spans="1:5" x14ac:dyDescent="0.35">
      <c r="A35" t="s">
        <v>38</v>
      </c>
      <c r="B35" t="s">
        <v>209</v>
      </c>
      <c r="D35" s="5" t="s">
        <v>139</v>
      </c>
      <c r="E35">
        <f>_xlfn.XLOOKUP(D35,'145 Server Tables (UNORDERED)'!$C$2:$C$164,'145 Server Tables (UNORDERED)'!$F$2:$F$164)</f>
        <v>1320</v>
      </c>
    </row>
    <row r="36" spans="1:5" x14ac:dyDescent="0.35">
      <c r="A36" t="s">
        <v>253</v>
      </c>
      <c r="B36" t="s">
        <v>177</v>
      </c>
      <c r="D36" s="5" t="s">
        <v>42</v>
      </c>
      <c r="E36">
        <f>_xlfn.XLOOKUP(D36,'145 Server Tables (UNORDERED)'!$C$2:$C$164,'145 Server Tables (UNORDERED)'!$F$2:$F$164)</f>
        <v>289612</v>
      </c>
    </row>
    <row r="37" spans="1:5" x14ac:dyDescent="0.35">
      <c r="A37" t="s">
        <v>40</v>
      </c>
      <c r="B37" t="s">
        <v>141</v>
      </c>
      <c r="D37" s="5" t="s">
        <v>233</v>
      </c>
      <c r="E37">
        <f>_xlfn.XLOOKUP(D37,'145 Server Tables (UNORDERED)'!$C$2:$C$164,'145 Server Tables (UNORDERED)'!$F$2:$F$164)</f>
        <v>0</v>
      </c>
    </row>
    <row r="38" spans="1:5" x14ac:dyDescent="0.35">
      <c r="A38" t="s">
        <v>139</v>
      </c>
      <c r="B38" t="s">
        <v>296</v>
      </c>
      <c r="D38" s="5" t="s">
        <v>77</v>
      </c>
      <c r="E38">
        <f>_xlfn.XLOOKUP(D38,'145 Server Tables (UNORDERED)'!$C$2:$C$164,'145 Server Tables (UNORDERED)'!$F$2:$F$164)</f>
        <v>0</v>
      </c>
    </row>
    <row r="39" spans="1:5" x14ac:dyDescent="0.35">
      <c r="A39" t="s">
        <v>42</v>
      </c>
      <c r="D39" s="5" t="s">
        <v>56</v>
      </c>
      <c r="E39">
        <f>_xlfn.XLOOKUP(D39,'145 Server Tables (UNORDERED)'!$C$2:$C$164,'145 Server Tables (UNORDERED)'!$F$2:$F$164)</f>
        <v>134</v>
      </c>
    </row>
    <row r="40" spans="1:5" x14ac:dyDescent="0.35">
      <c r="A40" t="s">
        <v>233</v>
      </c>
      <c r="D40" s="5" t="s">
        <v>227</v>
      </c>
      <c r="E40">
        <f>_xlfn.XLOOKUP(D40,'145 Server Tables (UNORDERED)'!$C$2:$C$164,'145 Server Tables (UNORDERED)'!$F$2:$F$164)</f>
        <v>56</v>
      </c>
    </row>
    <row r="41" spans="1:5" x14ac:dyDescent="0.35">
      <c r="A41" t="s">
        <v>230</v>
      </c>
      <c r="D41" s="5" t="s">
        <v>229</v>
      </c>
      <c r="E41">
        <f>_xlfn.XLOOKUP(D41,'145 Server Tables (UNORDERED)'!$C$2:$C$164,'145 Server Tables (UNORDERED)'!$F$2:$F$164)</f>
        <v>32</v>
      </c>
    </row>
    <row r="42" spans="1:5" x14ac:dyDescent="0.35">
      <c r="A42" t="s">
        <v>77</v>
      </c>
      <c r="D42" s="5" t="s">
        <v>235</v>
      </c>
      <c r="E42">
        <f>_xlfn.XLOOKUP(D42,'145 Server Tables (UNORDERED)'!$C$2:$C$164,'145 Server Tables (UNORDERED)'!$F$2:$F$164)</f>
        <v>809</v>
      </c>
    </row>
    <row r="43" spans="1:5" x14ac:dyDescent="0.35">
      <c r="A43" t="s">
        <v>56</v>
      </c>
      <c r="D43" s="5" t="s">
        <v>249</v>
      </c>
      <c r="E43">
        <f>_xlfn.XLOOKUP(D43,'145 Server Tables (UNORDERED)'!$C$2:$C$164,'145 Server Tables (UNORDERED)'!$F$2:$F$164)</f>
        <v>0</v>
      </c>
    </row>
    <row r="44" spans="1:5" x14ac:dyDescent="0.35">
      <c r="A44" t="s">
        <v>227</v>
      </c>
      <c r="D44" s="5" t="s">
        <v>96</v>
      </c>
      <c r="E44">
        <f>_xlfn.XLOOKUP(D44,'145 Server Tables (UNORDERED)'!$C$2:$C$164,'145 Server Tables (UNORDERED)'!$F$2:$F$164)</f>
        <v>72</v>
      </c>
    </row>
    <row r="45" spans="1:5" x14ac:dyDescent="0.35">
      <c r="A45" t="s">
        <v>229</v>
      </c>
      <c r="D45" s="5" t="s">
        <v>86</v>
      </c>
      <c r="E45">
        <f>_xlfn.XLOOKUP(D45,'145 Server Tables (UNORDERED)'!$C$2:$C$164,'145 Server Tables (UNORDERED)'!$F$2:$F$164)</f>
        <v>126070</v>
      </c>
    </row>
    <row r="46" spans="1:5" x14ac:dyDescent="0.35">
      <c r="A46" t="s">
        <v>235</v>
      </c>
      <c r="D46" s="5" t="s">
        <v>205</v>
      </c>
      <c r="E46">
        <f>_xlfn.XLOOKUP(D46,'145 Server Tables (UNORDERED)'!$C$2:$C$164,'145 Server Tables (UNORDERED)'!$F$2:$F$164)</f>
        <v>11126</v>
      </c>
    </row>
    <row r="47" spans="1:5" x14ac:dyDescent="0.35">
      <c r="A47" t="s">
        <v>249</v>
      </c>
      <c r="D47" s="5" t="s">
        <v>143</v>
      </c>
      <c r="E47">
        <f>_xlfn.XLOOKUP(D47,'145 Server Tables (UNORDERED)'!$C$2:$C$164,'145 Server Tables (UNORDERED)'!$F$2:$F$164)</f>
        <v>23496</v>
      </c>
    </row>
    <row r="48" spans="1:5" x14ac:dyDescent="0.35">
      <c r="A48" t="s">
        <v>96</v>
      </c>
      <c r="D48" s="5" t="s">
        <v>181</v>
      </c>
      <c r="E48">
        <f>_xlfn.XLOOKUP(D48,'145 Server Tables (UNORDERED)'!$C$2:$C$164,'145 Server Tables (UNORDERED)'!$F$2:$F$164)</f>
        <v>164</v>
      </c>
    </row>
    <row r="49" spans="1:5" x14ac:dyDescent="0.35">
      <c r="A49" t="s">
        <v>86</v>
      </c>
      <c r="D49" s="5" t="s">
        <v>153</v>
      </c>
      <c r="E49">
        <f>_xlfn.XLOOKUP(D49,'145 Server Tables (UNORDERED)'!$C$2:$C$164,'145 Server Tables (UNORDERED)'!$F$2:$F$164)</f>
        <v>299</v>
      </c>
    </row>
    <row r="50" spans="1:5" x14ac:dyDescent="0.35">
      <c r="A50" t="s">
        <v>205</v>
      </c>
      <c r="D50" s="5" t="s">
        <v>179</v>
      </c>
      <c r="E50">
        <f>_xlfn.XLOOKUP(D50,'145 Server Tables (UNORDERED)'!$C$2:$C$164,'145 Server Tables (UNORDERED)'!$F$2:$F$164)</f>
        <v>28663</v>
      </c>
    </row>
    <row r="51" spans="1:5" x14ac:dyDescent="0.35">
      <c r="A51" t="s">
        <v>143</v>
      </c>
      <c r="D51" s="5" t="s">
        <v>183</v>
      </c>
      <c r="E51">
        <f>_xlfn.XLOOKUP(D51,'145 Server Tables (UNORDERED)'!$C$2:$C$164,'145 Server Tables (UNORDERED)'!$F$2:$F$164)</f>
        <v>514560</v>
      </c>
    </row>
    <row r="52" spans="1:5" x14ac:dyDescent="0.35">
      <c r="A52" t="s">
        <v>181</v>
      </c>
      <c r="D52" s="5" t="s">
        <v>207</v>
      </c>
      <c r="E52">
        <f>_xlfn.XLOOKUP(D52,'145 Server Tables (UNORDERED)'!$C$2:$C$164,'145 Server Tables (UNORDERED)'!$F$2:$F$164)</f>
        <v>14080</v>
      </c>
    </row>
    <row r="53" spans="1:5" x14ac:dyDescent="0.35">
      <c r="A53" t="s">
        <v>153</v>
      </c>
      <c r="D53" s="5" t="s">
        <v>149</v>
      </c>
      <c r="E53">
        <f>_xlfn.XLOOKUP(D53,'145 Server Tables (UNORDERED)'!$C$2:$C$164,'145 Server Tables (UNORDERED)'!$F$2:$F$164)</f>
        <v>11126</v>
      </c>
    </row>
    <row r="54" spans="1:5" x14ac:dyDescent="0.35">
      <c r="A54" t="s">
        <v>179</v>
      </c>
      <c r="D54" s="5" t="s">
        <v>147</v>
      </c>
      <c r="E54">
        <f>_xlfn.XLOOKUP(D54,'145 Server Tables (UNORDERED)'!$C$2:$C$164,'145 Server Tables (UNORDERED)'!$F$2:$F$164)</f>
        <v>1304</v>
      </c>
    </row>
    <row r="55" spans="1:5" x14ac:dyDescent="0.35">
      <c r="A55" t="s">
        <v>183</v>
      </c>
      <c r="D55" s="5" t="s">
        <v>255</v>
      </c>
      <c r="E55">
        <f>_xlfn.XLOOKUP(D55,'145 Server Tables (UNORDERED)'!$C$2:$C$164,'145 Server Tables (UNORDERED)'!$F$2:$F$164)</f>
        <v>0</v>
      </c>
    </row>
    <row r="56" spans="1:5" x14ac:dyDescent="0.35">
      <c r="A56" t="s">
        <v>207</v>
      </c>
      <c r="D56" s="5" t="s">
        <v>281</v>
      </c>
      <c r="E56">
        <f>_xlfn.XLOOKUP(D56,'145 Server Tables (UNORDERED)'!$C$2:$C$164,'145 Server Tables (UNORDERED)'!$F$2:$F$164)</f>
        <v>0</v>
      </c>
    </row>
    <row r="57" spans="1:5" x14ac:dyDescent="0.35">
      <c r="A57" t="s">
        <v>149</v>
      </c>
      <c r="D57" s="5" t="s">
        <v>291</v>
      </c>
      <c r="E57">
        <f>_xlfn.XLOOKUP(D57,'145 Server Tables (UNORDERED)'!$C$2:$C$164,'145 Server Tables (UNORDERED)'!$F$2:$F$164)</f>
        <v>1839</v>
      </c>
    </row>
    <row r="58" spans="1:5" x14ac:dyDescent="0.35">
      <c r="A58" t="s">
        <v>147</v>
      </c>
      <c r="D58" s="5" t="s">
        <v>285</v>
      </c>
      <c r="E58">
        <f>_xlfn.XLOOKUP(D58,'145 Server Tables (UNORDERED)'!$C$2:$C$164,'145 Server Tables (UNORDERED)'!$F$2:$F$164)</f>
        <v>0</v>
      </c>
    </row>
    <row r="59" spans="1:5" x14ac:dyDescent="0.35">
      <c r="A59" t="s">
        <v>255</v>
      </c>
      <c r="D59" s="5" t="s">
        <v>159</v>
      </c>
      <c r="E59">
        <f>_xlfn.XLOOKUP(D59,'145 Server Tables (UNORDERED)'!$C$2:$C$164,'145 Server Tables (UNORDERED)'!$F$2:$F$164)</f>
        <v>5433</v>
      </c>
    </row>
    <row r="60" spans="1:5" x14ac:dyDescent="0.35">
      <c r="A60" t="s">
        <v>281</v>
      </c>
      <c r="D60" s="5" t="s">
        <v>269</v>
      </c>
      <c r="E60">
        <f>_xlfn.XLOOKUP(D60,'145 Server Tables (UNORDERED)'!$C$2:$C$164,'145 Server Tables (UNORDERED)'!$F$2:$F$164)</f>
        <v>0</v>
      </c>
    </row>
    <row r="61" spans="1:5" x14ac:dyDescent="0.35">
      <c r="A61" t="s">
        <v>291</v>
      </c>
      <c r="D61" s="5" t="s">
        <v>79</v>
      </c>
      <c r="E61">
        <f>_xlfn.XLOOKUP(D61,'145 Server Tables (UNORDERED)'!$C$2:$C$164,'145 Server Tables (UNORDERED)'!$F$2:$F$164)</f>
        <v>30727</v>
      </c>
    </row>
    <row r="62" spans="1:5" x14ac:dyDescent="0.35">
      <c r="A62" t="s">
        <v>285</v>
      </c>
      <c r="D62" s="5" t="s">
        <v>289</v>
      </c>
      <c r="E62">
        <f>_xlfn.XLOOKUP(D62,'145 Server Tables (UNORDERED)'!$C$2:$C$164,'145 Server Tables (UNORDERED)'!$F$2:$F$164)</f>
        <v>3241</v>
      </c>
    </row>
    <row r="63" spans="1:5" x14ac:dyDescent="0.35">
      <c r="A63" t="s">
        <v>159</v>
      </c>
      <c r="D63" s="5" t="s">
        <v>108</v>
      </c>
      <c r="E63">
        <f>_xlfn.XLOOKUP(D63,'145 Server Tables (UNORDERED)'!$C$2:$C$164,'145 Server Tables (UNORDERED)'!$F$2:$F$164)</f>
        <v>0</v>
      </c>
    </row>
    <row r="64" spans="1:5" x14ac:dyDescent="0.35">
      <c r="A64" t="s">
        <v>322</v>
      </c>
      <c r="D64" s="5" t="s">
        <v>243</v>
      </c>
      <c r="E64">
        <f>_xlfn.XLOOKUP(D64,'145 Server Tables (UNORDERED)'!$C$2:$C$164,'145 Server Tables (UNORDERED)'!$F$2:$F$164)</f>
        <v>1228</v>
      </c>
    </row>
    <row r="65" spans="1:6" x14ac:dyDescent="0.35">
      <c r="A65" t="s">
        <v>269</v>
      </c>
      <c r="D65" s="5" t="s">
        <v>84</v>
      </c>
      <c r="E65">
        <f>_xlfn.XLOOKUP(D65,'145 Server Tables (UNORDERED)'!$C$2:$C$164,'145 Server Tables (UNORDERED)'!$F$2:$F$164)</f>
        <v>126070</v>
      </c>
    </row>
    <row r="66" spans="1:6" x14ac:dyDescent="0.35">
      <c r="A66" t="s">
        <v>79</v>
      </c>
      <c r="D66" s="5" t="s">
        <v>239</v>
      </c>
      <c r="E66">
        <f>_xlfn.XLOOKUP(D66,'145 Server Tables (UNORDERED)'!$C$2:$C$164,'145 Server Tables (UNORDERED)'!$F$2:$F$164)</f>
        <v>1228</v>
      </c>
    </row>
    <row r="67" spans="1:6" x14ac:dyDescent="0.35">
      <c r="A67" t="s">
        <v>289</v>
      </c>
      <c r="D67" s="5" t="s">
        <v>75</v>
      </c>
      <c r="E67">
        <f>_xlfn.XLOOKUP(D67,'145 Server Tables (UNORDERED)'!$C$2:$C$164,'145 Server Tables (UNORDERED)'!$F$2:$F$164)</f>
        <v>19</v>
      </c>
    </row>
    <row r="68" spans="1:6" x14ac:dyDescent="0.35">
      <c r="A68" t="s">
        <v>108</v>
      </c>
      <c r="D68" s="5" t="s">
        <v>165</v>
      </c>
      <c r="E68">
        <f>_xlfn.XLOOKUP(D68,'145 Server Tables (UNORDERED)'!$C$2:$C$164,'145 Server Tables (UNORDERED)'!$F$2:$F$164)</f>
        <v>810</v>
      </c>
    </row>
    <row r="69" spans="1:6" x14ac:dyDescent="0.35">
      <c r="A69" t="s">
        <v>243</v>
      </c>
      <c r="D69" s="5" t="s">
        <v>124</v>
      </c>
      <c r="E69">
        <f>_xlfn.XLOOKUP(D69,'145 Server Tables (UNORDERED)'!$C$2:$C$164,'145 Server Tables (UNORDERED)'!$F$2:$F$164)</f>
        <v>111380</v>
      </c>
    </row>
    <row r="70" spans="1:6" x14ac:dyDescent="0.35">
      <c r="A70" t="s">
        <v>84</v>
      </c>
      <c r="D70" s="5" t="s">
        <v>334</v>
      </c>
      <c r="E70">
        <f>_xlfn.XLOOKUP(D70,'145 Server Tables (UNORDERED)'!$C$2:$C$164,'145 Server Tables (UNORDERED)'!$F$2:$F$164)</f>
        <v>85859</v>
      </c>
    </row>
    <row r="71" spans="1:6" x14ac:dyDescent="0.35">
      <c r="A71" t="s">
        <v>239</v>
      </c>
      <c r="D71" s="5" t="s">
        <v>163</v>
      </c>
      <c r="E71">
        <f>_xlfn.XLOOKUP(D71,'145 Server Tables (UNORDERED)'!$C$2:$C$164,'145 Server Tables (UNORDERED)'!$F$2:$F$164)</f>
        <v>810</v>
      </c>
    </row>
    <row r="72" spans="1:6" x14ac:dyDescent="0.35">
      <c r="A72" t="s">
        <v>75</v>
      </c>
      <c r="D72" s="5" t="s">
        <v>336</v>
      </c>
      <c r="E72">
        <f>_xlfn.XLOOKUP(D72,'145 Server Tables (UNORDERED)'!$C$2:$C$164,'145 Server Tables (UNORDERED)'!$F$2:$F$164)</f>
        <v>97834</v>
      </c>
    </row>
    <row r="73" spans="1:6" x14ac:dyDescent="0.35">
      <c r="A73" t="s">
        <v>165</v>
      </c>
      <c r="D73" s="11" t="s">
        <v>28</v>
      </c>
      <c r="E73">
        <f>_xlfn.XLOOKUP(D73,'145 Server Tables (UNORDERED)'!$C$2:$C$164,'145 Server Tables (UNORDERED)'!$F$2:$F$164)</f>
        <v>0</v>
      </c>
      <c r="F73" s="12" t="s">
        <v>355</v>
      </c>
    </row>
    <row r="74" spans="1:6" x14ac:dyDescent="0.35">
      <c r="A74" t="s">
        <v>124</v>
      </c>
      <c r="D74" s="5" t="s">
        <v>277</v>
      </c>
      <c r="E74">
        <f>_xlfn.XLOOKUP(D74,'145 Server Tables (UNORDERED)'!$C$2:$C$164,'145 Server Tables (UNORDERED)'!$F$2:$F$164)</f>
        <v>0</v>
      </c>
    </row>
    <row r="75" spans="1:6" x14ac:dyDescent="0.35">
      <c r="A75" t="s">
        <v>334</v>
      </c>
      <c r="D75" s="5" t="s">
        <v>169</v>
      </c>
      <c r="E75">
        <f>_xlfn.XLOOKUP(D75,'145 Server Tables (UNORDERED)'!$C$2:$C$164,'145 Server Tables (UNORDERED)'!$F$2:$F$164)</f>
        <v>1730</v>
      </c>
    </row>
    <row r="76" spans="1:6" x14ac:dyDescent="0.35">
      <c r="A76" t="s">
        <v>163</v>
      </c>
      <c r="D76" s="11" t="s">
        <v>8</v>
      </c>
      <c r="E76">
        <f>_xlfn.XLOOKUP(D76,'145 Server Tables (UNORDERED)'!$C$2:$C$164,'145 Server Tables (UNORDERED)'!$F$2:$F$164)</f>
        <v>71</v>
      </c>
      <c r="F76" s="12" t="s">
        <v>355</v>
      </c>
    </row>
    <row r="77" spans="1:6" x14ac:dyDescent="0.35">
      <c r="A77" t="s">
        <v>336</v>
      </c>
      <c r="D77" s="5" t="s">
        <v>279</v>
      </c>
      <c r="E77">
        <f>_xlfn.XLOOKUP(D77,'145 Server Tables (UNORDERED)'!$C$2:$C$164,'145 Server Tables (UNORDERED)'!$F$2:$F$164)</f>
        <v>0</v>
      </c>
    </row>
    <row r="78" spans="1:6" x14ac:dyDescent="0.35">
      <c r="A78" t="s">
        <v>28</v>
      </c>
      <c r="D78" s="5" t="s">
        <v>173</v>
      </c>
      <c r="E78">
        <f>_xlfn.XLOOKUP(D78,'145 Server Tables (UNORDERED)'!$C$2:$C$164,'145 Server Tables (UNORDERED)'!$F$2:$F$164)</f>
        <v>1730</v>
      </c>
    </row>
    <row r="79" spans="1:6" x14ac:dyDescent="0.35">
      <c r="A79" t="s">
        <v>277</v>
      </c>
      <c r="D79" s="5" t="s">
        <v>201</v>
      </c>
      <c r="E79">
        <f>_xlfn.XLOOKUP(D79,'145 Server Tables (UNORDERED)'!$C$2:$C$164,'145 Server Tables (UNORDERED)'!$F$2:$F$164)</f>
        <v>1729</v>
      </c>
    </row>
    <row r="80" spans="1:6" x14ac:dyDescent="0.35">
      <c r="A80" t="s">
        <v>169</v>
      </c>
      <c r="D80" s="5" t="s">
        <v>324</v>
      </c>
      <c r="E80">
        <f>_xlfn.XLOOKUP(D80,'145 Server Tables (UNORDERED)'!$C$2:$C$164,'145 Server Tables (UNORDERED)'!$F$2:$F$164)</f>
        <v>13817</v>
      </c>
    </row>
    <row r="81" spans="1:5" x14ac:dyDescent="0.35">
      <c r="A81" t="s">
        <v>8</v>
      </c>
      <c r="D81" s="5" t="s">
        <v>58</v>
      </c>
      <c r="E81">
        <f>_xlfn.XLOOKUP(D81,'145 Server Tables (UNORDERED)'!$C$2:$C$164,'145 Server Tables (UNORDERED)'!$F$2:$F$164)</f>
        <v>481720</v>
      </c>
    </row>
    <row r="82" spans="1:5" x14ac:dyDescent="0.35">
      <c r="A82" t="s">
        <v>279</v>
      </c>
      <c r="D82" s="5" t="s">
        <v>151</v>
      </c>
      <c r="E82">
        <f>_xlfn.XLOOKUP(D82,'145 Server Tables (UNORDERED)'!$C$2:$C$164,'145 Server Tables (UNORDERED)'!$F$2:$F$164)</f>
        <v>15842</v>
      </c>
    </row>
    <row r="83" spans="1:5" x14ac:dyDescent="0.35">
      <c r="A83" t="s">
        <v>173</v>
      </c>
      <c r="D83" s="5" t="s">
        <v>251</v>
      </c>
      <c r="E83">
        <f>_xlfn.XLOOKUP(D83,'145 Server Tables (UNORDERED)'!$C$2:$C$164,'145 Server Tables (UNORDERED)'!$F$2:$F$164)</f>
        <v>341621</v>
      </c>
    </row>
    <row r="84" spans="1:5" x14ac:dyDescent="0.35">
      <c r="A84" t="s">
        <v>201</v>
      </c>
      <c r="D84" s="5" t="s">
        <v>64</v>
      </c>
      <c r="E84">
        <f>_xlfn.XLOOKUP(D84,'145 Server Tables (UNORDERED)'!$C$2:$C$164,'145 Server Tables (UNORDERED)'!$F$2:$F$164)</f>
        <v>43381</v>
      </c>
    </row>
    <row r="85" spans="1:5" x14ac:dyDescent="0.35">
      <c r="A85" t="s">
        <v>324</v>
      </c>
      <c r="D85" s="5" t="s">
        <v>241</v>
      </c>
      <c r="E85">
        <f>_xlfn.XLOOKUP(D85,'145 Server Tables (UNORDERED)'!$C$2:$C$164,'145 Server Tables (UNORDERED)'!$F$2:$F$164)</f>
        <v>20950</v>
      </c>
    </row>
    <row r="86" spans="1:5" x14ac:dyDescent="0.35">
      <c r="A86" t="s">
        <v>58</v>
      </c>
      <c r="D86" s="5" t="s">
        <v>293</v>
      </c>
      <c r="E86">
        <f>_xlfn.XLOOKUP(D86,'145 Server Tables (UNORDERED)'!$C$2:$C$164,'145 Server Tables (UNORDERED)'!$F$2:$F$164)</f>
        <v>1946</v>
      </c>
    </row>
    <row r="87" spans="1:5" x14ac:dyDescent="0.35">
      <c r="A87" t="s">
        <v>151</v>
      </c>
      <c r="D87" s="5" t="s">
        <v>193</v>
      </c>
      <c r="E87">
        <f>_xlfn.XLOOKUP(D87,'145 Server Tables (UNORDERED)'!$C$2:$C$164,'145 Server Tables (UNORDERED)'!$F$2:$F$164)</f>
        <v>7873</v>
      </c>
    </row>
    <row r="88" spans="1:5" x14ac:dyDescent="0.35">
      <c r="A88" t="s">
        <v>251</v>
      </c>
      <c r="D88" s="5" t="s">
        <v>167</v>
      </c>
      <c r="E88">
        <f>_xlfn.XLOOKUP(D88,'145 Server Tables (UNORDERED)'!$C$2:$C$164,'145 Server Tables (UNORDERED)'!$F$2:$F$164)</f>
        <v>133</v>
      </c>
    </row>
    <row r="89" spans="1:5" x14ac:dyDescent="0.35">
      <c r="A89" t="s">
        <v>64</v>
      </c>
      <c r="D89" s="5" t="s">
        <v>203</v>
      </c>
      <c r="E89">
        <f>_xlfn.XLOOKUP(D89,'145 Server Tables (UNORDERED)'!$C$2:$C$164,'145 Server Tables (UNORDERED)'!$F$2:$F$164)</f>
        <v>3488</v>
      </c>
    </row>
    <row r="90" spans="1:5" x14ac:dyDescent="0.35">
      <c r="A90" t="s">
        <v>241</v>
      </c>
      <c r="D90" s="5" t="s">
        <v>171</v>
      </c>
      <c r="E90">
        <f>_xlfn.XLOOKUP(D90,'145 Server Tables (UNORDERED)'!$C$2:$C$164,'145 Server Tables (UNORDERED)'!$F$2:$F$164)</f>
        <v>114</v>
      </c>
    </row>
    <row r="91" spans="1:5" x14ac:dyDescent="0.35">
      <c r="A91" t="s">
        <v>293</v>
      </c>
      <c r="D91" s="5" t="s">
        <v>271</v>
      </c>
      <c r="E91">
        <f>_xlfn.XLOOKUP(D91,'145 Server Tables (UNORDERED)'!$C$2:$C$164,'145 Server Tables (UNORDERED)'!$F$2:$F$164)</f>
        <v>0</v>
      </c>
    </row>
    <row r="92" spans="1:5" x14ac:dyDescent="0.35">
      <c r="A92" t="s">
        <v>193</v>
      </c>
      <c r="D92" s="5" t="s">
        <v>191</v>
      </c>
      <c r="E92">
        <f>_xlfn.XLOOKUP(D92,'145 Server Tables (UNORDERED)'!$C$2:$C$164,'145 Server Tables (UNORDERED)'!$F$2:$F$164)</f>
        <v>821367</v>
      </c>
    </row>
    <row r="93" spans="1:5" x14ac:dyDescent="0.35">
      <c r="A93" t="s">
        <v>167</v>
      </c>
      <c r="D93" s="5" t="s">
        <v>330</v>
      </c>
      <c r="E93">
        <f>_xlfn.XLOOKUP(D93,'145 Server Tables (UNORDERED)'!$C$2:$C$164,'145 Server Tables (UNORDERED)'!$F$2:$F$164)</f>
        <v>0</v>
      </c>
    </row>
    <row r="94" spans="1:5" x14ac:dyDescent="0.35">
      <c r="A94" t="s">
        <v>203</v>
      </c>
      <c r="D94" s="5" t="s">
        <v>332</v>
      </c>
      <c r="E94">
        <f>_xlfn.XLOOKUP(D94,'145 Server Tables (UNORDERED)'!$C$2:$C$164,'145 Server Tables (UNORDERED)'!$F$2:$F$164)</f>
        <v>272902</v>
      </c>
    </row>
    <row r="95" spans="1:5" x14ac:dyDescent="0.35">
      <c r="A95" t="s">
        <v>171</v>
      </c>
      <c r="D95" s="5" t="s">
        <v>283</v>
      </c>
      <c r="E95">
        <f>_xlfn.XLOOKUP(D95,'145 Server Tables (UNORDERED)'!$C$2:$C$164,'145 Server Tables (UNORDERED)'!$F$2:$F$164)</f>
        <v>0</v>
      </c>
    </row>
    <row r="96" spans="1:5" x14ac:dyDescent="0.35">
      <c r="A96" t="s">
        <v>271</v>
      </c>
      <c r="D96" s="5" t="s">
        <v>98</v>
      </c>
      <c r="E96">
        <f>_xlfn.XLOOKUP(D96,'145 Server Tables (UNORDERED)'!$C$2:$C$164,'145 Server Tables (UNORDERED)'!$F$2:$F$164)</f>
        <v>82067</v>
      </c>
    </row>
    <row r="97" spans="1:5" x14ac:dyDescent="0.35">
      <c r="A97" t="s">
        <v>191</v>
      </c>
      <c r="D97" s="5" t="s">
        <v>221</v>
      </c>
      <c r="E97">
        <f>_xlfn.XLOOKUP(D97,'145 Server Tables (UNORDERED)'!$C$2:$C$164,'145 Server Tables (UNORDERED)'!$F$2:$F$164)</f>
        <v>230860</v>
      </c>
    </row>
    <row r="98" spans="1:5" x14ac:dyDescent="0.35">
      <c r="A98" t="s">
        <v>330</v>
      </c>
      <c r="D98" s="5" t="s">
        <v>328</v>
      </c>
      <c r="E98">
        <f>_xlfn.XLOOKUP(D98,'145 Server Tables (UNORDERED)'!$C$2:$C$164,'145 Server Tables (UNORDERED)'!$F$2:$F$164)</f>
        <v>0</v>
      </c>
    </row>
    <row r="99" spans="1:5" x14ac:dyDescent="0.35">
      <c r="A99" t="s">
        <v>332</v>
      </c>
      <c r="D99" s="5" t="s">
        <v>326</v>
      </c>
      <c r="E99">
        <f>_xlfn.XLOOKUP(D99,'145 Server Tables (UNORDERED)'!$C$2:$C$164,'145 Server Tables (UNORDERED)'!$F$2:$F$164)</f>
        <v>413717</v>
      </c>
    </row>
    <row r="100" spans="1:5" x14ac:dyDescent="0.35">
      <c r="A100" t="s">
        <v>283</v>
      </c>
      <c r="D100" s="5" t="s">
        <v>306</v>
      </c>
      <c r="E100">
        <f>_xlfn.XLOOKUP(D100,'145 Server Tables (UNORDERED)'!$C$2:$C$164,'145 Server Tables (UNORDERED)'!$F$2:$F$164)</f>
        <v>11026</v>
      </c>
    </row>
    <row r="101" spans="1:5" x14ac:dyDescent="0.35">
      <c r="A101" t="s">
        <v>98</v>
      </c>
      <c r="D101" s="5" t="s">
        <v>34</v>
      </c>
      <c r="E101">
        <f>_xlfn.XLOOKUP(D101,'145 Server Tables (UNORDERED)'!$C$2:$C$164,'145 Server Tables (UNORDERED)'!$F$2:$F$164)</f>
        <v>151760</v>
      </c>
    </row>
    <row r="102" spans="1:5" x14ac:dyDescent="0.35">
      <c r="A102" t="s">
        <v>221</v>
      </c>
      <c r="D102" s="5" t="s">
        <v>308</v>
      </c>
      <c r="E102">
        <f>_xlfn.XLOOKUP(D102,'145 Server Tables (UNORDERED)'!$C$2:$C$164,'145 Server Tables (UNORDERED)'!$F$2:$F$164)</f>
        <v>0</v>
      </c>
    </row>
    <row r="103" spans="1:5" x14ac:dyDescent="0.35">
      <c r="A103" t="s">
        <v>328</v>
      </c>
      <c r="D103" s="5" t="s">
        <v>32</v>
      </c>
      <c r="E103">
        <f>_xlfn.XLOOKUP(D103,'145 Server Tables (UNORDERED)'!$C$2:$C$164,'145 Server Tables (UNORDERED)'!$F$2:$F$164)</f>
        <v>12592</v>
      </c>
    </row>
    <row r="104" spans="1:5" x14ac:dyDescent="0.35">
      <c r="A104" t="s">
        <v>326</v>
      </c>
      <c r="D104" s="5" t="s">
        <v>314</v>
      </c>
      <c r="E104">
        <f>_xlfn.XLOOKUP(D104,'145 Server Tables (UNORDERED)'!$C$2:$C$164,'145 Server Tables (UNORDERED)'!$F$2:$F$164)</f>
        <v>7104</v>
      </c>
    </row>
    <row r="105" spans="1:5" x14ac:dyDescent="0.35">
      <c r="A105" t="s">
        <v>306</v>
      </c>
      <c r="D105" s="5" t="s">
        <v>155</v>
      </c>
      <c r="E105">
        <f>_xlfn.XLOOKUP(D105,'145 Server Tables (UNORDERED)'!$C$2:$C$164,'145 Server Tables (UNORDERED)'!$F$2:$F$164)</f>
        <v>3034</v>
      </c>
    </row>
    <row r="106" spans="1:5" x14ac:dyDescent="0.35">
      <c r="A106" t="s">
        <v>34</v>
      </c>
      <c r="D106" s="5" t="s">
        <v>316</v>
      </c>
      <c r="E106">
        <f>_xlfn.XLOOKUP(D106,'145 Server Tables (UNORDERED)'!$C$2:$C$164,'145 Server Tables (UNORDERED)'!$F$2:$F$164)</f>
        <v>0</v>
      </c>
    </row>
    <row r="107" spans="1:5" x14ac:dyDescent="0.35">
      <c r="A107" t="s">
        <v>308</v>
      </c>
      <c r="D107" s="5" t="s">
        <v>310</v>
      </c>
      <c r="E107">
        <f>_xlfn.XLOOKUP(D107,'145 Server Tables (UNORDERED)'!$C$2:$C$164,'145 Server Tables (UNORDERED)'!$F$2:$F$164)</f>
        <v>1863</v>
      </c>
    </row>
    <row r="108" spans="1:5" x14ac:dyDescent="0.35">
      <c r="A108" t="s">
        <v>32</v>
      </c>
      <c r="D108" s="5" t="s">
        <v>312</v>
      </c>
      <c r="E108">
        <f>_xlfn.XLOOKUP(D108,'145 Server Tables (UNORDERED)'!$C$2:$C$164,'145 Server Tables (UNORDERED)'!$F$2:$F$164)</f>
        <v>1863</v>
      </c>
    </row>
    <row r="109" spans="1:5" x14ac:dyDescent="0.35">
      <c r="A109" t="s">
        <v>314</v>
      </c>
      <c r="D109" s="5" t="s">
        <v>60</v>
      </c>
      <c r="E109">
        <f>_xlfn.XLOOKUP(D109,'145 Server Tables (UNORDERED)'!$C$2:$C$164,'145 Server Tables (UNORDERED)'!$F$2:$F$164)</f>
        <v>117421</v>
      </c>
    </row>
    <row r="110" spans="1:5" x14ac:dyDescent="0.35">
      <c r="A110" t="s">
        <v>155</v>
      </c>
      <c r="D110" s="5" t="s">
        <v>287</v>
      </c>
      <c r="E110">
        <f>_xlfn.XLOOKUP(D110,'145 Server Tables (UNORDERED)'!$C$2:$C$164,'145 Server Tables (UNORDERED)'!$F$2:$F$164)</f>
        <v>16430</v>
      </c>
    </row>
    <row r="111" spans="1:5" x14ac:dyDescent="0.35">
      <c r="A111" t="s">
        <v>316</v>
      </c>
      <c r="D111" s="5" t="s">
        <v>73</v>
      </c>
      <c r="E111">
        <f>_xlfn.XLOOKUP(D111,'145 Server Tables (UNORDERED)'!$C$2:$C$164,'145 Server Tables (UNORDERED)'!$F$2:$F$164)</f>
        <v>0</v>
      </c>
    </row>
    <row r="112" spans="1:5" x14ac:dyDescent="0.35">
      <c r="A112" t="s">
        <v>310</v>
      </c>
      <c r="D112" s="5" t="s">
        <v>237</v>
      </c>
      <c r="E112">
        <f>_xlfn.XLOOKUP(D112,'145 Server Tables (UNORDERED)'!$C$2:$C$164,'145 Server Tables (UNORDERED)'!$F$2:$F$164)</f>
        <v>21151</v>
      </c>
    </row>
    <row r="113" spans="1:5" x14ac:dyDescent="0.35">
      <c r="A113" t="s">
        <v>312</v>
      </c>
      <c r="D113" s="5" t="s">
        <v>106</v>
      </c>
      <c r="E113">
        <f>_xlfn.XLOOKUP(D113,'145 Server Tables (UNORDERED)'!$C$2:$C$164,'145 Server Tables (UNORDERED)'!$F$2:$F$164)</f>
        <v>104679</v>
      </c>
    </row>
    <row r="114" spans="1:5" x14ac:dyDescent="0.35">
      <c r="A114" t="s">
        <v>60</v>
      </c>
      <c r="D114" s="5" t="s">
        <v>54</v>
      </c>
      <c r="E114">
        <f>_xlfn.XLOOKUP(D114,'145 Server Tables (UNORDERED)'!$C$2:$C$164,'145 Server Tables (UNORDERED)'!$F$2:$F$164)</f>
        <v>6600</v>
      </c>
    </row>
    <row r="115" spans="1:5" x14ac:dyDescent="0.35">
      <c r="A115" t="s">
        <v>287</v>
      </c>
      <c r="D115" s="5" t="s">
        <v>320</v>
      </c>
      <c r="E115">
        <f>_xlfn.XLOOKUP(D115,'145 Server Tables (UNORDERED)'!$C$2:$C$164,'145 Server Tables (UNORDERED)'!$F$2:$F$164)</f>
        <v>1763982</v>
      </c>
    </row>
    <row r="116" spans="1:5" x14ac:dyDescent="0.35">
      <c r="A116" t="s">
        <v>73</v>
      </c>
      <c r="D116" s="5" t="s">
        <v>257</v>
      </c>
      <c r="E116">
        <f>_xlfn.XLOOKUP(D116,'145 Server Tables (UNORDERED)'!$C$2:$C$164,'145 Server Tables (UNORDERED)'!$F$2:$F$164)</f>
        <v>0</v>
      </c>
    </row>
    <row r="117" spans="1:5" x14ac:dyDescent="0.35">
      <c r="A117" t="s">
        <v>237</v>
      </c>
      <c r="D117" s="5" t="s">
        <v>245</v>
      </c>
      <c r="E117">
        <f>_xlfn.XLOOKUP(D117,'145 Server Tables (UNORDERED)'!$C$2:$C$164,'145 Server Tables (UNORDERED)'!$F$2:$F$164)</f>
        <v>13896</v>
      </c>
    </row>
    <row r="118" spans="1:5" x14ac:dyDescent="0.35">
      <c r="A118" t="s">
        <v>106</v>
      </c>
      <c r="D118" s="5" t="s">
        <v>259</v>
      </c>
      <c r="E118">
        <f>_xlfn.XLOOKUP(D118,'145 Server Tables (UNORDERED)'!$C$2:$C$164,'145 Server Tables (UNORDERED)'!$F$2:$F$164)</f>
        <v>0</v>
      </c>
    </row>
    <row r="119" spans="1:5" x14ac:dyDescent="0.35">
      <c r="A119" t="s">
        <v>54</v>
      </c>
      <c r="D119" s="5" t="s">
        <v>261</v>
      </c>
      <c r="E119">
        <f>_xlfn.XLOOKUP(D119,'145 Server Tables (UNORDERED)'!$C$2:$C$164,'145 Server Tables (UNORDERED)'!$F$2:$F$164)</f>
        <v>0</v>
      </c>
    </row>
    <row r="120" spans="1:5" x14ac:dyDescent="0.35">
      <c r="A120" t="s">
        <v>320</v>
      </c>
      <c r="D120" s="5" t="s">
        <v>263</v>
      </c>
      <c r="E120">
        <f>_xlfn.XLOOKUP(D120,'145 Server Tables (UNORDERED)'!$C$2:$C$164,'145 Server Tables (UNORDERED)'!$F$2:$F$164)</f>
        <v>0</v>
      </c>
    </row>
    <row r="121" spans="1:5" x14ac:dyDescent="0.35">
      <c r="A121" t="s">
        <v>257</v>
      </c>
      <c r="D121" s="5" t="s">
        <v>265</v>
      </c>
      <c r="E121">
        <f>_xlfn.XLOOKUP(D121,'145 Server Tables (UNORDERED)'!$C$2:$C$164,'145 Server Tables (UNORDERED)'!$F$2:$F$164)</f>
        <v>0</v>
      </c>
    </row>
    <row r="122" spans="1:5" x14ac:dyDescent="0.35">
      <c r="A122" t="s">
        <v>245</v>
      </c>
      <c r="D122" s="5" t="s">
        <v>213</v>
      </c>
      <c r="E122">
        <f>_xlfn.XLOOKUP(D122,'145 Server Tables (UNORDERED)'!$C$2:$C$164,'145 Server Tables (UNORDERED)'!$F$2:$F$164)</f>
        <v>648</v>
      </c>
    </row>
    <row r="123" spans="1:5" x14ac:dyDescent="0.35">
      <c r="A123" t="s">
        <v>259</v>
      </c>
      <c r="D123" s="5" t="s">
        <v>157</v>
      </c>
      <c r="E123">
        <f>_xlfn.XLOOKUP(D123,'145 Server Tables (UNORDERED)'!$C$2:$C$164,'145 Server Tables (UNORDERED)'!$F$2:$F$164)</f>
        <v>9696</v>
      </c>
    </row>
    <row r="124" spans="1:5" x14ac:dyDescent="0.35">
      <c r="A124" t="s">
        <v>261</v>
      </c>
      <c r="D124" s="5" t="s">
        <v>104</v>
      </c>
      <c r="E124">
        <f>_xlfn.XLOOKUP(D124,'145 Server Tables (UNORDERED)'!$C$2:$C$164,'145 Server Tables (UNORDERED)'!$F$2:$F$164)</f>
        <v>0</v>
      </c>
    </row>
    <row r="125" spans="1:5" x14ac:dyDescent="0.35">
      <c r="A125" t="s">
        <v>263</v>
      </c>
      <c r="D125" s="5" t="s">
        <v>134</v>
      </c>
      <c r="E125">
        <f>_xlfn.XLOOKUP(D125,'145 Server Tables (UNORDERED)'!$C$2:$C$164,'145 Server Tables (UNORDERED)'!$F$2:$F$164)</f>
        <v>4</v>
      </c>
    </row>
    <row r="126" spans="1:5" x14ac:dyDescent="0.35">
      <c r="A126" t="s">
        <v>265</v>
      </c>
      <c r="D126" s="5" t="s">
        <v>132</v>
      </c>
      <c r="E126">
        <f>_xlfn.XLOOKUP(D126,'145 Server Tables (UNORDERED)'!$C$2:$C$164,'145 Server Tables (UNORDERED)'!$F$2:$F$164)</f>
        <v>71</v>
      </c>
    </row>
    <row r="127" spans="1:5" x14ac:dyDescent="0.35">
      <c r="D127" s="5" t="s">
        <v>199</v>
      </c>
      <c r="E127">
        <f>_xlfn.XLOOKUP(D127,'145 Server Tables (UNORDERED)'!$C$2:$C$164,'145 Server Tables (UNORDERED)'!$F$2:$F$164)</f>
        <v>11</v>
      </c>
    </row>
    <row r="128" spans="1:5" x14ac:dyDescent="0.35">
      <c r="D128" s="5" t="s">
        <v>298</v>
      </c>
      <c r="E128">
        <f>_xlfn.XLOOKUP(D128,'145 Server Tables (UNORDERED)'!$C$2:$C$164,'145 Server Tables (UNORDERED)'!$F$2:$F$164)</f>
        <v>136</v>
      </c>
    </row>
    <row r="129" spans="4:6" x14ac:dyDescent="0.35">
      <c r="D129" s="5" t="s">
        <v>69</v>
      </c>
      <c r="E129">
        <f>_xlfn.XLOOKUP(D129,'145 Server Tables (UNORDERED)'!$C$2:$C$164,'145 Server Tables (UNORDERED)'!$F$2:$F$164)</f>
        <v>44</v>
      </c>
    </row>
    <row r="130" spans="4:6" x14ac:dyDescent="0.35">
      <c r="D130" s="5" t="s">
        <v>300</v>
      </c>
      <c r="E130">
        <f>_xlfn.XLOOKUP(D130,'145 Server Tables (UNORDERED)'!$C$2:$C$164,'145 Server Tables (UNORDERED)'!$F$2:$F$164)</f>
        <v>10</v>
      </c>
    </row>
    <row r="131" spans="4:6" x14ac:dyDescent="0.35">
      <c r="D131" s="5" t="s">
        <v>304</v>
      </c>
      <c r="E131">
        <f>_xlfn.XLOOKUP(D131,'145 Server Tables (UNORDERED)'!$C$2:$C$164,'145 Server Tables (UNORDERED)'!$F$2:$F$164)</f>
        <v>12</v>
      </c>
    </row>
    <row r="132" spans="4:6" x14ac:dyDescent="0.35">
      <c r="D132" s="5" t="s">
        <v>102</v>
      </c>
      <c r="E132">
        <f>_xlfn.XLOOKUP(D132,'145 Server Tables (UNORDERED)'!$C$2:$C$164,'145 Server Tables (UNORDERED)'!$F$2:$F$164)</f>
        <v>6</v>
      </c>
    </row>
    <row r="133" spans="4:6" x14ac:dyDescent="0.35">
      <c r="D133" s="5" t="s">
        <v>128</v>
      </c>
      <c r="E133">
        <f>_xlfn.XLOOKUP(D133,'145 Server Tables (UNORDERED)'!$C$2:$C$164,'145 Server Tables (UNORDERED)'!$F$2:$F$164)</f>
        <v>22</v>
      </c>
    </row>
    <row r="134" spans="4:6" x14ac:dyDescent="0.35">
      <c r="D134" s="11" t="s">
        <v>112</v>
      </c>
      <c r="E134">
        <f>_xlfn.XLOOKUP(D134,'145 Server Tables (UNORDERED)'!$C$2:$C$164,'145 Server Tables (UNORDERED)'!$F$2:$F$164)</f>
        <v>354467</v>
      </c>
      <c r="F134" s="12" t="s">
        <v>355</v>
      </c>
    </row>
    <row r="135" spans="4:6" x14ac:dyDescent="0.35">
      <c r="D135" s="5" t="s">
        <v>122</v>
      </c>
      <c r="E135">
        <f>_xlfn.XLOOKUP(D135,'145 Server Tables (UNORDERED)'!$C$2:$C$164,'145 Server Tables (UNORDERED)'!$F$2:$F$164)</f>
        <v>99837</v>
      </c>
    </row>
    <row r="136" spans="4:6" x14ac:dyDescent="0.35">
      <c r="D136" s="5" t="s">
        <v>120</v>
      </c>
      <c r="E136">
        <f>_xlfn.XLOOKUP(D136,'145 Server Tables (UNORDERED)'!$C$2:$C$164,'145 Server Tables (UNORDERED)'!$F$2:$F$164)</f>
        <v>326552</v>
      </c>
    </row>
    <row r="137" spans="4:6" x14ac:dyDescent="0.35">
      <c r="D137" s="5" t="s">
        <v>48</v>
      </c>
      <c r="E137">
        <f>_xlfn.XLOOKUP(D137,'145 Server Tables (UNORDERED)'!$C$2:$C$164,'145 Server Tables (UNORDERED)'!$F$2:$F$164)</f>
        <v>31</v>
      </c>
    </row>
    <row r="138" spans="4:6" x14ac:dyDescent="0.35">
      <c r="D138" s="5" t="s">
        <v>116</v>
      </c>
      <c r="E138">
        <f>_xlfn.XLOOKUP(D138,'145 Server Tables (UNORDERED)'!$C$2:$C$164,'145 Server Tables (UNORDERED)'!$F$2:$F$164)</f>
        <v>326552</v>
      </c>
    </row>
    <row r="139" spans="4:6" x14ac:dyDescent="0.35">
      <c r="D139" s="5" t="s">
        <v>114</v>
      </c>
      <c r="E139">
        <f>_xlfn.XLOOKUP(D139,'145 Server Tables (UNORDERED)'!$C$2:$C$164,'145 Server Tables (UNORDERED)'!$F$2:$F$164)</f>
        <v>326552</v>
      </c>
    </row>
    <row r="140" spans="4:6" x14ac:dyDescent="0.35">
      <c r="D140" s="5" t="s">
        <v>118</v>
      </c>
      <c r="E140">
        <f>_xlfn.XLOOKUP(D140,'145 Server Tables (UNORDERED)'!$C$2:$C$164,'145 Server Tables (UNORDERED)'!$F$2:$F$164)</f>
        <v>326552</v>
      </c>
    </row>
    <row r="141" spans="4:6" x14ac:dyDescent="0.35">
      <c r="D141" s="5" t="s">
        <v>90</v>
      </c>
      <c r="E141">
        <f>_xlfn.XLOOKUP(D141,'145 Server Tables (UNORDERED)'!$C$2:$C$164,'145 Server Tables (UNORDERED)'!$F$2:$F$164)</f>
        <v>411232</v>
      </c>
    </row>
    <row r="142" spans="4:6" x14ac:dyDescent="0.35">
      <c r="D142" s="5" t="s">
        <v>110</v>
      </c>
      <c r="E142">
        <f>_xlfn.XLOOKUP(D142,'145 Server Tables (UNORDERED)'!$C$2:$C$164,'145 Server Tables (UNORDERED)'!$F$2:$F$164)</f>
        <v>20</v>
      </c>
    </row>
    <row r="143" spans="4:6" x14ac:dyDescent="0.35">
      <c r="D143" s="5" t="s">
        <v>88</v>
      </c>
      <c r="E143">
        <f>_xlfn.XLOOKUP(D143,'145 Server Tables (UNORDERED)'!$C$2:$C$164,'145 Server Tables (UNORDERED)'!$F$2:$F$164)</f>
        <v>446159</v>
      </c>
    </row>
    <row r="144" spans="4:6" x14ac:dyDescent="0.35">
      <c r="D144" s="5" t="s">
        <v>71</v>
      </c>
      <c r="E144">
        <f>_xlfn.XLOOKUP(D144,'145 Server Tables (UNORDERED)'!$C$2:$C$164,'145 Server Tables (UNORDERED)'!$F$2:$F$164)</f>
        <v>354</v>
      </c>
    </row>
    <row r="145" spans="4:6" x14ac:dyDescent="0.35">
      <c r="D145" s="5" t="s">
        <v>161</v>
      </c>
      <c r="E145">
        <f>_xlfn.XLOOKUP(D145,'145 Server Tables (UNORDERED)'!$C$2:$C$164,'145 Server Tables (UNORDERED)'!$F$2:$F$164)</f>
        <v>845</v>
      </c>
    </row>
    <row r="146" spans="4:6" x14ac:dyDescent="0.35">
      <c r="D146" s="5" t="s">
        <v>130</v>
      </c>
      <c r="E146">
        <f>_xlfn.XLOOKUP(D146,'145 Server Tables (UNORDERED)'!$C$2:$C$164,'145 Server Tables (UNORDERED)'!$F$2:$F$164)</f>
        <v>165971</v>
      </c>
    </row>
    <row r="147" spans="4:6" x14ac:dyDescent="0.35">
      <c r="D147" s="5" t="s">
        <v>92</v>
      </c>
      <c r="E147">
        <f>_xlfn.XLOOKUP(D147,'145 Server Tables (UNORDERED)'!$C$2:$C$164,'145 Server Tables (UNORDERED)'!$F$2:$F$164)</f>
        <v>0</v>
      </c>
    </row>
    <row r="148" spans="4:6" x14ac:dyDescent="0.35">
      <c r="D148" s="5" t="s">
        <v>94</v>
      </c>
      <c r="E148">
        <f>_xlfn.XLOOKUP(D148,'145 Server Tables (UNORDERED)'!$C$2:$C$164,'145 Server Tables (UNORDERED)'!$F$2:$F$164)</f>
        <v>89</v>
      </c>
    </row>
    <row r="149" spans="4:6" x14ac:dyDescent="0.35">
      <c r="D149" s="11" t="s">
        <v>100</v>
      </c>
      <c r="E149">
        <f>_xlfn.XLOOKUP(D149,'145 Server Tables (UNORDERED)'!$C$2:$C$164,'145 Server Tables (UNORDERED)'!$F$2:$F$164)</f>
        <v>321536</v>
      </c>
      <c r="F149" s="12" t="s">
        <v>355</v>
      </c>
    </row>
    <row r="150" spans="4:6" x14ac:dyDescent="0.35">
      <c r="D150" s="5" t="s">
        <v>81</v>
      </c>
      <c r="E150">
        <f>_xlfn.XLOOKUP(D150,'145 Server Tables (UNORDERED)'!$C$2:$C$164,'145 Server Tables (UNORDERED)'!$F$2:$F$164)</f>
        <v>3492</v>
      </c>
    </row>
    <row r="151" spans="4:6" x14ac:dyDescent="0.35">
      <c r="D151" s="5" t="s">
        <v>195</v>
      </c>
      <c r="E151">
        <f>_xlfn.XLOOKUP(D151,'145 Server Tables (UNORDERED)'!$C$2:$C$164,'145 Server Tables (UNORDERED)'!$F$2:$F$164)</f>
        <v>3753</v>
      </c>
    </row>
    <row r="152" spans="4:6" x14ac:dyDescent="0.35">
      <c r="D152" s="5" t="s">
        <v>67</v>
      </c>
      <c r="E152">
        <f>_xlfn.XLOOKUP(D152,'145 Server Tables (UNORDERED)'!$C$2:$C$164,'145 Server Tables (UNORDERED)'!$F$2:$F$164)</f>
        <v>26</v>
      </c>
    </row>
    <row r="153" spans="4:6" x14ac:dyDescent="0.35">
      <c r="D153" s="5" t="s">
        <v>136</v>
      </c>
      <c r="E153">
        <f>_xlfn.XLOOKUP(D153,'145 Server Tables (UNORDERED)'!$C$2:$C$164,'145 Server Tables (UNORDERED)'!$F$2:$F$164)</f>
        <v>825926</v>
      </c>
    </row>
    <row r="154" spans="4:6" x14ac:dyDescent="0.35">
      <c r="D154" s="5" t="s">
        <v>175</v>
      </c>
      <c r="E154">
        <f>_xlfn.XLOOKUP(D154,'145 Server Tables (UNORDERED)'!$C$2:$C$164,'145 Server Tables (UNORDERED)'!$F$2:$F$164)</f>
        <v>3024</v>
      </c>
    </row>
    <row r="155" spans="4:6" x14ac:dyDescent="0.35">
      <c r="D155" s="5" t="s">
        <v>209</v>
      </c>
      <c r="E155">
        <f>_xlfn.XLOOKUP(D155,'145 Server Tables (UNORDERED)'!$C$2:$C$164,'145 Server Tables (UNORDERED)'!$F$2:$F$164)</f>
        <v>355</v>
      </c>
    </row>
    <row r="156" spans="4:6" x14ac:dyDescent="0.35">
      <c r="D156" s="5" t="s">
        <v>177</v>
      </c>
      <c r="E156">
        <f>_xlfn.XLOOKUP(D156,'145 Server Tables (UNORDERED)'!$C$2:$C$164,'145 Server Tables (UNORDERED)'!$F$2:$F$164)</f>
        <v>388238</v>
      </c>
    </row>
    <row r="157" spans="4:6" x14ac:dyDescent="0.35">
      <c r="D157" s="5" t="s">
        <v>141</v>
      </c>
      <c r="E157">
        <f>_xlfn.XLOOKUP(D157,'145 Server Tables (UNORDERED)'!$C$2:$C$164,'145 Server Tables (UNORDERED)'!$F$2:$F$164)</f>
        <v>151</v>
      </c>
    </row>
    <row r="158" spans="4:6" x14ac:dyDescent="0.35">
      <c r="D158" s="5" t="s">
        <v>296</v>
      </c>
      <c r="E158">
        <f>_xlfn.XLOOKUP(D158,'145 Server Tables (UNORDERED)'!$C$2:$C$164,'145 Server Tables (UNORDERED)'!$F$2:$F$164)</f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FB15-6A17-41CB-B02B-54F20719B22A}">
  <dimension ref="A1:D41"/>
  <sheetViews>
    <sheetView topLeftCell="A2" workbookViewId="0">
      <selection activeCell="J31" sqref="J31"/>
    </sheetView>
  </sheetViews>
  <sheetFormatPr defaultRowHeight="14.5" x14ac:dyDescent="0.35"/>
  <cols>
    <col min="1" max="1" width="21.90625" bestFit="1" customWidth="1"/>
    <col min="2" max="2" width="23.7265625" bestFit="1" customWidth="1"/>
    <col min="3" max="3" width="23" bestFit="1" customWidth="1"/>
    <col min="4" max="4" width="33" customWidth="1"/>
    <col min="5" max="5" width="15.36328125" bestFit="1" customWidth="1"/>
    <col min="6" max="6" width="10.81640625" bestFit="1" customWidth="1"/>
  </cols>
  <sheetData>
    <row r="1" spans="1:4" x14ac:dyDescent="0.35">
      <c r="A1" t="s">
        <v>343</v>
      </c>
      <c r="B1" t="s">
        <v>5</v>
      </c>
      <c r="C1" t="s">
        <v>345</v>
      </c>
      <c r="D1" t="s">
        <v>344</v>
      </c>
    </row>
    <row r="2" spans="1:4" x14ac:dyDescent="0.35">
      <c r="A2" t="s">
        <v>11</v>
      </c>
      <c r="B2">
        <v>73532</v>
      </c>
      <c r="C2" s="4"/>
    </row>
    <row r="3" spans="1:4" x14ac:dyDescent="0.35">
      <c r="A3" t="s">
        <v>13</v>
      </c>
      <c r="B3">
        <v>775696</v>
      </c>
      <c r="C3" s="4"/>
    </row>
    <row r="7" spans="1:4" x14ac:dyDescent="0.35">
      <c r="A7" t="s">
        <v>15</v>
      </c>
      <c r="B7">
        <v>2190347</v>
      </c>
      <c r="C7">
        <v>20</v>
      </c>
      <c r="D7">
        <f>(C7*60)/B7</f>
        <v>5.4785839869207938E-4</v>
      </c>
    </row>
    <row r="9" spans="1:4" x14ac:dyDescent="0.35">
      <c r="A9" t="s">
        <v>36</v>
      </c>
      <c r="B9">
        <v>1061849</v>
      </c>
      <c r="C9">
        <v>15</v>
      </c>
      <c r="D9">
        <f>(C9*60)/B9</f>
        <v>8.4757813964132377E-4</v>
      </c>
    </row>
    <row r="10" spans="1:4" x14ac:dyDescent="0.35">
      <c r="A10" t="s">
        <v>58</v>
      </c>
      <c r="B10">
        <v>472453</v>
      </c>
      <c r="C10">
        <v>10</v>
      </c>
      <c r="D10">
        <f>(C10*60)/B10</f>
        <v>1.2699675946602096E-3</v>
      </c>
    </row>
    <row r="11" spans="1:4" x14ac:dyDescent="0.35">
      <c r="A11" s="9" t="s">
        <v>350</v>
      </c>
      <c r="B11">
        <v>2369296</v>
      </c>
      <c r="C11">
        <v>20</v>
      </c>
      <c r="D11">
        <f>(60*C11)/B11</f>
        <v>5.0647956186141373E-4</v>
      </c>
    </row>
    <row r="12" spans="1:4" x14ac:dyDescent="0.35">
      <c r="A12" s="9" t="s">
        <v>352</v>
      </c>
      <c r="B12">
        <v>8752317</v>
      </c>
      <c r="C12">
        <v>90</v>
      </c>
      <c r="D12">
        <f>(C12*60)/B12</f>
        <v>6.1697948097629463E-4</v>
      </c>
    </row>
    <row r="14" spans="1:4" x14ac:dyDescent="0.35">
      <c r="B14" t="s">
        <v>342</v>
      </c>
      <c r="C14" s="3" t="s">
        <v>340</v>
      </c>
      <c r="D14" s="2">
        <v>18187251</v>
      </c>
    </row>
    <row r="15" spans="1:4" x14ac:dyDescent="0.35">
      <c r="C15" s="3" t="s">
        <v>339</v>
      </c>
      <c r="D15" s="2">
        <f>D14*D7</f>
        <v>9964.0382094709184</v>
      </c>
    </row>
    <row r="16" spans="1:4" x14ac:dyDescent="0.35">
      <c r="C16" s="3" t="s">
        <v>338</v>
      </c>
      <c r="D16" s="2">
        <f>D15/60</f>
        <v>166.06730349118197</v>
      </c>
    </row>
    <row r="17" spans="2:4" x14ac:dyDescent="0.35">
      <c r="C17" s="3" t="s">
        <v>337</v>
      </c>
      <c r="D17" s="2">
        <f>D16/60</f>
        <v>2.7677883915196997</v>
      </c>
    </row>
    <row r="20" spans="2:4" x14ac:dyDescent="0.35">
      <c r="B20" t="s">
        <v>36</v>
      </c>
      <c r="C20" s="3" t="s">
        <v>340</v>
      </c>
      <c r="D20" s="2">
        <v>18187251</v>
      </c>
    </row>
    <row r="21" spans="2:4" x14ac:dyDescent="0.35">
      <c r="C21" s="3" t="s">
        <v>339</v>
      </c>
      <c r="D21" s="2">
        <f>D20*D9</f>
        <v>15415.116367769806</v>
      </c>
    </row>
    <row r="22" spans="2:4" x14ac:dyDescent="0.35">
      <c r="C22" s="3" t="s">
        <v>338</v>
      </c>
      <c r="D22" s="2">
        <f>D21/60</f>
        <v>256.91860612949677</v>
      </c>
    </row>
    <row r="23" spans="2:4" x14ac:dyDescent="0.35">
      <c r="C23" s="3" t="s">
        <v>337</v>
      </c>
      <c r="D23" s="2">
        <f>D22/60</f>
        <v>4.2819767688249462</v>
      </c>
    </row>
    <row r="26" spans="2:4" x14ac:dyDescent="0.35">
      <c r="B26" t="s">
        <v>341</v>
      </c>
      <c r="C26" s="3" t="s">
        <v>340</v>
      </c>
      <c r="D26" s="2">
        <v>18187251</v>
      </c>
    </row>
    <row r="27" spans="2:4" x14ac:dyDescent="0.35">
      <c r="C27" s="3" t="s">
        <v>339</v>
      </c>
      <c r="D27" s="2">
        <f>D26*0.001</f>
        <v>18187.251</v>
      </c>
    </row>
    <row r="28" spans="2:4" x14ac:dyDescent="0.35">
      <c r="C28" s="3" t="s">
        <v>338</v>
      </c>
      <c r="D28" s="2">
        <f>D27/60</f>
        <v>303.12085000000002</v>
      </c>
    </row>
    <row r="29" spans="2:4" x14ac:dyDescent="0.35">
      <c r="C29" s="3" t="s">
        <v>337</v>
      </c>
      <c r="D29" s="2">
        <f>D28/60</f>
        <v>5.0520141666666669</v>
      </c>
    </row>
    <row r="30" spans="2:4" x14ac:dyDescent="0.35">
      <c r="C30" s="8"/>
      <c r="D30" s="7"/>
    </row>
    <row r="31" spans="2:4" x14ac:dyDescent="0.35">
      <c r="B31" t="s">
        <v>351</v>
      </c>
      <c r="C31" s="3" t="s">
        <v>340</v>
      </c>
      <c r="D31" s="2">
        <v>18187251</v>
      </c>
    </row>
    <row r="32" spans="2:4" x14ac:dyDescent="0.35">
      <c r="C32" s="3" t="s">
        <v>339</v>
      </c>
      <c r="D32" s="2">
        <f>D31*D11</f>
        <v>9211.4709179435595</v>
      </c>
    </row>
    <row r="33" spans="2:4" x14ac:dyDescent="0.35">
      <c r="C33" s="3" t="s">
        <v>338</v>
      </c>
      <c r="D33" s="2">
        <f>D32/60</f>
        <v>153.52451529905932</v>
      </c>
    </row>
    <row r="34" spans="2:4" x14ac:dyDescent="0.35">
      <c r="C34" s="3" t="s">
        <v>337</v>
      </c>
      <c r="D34" s="2">
        <f>D33/60</f>
        <v>2.5587419216509888</v>
      </c>
    </row>
    <row r="35" spans="2:4" x14ac:dyDescent="0.35">
      <c r="C35" s="8"/>
      <c r="D35" s="7"/>
    </row>
    <row r="36" spans="2:4" x14ac:dyDescent="0.35">
      <c r="B36" t="s">
        <v>353</v>
      </c>
      <c r="C36" s="3" t="s">
        <v>340</v>
      </c>
      <c r="D36" s="2">
        <v>18187251</v>
      </c>
    </row>
    <row r="37" spans="2:4" x14ac:dyDescent="0.35">
      <c r="C37" s="3" t="s">
        <v>339</v>
      </c>
      <c r="D37" s="2">
        <f>(D36*D12)</f>
        <v>11221.160682365595</v>
      </c>
    </row>
    <row r="38" spans="2:4" x14ac:dyDescent="0.35">
      <c r="C38" s="3" t="s">
        <v>338</v>
      </c>
      <c r="D38" s="2">
        <f>D37/60</f>
        <v>187.01934470609325</v>
      </c>
    </row>
    <row r="39" spans="2:4" x14ac:dyDescent="0.35">
      <c r="C39" s="3" t="s">
        <v>337</v>
      </c>
      <c r="D39" s="2">
        <f>D38/60</f>
        <v>3.1169890784348877</v>
      </c>
    </row>
    <row r="41" spans="2:4" ht="23.5" x14ac:dyDescent="0.55000000000000004">
      <c r="D41" s="1" t="s">
        <v>354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Z M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B k w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M I V S i K R 7 g O A A A A E Q A A A B M A H A B G b 3 J t d W x h c y 9 T Z W N 0 a W 9 u M S 5 t I K I Y A C i g F A A A A A A A A A A A A A A A A A A A A A A A A A A A A C t O T S 7 J z M 9 T C I b Q h t Y A U E s B A i 0 A F A A C A A g A A Z M I V W p 7 9 T q j A A A A 9 g A A A B I A A A A A A A A A A A A A A A A A A A A A A E N v b m Z p Z y 9 Q Y W N r Y W d l L n h t b F B L A Q I t A B Q A A g A I A A G T C F U P y u m r p A A A A O k A A A A T A A A A A A A A A A A A A A A A A O 8 A A A B b Q 2 9 u d G V u d F 9 U e X B l c 1 0 u e G 1 s U E s B A i 0 A F A A C A A g A A Z M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1 K 4 n Q H P 3 t F r J Q c R V p g k n A A A A A A A g A A A A A A A 2 Y A A M A A A A A Q A A A A y 7 / s P U Q Q t V F L L w 2 N / / 2 C U A A A A A A E g A A A o A A A A B A A A A D E 3 9 R l p F 6 K p S w 8 S L X i s j q w U A A A A F x h i I y R n B U 3 q N M m F Q m B r v F P z u K G b 5 3 C Z B d 9 p r l K W O W Y K I f I R w R 5 v 0 j F T V r I H Y 2 1 J o e V y + 4 q i W s X Y 2 4 Z p r 5 X E i s m e M G s O V A H 1 f q I J A w e X 5 2 W F A A A A N E z r a u W R D T D m / N w h 8 U a d y 2 w K i u D < / D a t a M a s h u p > 
</file>

<file path=customXml/itemProps1.xml><?xml version="1.0" encoding="utf-8"?>
<ds:datastoreItem xmlns:ds="http://schemas.openxmlformats.org/officeDocument/2006/customXml" ds:itemID="{00656BCD-DC8A-4848-9AD8-2FFA256E6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145 Server Tables (UNORDERED)</vt:lpstr>
      <vt:lpstr>145 Server Tables (ORDERED)</vt:lpstr>
      <vt:lpstr>(Testing) Execution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Arinze, Priscilla</dc:creator>
  <cp:lastModifiedBy>Arinze, Priscilla</cp:lastModifiedBy>
  <dcterms:created xsi:type="dcterms:W3CDTF">2022-08-05T20:06:54Z</dcterms:created>
  <dcterms:modified xsi:type="dcterms:W3CDTF">2022-08-10T17:31:49Z</dcterms:modified>
</cp:coreProperties>
</file>