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8" windowWidth="14808" windowHeight="5760" firstSheet="5" activeTab="12"/>
  </bookViews>
  <sheets>
    <sheet name="平均" sheetId="1" r:id="rId1"/>
    <sheet name="頻度分布 分散 偏差" sheetId="2" r:id="rId2"/>
    <sheet name="標準偏差 標準化" sheetId="4" r:id="rId3"/>
    <sheet name="共分散" sheetId="5" r:id="rId4"/>
    <sheet name="相関係数" sheetId="6" r:id="rId5"/>
    <sheet name="回帰方程式" sheetId="14" r:id="rId6"/>
    <sheet name="決定係数" sheetId="19" r:id="rId7"/>
    <sheet name="単回帰分析実践" sheetId="20" r:id="rId8"/>
    <sheet name="重回帰分析" sheetId="21" r:id="rId9"/>
    <sheet name="重相関係数" sheetId="23" r:id="rId10"/>
    <sheet name="自由度調整済み決定係数" sheetId="25" r:id="rId11"/>
    <sheet name="標準回帰変数" sheetId="26" r:id="rId12"/>
    <sheet name="Sheet2" sheetId="28" r:id="rId13"/>
  </sheets>
  <calcPr calcId="145621"/>
</workbook>
</file>

<file path=xl/calcChain.xml><?xml version="1.0" encoding="utf-8"?>
<calcChain xmlns="http://schemas.openxmlformats.org/spreadsheetml/2006/main">
  <c r="R7" i="26" l="1"/>
  <c r="R8" i="26"/>
  <c r="R9" i="26"/>
  <c r="R10" i="26"/>
  <c r="R11" i="26"/>
  <c r="R12" i="26"/>
  <c r="R6" i="26"/>
  <c r="Q7" i="26"/>
  <c r="Q8" i="26"/>
  <c r="Q9" i="26"/>
  <c r="Q10" i="26"/>
  <c r="Q11" i="26"/>
  <c r="Q12" i="26"/>
  <c r="Q6" i="26"/>
  <c r="P7" i="26" l="1"/>
  <c r="P14" i="26" s="1"/>
  <c r="P15" i="26" s="1"/>
  <c r="P8" i="26"/>
  <c r="P9" i="26"/>
  <c r="P10" i="26"/>
  <c r="P11" i="26"/>
  <c r="P12" i="26"/>
  <c r="P6" i="26"/>
  <c r="O8" i="26"/>
  <c r="O9" i="26"/>
  <c r="O10" i="26"/>
  <c r="O13" i="26" s="1"/>
  <c r="O11" i="26"/>
  <c r="O12" i="26"/>
  <c r="O7" i="26"/>
  <c r="O6" i="26"/>
  <c r="R14" i="26"/>
  <c r="R15" i="26" s="1"/>
  <c r="Q14" i="26"/>
  <c r="Q15" i="26" s="1"/>
  <c r="R13" i="26"/>
  <c r="Q13" i="26"/>
  <c r="P13" i="26"/>
  <c r="O14" i="26" l="1"/>
  <c r="O15" i="26" s="1"/>
  <c r="E15" i="26"/>
  <c r="G15" i="26"/>
  <c r="D15" i="26"/>
  <c r="E14" i="26"/>
  <c r="F14" i="26"/>
  <c r="F15" i="26" s="1"/>
  <c r="G14" i="26"/>
  <c r="D14" i="26"/>
  <c r="E13" i="26"/>
  <c r="F13" i="26"/>
  <c r="G13" i="26"/>
  <c r="D13" i="26"/>
  <c r="F19" i="25" l="1"/>
  <c r="F16" i="25"/>
  <c r="F15" i="25"/>
  <c r="E15" i="25"/>
  <c r="E16" i="25" s="1"/>
  <c r="D15" i="25"/>
  <c r="D16" i="25" s="1"/>
  <c r="F14" i="25"/>
  <c r="E14" i="25"/>
  <c r="D14" i="25"/>
  <c r="H13" i="25"/>
  <c r="G13" i="25"/>
  <c r="G12" i="25"/>
  <c r="H12" i="25" s="1"/>
  <c r="G11" i="25"/>
  <c r="H11" i="25" s="1"/>
  <c r="H10" i="25"/>
  <c r="G10" i="25"/>
  <c r="G9" i="25"/>
  <c r="H9" i="25" s="1"/>
  <c r="G8" i="25"/>
  <c r="F17" i="25" s="1"/>
  <c r="H7" i="25"/>
  <c r="G7" i="25"/>
  <c r="G6" i="25"/>
  <c r="G14" i="25" s="1"/>
  <c r="J22" i="23"/>
  <c r="F18" i="23"/>
  <c r="F17" i="23"/>
  <c r="H7" i="23"/>
  <c r="H8" i="23"/>
  <c r="H10" i="23"/>
  <c r="H13" i="23"/>
  <c r="H6" i="23"/>
  <c r="G7" i="23"/>
  <c r="G8" i="23"/>
  <c r="G9" i="23"/>
  <c r="H9" i="23" s="1"/>
  <c r="G10" i="23"/>
  <c r="G11" i="23"/>
  <c r="H11" i="23" s="1"/>
  <c r="G12" i="23"/>
  <c r="H12" i="23" s="1"/>
  <c r="G13" i="23"/>
  <c r="G6" i="23"/>
  <c r="G14" i="23" s="1"/>
  <c r="F18" i="25" l="1"/>
  <c r="H8" i="25"/>
  <c r="H6" i="25"/>
  <c r="G15" i="25"/>
  <c r="G16" i="25" s="1"/>
  <c r="H14" i="23"/>
  <c r="H15" i="23"/>
  <c r="H16" i="23" s="1"/>
  <c r="G15" i="23"/>
  <c r="G16" i="23" s="1"/>
  <c r="F14" i="23"/>
  <c r="F15" i="23"/>
  <c r="F16" i="23" s="1"/>
  <c r="E14" i="23"/>
  <c r="E15" i="23"/>
  <c r="E16" i="23" s="1"/>
  <c r="D14" i="23"/>
  <c r="D15" i="23"/>
  <c r="D16" i="23" s="1"/>
  <c r="H14" i="25" l="1"/>
  <c r="H15" i="25"/>
  <c r="H16" i="25" s="1"/>
  <c r="H13" i="21"/>
  <c r="H12" i="21"/>
  <c r="H7" i="21"/>
  <c r="H8" i="21"/>
  <c r="H9" i="21"/>
  <c r="H10" i="21"/>
  <c r="H11" i="21"/>
  <c r="H6" i="21"/>
  <c r="G13" i="21"/>
  <c r="G12" i="21"/>
  <c r="F13" i="21"/>
  <c r="E13" i="21"/>
  <c r="D13" i="21"/>
  <c r="E12" i="21"/>
  <c r="F12" i="21"/>
  <c r="D12" i="21"/>
  <c r="G7" i="21"/>
  <c r="G8" i="21"/>
  <c r="G9" i="21"/>
  <c r="G10" i="21"/>
  <c r="G11" i="21"/>
  <c r="G6" i="21"/>
  <c r="E11" i="21" l="1"/>
  <c r="F11" i="21"/>
  <c r="D11" i="21"/>
  <c r="E13" i="19" l="1"/>
  <c r="D13" i="19"/>
  <c r="D14" i="19"/>
  <c r="F10" i="19"/>
  <c r="F6" i="19"/>
  <c r="F7" i="19"/>
  <c r="F11" i="19" s="1"/>
  <c r="F8" i="19"/>
  <c r="F9" i="19"/>
  <c r="F5" i="19"/>
  <c r="E11" i="19"/>
  <c r="E10" i="19"/>
  <c r="E6" i="19"/>
  <c r="E7" i="19"/>
  <c r="E8" i="19"/>
  <c r="E9" i="19"/>
  <c r="E5" i="19"/>
  <c r="C12" i="19"/>
  <c r="D11" i="19"/>
  <c r="C11" i="19"/>
  <c r="D10" i="19"/>
  <c r="C10" i="19"/>
  <c r="K33" i="14" l="1"/>
  <c r="J33" i="14"/>
  <c r="E33" i="14"/>
  <c r="D33" i="14"/>
  <c r="K32" i="14"/>
  <c r="J32" i="14"/>
  <c r="E32" i="14"/>
  <c r="D32" i="14"/>
  <c r="H23" i="14" l="1"/>
  <c r="H22" i="14"/>
  <c r="H21" i="14"/>
  <c r="H20" i="14"/>
  <c r="J29" i="14" l="1"/>
  <c r="K29" i="14" s="1"/>
  <c r="J31" i="14"/>
  <c r="K31" i="14" s="1"/>
  <c r="J25" i="14"/>
  <c r="K25" i="14" s="1"/>
  <c r="J28" i="14"/>
  <c r="K28" i="14" s="1"/>
  <c r="J22" i="14"/>
  <c r="K22" i="14" s="1"/>
  <c r="J27" i="14"/>
  <c r="K27" i="14" s="1"/>
  <c r="J23" i="14"/>
  <c r="K23" i="14" s="1"/>
  <c r="J26" i="14"/>
  <c r="K26" i="14" s="1"/>
  <c r="J30" i="14"/>
  <c r="K30" i="14" s="1"/>
  <c r="J24" i="14"/>
  <c r="K24" i="14" s="1"/>
  <c r="F66" i="6"/>
  <c r="F67" i="6" s="1"/>
  <c r="E66" i="6"/>
  <c r="E67" i="6" s="1"/>
  <c r="D66" i="6"/>
  <c r="D67" i="6" s="1"/>
  <c r="F65" i="6"/>
  <c r="E65" i="6"/>
  <c r="D65" i="6"/>
  <c r="J59" i="6" s="1"/>
  <c r="E11" i="6"/>
  <c r="E12" i="6" s="1"/>
  <c r="D11" i="6"/>
  <c r="D12" i="6" s="1"/>
  <c r="C11" i="6"/>
  <c r="C12" i="6" s="1"/>
  <c r="E10" i="6"/>
  <c r="D10" i="6"/>
  <c r="C10" i="6"/>
  <c r="H4" i="6"/>
  <c r="H3" i="6"/>
  <c r="H7" i="6" s="1"/>
  <c r="H2" i="6"/>
  <c r="L20" i="5"/>
  <c r="K20" i="5"/>
  <c r="J20" i="5"/>
  <c r="G17" i="5"/>
  <c r="D17" i="5"/>
  <c r="G16" i="5"/>
  <c r="F16" i="5"/>
  <c r="F17" i="5" s="1"/>
  <c r="E16" i="5"/>
  <c r="E17" i="5" s="1"/>
  <c r="D16" i="5"/>
  <c r="G15" i="5"/>
  <c r="F15" i="5"/>
  <c r="E15" i="5"/>
  <c r="D15" i="5"/>
  <c r="G38" i="4"/>
  <c r="L33" i="4" s="1"/>
  <c r="H37" i="4"/>
  <c r="H38" i="4" s="1"/>
  <c r="G37" i="4"/>
  <c r="H36" i="4"/>
  <c r="G36" i="4"/>
  <c r="L35" i="4" s="1"/>
  <c r="M21" i="4"/>
  <c r="J21" i="4"/>
  <c r="M20" i="4"/>
  <c r="J20" i="4"/>
  <c r="G20" i="4"/>
  <c r="G21" i="4" s="1"/>
  <c r="M19" i="4"/>
  <c r="J19" i="4"/>
  <c r="G19" i="4"/>
  <c r="K18" i="4"/>
  <c r="K17" i="4"/>
  <c r="R16" i="4"/>
  <c r="K16" i="4"/>
  <c r="K15" i="4"/>
  <c r="K14" i="4"/>
  <c r="K13" i="4"/>
  <c r="K12" i="4"/>
  <c r="K11" i="4"/>
  <c r="K10" i="4"/>
  <c r="K19" i="4" s="1"/>
  <c r="P9" i="4"/>
  <c r="K9" i="4"/>
  <c r="K98" i="1"/>
  <c r="M34" i="4" l="1"/>
  <c r="M31" i="4"/>
  <c r="M28" i="4"/>
  <c r="M33" i="4"/>
  <c r="M30" i="4"/>
  <c r="M27" i="4"/>
  <c r="M35" i="4"/>
  <c r="M32" i="4"/>
  <c r="M29" i="4"/>
  <c r="M26" i="4"/>
  <c r="K62" i="6"/>
  <c r="K59" i="6"/>
  <c r="K60" i="6"/>
  <c r="K63" i="6"/>
  <c r="K61" i="6"/>
  <c r="K58" i="6"/>
  <c r="L62" i="6"/>
  <c r="H6" i="6"/>
  <c r="J61" i="6"/>
  <c r="J58" i="6"/>
  <c r="H8" i="6"/>
  <c r="L61" i="6"/>
  <c r="L58" i="6"/>
  <c r="L59" i="6"/>
  <c r="L28" i="4"/>
  <c r="L31" i="4"/>
  <c r="L34" i="4"/>
  <c r="L27" i="4"/>
  <c r="L30" i="4"/>
  <c r="J63" i="6"/>
  <c r="J60" i="6"/>
  <c r="J62" i="6"/>
  <c r="L63" i="6"/>
  <c r="L26" i="4"/>
  <c r="L29" i="4"/>
  <c r="L32" i="4"/>
  <c r="L60" i="6"/>
  <c r="J66" i="6" l="1"/>
  <c r="J67" i="6" s="1"/>
  <c r="J65" i="6"/>
  <c r="P58" i="6"/>
  <c r="P59" i="6"/>
  <c r="L66" i="6"/>
  <c r="L67" i="6" s="1"/>
  <c r="L65" i="6"/>
  <c r="L37" i="4"/>
  <c r="L38" i="4" s="1"/>
  <c r="L36" i="4"/>
  <c r="P60" i="6"/>
  <c r="K66" i="6"/>
  <c r="K67" i="6" s="1"/>
  <c r="K65" i="6"/>
  <c r="M36" i="4"/>
  <c r="M37" i="4"/>
  <c r="M38" i="4" s="1"/>
  <c r="P63" i="6" l="1"/>
  <c r="P64" i="6"/>
  <c r="P62" i="6"/>
</calcChain>
</file>

<file path=xl/sharedStrings.xml><?xml version="1.0" encoding="utf-8"?>
<sst xmlns="http://schemas.openxmlformats.org/spreadsheetml/2006/main" count="483" uniqueCount="221">
  <si>
    <t>定性的データ（質的データ・カテゴリーデータ）</t>
    <rPh sb="0" eb="3">
      <t>テイセイテキ</t>
    </rPh>
    <rPh sb="7" eb="8">
      <t>シツ</t>
    </rPh>
    <rPh sb="8" eb="9">
      <t>テキ</t>
    </rPh>
    <phoneticPr fontId="1"/>
  </si>
  <si>
    <t>名義尺度</t>
    <rPh sb="0" eb="2">
      <t>メイギ</t>
    </rPh>
    <rPh sb="2" eb="4">
      <t>シャクド</t>
    </rPh>
    <phoneticPr fontId="1"/>
  </si>
  <si>
    <t>順序尺度</t>
    <rPh sb="0" eb="2">
      <t>ジュンジョ</t>
    </rPh>
    <rPh sb="2" eb="4">
      <t>シャクド</t>
    </rPh>
    <phoneticPr fontId="1"/>
  </si>
  <si>
    <t>数としての意味は無い
単なる区別のための言葉
の代わり</t>
    <rPh sb="0" eb="1">
      <t>カズ</t>
    </rPh>
    <rPh sb="5" eb="7">
      <t>イミ</t>
    </rPh>
    <rPh sb="8" eb="9">
      <t>ナ</t>
    </rPh>
    <rPh sb="11" eb="12">
      <t>タン</t>
    </rPh>
    <rPh sb="14" eb="16">
      <t>クベツ</t>
    </rPh>
    <rPh sb="20" eb="22">
      <t>コトバ</t>
    </rPh>
    <rPh sb="24" eb="25">
      <t>カ</t>
    </rPh>
    <phoneticPr fontId="1"/>
  </si>
  <si>
    <t xml:space="preserve">この数を用いて計算する
ことはできない。出現頻度
は数えられる
</t>
    <rPh sb="2" eb="3">
      <t>カズ</t>
    </rPh>
    <rPh sb="4" eb="5">
      <t>モチ</t>
    </rPh>
    <rPh sb="7" eb="9">
      <t>ケイサン</t>
    </rPh>
    <rPh sb="20" eb="22">
      <t>シュツゲン</t>
    </rPh>
    <rPh sb="22" eb="24">
      <t>ヒンド</t>
    </rPh>
    <rPh sb="26" eb="27">
      <t>カゾ</t>
    </rPh>
    <phoneticPr fontId="1"/>
  </si>
  <si>
    <t>電話番号、血液型（A:1, B:2,
AB:3, O:4）</t>
    <rPh sb="0" eb="2">
      <t>デンワ</t>
    </rPh>
    <rPh sb="2" eb="4">
      <t>バンゴウ</t>
    </rPh>
    <rPh sb="5" eb="8">
      <t>ケツエキガタ</t>
    </rPh>
    <phoneticPr fontId="1"/>
  </si>
  <si>
    <t>数の順序・大小には意味が
ある。値の間隔には意味
が無い</t>
    <rPh sb="0" eb="1">
      <t>カズ</t>
    </rPh>
    <rPh sb="2" eb="4">
      <t>ジュンジョ</t>
    </rPh>
    <rPh sb="5" eb="7">
      <t>ダイショウ</t>
    </rPh>
    <rPh sb="9" eb="11">
      <t>イミ</t>
    </rPh>
    <rPh sb="16" eb="17">
      <t>アタイ</t>
    </rPh>
    <rPh sb="18" eb="20">
      <t>カンカク</t>
    </rPh>
    <rPh sb="22" eb="24">
      <t>イミ</t>
    </rPh>
    <rPh sb="26" eb="27">
      <t>ナ</t>
    </rPh>
    <phoneticPr fontId="1"/>
  </si>
  <si>
    <t>大小比較ができる。間隔（差）
や平均（和）は意味がない</t>
    <rPh sb="0" eb="4">
      <t>ダイショウヒカク</t>
    </rPh>
    <rPh sb="9" eb="11">
      <t>カンカク</t>
    </rPh>
    <rPh sb="12" eb="13">
      <t>サ</t>
    </rPh>
    <rPh sb="16" eb="18">
      <t>ヘイキン</t>
    </rPh>
    <rPh sb="19" eb="20">
      <t>ワ</t>
    </rPh>
    <rPh sb="22" eb="24">
      <t>イミ</t>
    </rPh>
    <phoneticPr fontId="1"/>
  </si>
  <si>
    <t>スポーツの順位（好き：4、
やや好き：3、やや嫌い：2、
嫌い：1）</t>
    <rPh sb="5" eb="7">
      <t>ジュンイ</t>
    </rPh>
    <rPh sb="8" eb="9">
      <t>ス</t>
    </rPh>
    <rPh sb="16" eb="17">
      <t>ス</t>
    </rPh>
    <rPh sb="23" eb="24">
      <t>キラ</t>
    </rPh>
    <rPh sb="29" eb="30">
      <t>キラ</t>
    </rPh>
    <phoneticPr fontId="1"/>
  </si>
  <si>
    <t>間隔尺度</t>
    <rPh sb="0" eb="4">
      <t>カンカクシャクド</t>
    </rPh>
    <phoneticPr fontId="1"/>
  </si>
  <si>
    <t>数値として間隔に意味がある、目盛が等間隔。比率は意味がない</t>
    <rPh sb="0" eb="2">
      <t>スウチ</t>
    </rPh>
    <rPh sb="5" eb="7">
      <t>カンカク</t>
    </rPh>
    <rPh sb="8" eb="10">
      <t>イミ</t>
    </rPh>
    <rPh sb="14" eb="16">
      <t>メモリ</t>
    </rPh>
    <rPh sb="17" eb="20">
      <t>トウカンカク</t>
    </rPh>
    <rPh sb="21" eb="23">
      <t>ヒリツ</t>
    </rPh>
    <rPh sb="24" eb="26">
      <t>イミ</t>
    </rPh>
    <phoneticPr fontId="1"/>
  </si>
  <si>
    <t>比例尺度</t>
    <rPh sb="0" eb="2">
      <t>ヒレイ</t>
    </rPh>
    <rPh sb="2" eb="4">
      <t>シャクド</t>
    </rPh>
    <phoneticPr fontId="1"/>
  </si>
  <si>
    <t>数値として間隔にも比率にも意味がある</t>
    <rPh sb="0" eb="2">
      <t>スウチ</t>
    </rPh>
    <rPh sb="5" eb="7">
      <t>カンカク</t>
    </rPh>
    <rPh sb="9" eb="11">
      <t>ヒリツ</t>
    </rPh>
    <rPh sb="13" eb="15">
      <t>イミ</t>
    </rPh>
    <phoneticPr fontId="1"/>
  </si>
  <si>
    <t>和・差・比率が計算できる</t>
    <rPh sb="0" eb="1">
      <t>ワ</t>
    </rPh>
    <rPh sb="2" eb="3">
      <t>サ</t>
    </rPh>
    <rPh sb="4" eb="6">
      <t>ヒリツ</t>
    </rPh>
    <rPh sb="7" eb="9">
      <t>ケイサン</t>
    </rPh>
    <phoneticPr fontId="1"/>
  </si>
  <si>
    <t>長さ、重さ</t>
    <rPh sb="0" eb="1">
      <t>ナガ</t>
    </rPh>
    <rPh sb="3" eb="4">
      <t>オモ</t>
    </rPh>
    <phoneticPr fontId="1"/>
  </si>
  <si>
    <t>摂氏の温度、西暦</t>
    <rPh sb="0" eb="2">
      <t>セッシ</t>
    </rPh>
    <rPh sb="3" eb="5">
      <t>オンド</t>
    </rPh>
    <rPh sb="6" eb="8">
      <t>セイレキ</t>
    </rPh>
    <phoneticPr fontId="1"/>
  </si>
  <si>
    <t>差（間隔）や和（平均）が計算できる。比率は意味がない</t>
    <rPh sb="0" eb="1">
      <t>サ</t>
    </rPh>
    <rPh sb="2" eb="4">
      <t>カンカク</t>
    </rPh>
    <rPh sb="6" eb="7">
      <t>ワ</t>
    </rPh>
    <rPh sb="8" eb="10">
      <t>ヘイキン</t>
    </rPh>
    <rPh sb="12" eb="14">
      <t>ケイサン</t>
    </rPh>
    <rPh sb="18" eb="20">
      <t>ヒリツ</t>
    </rPh>
    <rPh sb="21" eb="23">
      <t>イミ</t>
    </rPh>
    <phoneticPr fontId="1"/>
  </si>
  <si>
    <t>定量的データ（量的データ）</t>
    <rPh sb="0" eb="3">
      <t>テイリョウテキ</t>
    </rPh>
    <rPh sb="7" eb="9">
      <t>リョウテキ</t>
    </rPh>
    <phoneticPr fontId="1"/>
  </si>
  <si>
    <t>説明</t>
    <rPh sb="0" eb="2">
      <t>セツメイ</t>
    </rPh>
    <phoneticPr fontId="1"/>
  </si>
  <si>
    <t>性質</t>
    <rPh sb="0" eb="2">
      <t>セイシツ</t>
    </rPh>
    <phoneticPr fontId="1"/>
  </si>
  <si>
    <t>例</t>
    <rPh sb="0" eb="1">
      <t>レイ</t>
    </rPh>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</si>
  <si>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</si>
  <si>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</si>
  <si>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</si>
  <si>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</si>
  <si>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</si>
  <si>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</si>
  <si>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</si>
  <si>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</si>
  <si>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</si>
  <si>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</si>
  <si>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身長</t>
    <rPh sb="0" eb="2">
      <t>シンチョウ</t>
    </rPh>
    <phoneticPr fontId="1"/>
  </si>
  <si>
    <t>年齢</t>
    <rPh sb="0" eb="2">
      <t>ネンレイ</t>
    </rPh>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</si>
  <si>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</si>
  <si>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</si>
  <si>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</si>
  <si>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</si>
  <si>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</si>
  <si>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</si>
  <si>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</si>
  <si>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</si>
  <si>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</si>
  <si>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</si>
  <si>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頻度</t>
    <rPh sb="0" eb="2">
      <t>ヒンド</t>
    </rPh>
    <phoneticPr fontId="1"/>
  </si>
  <si>
    <t>身長</t>
    <rPh sb="0" eb="2">
      <t>シンチョウ</t>
    </rPh>
    <phoneticPr fontId="1"/>
  </si>
  <si>
    <t>平均値</t>
    <rPh sb="0" eb="3">
      <t>ヘイキンチ</t>
    </rPh>
    <phoneticPr fontId="1"/>
  </si>
  <si>
    <t>H</t>
    <phoneticPr fontId="1"/>
  </si>
  <si>
    <t>点数</t>
    <rPh sb="0" eb="2">
      <t>テンスウ</t>
    </rPh>
    <phoneticPr fontId="1"/>
  </si>
  <si>
    <t>偏差</t>
    <rPh sb="0" eb="2">
      <t>ヘンサ</t>
    </rPh>
    <phoneticPr fontId="1"/>
  </si>
  <si>
    <t>平均</t>
    <rPh sb="0" eb="2">
      <t>ヘイキン</t>
    </rPh>
    <phoneticPr fontId="1"/>
  </si>
  <si>
    <r>
      <t>96-81＝</t>
    </r>
    <r>
      <rPr>
        <sz val="11"/>
        <color rgb="FFFF0000"/>
        <rFont val="ＭＳ Ｐゴシック"/>
        <family val="3"/>
        <charset val="128"/>
        <scheme val="minor"/>
      </rPr>
      <t>15</t>
    </r>
    <phoneticPr fontId="1"/>
  </si>
  <si>
    <r>
      <t>63-81＝</t>
    </r>
    <r>
      <rPr>
        <sz val="11"/>
        <color rgb="FFFF0000"/>
        <rFont val="ＭＳ Ｐゴシック"/>
        <family val="3"/>
        <charset val="128"/>
        <scheme val="minor"/>
      </rPr>
      <t>-18</t>
    </r>
    <phoneticPr fontId="1"/>
  </si>
  <si>
    <r>
      <t>66-81＝</t>
    </r>
    <r>
      <rPr>
        <sz val="11"/>
        <color rgb="FFFF0000"/>
        <rFont val="ＭＳ Ｐゴシック"/>
        <family val="3"/>
        <charset val="128"/>
        <scheme val="minor"/>
      </rPr>
      <t>-15</t>
    </r>
    <phoneticPr fontId="1"/>
  </si>
  <si>
    <r>
      <t>91-81＝</t>
    </r>
    <r>
      <rPr>
        <sz val="11"/>
        <color rgb="FFFF0000"/>
        <rFont val="ＭＳ Ｐゴシック"/>
        <family val="3"/>
        <charset val="128"/>
        <scheme val="minor"/>
      </rPr>
      <t>10</t>
    </r>
    <phoneticPr fontId="1"/>
  </si>
  <si>
    <r>
      <t>89-81＝</t>
    </r>
    <r>
      <rPr>
        <sz val="11"/>
        <color rgb="FFFF0000"/>
        <rFont val="ＭＳ Ｐゴシック"/>
        <family val="3"/>
        <charset val="128"/>
        <scheme val="minor"/>
      </rPr>
      <t>8</t>
    </r>
    <phoneticPr fontId="1"/>
  </si>
  <si>
    <r>
      <t>77-81＝</t>
    </r>
    <r>
      <rPr>
        <sz val="11"/>
        <color rgb="FFFF0000"/>
        <rFont val="ＭＳ Ｐゴシック"/>
        <family val="3"/>
        <charset val="128"/>
        <scheme val="minor"/>
      </rPr>
      <t>-4</t>
    </r>
    <phoneticPr fontId="1"/>
  </si>
  <si>
    <r>
      <t>85-81＝</t>
    </r>
    <r>
      <rPr>
        <sz val="11"/>
        <color rgb="FFFF0000"/>
        <rFont val="ＭＳ Ｐゴシック"/>
        <family val="3"/>
        <charset val="128"/>
        <scheme val="minor"/>
      </rPr>
      <t>4</t>
    </r>
    <phoneticPr fontId="1"/>
  </si>
  <si>
    <t>合計</t>
    <rPh sb="0" eb="2">
      <t>ゴウケイ</t>
    </rPh>
    <phoneticPr fontId="1"/>
  </si>
  <si>
    <t>偏差</t>
    <rPh sb="0" eb="2">
      <t>ヘンサ</t>
    </rPh>
    <phoneticPr fontId="1"/>
  </si>
  <si>
    <t>NO</t>
    <phoneticPr fontId="1"/>
  </si>
  <si>
    <t>x</t>
    <phoneticPr fontId="1"/>
  </si>
  <si>
    <t>分散</t>
    <rPh sb="0" eb="2">
      <t>ブンサン</t>
    </rPh>
    <phoneticPr fontId="1"/>
  </si>
  <si>
    <t>標準偏差</t>
    <rPh sb="0" eb="4">
      <t>ヒョウジュンヘンサ</t>
    </rPh>
    <phoneticPr fontId="1"/>
  </si>
  <si>
    <t>自己評価（ｘ）</t>
    <rPh sb="0" eb="4">
      <t>ジコヒョウカ</t>
    </rPh>
    <phoneticPr fontId="1"/>
  </si>
  <si>
    <t>同僚の評価（ｙ）</t>
    <rPh sb="0" eb="2">
      <t>ドウリョウ</t>
    </rPh>
    <rPh sb="3" eb="5">
      <t>ヒョウカ</t>
    </rPh>
    <phoneticPr fontId="1"/>
  </si>
  <si>
    <t>上司の評価（ｚ）</t>
    <rPh sb="0" eb="2">
      <t>ジョウシ</t>
    </rPh>
    <rPh sb="3" eb="5">
      <t>ヒョウカ</t>
    </rPh>
    <phoneticPr fontId="1"/>
  </si>
  <si>
    <t>営業成績（ｗ）</t>
    <rPh sb="0" eb="2">
      <t>エイギョウ</t>
    </rPh>
    <rPh sb="2" eb="4">
      <t>セイセキ</t>
    </rPh>
    <phoneticPr fontId="1"/>
  </si>
  <si>
    <t>上司の評価と営業成績の共分散</t>
    <rPh sb="0" eb="2">
      <t>ジョウシ</t>
    </rPh>
    <rPh sb="3" eb="5">
      <t>ヒョウカ</t>
    </rPh>
    <rPh sb="6" eb="10">
      <t>エイギョウセイセキ</t>
    </rPh>
    <rPh sb="11" eb="14">
      <t>キョウブンサン</t>
    </rPh>
    <phoneticPr fontId="1"/>
  </si>
  <si>
    <t>自己評価と同僚の評価の共分散</t>
    <rPh sb="0" eb="4">
      <t>ジコヒョウカ</t>
    </rPh>
    <rPh sb="5" eb="7">
      <t>ドウリョウ</t>
    </rPh>
    <rPh sb="8" eb="10">
      <t>ヒョウカ</t>
    </rPh>
    <rPh sb="11" eb="14">
      <t>キョウブンサン</t>
    </rPh>
    <phoneticPr fontId="1"/>
  </si>
  <si>
    <t>同僚の評価と上司の評価の共分散</t>
    <rPh sb="0" eb="2">
      <t>ドウリョウ</t>
    </rPh>
    <rPh sb="3" eb="5">
      <t>ヒョウカ</t>
    </rPh>
    <rPh sb="6" eb="8">
      <t>ジョウシ</t>
    </rPh>
    <rPh sb="9" eb="11">
      <t>ヒョウカ</t>
    </rPh>
    <rPh sb="12" eb="15">
      <t>キョウブンサン</t>
    </rPh>
    <phoneticPr fontId="1"/>
  </si>
  <si>
    <t>相関がない</t>
    <rPh sb="0" eb="2">
      <t>ソウカン</t>
    </rPh>
    <phoneticPr fontId="1"/>
  </si>
  <si>
    <t>正の相関</t>
    <rPh sb="0" eb="1">
      <t>セイ</t>
    </rPh>
    <rPh sb="2" eb="4">
      <t>ソウカン</t>
    </rPh>
    <phoneticPr fontId="1"/>
  </si>
  <si>
    <t>負の相関</t>
    <rPh sb="0" eb="1">
      <t>フ</t>
    </rPh>
    <rPh sb="2" eb="4">
      <t>ソウカン</t>
    </rPh>
    <phoneticPr fontId="1"/>
  </si>
  <si>
    <t>ｘ</t>
    <phoneticPr fontId="1"/>
  </si>
  <si>
    <t>ｙ</t>
    <phoneticPr fontId="1"/>
  </si>
  <si>
    <t>ｚ</t>
    <phoneticPr fontId="1"/>
  </si>
  <si>
    <t>sxy</t>
    <phoneticPr fontId="1"/>
  </si>
  <si>
    <t>sxz</t>
    <phoneticPr fontId="1"/>
  </si>
  <si>
    <t>syz</t>
    <phoneticPr fontId="1"/>
  </si>
  <si>
    <t>rxy</t>
    <phoneticPr fontId="1"/>
  </si>
  <si>
    <t>rxz</t>
    <phoneticPr fontId="1"/>
  </si>
  <si>
    <t>ryz</t>
    <phoneticPr fontId="1"/>
  </si>
  <si>
    <t>(共分散)</t>
    <rPh sb="1" eb="4">
      <t>キョウブンサン</t>
    </rPh>
    <phoneticPr fontId="1"/>
  </si>
  <si>
    <t>（相関係数）</t>
    <rPh sb="1" eb="5">
      <t>ソウカンケイスウ</t>
    </rPh>
    <phoneticPr fontId="1"/>
  </si>
  <si>
    <t>概要</t>
  </si>
  <si>
    <t>回帰統計</t>
  </si>
  <si>
    <t>重相関 R</t>
  </si>
  <si>
    <t>重決定 R2</t>
  </si>
  <si>
    <t>補正 R2</t>
  </si>
  <si>
    <t>標準誤差</t>
  </si>
  <si>
    <t>観測数</t>
  </si>
  <si>
    <t>分散分析表</t>
  </si>
  <si>
    <t>回帰</t>
  </si>
  <si>
    <t>残差</t>
  </si>
  <si>
    <t>合計</t>
  </si>
  <si>
    <t>切片</t>
  </si>
  <si>
    <t>自由度</t>
  </si>
  <si>
    <t>変動</t>
  </si>
  <si>
    <t>分散</t>
  </si>
  <si>
    <t>観測された分散比</t>
  </si>
  <si>
    <t>有意 F</t>
  </si>
  <si>
    <t>係数</t>
  </si>
  <si>
    <t xml:space="preserve">t </t>
  </si>
  <si>
    <t>P-値</t>
  </si>
  <si>
    <t>下限 95%</t>
  </si>
  <si>
    <t>上限 95%</t>
  </si>
  <si>
    <t>下限 95.0%</t>
  </si>
  <si>
    <t>上限 95.0%</t>
  </si>
  <si>
    <t>X 値 1</t>
  </si>
  <si>
    <t>残差出力</t>
  </si>
  <si>
    <t>観測値</t>
  </si>
  <si>
    <t>予測値: Y</t>
  </si>
  <si>
    <t>社員№</t>
    <rPh sb="0" eb="2">
      <t>シャイン</t>
    </rPh>
    <phoneticPr fontId="1"/>
  </si>
  <si>
    <t>身長（x）</t>
    <rPh sb="0" eb="2">
      <t>シンチョウ</t>
    </rPh>
    <phoneticPr fontId="1"/>
  </si>
  <si>
    <t>体重（y）</t>
    <rPh sb="0" eb="2">
      <t>タイジュウ</t>
    </rPh>
    <phoneticPr fontId="1"/>
  </si>
  <si>
    <t>(cm)</t>
    <phoneticPr fontId="1"/>
  </si>
  <si>
    <t>(kg)</t>
    <phoneticPr fontId="1"/>
  </si>
  <si>
    <t>ｙの平均</t>
    <rPh sb="2" eb="4">
      <t>ヘイキン</t>
    </rPh>
    <phoneticPr fontId="1"/>
  </si>
  <si>
    <t>ｘの平均</t>
    <rPh sb="2" eb="4">
      <t>ヘイキン</t>
    </rPh>
    <phoneticPr fontId="1"/>
  </si>
  <si>
    <t>共分散</t>
    <rPh sb="0" eb="3">
      <t>キョウブンサン</t>
    </rPh>
    <phoneticPr fontId="1"/>
  </si>
  <si>
    <t>ｘの分散</t>
    <rPh sb="2" eb="4">
      <t>ブンサン</t>
    </rPh>
    <phoneticPr fontId="1"/>
  </si>
  <si>
    <t>予測値</t>
    <rPh sb="0" eb="3">
      <t>ヨソクチ</t>
    </rPh>
    <phoneticPr fontId="1"/>
  </si>
  <si>
    <t>残差</t>
    <rPh sb="0" eb="2">
      <t>ザンサ</t>
    </rPh>
    <phoneticPr fontId="1"/>
  </si>
  <si>
    <t>平均</t>
    <rPh sb="0" eb="2">
      <t>ヘイキン</t>
    </rPh>
    <phoneticPr fontId="1"/>
  </si>
  <si>
    <t>分散</t>
    <rPh sb="0" eb="2">
      <t>ブンサン</t>
    </rPh>
    <phoneticPr fontId="1"/>
  </si>
  <si>
    <t>営業所</t>
    <rPh sb="0" eb="3">
      <t>エイギョウショ</t>
    </rPh>
    <phoneticPr fontId="1"/>
  </si>
  <si>
    <t>（百万円）</t>
    <rPh sb="1" eb="4">
      <t>ヒャクマンエン</t>
    </rPh>
    <phoneticPr fontId="1"/>
  </si>
  <si>
    <t>広告費（x）</t>
    <rPh sb="0" eb="3">
      <t>コウコクヒ</t>
    </rPh>
    <phoneticPr fontId="1"/>
  </si>
  <si>
    <t>売上（y）</t>
    <rPh sb="0" eb="2">
      <t>ウリアゲ</t>
    </rPh>
    <phoneticPr fontId="1"/>
  </si>
  <si>
    <t>予測値（y^）</t>
    <rPh sb="0" eb="3">
      <t>ヨソクチ</t>
    </rPh>
    <phoneticPr fontId="1"/>
  </si>
  <si>
    <t>残差（ε）</t>
    <rPh sb="0" eb="2">
      <t>ザンサ</t>
    </rPh>
    <phoneticPr fontId="1"/>
  </si>
  <si>
    <t>標準偏差</t>
    <rPh sb="0" eb="2">
      <t>ヒョウジュン</t>
    </rPh>
    <rPh sb="2" eb="4">
      <t>ヘンサ</t>
    </rPh>
    <phoneticPr fontId="1"/>
  </si>
  <si>
    <t>都道府県</t>
    <rPh sb="0" eb="4">
      <t>トドウフケン</t>
    </rPh>
    <phoneticPr fontId="1"/>
  </si>
  <si>
    <t>戸建住宅
（千戸）</t>
    <rPh sb="0" eb="4">
      <t>コダテジュウタク</t>
    </rPh>
    <rPh sb="6" eb="7">
      <t>セン</t>
    </rPh>
    <rPh sb="7" eb="8">
      <t>ト</t>
    </rPh>
    <phoneticPr fontId="1"/>
  </si>
  <si>
    <t>乗用車台数
（千台）</t>
    <rPh sb="0" eb="3">
      <t>ジョウヨウシャ</t>
    </rPh>
    <rPh sb="3" eb="5">
      <t>ダイスウ</t>
    </rPh>
    <rPh sb="7" eb="8">
      <t>セン</t>
    </rPh>
    <rPh sb="8" eb="9">
      <t>ダイ</t>
    </rPh>
    <phoneticPr fontId="1"/>
  </si>
  <si>
    <t>北海道</t>
    <rPh sb="0" eb="3">
      <t>ホッカイドウ</t>
    </rPh>
    <phoneticPr fontId="1"/>
  </si>
  <si>
    <t>青森</t>
    <rPh sb="0" eb="2">
      <t>アオモリ</t>
    </rPh>
    <phoneticPr fontId="1"/>
  </si>
  <si>
    <t>岩手</t>
    <rPh sb="0" eb="2">
      <t>イワテ</t>
    </rPh>
    <phoneticPr fontId="1"/>
  </si>
  <si>
    <t>宮城</t>
    <rPh sb="0" eb="2">
      <t>ミヤギ</t>
    </rPh>
    <phoneticPr fontId="1"/>
  </si>
  <si>
    <t>秋田</t>
    <rPh sb="0" eb="2">
      <t>アキタ</t>
    </rPh>
    <phoneticPr fontId="1"/>
  </si>
  <si>
    <t>山形</t>
    <rPh sb="0" eb="2">
      <t>ヤマガタ</t>
    </rPh>
    <phoneticPr fontId="1"/>
  </si>
  <si>
    <t>福島</t>
    <rPh sb="0" eb="2">
      <t>フクシマ</t>
    </rPh>
    <phoneticPr fontId="1"/>
  </si>
  <si>
    <t>茨城</t>
    <rPh sb="0" eb="2">
      <t>イバラギ</t>
    </rPh>
    <phoneticPr fontId="1"/>
  </si>
  <si>
    <t>栃木</t>
    <rPh sb="0" eb="2">
      <t>トチギ</t>
    </rPh>
    <phoneticPr fontId="1"/>
  </si>
  <si>
    <t>群馬</t>
    <rPh sb="0" eb="2">
      <t>グンマ</t>
    </rPh>
    <phoneticPr fontId="1"/>
  </si>
  <si>
    <t>埼玉</t>
    <rPh sb="0" eb="2">
      <t>サイタマ</t>
    </rPh>
    <phoneticPr fontId="1"/>
  </si>
  <si>
    <t>千葉</t>
    <rPh sb="0" eb="2">
      <t>チバ</t>
    </rPh>
    <phoneticPr fontId="1"/>
  </si>
  <si>
    <t>東京</t>
    <rPh sb="0" eb="2">
      <t>トウキョウ</t>
    </rPh>
    <phoneticPr fontId="1"/>
  </si>
  <si>
    <t>神奈川</t>
    <rPh sb="0" eb="3">
      <t>カナガワ</t>
    </rPh>
    <phoneticPr fontId="1"/>
  </si>
  <si>
    <t>新潟</t>
    <rPh sb="0" eb="2">
      <t>ニイガタ</t>
    </rPh>
    <phoneticPr fontId="1"/>
  </si>
  <si>
    <t>富山</t>
    <rPh sb="0" eb="2">
      <t>トヤマ</t>
    </rPh>
    <phoneticPr fontId="1"/>
  </si>
  <si>
    <t>石川</t>
    <rPh sb="0" eb="2">
      <t>イシカワ</t>
    </rPh>
    <phoneticPr fontId="1"/>
  </si>
  <si>
    <t>福井</t>
    <rPh sb="0" eb="2">
      <t>フクイ</t>
    </rPh>
    <phoneticPr fontId="1"/>
  </si>
  <si>
    <t>山梨</t>
    <rPh sb="0" eb="2">
      <t>ヤマナシ</t>
    </rPh>
    <phoneticPr fontId="1"/>
  </si>
  <si>
    <t>長野</t>
    <rPh sb="0" eb="2">
      <t>ナガノ</t>
    </rPh>
    <phoneticPr fontId="1"/>
  </si>
  <si>
    <t>岐阜</t>
    <rPh sb="0" eb="2">
      <t>ギフ</t>
    </rPh>
    <phoneticPr fontId="1"/>
  </si>
  <si>
    <t>静岡</t>
    <rPh sb="0" eb="2">
      <t>シズオカ</t>
    </rPh>
    <phoneticPr fontId="1"/>
  </si>
  <si>
    <t>愛知</t>
    <rPh sb="0" eb="2">
      <t>アイチ</t>
    </rPh>
    <phoneticPr fontId="1"/>
  </si>
  <si>
    <t>三重</t>
    <rPh sb="0" eb="2">
      <t>ミエ</t>
    </rPh>
    <phoneticPr fontId="1"/>
  </si>
  <si>
    <t>滋賀</t>
    <rPh sb="0" eb="2">
      <t>シガ</t>
    </rPh>
    <phoneticPr fontId="1"/>
  </si>
  <si>
    <t>京都</t>
    <rPh sb="0" eb="2">
      <t>キョウト</t>
    </rPh>
    <phoneticPr fontId="1"/>
  </si>
  <si>
    <t>大阪</t>
    <rPh sb="0" eb="2">
      <t>オオサカ</t>
    </rPh>
    <phoneticPr fontId="1"/>
  </si>
  <si>
    <t>兵庫</t>
    <rPh sb="0" eb="2">
      <t>ヒョウゴ</t>
    </rPh>
    <phoneticPr fontId="1"/>
  </si>
  <si>
    <t>奈良</t>
    <rPh sb="0" eb="2">
      <t>ナラ</t>
    </rPh>
    <phoneticPr fontId="1"/>
  </si>
  <si>
    <t>和歌山</t>
    <rPh sb="0" eb="3">
      <t>ワカヤマ</t>
    </rPh>
    <phoneticPr fontId="1"/>
  </si>
  <si>
    <t>鳥取</t>
    <rPh sb="0" eb="2">
      <t>トットリ</t>
    </rPh>
    <phoneticPr fontId="1"/>
  </si>
  <si>
    <t>島根</t>
    <rPh sb="0" eb="2">
      <t>シマネ</t>
    </rPh>
    <phoneticPr fontId="1"/>
  </si>
  <si>
    <t>岡山</t>
    <rPh sb="0" eb="2">
      <t>オカヤマ</t>
    </rPh>
    <phoneticPr fontId="1"/>
  </si>
  <si>
    <t>広島</t>
    <rPh sb="0" eb="2">
      <t>ヒロシマ</t>
    </rPh>
    <phoneticPr fontId="1"/>
  </si>
  <si>
    <t>山口</t>
    <rPh sb="0" eb="2">
      <t>ヤマグチ</t>
    </rPh>
    <phoneticPr fontId="1"/>
  </si>
  <si>
    <t>徳島</t>
    <rPh sb="0" eb="2">
      <t>トクシマ</t>
    </rPh>
    <phoneticPr fontId="1"/>
  </si>
  <si>
    <t>香川</t>
    <rPh sb="0" eb="2">
      <t>カガワ</t>
    </rPh>
    <phoneticPr fontId="1"/>
  </si>
  <si>
    <t>愛媛</t>
    <rPh sb="0" eb="2">
      <t>エヒメ</t>
    </rPh>
    <phoneticPr fontId="1"/>
  </si>
  <si>
    <t>高知</t>
    <rPh sb="0" eb="2">
      <t>コウチ</t>
    </rPh>
    <phoneticPr fontId="1"/>
  </si>
  <si>
    <t>福岡</t>
    <rPh sb="0" eb="2">
      <t>フクオカ</t>
    </rPh>
    <phoneticPr fontId="1"/>
  </si>
  <si>
    <t>佐賀</t>
    <rPh sb="0" eb="2">
      <t>サガ</t>
    </rPh>
    <phoneticPr fontId="1"/>
  </si>
  <si>
    <t>長崎</t>
    <rPh sb="0" eb="2">
      <t>ナガサキ</t>
    </rPh>
    <phoneticPr fontId="1"/>
  </si>
  <si>
    <t>熊本</t>
    <rPh sb="0" eb="2">
      <t>クマモト</t>
    </rPh>
    <phoneticPr fontId="1"/>
  </si>
  <si>
    <t>大分</t>
    <rPh sb="0" eb="2">
      <t>オオイタ</t>
    </rPh>
    <phoneticPr fontId="1"/>
  </si>
  <si>
    <t>宮崎</t>
    <rPh sb="0" eb="2">
      <t>ミヤザキ</t>
    </rPh>
    <phoneticPr fontId="1"/>
  </si>
  <si>
    <t>鹿児島</t>
    <rPh sb="0" eb="3">
      <t>カゴシマ</t>
    </rPh>
    <phoneticPr fontId="1"/>
  </si>
  <si>
    <t>沖縄</t>
    <rPh sb="0" eb="2">
      <t>オキナワ</t>
    </rPh>
    <phoneticPr fontId="1"/>
  </si>
  <si>
    <t>IT投資額(x)</t>
    <rPh sb="2" eb="5">
      <t>トウシガク</t>
    </rPh>
    <phoneticPr fontId="1"/>
  </si>
  <si>
    <t>事務員数(u)</t>
    <rPh sb="0" eb="3">
      <t>ジムイン</t>
    </rPh>
    <rPh sb="3" eb="4">
      <t>スウ</t>
    </rPh>
    <phoneticPr fontId="1"/>
  </si>
  <si>
    <t>生産性(y)</t>
    <rPh sb="0" eb="3">
      <t>セイサンセイ</t>
    </rPh>
    <phoneticPr fontId="1"/>
  </si>
  <si>
    <t>(百万円)</t>
    <rPh sb="1" eb="4">
      <t>ヒャクマンエン</t>
    </rPh>
    <phoneticPr fontId="1"/>
  </si>
  <si>
    <t>(人)</t>
    <rPh sb="1" eb="2">
      <t>ニン</t>
    </rPh>
    <phoneticPr fontId="1"/>
  </si>
  <si>
    <t>(千万円)</t>
    <rPh sb="1" eb="3">
      <t>センマン</t>
    </rPh>
    <rPh sb="3" eb="4">
      <t>エン</t>
    </rPh>
    <phoneticPr fontId="1"/>
  </si>
  <si>
    <t>X 値 2</t>
  </si>
  <si>
    <t>標準偏差</t>
    <rPh sb="0" eb="4">
      <t>ヒョウジュンヘンサ</t>
    </rPh>
    <phoneticPr fontId="1"/>
  </si>
  <si>
    <t>予測値</t>
    <rPh sb="0" eb="3">
      <t>ヨソクチ</t>
    </rPh>
    <phoneticPr fontId="1"/>
  </si>
  <si>
    <t>残差</t>
    <rPh sb="0" eb="2">
      <t>ザンサ</t>
    </rPh>
    <phoneticPr fontId="1"/>
  </si>
  <si>
    <t>相関係数</t>
    <rPh sb="0" eb="4">
      <t>ソウカンケイスウ</t>
    </rPh>
    <phoneticPr fontId="1"/>
  </si>
  <si>
    <t>自由度調整済み
決定係数</t>
    <rPh sb="0" eb="3">
      <t>ジユウド</t>
    </rPh>
    <rPh sb="3" eb="6">
      <t>チョウセイズ</t>
    </rPh>
    <rPh sb="8" eb="12">
      <t>ケッテイケイスウ</t>
    </rPh>
    <phoneticPr fontId="1"/>
  </si>
  <si>
    <t>地域名</t>
    <rPh sb="0" eb="3">
      <t>チイキメイ</t>
    </rPh>
    <phoneticPr fontId="1"/>
  </si>
  <si>
    <t>総預貯金(x)</t>
    <rPh sb="0" eb="4">
      <t>ソウヨチョキン</t>
    </rPh>
    <phoneticPr fontId="1"/>
  </si>
  <si>
    <t>子供の比率(u)</t>
    <rPh sb="0" eb="2">
      <t>コドモ</t>
    </rPh>
    <rPh sb="3" eb="5">
      <t>ヒリツ</t>
    </rPh>
    <phoneticPr fontId="1"/>
  </si>
  <si>
    <t>総面積(v)</t>
    <rPh sb="0" eb="3">
      <t>ソウメンセキ</t>
    </rPh>
    <phoneticPr fontId="1"/>
  </si>
  <si>
    <t>地域活力指数(y)</t>
    <rPh sb="0" eb="2">
      <t>チイキ</t>
    </rPh>
    <rPh sb="2" eb="4">
      <t>カツリョク</t>
    </rPh>
    <rPh sb="4" eb="6">
      <t>シスウ</t>
    </rPh>
    <phoneticPr fontId="1"/>
  </si>
  <si>
    <t>(10億円)</t>
    <rPh sb="3" eb="5">
      <t>オクエン</t>
    </rPh>
    <phoneticPr fontId="1"/>
  </si>
  <si>
    <t>(%)</t>
    <phoneticPr fontId="1"/>
  </si>
  <si>
    <t>(k㎡)</t>
    <phoneticPr fontId="1"/>
  </si>
  <si>
    <t>M</t>
    <phoneticPr fontId="1"/>
  </si>
  <si>
    <t>S</t>
    <phoneticPr fontId="1"/>
  </si>
  <si>
    <t>A</t>
    <phoneticPr fontId="1"/>
  </si>
  <si>
    <t>H</t>
    <phoneticPr fontId="1"/>
  </si>
  <si>
    <t>K</t>
    <phoneticPr fontId="1"/>
  </si>
  <si>
    <t>F</t>
    <phoneticPr fontId="1"/>
  </si>
  <si>
    <t>Y</t>
    <phoneticPr fontId="1"/>
  </si>
  <si>
    <t>X 値 3</t>
  </si>
  <si>
    <t>総預貯金(X)</t>
    <rPh sb="0" eb="4">
      <t>ソウヨチョキン</t>
    </rPh>
    <phoneticPr fontId="1"/>
  </si>
  <si>
    <t>子供の比率(U)</t>
    <rPh sb="0" eb="2">
      <t>コドモ</t>
    </rPh>
    <rPh sb="3" eb="5">
      <t>ヒリツ</t>
    </rPh>
    <phoneticPr fontId="1"/>
  </si>
  <si>
    <t>総面積(V)</t>
    <rPh sb="0" eb="3">
      <t>ソウメンセキ</t>
    </rPh>
    <phoneticPr fontId="1"/>
  </si>
  <si>
    <t>地域活力指数(Y)</t>
    <rPh sb="0" eb="2">
      <t>チイキ</t>
    </rPh>
    <rPh sb="2" eb="4">
      <t>カツリョク</t>
    </rPh>
    <rPh sb="4" eb="6">
      <t>シスウ</t>
    </rPh>
    <phoneticPr fontId="1"/>
  </si>
  <si>
    <t>列 1</t>
  </si>
  <si>
    <t>列 2</t>
  </si>
  <si>
    <t>列 3</t>
  </si>
  <si>
    <t>年</t>
    <rPh sb="0" eb="1">
      <t>ネン</t>
    </rPh>
    <phoneticPr fontId="1"/>
  </si>
  <si>
    <t>経過時間</t>
    <rPh sb="0" eb="2">
      <t>ケイカ</t>
    </rPh>
    <rPh sb="2" eb="4">
      <t>ジカン</t>
    </rPh>
    <phoneticPr fontId="1"/>
  </si>
  <si>
    <t>エネルギー</t>
    <phoneticPr fontId="1"/>
  </si>
  <si>
    <t>列 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</si>
</sst>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_ "/>
    <numFmt numFmtId="177" formatCode="0_ "/>
    <numFmt numFmtId="178" formatCode="0.0_ "/>
    <numFmt numFmtId="179" formatCode="0.000_ "/>
    <numFmt numFmtId="180" formatCode="0.00_);[Red]\(0.00\)"/>
  </numFmts>
  <fonts count="4" x14ac:knownFonts="1">
    <font>
      <sz val="11"/>
      <color theme="1"/>
      <name val="ＭＳ Ｐゴシック"/>
      <family val="2"/>
      <scheme val="minor"/>
    </font>
    <font>
      <sz val="6"/>
      <name val="ＭＳ Ｐゴシック"/>
      <family val="3"/>
      <charset val="128"/>
      <scheme val="minor"/>
    </font>
    <font>
      <sz val="8"/>
      <color rgb="FF008000"/>
      <name val="Consolas"/>
      <family val="3"/>
    </font>
    <font>
      <sz val="11"/>
      <color rgb="FFFF0000"/>
      <name val="ＭＳ Ｐ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style="thick">
        <color rgb="FFFF0000"/>
      </left>
      <right style="thick">
        <color rgb="FFFF0000"/>
      </right>
      <top style="thick">
        <color rgb="FFFF0000"/>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style="thin">
        <color indexed="64"/>
      </top>
      <bottom style="thick">
        <color rgb="FFFF0000"/>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ck">
        <color rgb="FFFF0000"/>
      </left>
      <right style="thick">
        <color rgb="FFFF0000"/>
      </right>
      <top style="thick">
        <color rgb="FFFF0000"/>
      </top>
      <bottom style="thick">
        <color rgb="FFFF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diagonalUp="1">
      <left style="thin">
        <color indexed="64"/>
      </left>
      <right style="thin">
        <color indexed="64"/>
      </right>
      <top style="thin">
        <color indexed="64"/>
      </top>
      <bottom style="thin">
        <color indexed="64"/>
      </bottom>
      <diagonal style="thin">
        <color auto="1"/>
      </diagonal>
    </border>
    <border>
      <left/>
      <right style="thin">
        <color indexed="64"/>
      </right>
      <top style="thin">
        <color indexed="64"/>
      </top>
      <bottom/>
      <diagonal/>
    </border>
    <border diagonalUp="1">
      <left style="thin">
        <color indexed="64"/>
      </left>
      <right style="thin">
        <color indexed="64"/>
      </right>
      <top/>
      <bottom style="thin">
        <color indexed="64"/>
      </bottom>
      <diagonal style="thin">
        <color auto="1"/>
      </diagonal>
    </border>
    <border>
      <left style="thin">
        <color indexed="64"/>
      </left>
      <right/>
      <top/>
      <bottom/>
      <diagonal/>
    </border>
    <border>
      <left/>
      <right/>
      <top style="medium">
        <color indexed="64"/>
      </top>
      <bottom/>
      <diagonal/>
    </border>
    <border>
      <left style="thick">
        <color rgb="FFFF0000"/>
      </left>
      <right style="thick">
        <color rgb="FFFF0000"/>
      </right>
      <top style="thick">
        <color rgb="FFFF0000"/>
      </top>
      <bottom style="medium">
        <color theme="1"/>
      </bottom>
      <diagonal/>
    </border>
    <border>
      <left style="thick">
        <color rgb="FFFF0000"/>
      </left>
      <right style="thick">
        <color rgb="FFFF0000"/>
      </right>
      <top/>
      <bottom style="thick">
        <color rgb="FFFF0000"/>
      </bottom>
      <diagonal/>
    </border>
    <border>
      <left style="thin">
        <color theme="1"/>
      </left>
      <right style="thin">
        <color theme="1"/>
      </right>
      <top style="thin">
        <color theme="1"/>
      </top>
      <bottom style="thin">
        <color theme="1"/>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0" fillId="0" borderId="0" xfId="0"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0" fillId="2" borderId="1" xfId="0" applyFill="1" applyBorder="1"/>
    <xf numFmtId="0" fontId="0" fillId="0" borderId="1" xfId="0"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xf>
    <xf numFmtId="0" fontId="2" fillId="0" borderId="0" xfId="0" applyFont="1"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4" borderId="1" xfId="0" applyFill="1" applyBorder="1" applyAlignment="1">
      <alignment horizontal="center" vertical="center"/>
    </xf>
    <xf numFmtId="176" fontId="0" fillId="0" borderId="1" xfId="0" applyNumberFormat="1" applyBorder="1" applyAlignment="1">
      <alignment horizontal="center" vertical="center"/>
    </xf>
    <xf numFmtId="177" fontId="0" fillId="4" borderId="1" xfId="0" applyNumberFormat="1" applyFill="1" applyBorder="1" applyAlignment="1">
      <alignment horizontal="center" vertical="center"/>
    </xf>
    <xf numFmtId="3" fontId="0" fillId="0" borderId="1" xfId="0" applyNumberFormat="1" applyBorder="1" applyAlignment="1">
      <alignment horizontal="center"/>
    </xf>
    <xf numFmtId="0" fontId="0" fillId="0" borderId="0" xfId="0" applyBorder="1" applyAlignment="1">
      <alignment horizontal="center" vertical="center" textRotation="180"/>
    </xf>
    <xf numFmtId="178" fontId="0" fillId="0" borderId="1" xfId="0" applyNumberFormat="1" applyBorder="1" applyAlignment="1">
      <alignment horizontal="center" vertical="center"/>
    </xf>
    <xf numFmtId="0" fontId="0" fillId="5" borderId="1" xfId="0" applyFill="1" applyBorder="1" applyAlignment="1">
      <alignment horizontal="center" vertical="center"/>
    </xf>
    <xf numFmtId="178" fontId="0" fillId="0" borderId="1" xfId="0" applyNumberFormat="1" applyBorder="1"/>
    <xf numFmtId="176" fontId="0" fillId="0" borderId="1" xfId="0" applyNumberFormat="1" applyBorder="1"/>
    <xf numFmtId="0" fontId="0" fillId="4" borderId="1" xfId="0" applyFill="1" applyBorder="1"/>
    <xf numFmtId="178" fontId="0" fillId="4" borderId="1" xfId="0" applyNumberFormat="1" applyFill="1" applyBorder="1"/>
    <xf numFmtId="0" fontId="0" fillId="0" borderId="0" xfId="0" applyFill="1" applyBorder="1" applyAlignment="1"/>
    <xf numFmtId="0" fontId="0" fillId="0" borderId="2" xfId="0" applyFill="1" applyBorder="1" applyAlignment="1"/>
    <xf numFmtId="0" fontId="0" fillId="0" borderId="3" xfId="0" applyFont="1" applyFill="1" applyBorder="1" applyAlignment="1">
      <alignment horizontal="center"/>
    </xf>
    <xf numFmtId="0" fontId="0" fillId="0" borderId="3" xfId="0" applyFont="1" applyFill="1" applyBorder="1" applyAlignment="1">
      <alignment horizontal="centerContinuous"/>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0" borderId="5" xfId="0" applyBorder="1"/>
    <xf numFmtId="0" fontId="0" fillId="0" borderId="1" xfId="0" applyBorder="1" applyAlignment="1">
      <alignment horizontal="center" vertical="center"/>
    </xf>
    <xf numFmtId="0" fontId="0" fillId="0" borderId="4" xfId="0" applyBorder="1" applyAlignment="1">
      <alignment horizontal="center" vertical="center"/>
    </xf>
    <xf numFmtId="176" fontId="0" fillId="0" borderId="6" xfId="0" applyNumberFormat="1" applyBorder="1"/>
    <xf numFmtId="176" fontId="0" fillId="0" borderId="7" xfId="0" applyNumberFormat="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176" fontId="0" fillId="0" borderId="0" xfId="0" applyNumberFormat="1"/>
    <xf numFmtId="0" fontId="0" fillId="0" borderId="12" xfId="0"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4" xfId="0" applyBorder="1" applyAlignment="1">
      <alignment horizontal="center" vertical="center"/>
    </xf>
    <xf numFmtId="179" fontId="0" fillId="0" borderId="1" xfId="0" applyNumberFormat="1" applyBorder="1" applyAlignment="1">
      <alignment horizontal="center" vertical="center"/>
    </xf>
    <xf numFmtId="176" fontId="0" fillId="0" borderId="15"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xf numFmtId="176" fontId="0" fillId="0" borderId="0" xfId="0" applyNumberFormat="1" applyBorder="1" applyAlignment="1">
      <alignment horizontal="center" vertical="center"/>
    </xf>
    <xf numFmtId="0" fontId="0" fillId="0" borderId="0" xfId="0" applyFill="1" applyBorder="1" applyAlignment="1">
      <alignment horizontal="center" vertical="center"/>
    </xf>
    <xf numFmtId="0" fontId="0" fillId="6" borderId="1" xfId="0" applyFont="1" applyFill="1" applyBorder="1" applyAlignment="1">
      <alignment horizontal="center" vertical="center"/>
    </xf>
    <xf numFmtId="0" fontId="0" fillId="0" borderId="1" xfId="0" applyFill="1" applyBorder="1" applyAlignment="1"/>
    <xf numFmtId="0" fontId="0" fillId="0" borderId="1" xfId="0" applyFill="1" applyBorder="1" applyAlignment="1">
      <alignment horizontal="center" vertical="center"/>
    </xf>
    <xf numFmtId="0" fontId="0" fillId="2" borderId="1" xfId="0" applyFill="1" applyBorder="1" applyAlignment="1"/>
    <xf numFmtId="0" fontId="0" fillId="0" borderId="1" xfId="0" applyBorder="1" applyAlignment="1">
      <alignment horizontal="center" vertical="center"/>
    </xf>
    <xf numFmtId="180" fontId="0" fillId="0" borderId="1" xfId="0" applyNumberFormat="1" applyBorder="1" applyAlignment="1">
      <alignment horizontal="center" vertical="center"/>
    </xf>
    <xf numFmtId="0" fontId="0" fillId="0" borderId="14" xfId="0" applyBorder="1"/>
    <xf numFmtId="180" fontId="0" fillId="0" borderId="17" xfId="0" applyNumberFormat="1" applyFill="1" applyBorder="1" applyAlignment="1">
      <alignment horizontal="center" vertical="center"/>
    </xf>
    <xf numFmtId="0" fontId="0" fillId="0" borderId="0" xfId="0" applyBorder="1"/>
    <xf numFmtId="0" fontId="0" fillId="0" borderId="1" xfId="0" applyFill="1" applyBorder="1" applyAlignment="1">
      <alignment horizontal="center" vertical="center" wrapText="1"/>
    </xf>
    <xf numFmtId="178" fontId="0" fillId="6" borderId="1" xfId="0" applyNumberFormat="1" applyFill="1" applyBorder="1" applyAlignment="1">
      <alignment horizontal="center" vertical="center"/>
    </xf>
    <xf numFmtId="178" fontId="0" fillId="7" borderId="1" xfId="0" applyNumberFormat="1" applyFill="1" applyBorder="1" applyAlignment="1">
      <alignment horizontal="center" vertical="center"/>
    </xf>
    <xf numFmtId="0" fontId="0" fillId="0" borderId="18" xfId="0" applyFont="1" applyFill="1" applyBorder="1" applyAlignment="1">
      <alignment horizontal="center"/>
    </xf>
    <xf numFmtId="0" fontId="0" fillId="7" borderId="10" xfId="0" applyFill="1" applyBorder="1" applyAlignment="1"/>
    <xf numFmtId="0" fontId="0" fillId="7" borderId="19" xfId="0" applyFill="1" applyBorder="1" applyAlignment="1"/>
    <xf numFmtId="0" fontId="0" fillId="7" borderId="20" xfId="0" applyFill="1" applyBorder="1" applyAlignment="1"/>
    <xf numFmtId="0" fontId="0" fillId="0" borderId="0" xfId="0" applyFont="1" applyFill="1" applyBorder="1" applyAlignment="1">
      <alignment horizontal="center"/>
    </xf>
    <xf numFmtId="0" fontId="0" fillId="0" borderId="21" xfId="0" applyBorder="1"/>
    <xf numFmtId="0" fontId="0" fillId="0" borderId="1" xfId="0" applyBorder="1" applyAlignment="1">
      <alignment horizontal="left" vertical="top" wrapText="1"/>
    </xf>
    <xf numFmtId="0" fontId="0" fillId="3"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top"/>
    </xf>
    <xf numFmtId="0" fontId="0" fillId="2"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176" fontId="0" fillId="0" borderId="4" xfId="0" applyNumberFormat="1" applyBorder="1" applyAlignment="1">
      <alignment horizontal="center" vertical="center"/>
    </xf>
    <xf numFmtId="176" fontId="0" fillId="0" borderId="11"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 xfId="0" applyFill="1" applyBorder="1" applyAlignment="1">
      <alignment horizontal="center" vertical="center"/>
    </xf>
    <xf numFmtId="176" fontId="0" fillId="0" borderId="1" xfId="0" applyNumberFormat="1" applyBorder="1" applyAlignment="1">
      <alignment horizontal="center"/>
    </xf>
    <xf numFmtId="179" fontId="0" fillId="0" borderId="1" xfId="0" applyNumberFormat="1" applyBorder="1" applyAlignment="1">
      <alignment horizontal="center"/>
    </xf>
    <xf numFmtId="179" fontId="0" fillId="2" borderId="4" xfId="0" applyNumberFormat="1" applyFill="1" applyBorder="1" applyAlignment="1">
      <alignment horizontal="center" vertical="center"/>
    </xf>
    <xf numFmtId="179" fontId="0" fillId="2" borderId="11" xfId="0" applyNumberFormat="1" applyFill="1" applyBorder="1" applyAlignment="1">
      <alignment horizontal="center" vertical="center"/>
    </xf>
  </cellXfs>
  <cellStyles count="1">
    <cellStyle name="標準" xfId="0" builtinId="0"/>
  </cellStyles>
  <dxfs count="0"/>
  <tableStyles count="0" defaultTableStyle="TableStyleMedium2" defaultPivotStyle="PivotStyleMedium9"/>
  <colors>
    <mruColors>
      <color rgb="FF00FF00"/>
      <color rgb="FFFF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a:t>上司の評価と営業成績の共分散</a:t>
            </a:r>
          </a:p>
        </c:rich>
      </c:tx>
      <c:overlay val="0"/>
    </c:title>
    <c:autoTitleDeleted val="0"/>
    <c:plotArea>
      <c:layout/>
      <c:scatterChart>
        <c:scatterStyle val="lineMarker"/>
        <c:varyColors val="0"/>
        <c:ser>
          <c:idx val="0"/>
          <c:order val="0"/>
          <c:spPr>
            <a:ln w="28575">
              <a:noFill/>
            </a:ln>
          </c:spPr>
          <c:xVal>
            <c:numRef>
              <c:f>共分散!$F$5:$F$14</c:f>
              <c:numCache>
                <c:formatCode>General</c:formatCode>
                <c:ptCount val="10"/>
                <c:pt idx="0">
                  <c:v>32</c:v>
                </c:pt>
                <c:pt idx="1">
                  <c:v>63</c:v>
                </c:pt>
                <c:pt idx="2">
                  <c:v>31</c:v>
                </c:pt>
                <c:pt idx="3">
                  <c:v>38</c:v>
                </c:pt>
                <c:pt idx="4">
                  <c:v>32</c:v>
                </c:pt>
                <c:pt idx="5">
                  <c:v>19</c:v>
                </c:pt>
                <c:pt idx="6">
                  <c:v>5</c:v>
                </c:pt>
                <c:pt idx="7" formatCode="#,##0">
                  <c:v>63</c:v>
                </c:pt>
                <c:pt idx="8">
                  <c:v>15</c:v>
                </c:pt>
                <c:pt idx="9">
                  <c:v>55</c:v>
                </c:pt>
              </c:numCache>
            </c:numRef>
          </c:xVal>
          <c:yVal>
            <c:numRef>
              <c:f>共分散!$G$5:$G$14</c:f>
              <c:numCache>
                <c:formatCode>General</c:formatCode>
                <c:ptCount val="10"/>
                <c:pt idx="0">
                  <c:v>45</c:v>
                </c:pt>
                <c:pt idx="1">
                  <c:v>90</c:v>
                </c:pt>
                <c:pt idx="2">
                  <c:v>49</c:v>
                </c:pt>
                <c:pt idx="3">
                  <c:v>51</c:v>
                </c:pt>
                <c:pt idx="4">
                  <c:v>46</c:v>
                </c:pt>
                <c:pt idx="5">
                  <c:v>32</c:v>
                </c:pt>
                <c:pt idx="6">
                  <c:v>8</c:v>
                </c:pt>
                <c:pt idx="7">
                  <c:v>94</c:v>
                </c:pt>
                <c:pt idx="8">
                  <c:v>22</c:v>
                </c:pt>
                <c:pt idx="9">
                  <c:v>86</c:v>
                </c:pt>
              </c:numCache>
            </c:numRef>
          </c:yVal>
          <c:smooth val="0"/>
        </c:ser>
        <c:dLbls>
          <c:showLegendKey val="0"/>
          <c:showVal val="0"/>
          <c:showCatName val="0"/>
          <c:showSerName val="0"/>
          <c:showPercent val="0"/>
          <c:showBubbleSize val="0"/>
        </c:dLbls>
        <c:axId val="208322560"/>
        <c:axId val="208324480"/>
      </c:scatterChart>
      <c:valAx>
        <c:axId val="208322560"/>
        <c:scaling>
          <c:orientation val="minMax"/>
        </c:scaling>
        <c:delete val="0"/>
        <c:axPos val="b"/>
        <c:title>
          <c:tx>
            <c:rich>
              <a:bodyPr/>
              <a:lstStyle/>
              <a:p>
                <a:pPr>
                  <a:defRPr/>
                </a:pPr>
                <a:r>
                  <a:rPr lang="ja-JP" altLang="en-US"/>
                  <a:t>上司の評価</a:t>
                </a:r>
              </a:p>
            </c:rich>
          </c:tx>
          <c:overlay val="0"/>
        </c:title>
        <c:numFmt formatCode="General" sourceLinked="1"/>
        <c:majorTickMark val="none"/>
        <c:minorTickMark val="none"/>
        <c:tickLblPos val="nextTo"/>
        <c:crossAx val="208324480"/>
        <c:crosses val="autoZero"/>
        <c:crossBetween val="midCat"/>
      </c:valAx>
      <c:valAx>
        <c:axId val="208324480"/>
        <c:scaling>
          <c:orientation val="minMax"/>
        </c:scaling>
        <c:delete val="0"/>
        <c:axPos val="l"/>
        <c:majorGridlines/>
        <c:title>
          <c:tx>
            <c:rich>
              <a:bodyPr/>
              <a:lstStyle/>
              <a:p>
                <a:pPr>
                  <a:defRPr/>
                </a:pPr>
                <a:r>
                  <a:rPr lang="ja-JP" altLang="en-US"/>
                  <a:t>営業成績</a:t>
                </a:r>
              </a:p>
            </c:rich>
          </c:tx>
          <c:overlay val="0"/>
        </c:title>
        <c:numFmt formatCode="General" sourceLinked="1"/>
        <c:majorTickMark val="none"/>
        <c:minorTickMark val="none"/>
        <c:tickLblPos val="nextTo"/>
        <c:crossAx val="2083225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a:t>自己評価と同僚の評価の共分散</a:t>
            </a:r>
          </a:p>
        </c:rich>
      </c:tx>
      <c:overlay val="0"/>
    </c:title>
    <c:autoTitleDeleted val="0"/>
    <c:plotArea>
      <c:layout/>
      <c:scatterChart>
        <c:scatterStyle val="lineMarker"/>
        <c:varyColors val="0"/>
        <c:ser>
          <c:idx val="0"/>
          <c:order val="0"/>
          <c:spPr>
            <a:ln w="28575">
              <a:noFill/>
            </a:ln>
          </c:spPr>
          <c:xVal>
            <c:numRef>
              <c:f>共分散!$D$5:$D$14</c:f>
              <c:numCache>
                <c:formatCode>General</c:formatCode>
                <c:ptCount val="10"/>
                <c:pt idx="0">
                  <c:v>10</c:v>
                </c:pt>
                <c:pt idx="1">
                  <c:v>59</c:v>
                </c:pt>
                <c:pt idx="2">
                  <c:v>76</c:v>
                </c:pt>
                <c:pt idx="3">
                  <c:v>53</c:v>
                </c:pt>
                <c:pt idx="4">
                  <c:v>79</c:v>
                </c:pt>
                <c:pt idx="5">
                  <c:v>98</c:v>
                </c:pt>
                <c:pt idx="6">
                  <c:v>10</c:v>
                </c:pt>
                <c:pt idx="7">
                  <c:v>36</c:v>
                </c:pt>
                <c:pt idx="8">
                  <c:v>77</c:v>
                </c:pt>
                <c:pt idx="9">
                  <c:v>53</c:v>
                </c:pt>
              </c:numCache>
            </c:numRef>
          </c:xVal>
          <c:yVal>
            <c:numRef>
              <c:f>共分散!$E$5:$E$14</c:f>
              <c:numCache>
                <c:formatCode>General</c:formatCode>
                <c:ptCount val="10"/>
                <c:pt idx="0">
                  <c:v>75</c:v>
                </c:pt>
                <c:pt idx="1">
                  <c:v>52</c:v>
                </c:pt>
                <c:pt idx="2">
                  <c:v>81</c:v>
                </c:pt>
                <c:pt idx="3">
                  <c:v>74</c:v>
                </c:pt>
                <c:pt idx="4">
                  <c:v>80</c:v>
                </c:pt>
                <c:pt idx="5">
                  <c:v>86</c:v>
                </c:pt>
                <c:pt idx="6">
                  <c:v>97</c:v>
                </c:pt>
                <c:pt idx="7">
                  <c:v>55</c:v>
                </c:pt>
                <c:pt idx="8">
                  <c:v>90</c:v>
                </c:pt>
                <c:pt idx="9">
                  <c:v>65</c:v>
                </c:pt>
              </c:numCache>
            </c:numRef>
          </c:yVal>
          <c:smooth val="0"/>
        </c:ser>
        <c:dLbls>
          <c:showLegendKey val="0"/>
          <c:showVal val="0"/>
          <c:showCatName val="0"/>
          <c:showSerName val="0"/>
          <c:showPercent val="0"/>
          <c:showBubbleSize val="0"/>
        </c:dLbls>
        <c:axId val="211110144"/>
        <c:axId val="211116416"/>
      </c:scatterChart>
      <c:valAx>
        <c:axId val="211110144"/>
        <c:scaling>
          <c:orientation val="minMax"/>
        </c:scaling>
        <c:delete val="0"/>
        <c:axPos val="b"/>
        <c:title>
          <c:tx>
            <c:rich>
              <a:bodyPr/>
              <a:lstStyle/>
              <a:p>
                <a:pPr>
                  <a:defRPr/>
                </a:pPr>
                <a:r>
                  <a:rPr lang="ja-JP" altLang="en-US"/>
                  <a:t>自己評価</a:t>
                </a:r>
              </a:p>
            </c:rich>
          </c:tx>
          <c:overlay val="0"/>
        </c:title>
        <c:numFmt formatCode="General" sourceLinked="1"/>
        <c:majorTickMark val="none"/>
        <c:minorTickMark val="none"/>
        <c:tickLblPos val="nextTo"/>
        <c:crossAx val="211116416"/>
        <c:crosses val="autoZero"/>
        <c:crossBetween val="midCat"/>
      </c:valAx>
      <c:valAx>
        <c:axId val="211116416"/>
        <c:scaling>
          <c:orientation val="minMax"/>
        </c:scaling>
        <c:delete val="0"/>
        <c:axPos val="l"/>
        <c:majorGridlines/>
        <c:title>
          <c:tx>
            <c:rich>
              <a:bodyPr/>
              <a:lstStyle/>
              <a:p>
                <a:pPr>
                  <a:defRPr/>
                </a:pPr>
                <a:r>
                  <a:rPr lang="ja-JP" altLang="en-US"/>
                  <a:t>同僚の評価</a:t>
                </a:r>
              </a:p>
            </c:rich>
          </c:tx>
          <c:overlay val="0"/>
        </c:title>
        <c:numFmt formatCode="General" sourceLinked="1"/>
        <c:majorTickMark val="none"/>
        <c:minorTickMark val="none"/>
        <c:tickLblPos val="nextTo"/>
        <c:crossAx val="2111101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a:t>同僚の評価と上司の評価の共分散</a:t>
            </a:r>
          </a:p>
        </c:rich>
      </c:tx>
      <c:overlay val="0"/>
    </c:title>
    <c:autoTitleDeleted val="0"/>
    <c:plotArea>
      <c:layout/>
      <c:scatterChart>
        <c:scatterStyle val="lineMarker"/>
        <c:varyColors val="0"/>
        <c:ser>
          <c:idx val="0"/>
          <c:order val="0"/>
          <c:spPr>
            <a:ln w="28575">
              <a:noFill/>
            </a:ln>
          </c:spPr>
          <c:xVal>
            <c:numRef>
              <c:f>共分散!$E$5:$E$14</c:f>
              <c:numCache>
                <c:formatCode>General</c:formatCode>
                <c:ptCount val="10"/>
                <c:pt idx="0">
                  <c:v>75</c:v>
                </c:pt>
                <c:pt idx="1">
                  <c:v>52</c:v>
                </c:pt>
                <c:pt idx="2">
                  <c:v>81</c:v>
                </c:pt>
                <c:pt idx="3">
                  <c:v>74</c:v>
                </c:pt>
                <c:pt idx="4">
                  <c:v>80</c:v>
                </c:pt>
                <c:pt idx="5">
                  <c:v>86</c:v>
                </c:pt>
                <c:pt idx="6">
                  <c:v>97</c:v>
                </c:pt>
                <c:pt idx="7">
                  <c:v>55</c:v>
                </c:pt>
                <c:pt idx="8">
                  <c:v>90</c:v>
                </c:pt>
                <c:pt idx="9">
                  <c:v>65</c:v>
                </c:pt>
              </c:numCache>
            </c:numRef>
          </c:xVal>
          <c:yVal>
            <c:numRef>
              <c:f>共分散!$F$5:$F$14</c:f>
              <c:numCache>
                <c:formatCode>General</c:formatCode>
                <c:ptCount val="10"/>
                <c:pt idx="0">
                  <c:v>32</c:v>
                </c:pt>
                <c:pt idx="1">
                  <c:v>63</c:v>
                </c:pt>
                <c:pt idx="2">
                  <c:v>31</c:v>
                </c:pt>
                <c:pt idx="3">
                  <c:v>38</c:v>
                </c:pt>
                <c:pt idx="4">
                  <c:v>32</c:v>
                </c:pt>
                <c:pt idx="5">
                  <c:v>19</c:v>
                </c:pt>
                <c:pt idx="6">
                  <c:v>5</c:v>
                </c:pt>
                <c:pt idx="7" formatCode="#,##0">
                  <c:v>63</c:v>
                </c:pt>
                <c:pt idx="8">
                  <c:v>15</c:v>
                </c:pt>
                <c:pt idx="9">
                  <c:v>55</c:v>
                </c:pt>
              </c:numCache>
            </c:numRef>
          </c:yVal>
          <c:smooth val="0"/>
        </c:ser>
        <c:dLbls>
          <c:showLegendKey val="0"/>
          <c:showVal val="0"/>
          <c:showCatName val="0"/>
          <c:showSerName val="0"/>
          <c:showPercent val="0"/>
          <c:showBubbleSize val="0"/>
        </c:dLbls>
        <c:axId val="211145472"/>
        <c:axId val="211147392"/>
      </c:scatterChart>
      <c:valAx>
        <c:axId val="211145472"/>
        <c:scaling>
          <c:orientation val="minMax"/>
        </c:scaling>
        <c:delete val="0"/>
        <c:axPos val="b"/>
        <c:title>
          <c:tx>
            <c:rich>
              <a:bodyPr/>
              <a:lstStyle/>
              <a:p>
                <a:pPr>
                  <a:defRPr/>
                </a:pPr>
                <a:r>
                  <a:rPr lang="ja-JP" altLang="en-US"/>
                  <a:t>同僚の評価</a:t>
                </a:r>
              </a:p>
            </c:rich>
          </c:tx>
          <c:overlay val="0"/>
        </c:title>
        <c:numFmt formatCode="General" sourceLinked="1"/>
        <c:majorTickMark val="none"/>
        <c:minorTickMark val="none"/>
        <c:tickLblPos val="nextTo"/>
        <c:crossAx val="211147392"/>
        <c:crosses val="autoZero"/>
        <c:crossBetween val="midCat"/>
      </c:valAx>
      <c:valAx>
        <c:axId val="211147392"/>
        <c:scaling>
          <c:orientation val="minMax"/>
        </c:scaling>
        <c:delete val="0"/>
        <c:axPos val="l"/>
        <c:majorGridlines/>
        <c:title>
          <c:tx>
            <c:rich>
              <a:bodyPr/>
              <a:lstStyle/>
              <a:p>
                <a:pPr>
                  <a:defRPr/>
                </a:pPr>
                <a:r>
                  <a:rPr lang="ja-JP" altLang="en-US"/>
                  <a:t>上司の評価</a:t>
                </a:r>
              </a:p>
            </c:rich>
          </c:tx>
          <c:overlay val="0"/>
        </c:title>
        <c:numFmt formatCode="General" sourceLinked="1"/>
        <c:majorTickMark val="none"/>
        <c:minorTickMark val="none"/>
        <c:tickLblPos val="nextTo"/>
        <c:crossAx val="2111454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a:t>変量ｘと変量ｙの相関グラフ</a:t>
            </a:r>
          </a:p>
        </c:rich>
      </c:tx>
      <c:overlay val="0"/>
    </c:title>
    <c:autoTitleDeleted val="0"/>
    <c:plotArea>
      <c:layout/>
      <c:scatterChart>
        <c:scatterStyle val="lineMarker"/>
        <c:varyColors val="0"/>
        <c:ser>
          <c:idx val="0"/>
          <c:order val="0"/>
          <c:spPr>
            <a:ln w="28575">
              <a:noFill/>
            </a:ln>
          </c:spPr>
          <c:xVal>
            <c:numRef>
              <c:f>相関係数!$C$3:$C$8</c:f>
              <c:numCache>
                <c:formatCode>General</c:formatCode>
                <c:ptCount val="6"/>
                <c:pt idx="0">
                  <c:v>19</c:v>
                </c:pt>
                <c:pt idx="1">
                  <c:v>56</c:v>
                </c:pt>
                <c:pt idx="2">
                  <c:v>70</c:v>
                </c:pt>
                <c:pt idx="3">
                  <c:v>73</c:v>
                </c:pt>
                <c:pt idx="4">
                  <c:v>32</c:v>
                </c:pt>
                <c:pt idx="5">
                  <c:v>63</c:v>
                </c:pt>
              </c:numCache>
            </c:numRef>
          </c:xVal>
          <c:yVal>
            <c:numRef>
              <c:f>相関係数!$D$3:$D$8</c:f>
              <c:numCache>
                <c:formatCode>General</c:formatCode>
                <c:ptCount val="6"/>
                <c:pt idx="0">
                  <c:v>12</c:v>
                </c:pt>
                <c:pt idx="1">
                  <c:v>26</c:v>
                </c:pt>
                <c:pt idx="2">
                  <c:v>45</c:v>
                </c:pt>
                <c:pt idx="3">
                  <c:v>7</c:v>
                </c:pt>
                <c:pt idx="4">
                  <c:v>35</c:v>
                </c:pt>
                <c:pt idx="5">
                  <c:v>48</c:v>
                </c:pt>
              </c:numCache>
            </c:numRef>
          </c:yVal>
          <c:smooth val="0"/>
        </c:ser>
        <c:dLbls>
          <c:showLegendKey val="0"/>
          <c:showVal val="0"/>
          <c:showCatName val="0"/>
          <c:showSerName val="0"/>
          <c:showPercent val="0"/>
          <c:showBubbleSize val="0"/>
        </c:dLbls>
        <c:axId val="211399808"/>
        <c:axId val="211401728"/>
      </c:scatterChart>
      <c:valAx>
        <c:axId val="211399808"/>
        <c:scaling>
          <c:orientation val="minMax"/>
        </c:scaling>
        <c:delete val="0"/>
        <c:axPos val="b"/>
        <c:title>
          <c:tx>
            <c:rich>
              <a:bodyPr/>
              <a:lstStyle/>
              <a:p>
                <a:pPr>
                  <a:defRPr/>
                </a:pPr>
                <a:r>
                  <a:rPr lang="ja-JP" altLang="en-US"/>
                  <a:t>変量ｘ</a:t>
                </a:r>
              </a:p>
            </c:rich>
          </c:tx>
          <c:overlay val="0"/>
        </c:title>
        <c:numFmt formatCode="General" sourceLinked="1"/>
        <c:majorTickMark val="none"/>
        <c:minorTickMark val="none"/>
        <c:tickLblPos val="nextTo"/>
        <c:crossAx val="211401728"/>
        <c:crosses val="autoZero"/>
        <c:crossBetween val="midCat"/>
      </c:valAx>
      <c:valAx>
        <c:axId val="211401728"/>
        <c:scaling>
          <c:orientation val="minMax"/>
        </c:scaling>
        <c:delete val="0"/>
        <c:axPos val="l"/>
        <c:majorGridlines/>
        <c:title>
          <c:tx>
            <c:rich>
              <a:bodyPr/>
              <a:lstStyle/>
              <a:p>
                <a:pPr>
                  <a:defRPr/>
                </a:pPr>
                <a:r>
                  <a:rPr lang="ja-JP" altLang="en-US"/>
                  <a:t>変量ｙ</a:t>
                </a:r>
              </a:p>
            </c:rich>
          </c:tx>
          <c:overlay val="0"/>
        </c:title>
        <c:numFmt formatCode="General" sourceLinked="1"/>
        <c:majorTickMark val="none"/>
        <c:minorTickMark val="none"/>
        <c:tickLblPos val="nextTo"/>
        <c:crossAx val="2113998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a:t>変量ｘと変量ｚの相関グラフ</a:t>
            </a:r>
          </a:p>
        </c:rich>
      </c:tx>
      <c:overlay val="0"/>
    </c:title>
    <c:autoTitleDeleted val="0"/>
    <c:plotArea>
      <c:layout/>
      <c:scatterChart>
        <c:scatterStyle val="lineMarker"/>
        <c:varyColors val="0"/>
        <c:ser>
          <c:idx val="0"/>
          <c:order val="0"/>
          <c:spPr>
            <a:ln w="28575">
              <a:noFill/>
            </a:ln>
          </c:spPr>
          <c:xVal>
            <c:numRef>
              <c:f>相関係数!$C$3:$C$8</c:f>
              <c:numCache>
                <c:formatCode>General</c:formatCode>
                <c:ptCount val="6"/>
                <c:pt idx="0">
                  <c:v>19</c:v>
                </c:pt>
                <c:pt idx="1">
                  <c:v>56</c:v>
                </c:pt>
                <c:pt idx="2">
                  <c:v>70</c:v>
                </c:pt>
                <c:pt idx="3">
                  <c:v>73</c:v>
                </c:pt>
                <c:pt idx="4">
                  <c:v>32</c:v>
                </c:pt>
                <c:pt idx="5">
                  <c:v>63</c:v>
                </c:pt>
              </c:numCache>
            </c:numRef>
          </c:xVal>
          <c:yVal>
            <c:numRef>
              <c:f>相関係数!$E$3:$E$8</c:f>
              <c:numCache>
                <c:formatCode>General</c:formatCode>
                <c:ptCount val="6"/>
                <c:pt idx="0">
                  <c:v>7</c:v>
                </c:pt>
                <c:pt idx="1">
                  <c:v>2</c:v>
                </c:pt>
                <c:pt idx="2">
                  <c:v>2</c:v>
                </c:pt>
                <c:pt idx="3">
                  <c:v>1</c:v>
                </c:pt>
                <c:pt idx="4">
                  <c:v>8</c:v>
                </c:pt>
                <c:pt idx="5">
                  <c:v>7</c:v>
                </c:pt>
              </c:numCache>
            </c:numRef>
          </c:yVal>
          <c:smooth val="0"/>
        </c:ser>
        <c:dLbls>
          <c:showLegendKey val="0"/>
          <c:showVal val="0"/>
          <c:showCatName val="0"/>
          <c:showSerName val="0"/>
          <c:showPercent val="0"/>
          <c:showBubbleSize val="0"/>
        </c:dLbls>
        <c:axId val="211763200"/>
        <c:axId val="211765120"/>
      </c:scatterChart>
      <c:valAx>
        <c:axId val="211763200"/>
        <c:scaling>
          <c:orientation val="minMax"/>
        </c:scaling>
        <c:delete val="0"/>
        <c:axPos val="b"/>
        <c:title>
          <c:tx>
            <c:rich>
              <a:bodyPr/>
              <a:lstStyle/>
              <a:p>
                <a:pPr>
                  <a:defRPr/>
                </a:pPr>
                <a:r>
                  <a:rPr lang="ja-JP" altLang="en-US"/>
                  <a:t>変量ｘ軸</a:t>
                </a:r>
              </a:p>
            </c:rich>
          </c:tx>
          <c:overlay val="0"/>
        </c:title>
        <c:numFmt formatCode="General" sourceLinked="1"/>
        <c:majorTickMark val="none"/>
        <c:minorTickMark val="none"/>
        <c:tickLblPos val="nextTo"/>
        <c:crossAx val="211765120"/>
        <c:crosses val="autoZero"/>
        <c:crossBetween val="midCat"/>
      </c:valAx>
      <c:valAx>
        <c:axId val="211765120"/>
        <c:scaling>
          <c:orientation val="minMax"/>
        </c:scaling>
        <c:delete val="0"/>
        <c:axPos val="l"/>
        <c:majorGridlines/>
        <c:title>
          <c:tx>
            <c:rich>
              <a:bodyPr/>
              <a:lstStyle/>
              <a:p>
                <a:pPr>
                  <a:defRPr/>
                </a:pPr>
                <a:r>
                  <a:rPr lang="ja-JP" altLang="en-US"/>
                  <a:t>変量ｚ</a:t>
                </a:r>
              </a:p>
            </c:rich>
          </c:tx>
          <c:overlay val="0"/>
        </c:title>
        <c:numFmt formatCode="General" sourceLinked="1"/>
        <c:majorTickMark val="none"/>
        <c:minorTickMark val="none"/>
        <c:tickLblPos val="nextTo"/>
        <c:crossAx val="2117632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a:t>変量ｙと変量ｚの相関グラフ</a:t>
            </a:r>
          </a:p>
        </c:rich>
      </c:tx>
      <c:overlay val="0"/>
    </c:title>
    <c:autoTitleDeleted val="0"/>
    <c:plotArea>
      <c:layout/>
      <c:scatterChart>
        <c:scatterStyle val="lineMarker"/>
        <c:varyColors val="0"/>
        <c:ser>
          <c:idx val="0"/>
          <c:order val="0"/>
          <c:spPr>
            <a:ln w="28575">
              <a:noFill/>
            </a:ln>
          </c:spPr>
          <c:xVal>
            <c:numRef>
              <c:f>相関係数!$D$3:$D$8</c:f>
              <c:numCache>
                <c:formatCode>General</c:formatCode>
                <c:ptCount val="6"/>
                <c:pt idx="0">
                  <c:v>12</c:v>
                </c:pt>
                <c:pt idx="1">
                  <c:v>26</c:v>
                </c:pt>
                <c:pt idx="2">
                  <c:v>45</c:v>
                </c:pt>
                <c:pt idx="3">
                  <c:v>7</c:v>
                </c:pt>
                <c:pt idx="4">
                  <c:v>35</c:v>
                </c:pt>
                <c:pt idx="5">
                  <c:v>48</c:v>
                </c:pt>
              </c:numCache>
            </c:numRef>
          </c:xVal>
          <c:yVal>
            <c:numRef>
              <c:f>相関係数!$E$3:$E$8</c:f>
              <c:numCache>
                <c:formatCode>General</c:formatCode>
                <c:ptCount val="6"/>
                <c:pt idx="0">
                  <c:v>7</c:v>
                </c:pt>
                <c:pt idx="1">
                  <c:v>2</c:v>
                </c:pt>
                <c:pt idx="2">
                  <c:v>2</c:v>
                </c:pt>
                <c:pt idx="3">
                  <c:v>1</c:v>
                </c:pt>
                <c:pt idx="4">
                  <c:v>8</c:v>
                </c:pt>
                <c:pt idx="5">
                  <c:v>7</c:v>
                </c:pt>
              </c:numCache>
            </c:numRef>
          </c:yVal>
          <c:smooth val="0"/>
        </c:ser>
        <c:dLbls>
          <c:showLegendKey val="0"/>
          <c:showVal val="0"/>
          <c:showCatName val="0"/>
          <c:showSerName val="0"/>
          <c:showPercent val="0"/>
          <c:showBubbleSize val="0"/>
        </c:dLbls>
        <c:axId val="211806464"/>
        <c:axId val="211681664"/>
      </c:scatterChart>
      <c:valAx>
        <c:axId val="211806464"/>
        <c:scaling>
          <c:orientation val="minMax"/>
        </c:scaling>
        <c:delete val="0"/>
        <c:axPos val="b"/>
        <c:title>
          <c:tx>
            <c:rich>
              <a:bodyPr/>
              <a:lstStyle/>
              <a:p>
                <a:pPr>
                  <a:defRPr/>
                </a:pPr>
                <a:r>
                  <a:rPr lang="ja-JP" altLang="en-US"/>
                  <a:t>変量ｙ</a:t>
                </a:r>
              </a:p>
            </c:rich>
          </c:tx>
          <c:overlay val="0"/>
        </c:title>
        <c:numFmt formatCode="General" sourceLinked="1"/>
        <c:majorTickMark val="none"/>
        <c:minorTickMark val="none"/>
        <c:tickLblPos val="nextTo"/>
        <c:crossAx val="211681664"/>
        <c:crosses val="autoZero"/>
        <c:crossBetween val="midCat"/>
      </c:valAx>
      <c:valAx>
        <c:axId val="211681664"/>
        <c:scaling>
          <c:orientation val="minMax"/>
        </c:scaling>
        <c:delete val="0"/>
        <c:axPos val="l"/>
        <c:majorGridlines/>
        <c:title>
          <c:tx>
            <c:rich>
              <a:bodyPr/>
              <a:lstStyle/>
              <a:p>
                <a:pPr>
                  <a:defRPr/>
                </a:pPr>
                <a:r>
                  <a:rPr lang="ja-JP" altLang="en-US"/>
                  <a:t>変量ｚ</a:t>
                </a:r>
              </a:p>
            </c:rich>
          </c:tx>
          <c:overlay val="0"/>
        </c:title>
        <c:numFmt formatCode="General" sourceLinked="1"/>
        <c:majorTickMark val="none"/>
        <c:minorTickMark val="none"/>
        <c:tickLblPos val="nextTo"/>
        <c:crossAx val="2118064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ja-JP" altLang="ja-JP" sz="1800" b="1" i="0" baseline="0">
                <a:effectLst/>
              </a:rPr>
              <a:t>身長と体重の回帰直線</a:t>
            </a:r>
            <a:endParaRPr lang="ja-JP" altLang="ja-JP">
              <a:effectLst/>
            </a:endParaRPr>
          </a:p>
        </c:rich>
      </c:tx>
      <c:overlay val="0"/>
    </c:title>
    <c:autoTitleDeleted val="0"/>
    <c:plotArea>
      <c:layout/>
      <c:scatterChart>
        <c:scatterStyle val="lineMarker"/>
        <c:varyColors val="0"/>
        <c:ser>
          <c:idx val="0"/>
          <c:order val="0"/>
          <c:spPr>
            <a:ln w="28575">
              <a:noFill/>
            </a:ln>
          </c:spPr>
          <c:marker>
            <c:symbol val="circle"/>
            <c:size val="5"/>
          </c:marker>
          <c:trendline>
            <c:spPr>
              <a:ln w="25400">
                <a:solidFill>
                  <a:srgbClr val="FF0000"/>
                </a:solidFill>
              </a:ln>
            </c:spPr>
            <c:trendlineType val="linear"/>
            <c:forward val="5"/>
            <c:backward val="5"/>
            <c:dispRSqr val="1"/>
            <c:dispEq val="1"/>
            <c:trendlineLbl>
              <c:layout>
                <c:manualLayout>
                  <c:x val="3.8670361517310334E-2"/>
                  <c:y val="0.17940201751889448"/>
                </c:manualLayout>
              </c:layout>
              <c:numFmt formatCode="General" sourceLinked="0"/>
              <c:spPr>
                <a:solidFill>
                  <a:srgbClr val="FFFF00"/>
                </a:solidFill>
                <a:ln>
                  <a:solidFill>
                    <a:schemeClr val="tx1"/>
                  </a:solidFill>
                </a:ln>
              </c:spPr>
            </c:trendlineLbl>
          </c:trendline>
          <c:xVal>
            <c:numRef>
              <c:f>回帰方程式!$D$22:$D$31</c:f>
              <c:numCache>
                <c:formatCode>General</c:formatCode>
                <c:ptCount val="10"/>
                <c:pt idx="0">
                  <c:v>180.5</c:v>
                </c:pt>
                <c:pt idx="1">
                  <c:v>176.7</c:v>
                </c:pt>
                <c:pt idx="2">
                  <c:v>175.5</c:v>
                </c:pt>
                <c:pt idx="3">
                  <c:v>160.1</c:v>
                </c:pt>
                <c:pt idx="4">
                  <c:v>174.5</c:v>
                </c:pt>
                <c:pt idx="5">
                  <c:v>170.5</c:v>
                </c:pt>
                <c:pt idx="6">
                  <c:v>176.6</c:v>
                </c:pt>
                <c:pt idx="7">
                  <c:v>170.1</c:v>
                </c:pt>
                <c:pt idx="8">
                  <c:v>178.3</c:v>
                </c:pt>
                <c:pt idx="9">
                  <c:v>169.4</c:v>
                </c:pt>
              </c:numCache>
            </c:numRef>
          </c:xVal>
          <c:yVal>
            <c:numRef>
              <c:f>回帰方程式!$E$22:$E$31</c:f>
              <c:numCache>
                <c:formatCode>General</c:formatCode>
                <c:ptCount val="10"/>
                <c:pt idx="0">
                  <c:v>72</c:v>
                </c:pt>
                <c:pt idx="1">
                  <c:v>65.2</c:v>
                </c:pt>
                <c:pt idx="2">
                  <c:v>61.5</c:v>
                </c:pt>
                <c:pt idx="3">
                  <c:v>58</c:v>
                </c:pt>
                <c:pt idx="4">
                  <c:v>63.8</c:v>
                </c:pt>
                <c:pt idx="5">
                  <c:v>63</c:v>
                </c:pt>
                <c:pt idx="6">
                  <c:v>68</c:v>
                </c:pt>
                <c:pt idx="7">
                  <c:v>56.5</c:v>
                </c:pt>
                <c:pt idx="8">
                  <c:v>61.5</c:v>
                </c:pt>
                <c:pt idx="9">
                  <c:v>63</c:v>
                </c:pt>
              </c:numCache>
            </c:numRef>
          </c:yVal>
          <c:smooth val="0"/>
        </c:ser>
        <c:dLbls>
          <c:showLegendKey val="0"/>
          <c:showVal val="0"/>
          <c:showCatName val="0"/>
          <c:showSerName val="0"/>
          <c:showPercent val="0"/>
          <c:showBubbleSize val="0"/>
        </c:dLbls>
        <c:axId val="211679104"/>
        <c:axId val="211914752"/>
      </c:scatterChart>
      <c:valAx>
        <c:axId val="211679104"/>
        <c:scaling>
          <c:orientation val="minMax"/>
        </c:scaling>
        <c:delete val="0"/>
        <c:axPos val="b"/>
        <c:title>
          <c:tx>
            <c:rich>
              <a:bodyPr/>
              <a:lstStyle/>
              <a:p>
                <a:pPr>
                  <a:defRPr/>
                </a:pPr>
                <a:r>
                  <a:rPr lang="ja-JP" altLang="en-US"/>
                  <a:t>身長</a:t>
                </a:r>
              </a:p>
            </c:rich>
          </c:tx>
          <c:overlay val="0"/>
        </c:title>
        <c:numFmt formatCode="General" sourceLinked="1"/>
        <c:majorTickMark val="none"/>
        <c:minorTickMark val="none"/>
        <c:tickLblPos val="nextTo"/>
        <c:crossAx val="211914752"/>
        <c:crosses val="autoZero"/>
        <c:crossBetween val="midCat"/>
      </c:valAx>
      <c:valAx>
        <c:axId val="211914752"/>
        <c:scaling>
          <c:orientation val="minMax"/>
        </c:scaling>
        <c:delete val="0"/>
        <c:axPos val="l"/>
        <c:majorGridlines/>
        <c:title>
          <c:tx>
            <c:rich>
              <a:bodyPr/>
              <a:lstStyle/>
              <a:p>
                <a:pPr>
                  <a:defRPr/>
                </a:pPr>
                <a:r>
                  <a:rPr lang="ja-JP" altLang="en-US"/>
                  <a:t>体重</a:t>
                </a:r>
              </a:p>
            </c:rich>
          </c:tx>
          <c:overlay val="0"/>
        </c:title>
        <c:numFmt formatCode="General" sourceLinked="1"/>
        <c:majorTickMark val="none"/>
        <c:minorTickMark val="none"/>
        <c:tickLblPos val="nextTo"/>
        <c:crossAx val="2116791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a:t>戸建住宅数と乗用車台数の散布図</a:t>
            </a:r>
          </a:p>
        </c:rich>
      </c:tx>
      <c:overlay val="0"/>
    </c:title>
    <c:autoTitleDeleted val="0"/>
    <c:plotArea>
      <c:layout/>
      <c:scatterChart>
        <c:scatterStyle val="lineMarker"/>
        <c:varyColors val="0"/>
        <c:ser>
          <c:idx val="0"/>
          <c:order val="0"/>
          <c:tx>
            <c:strRef>
              <c:f>単回帰分析実践!$E$4</c:f>
              <c:strCache>
                <c:ptCount val="1"/>
                <c:pt idx="0">
                  <c:v>乗用車台数
（千台）</c:v>
                </c:pt>
              </c:strCache>
            </c:strRef>
          </c:tx>
          <c:spPr>
            <a:ln w="28575">
              <a:noFill/>
            </a:ln>
          </c:spPr>
          <c:marker>
            <c:symbol val="circle"/>
            <c:size val="4"/>
          </c:marker>
          <c:trendline>
            <c:spPr>
              <a:ln w="19050">
                <a:solidFill>
                  <a:srgbClr val="FF0000"/>
                </a:solidFill>
              </a:ln>
            </c:spPr>
            <c:trendlineType val="linear"/>
            <c:forward val="5"/>
            <c:backward val="5"/>
            <c:dispRSqr val="1"/>
            <c:dispEq val="1"/>
            <c:trendlineLbl>
              <c:layout>
                <c:manualLayout>
                  <c:x val="0.38217070689477289"/>
                  <c:y val="1.4640664717525193E-2"/>
                </c:manualLayout>
              </c:layout>
              <c:numFmt formatCode="General" sourceLinked="0"/>
              <c:spPr>
                <a:solidFill>
                  <a:srgbClr val="FFFF00"/>
                </a:solidFill>
                <a:ln>
                  <a:solidFill>
                    <a:schemeClr val="tx1"/>
                  </a:solidFill>
                </a:ln>
              </c:spPr>
            </c:trendlineLbl>
          </c:trendline>
          <c:xVal>
            <c:numRef>
              <c:f>単回帰分析実践!$D$5:$D$51</c:f>
              <c:numCache>
                <c:formatCode>General</c:formatCode>
                <c:ptCount val="47"/>
                <c:pt idx="0">
                  <c:v>1175</c:v>
                </c:pt>
                <c:pt idx="1">
                  <c:v>365</c:v>
                </c:pt>
                <c:pt idx="2">
                  <c:v>344</c:v>
                </c:pt>
                <c:pt idx="3">
                  <c:v>489</c:v>
                </c:pt>
                <c:pt idx="4">
                  <c:v>307</c:v>
                </c:pt>
                <c:pt idx="5">
                  <c:v>296</c:v>
                </c:pt>
                <c:pt idx="6">
                  <c:v>488</c:v>
                </c:pt>
                <c:pt idx="7">
                  <c:v>704</c:v>
                </c:pt>
                <c:pt idx="8">
                  <c:v>480</c:v>
                </c:pt>
                <c:pt idx="9">
                  <c:v>510</c:v>
                </c:pt>
                <c:pt idx="10">
                  <c:v>1329</c:v>
                </c:pt>
                <c:pt idx="11">
                  <c:v>1134</c:v>
                </c:pt>
                <c:pt idx="12">
                  <c:v>1498</c:v>
                </c:pt>
                <c:pt idx="13">
                  <c:v>1311</c:v>
                </c:pt>
                <c:pt idx="14">
                  <c:v>595</c:v>
                </c:pt>
                <c:pt idx="15">
                  <c:v>278</c:v>
                </c:pt>
                <c:pt idx="16">
                  <c:v>277</c:v>
                </c:pt>
                <c:pt idx="17">
                  <c:v>195</c:v>
                </c:pt>
                <c:pt idx="18">
                  <c:v>221</c:v>
                </c:pt>
                <c:pt idx="19">
                  <c:v>548</c:v>
                </c:pt>
                <c:pt idx="20">
                  <c:v>495</c:v>
                </c:pt>
                <c:pt idx="21">
                  <c:v>829</c:v>
                </c:pt>
                <c:pt idx="22">
                  <c:v>1244</c:v>
                </c:pt>
                <c:pt idx="23">
                  <c:v>475</c:v>
                </c:pt>
                <c:pt idx="24">
                  <c:v>293</c:v>
                </c:pt>
                <c:pt idx="25">
                  <c:v>527</c:v>
                </c:pt>
                <c:pt idx="26">
                  <c:v>1209</c:v>
                </c:pt>
                <c:pt idx="27">
                  <c:v>950</c:v>
                </c:pt>
                <c:pt idx="28">
                  <c:v>306</c:v>
                </c:pt>
                <c:pt idx="29">
                  <c:v>272</c:v>
                </c:pt>
                <c:pt idx="30">
                  <c:v>147</c:v>
                </c:pt>
                <c:pt idx="31">
                  <c:v>189</c:v>
                </c:pt>
                <c:pt idx="32">
                  <c:v>474</c:v>
                </c:pt>
                <c:pt idx="33">
                  <c:v>623</c:v>
                </c:pt>
                <c:pt idx="34">
                  <c:v>391</c:v>
                </c:pt>
                <c:pt idx="35">
                  <c:v>199</c:v>
                </c:pt>
                <c:pt idx="36">
                  <c:v>248</c:v>
                </c:pt>
                <c:pt idx="37">
                  <c:v>392</c:v>
                </c:pt>
                <c:pt idx="38">
                  <c:v>223</c:v>
                </c:pt>
                <c:pt idx="39">
                  <c:v>912</c:v>
                </c:pt>
                <c:pt idx="40">
                  <c:v>209</c:v>
                </c:pt>
                <c:pt idx="41">
                  <c:v>358</c:v>
                </c:pt>
                <c:pt idx="42">
                  <c:v>435</c:v>
                </c:pt>
                <c:pt idx="43">
                  <c:v>291</c:v>
                </c:pt>
                <c:pt idx="44">
                  <c:v>316</c:v>
                </c:pt>
                <c:pt idx="45">
                  <c:v>511</c:v>
                </c:pt>
                <c:pt idx="46">
                  <c:v>210</c:v>
                </c:pt>
              </c:numCache>
            </c:numRef>
          </c:xVal>
          <c:yVal>
            <c:numRef>
              <c:f>単回帰分析実践!$E$5:$E$51</c:f>
              <c:numCache>
                <c:formatCode>General</c:formatCode>
                <c:ptCount val="47"/>
                <c:pt idx="0">
                  <c:v>2466</c:v>
                </c:pt>
                <c:pt idx="1">
                  <c:v>601</c:v>
                </c:pt>
                <c:pt idx="2">
                  <c:v>598</c:v>
                </c:pt>
                <c:pt idx="3">
                  <c:v>1020</c:v>
                </c:pt>
                <c:pt idx="4">
                  <c:v>514</c:v>
                </c:pt>
                <c:pt idx="5">
                  <c:v>577</c:v>
                </c:pt>
                <c:pt idx="6">
                  <c:v>978</c:v>
                </c:pt>
                <c:pt idx="7">
                  <c:v>1528</c:v>
                </c:pt>
                <c:pt idx="8">
                  <c:v>1042</c:v>
                </c:pt>
                <c:pt idx="9">
                  <c:v>1120</c:v>
                </c:pt>
                <c:pt idx="10">
                  <c:v>2693</c:v>
                </c:pt>
                <c:pt idx="11">
                  <c:v>2321</c:v>
                </c:pt>
                <c:pt idx="12">
                  <c:v>3152</c:v>
                </c:pt>
                <c:pt idx="13">
                  <c:v>2831</c:v>
                </c:pt>
                <c:pt idx="14">
                  <c:v>1123</c:v>
                </c:pt>
                <c:pt idx="15">
                  <c:v>583</c:v>
                </c:pt>
                <c:pt idx="16">
                  <c:v>580</c:v>
                </c:pt>
                <c:pt idx="17">
                  <c:v>415</c:v>
                </c:pt>
                <c:pt idx="18">
                  <c:v>445</c:v>
                </c:pt>
                <c:pt idx="19">
                  <c:v>1127</c:v>
                </c:pt>
                <c:pt idx="20">
                  <c:v>1084</c:v>
                </c:pt>
                <c:pt idx="21">
                  <c:v>1789</c:v>
                </c:pt>
                <c:pt idx="22">
                  <c:v>3336</c:v>
                </c:pt>
                <c:pt idx="23">
                  <c:v>908</c:v>
                </c:pt>
                <c:pt idx="24">
                  <c:v>602</c:v>
                </c:pt>
                <c:pt idx="25">
                  <c:v>917</c:v>
                </c:pt>
                <c:pt idx="26">
                  <c:v>2589</c:v>
                </c:pt>
                <c:pt idx="27">
                  <c:v>1985</c:v>
                </c:pt>
                <c:pt idx="28">
                  <c:v>559</c:v>
                </c:pt>
                <c:pt idx="29">
                  <c:v>448</c:v>
                </c:pt>
                <c:pt idx="30">
                  <c:v>273</c:v>
                </c:pt>
                <c:pt idx="31">
                  <c:v>328</c:v>
                </c:pt>
                <c:pt idx="32">
                  <c:v>921</c:v>
                </c:pt>
                <c:pt idx="33">
                  <c:v>1188</c:v>
                </c:pt>
                <c:pt idx="34">
                  <c:v>684</c:v>
                </c:pt>
                <c:pt idx="35">
                  <c:v>373</c:v>
                </c:pt>
                <c:pt idx="36">
                  <c:v>465</c:v>
                </c:pt>
                <c:pt idx="37">
                  <c:v>596</c:v>
                </c:pt>
                <c:pt idx="38">
                  <c:v>328</c:v>
                </c:pt>
                <c:pt idx="39">
                  <c:v>2048</c:v>
                </c:pt>
                <c:pt idx="40">
                  <c:v>384</c:v>
                </c:pt>
                <c:pt idx="41">
                  <c:v>557</c:v>
                </c:pt>
                <c:pt idx="42">
                  <c:v>783</c:v>
                </c:pt>
                <c:pt idx="43">
                  <c:v>537</c:v>
                </c:pt>
                <c:pt idx="44">
                  <c:v>528</c:v>
                </c:pt>
                <c:pt idx="45">
                  <c:v>736</c:v>
                </c:pt>
                <c:pt idx="46">
                  <c:v>563</c:v>
                </c:pt>
              </c:numCache>
            </c:numRef>
          </c:yVal>
          <c:smooth val="0"/>
        </c:ser>
        <c:dLbls>
          <c:showLegendKey val="0"/>
          <c:showVal val="0"/>
          <c:showCatName val="0"/>
          <c:showSerName val="0"/>
          <c:showPercent val="0"/>
          <c:showBubbleSize val="0"/>
        </c:dLbls>
        <c:axId val="212325120"/>
        <c:axId val="212327040"/>
      </c:scatterChart>
      <c:valAx>
        <c:axId val="212325120"/>
        <c:scaling>
          <c:orientation val="minMax"/>
        </c:scaling>
        <c:delete val="0"/>
        <c:axPos val="b"/>
        <c:title>
          <c:tx>
            <c:rich>
              <a:bodyPr/>
              <a:lstStyle/>
              <a:p>
                <a:pPr>
                  <a:defRPr/>
                </a:pPr>
                <a:r>
                  <a:rPr lang="ja-JP" altLang="en-US"/>
                  <a:t>戸建住宅（千戸）</a:t>
                </a:r>
              </a:p>
            </c:rich>
          </c:tx>
          <c:overlay val="0"/>
        </c:title>
        <c:numFmt formatCode="General" sourceLinked="1"/>
        <c:majorTickMark val="none"/>
        <c:minorTickMark val="none"/>
        <c:tickLblPos val="nextTo"/>
        <c:crossAx val="212327040"/>
        <c:crosses val="autoZero"/>
        <c:crossBetween val="midCat"/>
      </c:valAx>
      <c:valAx>
        <c:axId val="212327040"/>
        <c:scaling>
          <c:orientation val="minMax"/>
        </c:scaling>
        <c:delete val="0"/>
        <c:axPos val="l"/>
        <c:majorGridlines/>
        <c:title>
          <c:tx>
            <c:rich>
              <a:bodyPr/>
              <a:lstStyle/>
              <a:p>
                <a:pPr>
                  <a:defRPr/>
                </a:pPr>
                <a:r>
                  <a:rPr lang="ja-JP" altLang="en-US"/>
                  <a:t>乗用車数（千台）</a:t>
                </a:r>
              </a:p>
            </c:rich>
          </c:tx>
          <c:overlay val="0"/>
        </c:title>
        <c:numFmt formatCode="General" sourceLinked="1"/>
        <c:majorTickMark val="none"/>
        <c:minorTickMark val="none"/>
        <c:tickLblPos val="nextTo"/>
        <c:crossAx val="2123251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emf"/><Relationship Id="rId7" Type="http://schemas.openxmlformats.org/officeDocument/2006/relationships/image" Target="../media/image9.pn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1.emf"/><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2.emf"/></Relationships>
</file>

<file path=xl/drawings/_rels/drawing6.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chart" Target="../charts/chart7.xml"/><Relationship Id="rId1" Type="http://schemas.openxmlformats.org/officeDocument/2006/relationships/image" Target="../media/image13.png"/><Relationship Id="rId4" Type="http://schemas.openxmlformats.org/officeDocument/2006/relationships/image" Target="../media/image15.emf"/></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10</xdr:col>
      <xdr:colOff>583591</xdr:colOff>
      <xdr:row>21</xdr:row>
      <xdr:rowOff>115658</xdr:rowOff>
    </xdr:from>
    <xdr:ext cx="3913150" cy="3600268"/>
    <xdr:sp macro="" textlink="">
      <xdr:nvSpPr>
        <xdr:cNvPr id="2" name="テキスト ボックス 1"/>
        <xdr:cNvSpPr txBox="1"/>
      </xdr:nvSpPr>
      <xdr:spPr>
        <a:xfrm>
          <a:off x="6698406" y="3671658"/>
          <a:ext cx="3913150" cy="3600268"/>
        </a:xfrm>
        <a:prstGeom prst="rect">
          <a:avLst/>
        </a:prstGeom>
        <a:solidFill>
          <a:schemeClr val="accent6">
            <a:lumMod val="20000"/>
            <a:lumOff val="8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400"/>
            <a:t>∑の詳細</a:t>
          </a:r>
        </a:p>
      </xdr:txBody>
    </xdr:sp>
    <xdr:clientData/>
  </xdr:oneCellAnchor>
  <xdr:twoCellAnchor>
    <xdr:from>
      <xdr:col>1</xdr:col>
      <xdr:colOff>22860</xdr:colOff>
      <xdr:row>69</xdr:row>
      <xdr:rowOff>7620</xdr:rowOff>
    </xdr:from>
    <xdr:to>
      <xdr:col>5</xdr:col>
      <xdr:colOff>289560</xdr:colOff>
      <xdr:row>72</xdr:row>
      <xdr:rowOff>60960</xdr:rowOff>
    </xdr:to>
    <xdr:sp macro="" textlink="">
      <xdr:nvSpPr>
        <xdr:cNvPr id="22" name="テキスト ボックス 21"/>
        <xdr:cNvSpPr txBox="1"/>
      </xdr:nvSpPr>
      <xdr:spPr>
        <a:xfrm>
          <a:off x="632460" y="11574780"/>
          <a:ext cx="2705100" cy="556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t>幾何平均　＝</a:t>
          </a:r>
        </a:p>
      </xdr:txBody>
    </xdr:sp>
    <xdr:clientData/>
  </xdr:twoCellAnchor>
  <xdr:twoCellAnchor>
    <xdr:from>
      <xdr:col>1</xdr:col>
      <xdr:colOff>76200</xdr:colOff>
      <xdr:row>22</xdr:row>
      <xdr:rowOff>22860</xdr:rowOff>
    </xdr:from>
    <xdr:to>
      <xdr:col>3</xdr:col>
      <xdr:colOff>563880</xdr:colOff>
      <xdr:row>25</xdr:row>
      <xdr:rowOff>76200</xdr:rowOff>
    </xdr:to>
    <xdr:sp macro="" textlink="">
      <xdr:nvSpPr>
        <xdr:cNvPr id="7" name="テキスト ボックス 6"/>
        <xdr:cNvSpPr txBox="1"/>
      </xdr:nvSpPr>
      <xdr:spPr>
        <a:xfrm>
          <a:off x="685800" y="3710940"/>
          <a:ext cx="1706880" cy="556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t>算術平均　</a:t>
          </a:r>
        </a:p>
      </xdr:txBody>
    </xdr:sp>
    <xdr:clientData/>
  </xdr:twoCellAnchor>
  <xdr:oneCellAnchor>
    <xdr:from>
      <xdr:col>4</xdr:col>
      <xdr:colOff>83820</xdr:colOff>
      <xdr:row>22</xdr:row>
      <xdr:rowOff>160020</xdr:rowOff>
    </xdr:from>
    <xdr:ext cx="3277500" cy="275717"/>
    <xdr:sp macro="" textlink="">
      <xdr:nvSpPr>
        <xdr:cNvPr id="6" name="テキスト ボックス 5"/>
        <xdr:cNvSpPr txBox="1"/>
      </xdr:nvSpPr>
      <xdr:spPr>
        <a:xfrm>
          <a:off x="2522220" y="3848100"/>
          <a:ext cx="3277500" cy="27571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全ての値を足して個数で割るというよく使われる平均</a:t>
          </a:r>
        </a:p>
      </xdr:txBody>
    </xdr:sp>
    <xdr:clientData/>
  </xdr:oneCellAnchor>
  <xdr:oneCellAnchor>
    <xdr:from>
      <xdr:col>1</xdr:col>
      <xdr:colOff>7620</xdr:colOff>
      <xdr:row>28</xdr:row>
      <xdr:rowOff>76200</xdr:rowOff>
    </xdr:from>
    <xdr:ext cx="4735335" cy="459100"/>
    <xdr:sp macro="" textlink="">
      <xdr:nvSpPr>
        <xdr:cNvPr id="8" name="テキスト ボックス 7"/>
        <xdr:cNvSpPr txBox="1"/>
      </xdr:nvSpPr>
      <xdr:spPr>
        <a:xfrm>
          <a:off x="617220" y="4770120"/>
          <a:ext cx="4735335" cy="4591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メジアン（中央値）</a:t>
          </a:r>
          <a:endParaRPr kumimoji="1" lang="en-US" altLang="ja-JP" sz="1100"/>
        </a:p>
        <a:p>
          <a:r>
            <a:rPr kumimoji="1" lang="ja-JP" altLang="en-US" sz="1100"/>
            <a:t>データを大きさの順に並べてソートしたときにちょうど中央の位置にあるデータ</a:t>
          </a:r>
        </a:p>
      </xdr:txBody>
    </xdr:sp>
    <xdr:clientData/>
  </xdr:oneCellAnchor>
  <xdr:twoCellAnchor>
    <xdr:from>
      <xdr:col>3</xdr:col>
      <xdr:colOff>175260</xdr:colOff>
      <xdr:row>38</xdr:row>
      <xdr:rowOff>0</xdr:rowOff>
    </xdr:from>
    <xdr:to>
      <xdr:col>4</xdr:col>
      <xdr:colOff>518160</xdr:colOff>
      <xdr:row>38</xdr:row>
      <xdr:rowOff>0</xdr:rowOff>
    </xdr:to>
    <xdr:cxnSp macro="">
      <xdr:nvCxnSpPr>
        <xdr:cNvPr id="10" name="直線矢印コネクタ 9"/>
        <xdr:cNvCxnSpPr/>
      </xdr:nvCxnSpPr>
      <xdr:spPr>
        <a:xfrm>
          <a:off x="2004060" y="6370320"/>
          <a:ext cx="952500"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228600</xdr:colOff>
      <xdr:row>36</xdr:row>
      <xdr:rowOff>30480</xdr:rowOff>
    </xdr:from>
    <xdr:ext cx="729623" cy="275717"/>
    <xdr:sp macro="" textlink="">
      <xdr:nvSpPr>
        <xdr:cNvPr id="11" name="テキスト ボックス 10"/>
        <xdr:cNvSpPr txBox="1"/>
      </xdr:nvSpPr>
      <xdr:spPr>
        <a:xfrm>
          <a:off x="2057400" y="6065520"/>
          <a:ext cx="7296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並び替え</a:t>
          </a:r>
        </a:p>
      </xdr:txBody>
    </xdr:sp>
    <xdr:clientData/>
  </xdr:oneCellAnchor>
  <xdr:twoCellAnchor>
    <xdr:from>
      <xdr:col>7</xdr:col>
      <xdr:colOff>22860</xdr:colOff>
      <xdr:row>39</xdr:row>
      <xdr:rowOff>0</xdr:rowOff>
    </xdr:from>
    <xdr:to>
      <xdr:col>9</xdr:col>
      <xdr:colOff>320040</xdr:colOff>
      <xdr:row>39</xdr:row>
      <xdr:rowOff>0</xdr:rowOff>
    </xdr:to>
    <xdr:cxnSp macro="">
      <xdr:nvCxnSpPr>
        <xdr:cNvPr id="15" name="直線矢印コネクタ 14"/>
        <xdr:cNvCxnSpPr/>
      </xdr:nvCxnSpPr>
      <xdr:spPr>
        <a:xfrm flipH="1">
          <a:off x="4290060" y="6537960"/>
          <a:ext cx="1516380" cy="0"/>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114300</xdr:colOff>
      <xdr:row>37</xdr:row>
      <xdr:rowOff>60960</xdr:rowOff>
    </xdr:from>
    <xdr:ext cx="1396921" cy="275717"/>
    <xdr:sp macro="" textlink="">
      <xdr:nvSpPr>
        <xdr:cNvPr id="16" name="テキスト ボックス 15"/>
        <xdr:cNvSpPr txBox="1"/>
      </xdr:nvSpPr>
      <xdr:spPr>
        <a:xfrm>
          <a:off x="4381500" y="6263640"/>
          <a:ext cx="139692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ここの数値が中央値</a:t>
          </a:r>
        </a:p>
      </xdr:txBody>
    </xdr:sp>
    <xdr:clientData/>
  </xdr:oneCellAnchor>
  <xdr:oneCellAnchor>
    <xdr:from>
      <xdr:col>1</xdr:col>
      <xdr:colOff>15240</xdr:colOff>
      <xdr:row>50</xdr:row>
      <xdr:rowOff>22860</xdr:rowOff>
    </xdr:from>
    <xdr:ext cx="3495701" cy="642484"/>
    <xdr:sp macro="" textlink="">
      <xdr:nvSpPr>
        <xdr:cNvPr id="12" name="テキスト ボックス 11"/>
        <xdr:cNvSpPr txBox="1"/>
      </xdr:nvSpPr>
      <xdr:spPr>
        <a:xfrm>
          <a:off x="624840" y="8404860"/>
          <a:ext cx="3495701" cy="642484"/>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モード（最頻値）</a:t>
          </a:r>
          <a:endParaRPr kumimoji="1" lang="en-US" altLang="ja-JP" sz="1100"/>
        </a:p>
        <a:p>
          <a:r>
            <a:rPr kumimoji="1" lang="ja-JP" altLang="en-US" sz="1100"/>
            <a:t>出現回数が最も多い値</a:t>
          </a:r>
          <a:endParaRPr kumimoji="1" lang="en-US" altLang="ja-JP" sz="1100"/>
        </a:p>
        <a:p>
          <a:r>
            <a:rPr kumimoji="1" lang="en-US" altLang="ja-JP" sz="1100"/>
            <a:t>※</a:t>
          </a:r>
          <a:r>
            <a:rPr kumimoji="1" lang="ja-JP" altLang="en-US" sz="1100"/>
            <a:t>全ての頻度が同じ値である場合はモードは無効となる</a:t>
          </a:r>
          <a:endParaRPr kumimoji="1" lang="en-US" altLang="ja-JP" sz="1100"/>
        </a:p>
      </xdr:txBody>
    </xdr:sp>
    <xdr:clientData/>
  </xdr:oneCellAnchor>
  <xdr:twoCellAnchor>
    <xdr:from>
      <xdr:col>7</xdr:col>
      <xdr:colOff>22860</xdr:colOff>
      <xdr:row>56</xdr:row>
      <xdr:rowOff>83820</xdr:rowOff>
    </xdr:from>
    <xdr:to>
      <xdr:col>10</xdr:col>
      <xdr:colOff>22860</xdr:colOff>
      <xdr:row>56</xdr:row>
      <xdr:rowOff>83820</xdr:rowOff>
    </xdr:to>
    <xdr:cxnSp macro="">
      <xdr:nvCxnSpPr>
        <xdr:cNvPr id="13" name="直線矢印コネクタ 12"/>
        <xdr:cNvCxnSpPr/>
      </xdr:nvCxnSpPr>
      <xdr:spPr>
        <a:xfrm flipH="1">
          <a:off x="4290060" y="9471660"/>
          <a:ext cx="1828800" cy="0"/>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114300</xdr:colOff>
      <xdr:row>54</xdr:row>
      <xdr:rowOff>144780</xdr:rowOff>
    </xdr:from>
    <xdr:ext cx="1900007" cy="275717"/>
    <xdr:sp macro="" textlink="">
      <xdr:nvSpPr>
        <xdr:cNvPr id="14" name="テキスト ボックス 13"/>
        <xdr:cNvSpPr txBox="1"/>
      </xdr:nvSpPr>
      <xdr:spPr>
        <a:xfrm>
          <a:off x="4381500" y="9197340"/>
          <a:ext cx="190000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ここの数値がモード（最頻値）</a:t>
          </a:r>
        </a:p>
      </xdr:txBody>
    </xdr:sp>
    <xdr:clientData/>
  </xdr:oneCellAnchor>
  <xdr:twoCellAnchor>
    <xdr:from>
      <xdr:col>3</xdr:col>
      <xdr:colOff>121920</xdr:colOff>
      <xdr:row>58</xdr:row>
      <xdr:rowOff>76200</xdr:rowOff>
    </xdr:from>
    <xdr:to>
      <xdr:col>4</xdr:col>
      <xdr:colOff>464820</xdr:colOff>
      <xdr:row>58</xdr:row>
      <xdr:rowOff>76200</xdr:rowOff>
    </xdr:to>
    <xdr:cxnSp macro="">
      <xdr:nvCxnSpPr>
        <xdr:cNvPr id="19" name="直線矢印コネクタ 18"/>
        <xdr:cNvCxnSpPr/>
      </xdr:nvCxnSpPr>
      <xdr:spPr>
        <a:xfrm>
          <a:off x="1950720" y="9799320"/>
          <a:ext cx="952500"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175260</xdr:colOff>
      <xdr:row>55</xdr:row>
      <xdr:rowOff>106680</xdr:rowOff>
    </xdr:from>
    <xdr:ext cx="889987" cy="459100"/>
    <xdr:sp macro="" textlink="">
      <xdr:nvSpPr>
        <xdr:cNvPr id="20" name="テキスト ボックス 19"/>
        <xdr:cNvSpPr txBox="1"/>
      </xdr:nvSpPr>
      <xdr:spPr>
        <a:xfrm>
          <a:off x="2004060" y="9326880"/>
          <a:ext cx="88998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出現回数別</a:t>
          </a:r>
          <a:endParaRPr kumimoji="1" lang="en-US" altLang="ja-JP" sz="1100"/>
        </a:p>
        <a:p>
          <a:r>
            <a:rPr kumimoji="1" lang="ja-JP" altLang="en-US" sz="1100"/>
            <a:t>に並び替え</a:t>
          </a:r>
        </a:p>
      </xdr:txBody>
    </xdr:sp>
    <xdr:clientData/>
  </xdr:oneCellAnchor>
  <xdr:twoCellAnchor>
    <xdr:from>
      <xdr:col>0</xdr:col>
      <xdr:colOff>571500</xdr:colOff>
      <xdr:row>28</xdr:row>
      <xdr:rowOff>38100</xdr:rowOff>
    </xdr:from>
    <xdr:to>
      <xdr:col>9</xdr:col>
      <xdr:colOff>419100</xdr:colOff>
      <xdr:row>45</xdr:row>
      <xdr:rowOff>22860</xdr:rowOff>
    </xdr:to>
    <xdr:sp macro="" textlink="">
      <xdr:nvSpPr>
        <xdr:cNvPr id="3" name="正方形/長方形 2"/>
        <xdr:cNvSpPr/>
      </xdr:nvSpPr>
      <xdr:spPr>
        <a:xfrm>
          <a:off x="571500" y="4732020"/>
          <a:ext cx="5334000" cy="283464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571500</xdr:colOff>
      <xdr:row>49</xdr:row>
      <xdr:rowOff>137160</xdr:rowOff>
    </xdr:from>
    <xdr:to>
      <xdr:col>10</xdr:col>
      <xdr:colOff>114300</xdr:colOff>
      <xdr:row>66</xdr:row>
      <xdr:rowOff>121920</xdr:rowOff>
    </xdr:to>
    <xdr:sp macro="" textlink="">
      <xdr:nvSpPr>
        <xdr:cNvPr id="21" name="正方形/長方形 20"/>
        <xdr:cNvSpPr/>
      </xdr:nvSpPr>
      <xdr:spPr>
        <a:xfrm>
          <a:off x="571500" y="8351520"/>
          <a:ext cx="5638800" cy="283464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304800</xdr:colOff>
      <xdr:row>69</xdr:row>
      <xdr:rowOff>148590</xdr:rowOff>
    </xdr:from>
    <xdr:ext cx="1668780" cy="288092"/>
    <mc:AlternateContent xmlns:mc="http://schemas.openxmlformats.org/markup-compatibility/2006" xmlns:a14="http://schemas.microsoft.com/office/drawing/2010/main">
      <mc:Choice Requires="a14">
        <xdr:sp macro="" textlink="">
          <xdr:nvSpPr>
            <xdr:cNvPr id="4" name="テキスト ボックス 3"/>
            <xdr:cNvSpPr txBox="1"/>
          </xdr:nvSpPr>
          <xdr:spPr>
            <a:xfrm>
              <a:off x="1524000" y="11715750"/>
              <a:ext cx="1668780" cy="288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ad>
                      <m:radPr>
                        <m:ctrlPr>
                          <a:rPr kumimoji="1" lang="ja-JP" altLang="en-US" sz="1100" i="1">
                            <a:latin typeface="Cambria Math"/>
                          </a:rPr>
                        </m:ctrlPr>
                      </m:radPr>
                      <m:deg>
                        <m:r>
                          <m:rPr>
                            <m:brk m:alnAt="7"/>
                          </m:rPr>
                          <a:rPr kumimoji="1" lang="en-US" altLang="ja-JP" sz="1100" b="0" i="1">
                            <a:latin typeface="Cambria Math"/>
                          </a:rPr>
                          <m:t>𝑛</m:t>
                        </m:r>
                      </m:deg>
                      <m:e>
                        <m:r>
                          <a:rPr kumimoji="1" lang="en-US" altLang="ja-JP" sz="1100" b="0" i="1">
                            <a:latin typeface="Cambria Math"/>
                          </a:rPr>
                          <m:t>𝑥</m:t>
                        </m:r>
                        <m:r>
                          <a:rPr kumimoji="1" lang="en-US" altLang="ja-JP" sz="1100" b="0" i="1">
                            <a:latin typeface="Cambria Math"/>
                          </a:rPr>
                          <m:t>1×</m:t>
                        </m:r>
                        <m:r>
                          <a:rPr kumimoji="1" lang="en-US" altLang="ja-JP" sz="1100" b="0" i="1">
                            <a:latin typeface="Cambria Math"/>
                          </a:rPr>
                          <m:t>𝑥</m:t>
                        </m:r>
                        <m:r>
                          <a:rPr kumimoji="1" lang="en-US" altLang="ja-JP" sz="1100" b="0" i="1">
                            <a:latin typeface="Cambria Math"/>
                          </a:rPr>
                          <m:t>2×</m:t>
                        </m:r>
                        <m:r>
                          <a:rPr kumimoji="1" lang="en-US" altLang="ja-JP" sz="1100" b="0" i="1">
                            <a:latin typeface="Cambria Math"/>
                            <a:ea typeface="Cambria Math"/>
                          </a:rPr>
                          <m:t>𝑥</m:t>
                        </m:r>
                        <m:r>
                          <a:rPr kumimoji="1" lang="en-US" altLang="ja-JP" sz="1100" b="0" i="1">
                            <a:latin typeface="Cambria Math"/>
                            <a:ea typeface="Cambria Math"/>
                          </a:rPr>
                          <m:t>3×⋯</m:t>
                        </m:r>
                        <m:r>
                          <a:rPr kumimoji="1" lang="en-US" altLang="ja-JP" sz="1100" b="0" i="1">
                            <a:latin typeface="Cambria Math"/>
                            <a:ea typeface="Cambria Math"/>
                          </a:rPr>
                          <m:t>𝑥𝑛</m:t>
                        </m:r>
                      </m:e>
                    </m:rad>
                  </m:oMath>
                </m:oMathPara>
              </a14:m>
              <a:endParaRPr kumimoji="1" lang="ja-JP" altLang="en-US" sz="1100"/>
            </a:p>
          </xdr:txBody>
        </xdr:sp>
      </mc:Choice>
      <mc:Fallback xmlns="">
        <xdr:sp macro="" textlink="">
          <xdr:nvSpPr>
            <xdr:cNvPr id="4" name="テキスト ボックス 3"/>
            <xdr:cNvSpPr txBox="1"/>
          </xdr:nvSpPr>
          <xdr:spPr>
            <a:xfrm>
              <a:off x="1524000" y="11715750"/>
              <a:ext cx="1668780" cy="288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i="0">
                  <a:latin typeface="Cambria Math"/>
                </a:rPr>
                <a:t>√(</a:t>
              </a:r>
              <a:r>
                <a:rPr kumimoji="1" lang="en-US" altLang="ja-JP" sz="1100" b="0" i="0">
                  <a:latin typeface="Cambria Math"/>
                </a:rPr>
                <a:t>𝑛&amp;𝑥1×𝑥2</a:t>
              </a:r>
              <a:r>
                <a:rPr kumimoji="1" lang="en-US" altLang="ja-JP" sz="1100" b="0" i="0">
                  <a:latin typeface="Cambria Math"/>
                  <a:ea typeface="Cambria Math"/>
                </a:rPr>
                <a:t>×𝑥3×⋯𝑥𝑛</a:t>
              </a:r>
              <a:r>
                <a:rPr kumimoji="1" lang="ja-JP" altLang="en-US" sz="1100" b="0" i="0">
                  <a:latin typeface="Cambria Math"/>
                  <a:ea typeface="Cambria Math"/>
                </a:rPr>
                <a:t>)</a:t>
              </a:r>
              <a:endParaRPr kumimoji="1" lang="ja-JP" altLang="en-US" sz="1100"/>
            </a:p>
          </xdr:txBody>
        </xdr:sp>
      </mc:Fallback>
    </mc:AlternateContent>
    <xdr:clientData/>
  </xdr:oneCellAnchor>
  <xdr:twoCellAnchor>
    <xdr:from>
      <xdr:col>0</xdr:col>
      <xdr:colOff>571500</xdr:colOff>
      <xdr:row>21</xdr:row>
      <xdr:rowOff>83820</xdr:rowOff>
    </xdr:from>
    <xdr:to>
      <xdr:col>9</xdr:col>
      <xdr:colOff>419100</xdr:colOff>
      <xdr:row>26</xdr:row>
      <xdr:rowOff>22860</xdr:rowOff>
    </xdr:to>
    <xdr:sp macro="" textlink="">
      <xdr:nvSpPr>
        <xdr:cNvPr id="23" name="正方形/長方形 22"/>
        <xdr:cNvSpPr/>
      </xdr:nvSpPr>
      <xdr:spPr>
        <a:xfrm>
          <a:off x="571500" y="3604260"/>
          <a:ext cx="5334000" cy="77724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342900</xdr:colOff>
      <xdr:row>68</xdr:row>
      <xdr:rowOff>161359</xdr:rowOff>
    </xdr:from>
    <xdr:ext cx="2458750" cy="642484"/>
    <xdr:sp macro="" textlink="">
      <xdr:nvSpPr>
        <xdr:cNvPr id="26" name="テキスト ボックス 25"/>
        <xdr:cNvSpPr txBox="1"/>
      </xdr:nvSpPr>
      <xdr:spPr>
        <a:xfrm>
          <a:off x="3390900" y="11743759"/>
          <a:ext cx="2458750" cy="642484"/>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足し算の代わりに掛け算を用いた平均</a:t>
          </a:r>
          <a:endParaRPr kumimoji="1" lang="en-US" altLang="ja-JP" sz="1100"/>
        </a:p>
        <a:p>
          <a:r>
            <a:rPr kumimoji="1" lang="ja-JP" altLang="en-US" sz="1100"/>
            <a:t>売上比率の平均等の変化率の平均</a:t>
          </a:r>
          <a:endParaRPr kumimoji="1" lang="en-US" altLang="ja-JP" sz="1100"/>
        </a:p>
        <a:p>
          <a:r>
            <a:rPr kumimoji="1" lang="ja-JP" altLang="en-US" sz="1100"/>
            <a:t>を求めるために使う</a:t>
          </a:r>
        </a:p>
      </xdr:txBody>
    </xdr:sp>
    <xdr:clientData/>
  </xdr:oneCellAnchor>
  <xdr:twoCellAnchor>
    <xdr:from>
      <xdr:col>0</xdr:col>
      <xdr:colOff>579120</xdr:colOff>
      <xdr:row>68</xdr:row>
      <xdr:rowOff>60960</xdr:rowOff>
    </xdr:from>
    <xdr:to>
      <xdr:col>9</xdr:col>
      <xdr:colOff>426720</xdr:colOff>
      <xdr:row>83</xdr:row>
      <xdr:rowOff>8965</xdr:rowOff>
    </xdr:to>
    <xdr:sp macro="" textlink="">
      <xdr:nvSpPr>
        <xdr:cNvPr id="27" name="正方形/長方形 26"/>
        <xdr:cNvSpPr/>
      </xdr:nvSpPr>
      <xdr:spPr>
        <a:xfrm>
          <a:off x="579120" y="11643360"/>
          <a:ext cx="5334000" cy="2502946"/>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22860</xdr:colOff>
      <xdr:row>84</xdr:row>
      <xdr:rowOff>75800</xdr:rowOff>
    </xdr:from>
    <xdr:ext cx="5176802" cy="459100"/>
    <xdr:sp macro="" textlink="">
      <xdr:nvSpPr>
        <xdr:cNvPr id="28" name="テキスト ボックス 27"/>
        <xdr:cNvSpPr txBox="1"/>
      </xdr:nvSpPr>
      <xdr:spPr>
        <a:xfrm>
          <a:off x="632460" y="14383471"/>
          <a:ext cx="5176802" cy="4591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トリム平均（調整平均）</a:t>
          </a:r>
          <a:endParaRPr kumimoji="1" lang="en-US" altLang="ja-JP" sz="1100"/>
        </a:p>
        <a:p>
          <a:r>
            <a:rPr kumimoji="1" lang="ja-JP" altLang="en-US" sz="1100"/>
            <a:t>データの中から極端に大きいもの、小さいものを除外（トリム）してから平均をとる方法</a:t>
          </a:r>
          <a:endParaRPr kumimoji="1" lang="en-US" altLang="ja-JP" sz="1100"/>
        </a:p>
      </xdr:txBody>
    </xdr:sp>
    <xdr:clientData/>
  </xdr:oneCellAnchor>
  <xdr:twoCellAnchor>
    <xdr:from>
      <xdr:col>0</xdr:col>
      <xdr:colOff>579120</xdr:colOff>
      <xdr:row>83</xdr:row>
      <xdr:rowOff>130035</xdr:rowOff>
    </xdr:from>
    <xdr:to>
      <xdr:col>12</xdr:col>
      <xdr:colOff>601980</xdr:colOff>
      <xdr:row>100</xdr:row>
      <xdr:rowOff>114795</xdr:rowOff>
    </xdr:to>
    <xdr:sp macro="" textlink="">
      <xdr:nvSpPr>
        <xdr:cNvPr id="29" name="正方形/長方形 28"/>
        <xdr:cNvSpPr/>
      </xdr:nvSpPr>
      <xdr:spPr>
        <a:xfrm>
          <a:off x="579120" y="14267376"/>
          <a:ext cx="7338060" cy="288036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175260</xdr:colOff>
      <xdr:row>93</xdr:row>
      <xdr:rowOff>0</xdr:rowOff>
    </xdr:from>
    <xdr:to>
      <xdr:col>4</xdr:col>
      <xdr:colOff>518160</xdr:colOff>
      <xdr:row>93</xdr:row>
      <xdr:rowOff>0</xdr:rowOff>
    </xdr:to>
    <xdr:cxnSp macro="">
      <xdr:nvCxnSpPr>
        <xdr:cNvPr id="30" name="直線矢印コネクタ 29"/>
        <xdr:cNvCxnSpPr/>
      </xdr:nvCxnSpPr>
      <xdr:spPr>
        <a:xfrm>
          <a:off x="2004060" y="6370320"/>
          <a:ext cx="952500"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228600</xdr:colOff>
      <xdr:row>91</xdr:row>
      <xdr:rowOff>30480</xdr:rowOff>
    </xdr:from>
    <xdr:ext cx="729623" cy="275717"/>
    <xdr:sp macro="" textlink="">
      <xdr:nvSpPr>
        <xdr:cNvPr id="31" name="テキスト ボックス 30"/>
        <xdr:cNvSpPr txBox="1"/>
      </xdr:nvSpPr>
      <xdr:spPr>
        <a:xfrm>
          <a:off x="2057400" y="6065520"/>
          <a:ext cx="7296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並び替え</a:t>
          </a:r>
        </a:p>
      </xdr:txBody>
    </xdr:sp>
    <xdr:clientData/>
  </xdr:oneCellAnchor>
  <xdr:twoCellAnchor>
    <xdr:from>
      <xdr:col>7</xdr:col>
      <xdr:colOff>15240</xdr:colOff>
      <xdr:row>89</xdr:row>
      <xdr:rowOff>83820</xdr:rowOff>
    </xdr:from>
    <xdr:to>
      <xdr:col>8</xdr:col>
      <xdr:colOff>0</xdr:colOff>
      <xdr:row>89</xdr:row>
      <xdr:rowOff>83820</xdr:rowOff>
    </xdr:to>
    <xdr:cxnSp macro="">
      <xdr:nvCxnSpPr>
        <xdr:cNvPr id="32" name="直線矢印コネクタ 31"/>
        <xdr:cNvCxnSpPr/>
      </xdr:nvCxnSpPr>
      <xdr:spPr>
        <a:xfrm flipH="1">
          <a:off x="4282440" y="13662660"/>
          <a:ext cx="594360" cy="0"/>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106680</xdr:colOff>
      <xdr:row>87</xdr:row>
      <xdr:rowOff>144780</xdr:rowOff>
    </xdr:from>
    <xdr:ext cx="466794" cy="275717"/>
    <xdr:sp macro="" textlink="">
      <xdr:nvSpPr>
        <xdr:cNvPr id="33" name="テキスト ボックス 32"/>
        <xdr:cNvSpPr txBox="1"/>
      </xdr:nvSpPr>
      <xdr:spPr>
        <a:xfrm>
          <a:off x="4373880" y="1338834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除外</a:t>
          </a:r>
        </a:p>
      </xdr:txBody>
    </xdr:sp>
    <xdr:clientData/>
  </xdr:oneCellAnchor>
  <xdr:twoCellAnchor>
    <xdr:from>
      <xdr:col>7</xdr:col>
      <xdr:colOff>15240</xdr:colOff>
      <xdr:row>98</xdr:row>
      <xdr:rowOff>76200</xdr:rowOff>
    </xdr:from>
    <xdr:to>
      <xdr:col>8</xdr:col>
      <xdr:colOff>0</xdr:colOff>
      <xdr:row>98</xdr:row>
      <xdr:rowOff>76200</xdr:rowOff>
    </xdr:to>
    <xdr:cxnSp macro="">
      <xdr:nvCxnSpPr>
        <xdr:cNvPr id="34" name="直線矢印コネクタ 33"/>
        <xdr:cNvCxnSpPr/>
      </xdr:nvCxnSpPr>
      <xdr:spPr>
        <a:xfrm flipH="1">
          <a:off x="4282440" y="15163800"/>
          <a:ext cx="594360" cy="0"/>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106680</xdr:colOff>
      <xdr:row>96</xdr:row>
      <xdr:rowOff>137160</xdr:rowOff>
    </xdr:from>
    <xdr:ext cx="466794" cy="275717"/>
    <xdr:sp macro="" textlink="">
      <xdr:nvSpPr>
        <xdr:cNvPr id="35" name="テキスト ボックス 34"/>
        <xdr:cNvSpPr txBox="1"/>
      </xdr:nvSpPr>
      <xdr:spPr>
        <a:xfrm>
          <a:off x="4373880" y="1488948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除外</a:t>
          </a:r>
        </a:p>
      </xdr:txBody>
    </xdr:sp>
    <xdr:clientData/>
  </xdr:oneCellAnchor>
  <xdr:twoCellAnchor>
    <xdr:from>
      <xdr:col>11</xdr:col>
      <xdr:colOff>22860</xdr:colOff>
      <xdr:row>97</xdr:row>
      <xdr:rowOff>58271</xdr:rowOff>
    </xdr:from>
    <xdr:to>
      <xdr:col>12</xdr:col>
      <xdr:colOff>312420</xdr:colOff>
      <xdr:row>97</xdr:row>
      <xdr:rowOff>58271</xdr:rowOff>
    </xdr:to>
    <xdr:cxnSp macro="">
      <xdr:nvCxnSpPr>
        <xdr:cNvPr id="36" name="直線矢印コネクタ 35"/>
        <xdr:cNvCxnSpPr/>
      </xdr:nvCxnSpPr>
      <xdr:spPr>
        <a:xfrm flipH="1">
          <a:off x="6728460" y="16580224"/>
          <a:ext cx="899160" cy="0"/>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114300</xdr:colOff>
      <xdr:row>95</xdr:row>
      <xdr:rowOff>119231</xdr:rowOff>
    </xdr:from>
    <xdr:ext cx="801245" cy="275717"/>
    <xdr:sp macro="" textlink="">
      <xdr:nvSpPr>
        <xdr:cNvPr id="37" name="テキスト ボックス 36"/>
        <xdr:cNvSpPr txBox="1"/>
      </xdr:nvSpPr>
      <xdr:spPr>
        <a:xfrm>
          <a:off x="6819900" y="16300525"/>
          <a:ext cx="8012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トリム平均</a:t>
          </a:r>
        </a:p>
      </xdr:txBody>
    </xdr:sp>
    <xdr:clientData/>
  </xdr:oneCellAnchor>
  <xdr:oneCellAnchor>
    <xdr:from>
      <xdr:col>1</xdr:col>
      <xdr:colOff>17928</xdr:colOff>
      <xdr:row>73</xdr:row>
      <xdr:rowOff>107577</xdr:rowOff>
    </xdr:from>
    <xdr:ext cx="2689647" cy="825867"/>
    <xdr:sp macro="" textlink="">
      <xdr:nvSpPr>
        <xdr:cNvPr id="48" name="テキスト ボックス 47"/>
        <xdr:cNvSpPr txBox="1"/>
      </xdr:nvSpPr>
      <xdr:spPr>
        <a:xfrm>
          <a:off x="627528" y="12541624"/>
          <a:ext cx="2689647" cy="82586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例</a:t>
          </a:r>
          <a:r>
            <a:rPr kumimoji="1" lang="en-US" altLang="ja-JP" sz="1100"/>
            <a:t>)</a:t>
          </a:r>
        </a:p>
        <a:p>
          <a:r>
            <a:rPr kumimoji="1" lang="en-US" altLang="ja-JP" sz="1100"/>
            <a:t>1</a:t>
          </a:r>
          <a:r>
            <a:rPr kumimoji="1" lang="ja-JP" altLang="en-US" sz="1100"/>
            <a:t>年目の売上　</a:t>
          </a:r>
          <a:r>
            <a:rPr kumimoji="1" lang="en-US" altLang="ja-JP" sz="1100"/>
            <a:t>1000</a:t>
          </a:r>
          <a:r>
            <a:rPr kumimoji="1" lang="ja-JP" altLang="en-US" sz="1100"/>
            <a:t>万円</a:t>
          </a:r>
          <a:endParaRPr kumimoji="1" lang="en-US" altLang="ja-JP" sz="1100"/>
        </a:p>
        <a:p>
          <a:r>
            <a:rPr kumimoji="1" lang="en-US" altLang="ja-JP" sz="1100"/>
            <a:t>2</a:t>
          </a:r>
          <a:r>
            <a:rPr kumimoji="1" lang="ja-JP" altLang="en-US" sz="1100"/>
            <a:t>年目の売上　</a:t>
          </a:r>
          <a:r>
            <a:rPr kumimoji="1" lang="en-US" altLang="ja-JP" sz="1100"/>
            <a:t>2500</a:t>
          </a:r>
          <a:r>
            <a:rPr kumimoji="1" lang="ja-JP" altLang="en-US" sz="1100"/>
            <a:t>万円　前年より</a:t>
          </a:r>
          <a:r>
            <a:rPr kumimoji="1" lang="en-US" altLang="ja-JP" sz="1100"/>
            <a:t>250%up</a:t>
          </a:r>
        </a:p>
        <a:p>
          <a:r>
            <a:rPr kumimoji="1" lang="en-US" altLang="ja-JP" sz="1100"/>
            <a:t>3</a:t>
          </a:r>
          <a:r>
            <a:rPr kumimoji="1" lang="ja-JP" altLang="en-US" sz="1100"/>
            <a:t>年目の売上　</a:t>
          </a:r>
          <a:r>
            <a:rPr kumimoji="1" lang="en-US" altLang="ja-JP" sz="1100"/>
            <a:t>4000</a:t>
          </a:r>
          <a:r>
            <a:rPr kumimoji="1" lang="ja-JP" altLang="en-US" sz="1100"/>
            <a:t>万円　前年より</a:t>
          </a:r>
          <a:r>
            <a:rPr kumimoji="1" lang="en-US" altLang="ja-JP" sz="1100"/>
            <a:t>160%up</a:t>
          </a:r>
        </a:p>
      </xdr:txBody>
    </xdr:sp>
    <xdr:clientData/>
  </xdr:oneCellAnchor>
  <xdr:twoCellAnchor>
    <xdr:from>
      <xdr:col>5</xdr:col>
      <xdr:colOff>277906</xdr:colOff>
      <xdr:row>75</xdr:row>
      <xdr:rowOff>161365</xdr:rowOff>
    </xdr:from>
    <xdr:to>
      <xdr:col>6</xdr:col>
      <xdr:colOff>35859</xdr:colOff>
      <xdr:row>75</xdr:row>
      <xdr:rowOff>161365</xdr:rowOff>
    </xdr:to>
    <xdr:cxnSp macro="">
      <xdr:nvCxnSpPr>
        <xdr:cNvPr id="49" name="直線矢印コネクタ 48"/>
        <xdr:cNvCxnSpPr/>
      </xdr:nvCxnSpPr>
      <xdr:spPr>
        <a:xfrm>
          <a:off x="3325906" y="12936071"/>
          <a:ext cx="367553"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35861</xdr:colOff>
      <xdr:row>73</xdr:row>
      <xdr:rowOff>116540</xdr:rowOff>
    </xdr:from>
    <xdr:ext cx="1716945" cy="814710"/>
    <xdr:sp macro="" textlink="">
      <xdr:nvSpPr>
        <xdr:cNvPr id="50" name="テキスト ボックス 49"/>
        <xdr:cNvSpPr txBox="1"/>
      </xdr:nvSpPr>
      <xdr:spPr>
        <a:xfrm>
          <a:off x="3693461" y="12550587"/>
          <a:ext cx="1716945" cy="81471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（売上比率の平均を取る）</a:t>
          </a:r>
          <a:endParaRPr kumimoji="1" lang="en-US" altLang="ja-JP" sz="1100"/>
        </a:p>
        <a:p>
          <a:endParaRPr kumimoji="1" lang="en-US" altLang="ja-JP" sz="1100"/>
        </a:p>
        <a:p>
          <a:r>
            <a:rPr kumimoji="1" lang="en-US" altLang="ja-JP" sz="1100"/>
            <a:t>250%</a:t>
          </a:r>
          <a:r>
            <a:rPr kumimoji="1" lang="ja-JP" altLang="en-US" sz="1100"/>
            <a:t>を少数に変換→</a:t>
          </a:r>
          <a:r>
            <a:rPr kumimoji="1" lang="en-US" altLang="ja-JP" sz="1100">
              <a:solidFill>
                <a:srgbClr val="FF0000"/>
              </a:solidFill>
            </a:rPr>
            <a:t>2.5</a:t>
          </a:r>
        </a:p>
        <a:p>
          <a:r>
            <a:rPr kumimoji="1" lang="en-US" altLang="ja-JP" sz="1100"/>
            <a:t>160%</a:t>
          </a:r>
          <a:r>
            <a:rPr kumimoji="1" lang="ja-JP" altLang="en-US" sz="1100"/>
            <a:t>を少数に変換→</a:t>
          </a:r>
          <a:r>
            <a:rPr kumimoji="1" lang="en-US" altLang="ja-JP" sz="1100">
              <a:solidFill>
                <a:srgbClr val="FF0000"/>
              </a:solidFill>
            </a:rPr>
            <a:t>1.6</a:t>
          </a:r>
        </a:p>
      </xdr:txBody>
    </xdr:sp>
    <xdr:clientData/>
  </xdr:oneCellAnchor>
  <xdr:oneCellAnchor>
    <xdr:from>
      <xdr:col>1</xdr:col>
      <xdr:colOff>430306</xdr:colOff>
      <xdr:row>79</xdr:row>
      <xdr:rowOff>116541</xdr:rowOff>
    </xdr:from>
    <xdr:ext cx="1775012" cy="291555"/>
    <mc:AlternateContent xmlns:mc="http://schemas.openxmlformats.org/markup-compatibility/2006" xmlns:a14="http://schemas.microsoft.com/office/drawing/2010/main">
      <mc:Choice Requires="a14">
        <xdr:sp macro="" textlink="">
          <xdr:nvSpPr>
            <xdr:cNvPr id="9" name="テキスト ボックス 8"/>
            <xdr:cNvSpPr txBox="1"/>
          </xdr:nvSpPr>
          <xdr:spPr>
            <a:xfrm>
              <a:off x="1039906" y="13572565"/>
              <a:ext cx="1775012" cy="291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ad>
                      <m:radPr>
                        <m:ctrlPr>
                          <a:rPr kumimoji="1" lang="ja-JP" altLang="en-US" sz="1100" i="1">
                            <a:latin typeface="Cambria Math"/>
                          </a:rPr>
                        </m:ctrlPr>
                      </m:radPr>
                      <m:deg>
                        <m:r>
                          <a:rPr kumimoji="1" lang="en-US" altLang="ja-JP" sz="1100" i="1">
                            <a:latin typeface="Cambria Math"/>
                          </a:rPr>
                          <m:t>2</m:t>
                        </m:r>
                      </m:deg>
                      <m:e>
                        <m:r>
                          <a:rPr kumimoji="1" lang="en-US" altLang="ja-JP" sz="1100" i="1">
                            <a:solidFill>
                              <a:srgbClr val="FF0000"/>
                            </a:solidFill>
                            <a:latin typeface="Cambria Math"/>
                          </a:rPr>
                          <m:t>2.5</m:t>
                        </m:r>
                        <m:r>
                          <a:rPr kumimoji="1" lang="en-US" altLang="ja-JP" sz="1100" b="0" i="1">
                            <a:latin typeface="Cambria Math"/>
                          </a:rPr>
                          <m:t>×</m:t>
                        </m:r>
                        <m:r>
                          <a:rPr kumimoji="1" lang="en-US" altLang="ja-JP" sz="1100" b="0" i="1">
                            <a:solidFill>
                              <a:srgbClr val="FF0000"/>
                            </a:solidFill>
                            <a:latin typeface="Cambria Math"/>
                          </a:rPr>
                          <m:t>1.6</m:t>
                        </m:r>
                      </m:e>
                    </m:rad>
                    <m:r>
                      <a:rPr kumimoji="1" lang="ja-JP" altLang="en-US" sz="1100" b="0" i="1">
                        <a:latin typeface="Cambria Math"/>
                      </a:rPr>
                      <m:t>　</m:t>
                    </m:r>
                    <m:r>
                      <a:rPr kumimoji="1" lang="en-US" altLang="ja-JP" sz="1100" b="0" i="1">
                        <a:latin typeface="Cambria Math"/>
                        <a:ea typeface="Cambria Math"/>
                      </a:rPr>
                      <m:t>=</m:t>
                    </m:r>
                    <m:rad>
                      <m:radPr>
                        <m:degHide m:val="on"/>
                        <m:ctrlPr>
                          <a:rPr kumimoji="1" lang="ja-JP" altLang="en-US" sz="1100" b="0" i="1">
                            <a:latin typeface="Cambria Math"/>
                          </a:rPr>
                        </m:ctrlPr>
                      </m:radPr>
                      <m:deg/>
                      <m:e>
                        <m:r>
                          <a:rPr kumimoji="1" lang="en-US" altLang="ja-JP" sz="1100" b="0" i="1">
                            <a:latin typeface="Cambria Math"/>
                          </a:rPr>
                          <m:t>4</m:t>
                        </m:r>
                      </m:e>
                    </m:rad>
                    <m:r>
                      <a:rPr kumimoji="1" lang="ja-JP" altLang="en-US" sz="1100" b="0" i="1">
                        <a:latin typeface="Cambria Math"/>
                      </a:rPr>
                      <m:t>　</m:t>
                    </m:r>
                    <m:r>
                      <a:rPr kumimoji="1" lang="en-US" altLang="ja-JP" sz="1100" b="0" i="1">
                        <a:latin typeface="Cambria Math"/>
                        <a:ea typeface="Cambria Math"/>
                      </a:rPr>
                      <m:t>=2</m:t>
                    </m:r>
                  </m:oMath>
                </m:oMathPara>
              </a14:m>
              <a:endParaRPr kumimoji="1" lang="ja-JP" altLang="en-US" sz="1100"/>
            </a:p>
          </xdr:txBody>
        </xdr:sp>
      </mc:Choice>
      <mc:Fallback xmlns="">
        <xdr:sp macro="" textlink="">
          <xdr:nvSpPr>
            <xdr:cNvPr id="9" name="テキスト ボックス 8"/>
            <xdr:cNvSpPr txBox="1"/>
          </xdr:nvSpPr>
          <xdr:spPr>
            <a:xfrm>
              <a:off x="1039906" y="13572565"/>
              <a:ext cx="1775012" cy="291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i="0">
                  <a:latin typeface="Cambria Math"/>
                </a:rPr>
                <a:t>√(</a:t>
              </a:r>
              <a:r>
                <a:rPr kumimoji="1" lang="en-US" altLang="ja-JP" sz="1100" i="0">
                  <a:latin typeface="Cambria Math"/>
                </a:rPr>
                <a:t>2&amp;</a:t>
              </a:r>
              <a:r>
                <a:rPr kumimoji="1" lang="en-US" altLang="ja-JP" sz="1100" i="0">
                  <a:solidFill>
                    <a:srgbClr val="FF0000"/>
                  </a:solidFill>
                  <a:latin typeface="Cambria Math"/>
                </a:rPr>
                <a:t>2.5</a:t>
              </a:r>
              <a:r>
                <a:rPr kumimoji="1" lang="en-US" altLang="ja-JP" sz="1100" b="0" i="0">
                  <a:latin typeface="Cambria Math"/>
                </a:rPr>
                <a:t>×</a:t>
              </a:r>
              <a:r>
                <a:rPr kumimoji="1" lang="en-US" altLang="ja-JP" sz="1100" b="0" i="0">
                  <a:solidFill>
                    <a:srgbClr val="FF0000"/>
                  </a:solidFill>
                  <a:latin typeface="Cambria Math"/>
                </a:rPr>
                <a:t>1.6</a:t>
              </a:r>
              <a:r>
                <a:rPr kumimoji="1" lang="ja-JP" altLang="en-US" sz="1100" b="0" i="0">
                  <a:solidFill>
                    <a:srgbClr val="FF0000"/>
                  </a:solidFill>
                  <a:latin typeface="Cambria Math"/>
                </a:rPr>
                <a:t>)</a:t>
              </a:r>
              <a:r>
                <a:rPr kumimoji="1" lang="ja-JP" altLang="en-US" sz="1100" b="0" i="0">
                  <a:latin typeface="Cambria Math"/>
                </a:rPr>
                <a:t>　</a:t>
              </a:r>
              <a:r>
                <a:rPr kumimoji="1" lang="en-US" altLang="ja-JP" sz="1100" b="0" i="0">
                  <a:latin typeface="Cambria Math"/>
                  <a:ea typeface="Cambria Math"/>
                </a:rPr>
                <a:t>=</a:t>
              </a:r>
              <a:r>
                <a:rPr kumimoji="1" lang="ja-JP" altLang="en-US" sz="1100" b="0" i="0">
                  <a:latin typeface="Cambria Math"/>
                </a:rPr>
                <a:t>√</a:t>
              </a:r>
              <a:r>
                <a:rPr kumimoji="1" lang="en-US" altLang="ja-JP" sz="1100" b="0" i="0">
                  <a:latin typeface="Cambria Math"/>
                </a:rPr>
                <a:t>4</a:t>
              </a:r>
              <a:r>
                <a:rPr kumimoji="1" lang="ja-JP" altLang="en-US" sz="1100" b="0" i="0">
                  <a:latin typeface="Cambria Math"/>
                </a:rPr>
                <a:t>　</a:t>
              </a:r>
              <a:r>
                <a:rPr kumimoji="1" lang="en-US" altLang="ja-JP" sz="1100" b="0" i="0">
                  <a:latin typeface="Cambria Math"/>
                  <a:ea typeface="Cambria Math"/>
                </a:rPr>
                <a:t>=2</a:t>
              </a:r>
              <a:endParaRPr kumimoji="1" lang="ja-JP" altLang="en-US" sz="1100"/>
            </a:p>
          </xdr:txBody>
        </xdr:sp>
      </mc:Fallback>
    </mc:AlternateContent>
    <xdr:clientData/>
  </xdr:oneCellAnchor>
  <xdr:oneCellAnchor>
    <xdr:from>
      <xdr:col>6</xdr:col>
      <xdr:colOff>179294</xdr:colOff>
      <xdr:row>79</xdr:row>
      <xdr:rowOff>125507</xdr:rowOff>
    </xdr:from>
    <xdr:ext cx="1275606" cy="275717"/>
    <xdr:sp macro="" textlink="">
      <xdr:nvSpPr>
        <xdr:cNvPr id="24" name="テキスト ボックス 23"/>
        <xdr:cNvSpPr txBox="1"/>
      </xdr:nvSpPr>
      <xdr:spPr>
        <a:xfrm>
          <a:off x="3836894" y="13581531"/>
          <a:ext cx="12756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平均売上率</a:t>
          </a:r>
          <a:r>
            <a:rPr kumimoji="1" lang="en-US" altLang="ja-JP" sz="1100"/>
            <a:t>=200%</a:t>
          </a:r>
          <a:endParaRPr kumimoji="1" lang="ja-JP" altLang="en-US" sz="1100"/>
        </a:p>
      </xdr:txBody>
    </xdr:sp>
    <xdr:clientData/>
  </xdr:oneCellAnchor>
  <xdr:twoCellAnchor>
    <xdr:from>
      <xdr:col>4</xdr:col>
      <xdr:colOff>286870</xdr:colOff>
      <xdr:row>80</xdr:row>
      <xdr:rowOff>98612</xdr:rowOff>
    </xdr:from>
    <xdr:to>
      <xdr:col>6</xdr:col>
      <xdr:colOff>116541</xdr:colOff>
      <xdr:row>80</xdr:row>
      <xdr:rowOff>98612</xdr:rowOff>
    </xdr:to>
    <xdr:cxnSp macro="">
      <xdr:nvCxnSpPr>
        <xdr:cNvPr id="52" name="直線矢印コネクタ 51"/>
        <xdr:cNvCxnSpPr/>
      </xdr:nvCxnSpPr>
      <xdr:spPr>
        <a:xfrm>
          <a:off x="2725270" y="13724965"/>
          <a:ext cx="1048871"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295835</xdr:colOff>
      <xdr:row>22</xdr:row>
      <xdr:rowOff>26894</xdr:rowOff>
    </xdr:from>
    <xdr:ext cx="914400" cy="554447"/>
    <mc:AlternateContent xmlns:mc="http://schemas.openxmlformats.org/markup-compatibility/2006" xmlns:a14="http://schemas.microsoft.com/office/drawing/2010/main">
      <mc:Choice Requires="a14">
        <xdr:sp macro="" textlink="">
          <xdr:nvSpPr>
            <xdr:cNvPr id="39" name="テキスト ボックス 38"/>
            <xdr:cNvSpPr txBox="1"/>
          </xdr:nvSpPr>
          <xdr:spPr>
            <a:xfrm>
              <a:off x="1515035" y="3774141"/>
              <a:ext cx="914400" cy="554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bar>
                      <m:barPr>
                        <m:pos m:val="top"/>
                        <m:ctrlPr>
                          <a:rPr kumimoji="1" lang="en-US" altLang="ja-JP" sz="1100" i="1">
                            <a:latin typeface="Cambria Math"/>
                          </a:rPr>
                        </m:ctrlPr>
                      </m:barPr>
                      <m:e>
                        <m:r>
                          <a:rPr kumimoji="1" lang="en-US" altLang="ja-JP" sz="1100" b="0" i="1">
                            <a:latin typeface="Cambria Math"/>
                          </a:rPr>
                          <m:t>𝑥</m:t>
                        </m:r>
                      </m:e>
                    </m:bar>
                    <m:r>
                      <a:rPr kumimoji="1" lang="en-US" altLang="ja-JP" sz="1100" i="1">
                        <a:latin typeface="Cambria Math"/>
                        <a:ea typeface="Cambria Math"/>
                      </a:rPr>
                      <m:t>=</m:t>
                    </m:r>
                    <m:f>
                      <m:fPr>
                        <m:ctrlPr>
                          <a:rPr kumimoji="1" lang="en-US" altLang="ja-JP" sz="1100" i="1">
                            <a:latin typeface="Cambria Math"/>
                            <a:ea typeface="Cambria Math"/>
                          </a:rPr>
                        </m:ctrlPr>
                      </m:fPr>
                      <m:num>
                        <m:r>
                          <a:rPr kumimoji="1" lang="en-US" altLang="ja-JP" sz="1100" b="0" i="1">
                            <a:latin typeface="Cambria Math"/>
                            <a:ea typeface="Cambria Math"/>
                          </a:rPr>
                          <m:t>1</m:t>
                        </m:r>
                      </m:num>
                      <m:den>
                        <m:r>
                          <a:rPr kumimoji="1" lang="en-US" altLang="ja-JP" sz="1100" b="0" i="1">
                            <a:latin typeface="Cambria Math"/>
                            <a:ea typeface="Cambria Math"/>
                          </a:rPr>
                          <m:t>𝑛</m:t>
                        </m:r>
                      </m:den>
                    </m:f>
                    <m:nary>
                      <m:naryPr>
                        <m:chr m:val="∑"/>
                        <m:ctrlPr>
                          <a:rPr kumimoji="1" lang="en-US" altLang="ja-JP" sz="1100" i="1">
                            <a:latin typeface="Cambria Math"/>
                            <a:ea typeface="Cambria Math"/>
                          </a:rPr>
                        </m:ctrlPr>
                      </m:naryPr>
                      <m:sub>
                        <m:r>
                          <a:rPr kumimoji="1" lang="en-US" altLang="ja-JP" sz="1100" i="1">
                            <a:latin typeface="Cambria Math"/>
                            <a:ea typeface="Cambria Math"/>
                          </a:rPr>
                          <m:t>𝑖</m:t>
                        </m:r>
                        <m:r>
                          <a:rPr kumimoji="1" lang="en-US" altLang="ja-JP" sz="1100" i="1">
                            <a:latin typeface="Cambria Math"/>
                            <a:ea typeface="Cambria Math"/>
                          </a:rPr>
                          <m:t>=1</m:t>
                        </m:r>
                      </m:sub>
                      <m:sup>
                        <m:r>
                          <a:rPr kumimoji="1" lang="en-US" altLang="ja-JP" sz="1100" i="1">
                            <a:latin typeface="Cambria Math"/>
                            <a:ea typeface="Cambria Math"/>
                          </a:rPr>
                          <m:t>𝑛</m:t>
                        </m:r>
                      </m:sup>
                      <m:e>
                        <m:sSub>
                          <m:sSubPr>
                            <m:ctrlPr>
                              <a:rPr kumimoji="1" lang="en-US" altLang="ja-JP" sz="1100" i="1">
                                <a:latin typeface="Cambria Math"/>
                                <a:ea typeface="Cambria Math"/>
                              </a:rPr>
                            </m:ctrlPr>
                          </m:sSubPr>
                          <m:e>
                            <m:r>
                              <a:rPr kumimoji="1" lang="en-US" altLang="ja-JP" sz="1100" b="0" i="1">
                                <a:latin typeface="Cambria Math"/>
                                <a:ea typeface="Cambria Math"/>
                              </a:rPr>
                              <m:t>𝑥</m:t>
                            </m:r>
                          </m:e>
                          <m:sub>
                            <m:r>
                              <a:rPr kumimoji="1" lang="en-US" altLang="ja-JP" sz="1100" b="0" i="1">
                                <a:latin typeface="Cambria Math"/>
                                <a:ea typeface="Cambria Math"/>
                              </a:rPr>
                              <m:t>𝑖</m:t>
                            </m:r>
                          </m:sub>
                        </m:sSub>
                      </m:e>
                    </m:nary>
                  </m:oMath>
                </m:oMathPara>
              </a14:m>
              <a:endParaRPr kumimoji="1" lang="ja-JP" altLang="en-US" sz="1100"/>
            </a:p>
          </xdr:txBody>
        </xdr:sp>
      </mc:Choice>
      <mc:Fallback xmlns="">
        <xdr:sp macro="" textlink="">
          <xdr:nvSpPr>
            <xdr:cNvPr id="39" name="テキスト ボックス 38"/>
            <xdr:cNvSpPr txBox="1"/>
          </xdr:nvSpPr>
          <xdr:spPr>
            <a:xfrm>
              <a:off x="1515035" y="3774141"/>
              <a:ext cx="914400" cy="554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r>
                <a:rPr kumimoji="1" lang="en-US" altLang="ja-JP" sz="1100" i="0">
                  <a:latin typeface="Cambria Math"/>
                </a:rPr>
                <a:t>¯</a:t>
              </a:r>
              <a:r>
                <a:rPr kumimoji="1" lang="en-US" altLang="ja-JP" sz="1100" b="0" i="0">
                  <a:latin typeface="Cambria Math"/>
                </a:rPr>
                <a:t>𝑥</a:t>
              </a:r>
              <a:r>
                <a:rPr kumimoji="1" lang="en-US" altLang="ja-JP" sz="1100" i="0">
                  <a:latin typeface="Cambria Math"/>
                  <a:ea typeface="Cambria Math"/>
                </a:rPr>
                <a:t>=</a:t>
              </a:r>
              <a:r>
                <a:rPr kumimoji="1" lang="en-US" altLang="ja-JP" sz="1100" b="0" i="0">
                  <a:latin typeface="Cambria Math"/>
                  <a:ea typeface="Cambria Math"/>
                </a:rPr>
                <a:t>1/𝑛 </a:t>
              </a:r>
              <a:r>
                <a:rPr kumimoji="1" lang="en-US" altLang="ja-JP" sz="1100" i="0">
                  <a:latin typeface="Cambria Math"/>
                  <a:ea typeface="Cambria Math"/>
                </a:rPr>
                <a:t>∑_(𝑖=1)^𝑛</a:t>
              </a:r>
              <a:r>
                <a:rPr kumimoji="1" lang="en-US" altLang="ja-JP" sz="1100" b="0" i="0">
                  <a:latin typeface="Cambria Math"/>
                  <a:ea typeface="Cambria Math"/>
                </a:rPr>
                <a:t>▒𝑥_𝑖 </a:t>
              </a:r>
              <a:endParaRPr kumimoji="1" lang="ja-JP" altLang="en-US" sz="1100"/>
            </a:p>
          </xdr:txBody>
        </xdr:sp>
      </mc:Fallback>
    </mc:AlternateContent>
    <xdr:clientData/>
  </xdr:oneCellAnchor>
  <xdr:twoCellAnchor editAs="oneCell">
    <xdr:from>
      <xdr:col>11</xdr:col>
      <xdr:colOff>427537</xdr:colOff>
      <xdr:row>24</xdr:row>
      <xdr:rowOff>10397</xdr:rowOff>
    </xdr:from>
    <xdr:to>
      <xdr:col>16</xdr:col>
      <xdr:colOff>354431</xdr:colOff>
      <xdr:row>37</xdr:row>
      <xdr:rowOff>28222</xdr:rowOff>
    </xdr:to>
    <xdr:pic>
      <xdr:nvPicPr>
        <xdr:cNvPr id="41" name="図 40" descr="https://qiita-user-contents.imgix.net/https%3A%2F%2Fqiita-image-store.s3.amazonaws.com%2F0%2F50670%2F82ca6f92-7f16-78d0-759f-0641f2c2c50b.png?ixlib=rb-1.2.2&amp;auto=format&amp;gif-q=60&amp;q=75&amp;s=c9b3acb4763fc7bcbdd0adbd1caae69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53833" y="4074397"/>
          <a:ext cx="2984302" cy="2219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206965</xdr:colOff>
      <xdr:row>37</xdr:row>
      <xdr:rowOff>141112</xdr:rowOff>
    </xdr:from>
    <xdr:to>
      <xdr:col>16</xdr:col>
      <xdr:colOff>580344</xdr:colOff>
      <xdr:row>42</xdr:row>
      <xdr:rowOff>25118</xdr:rowOff>
    </xdr:to>
    <xdr:pic>
      <xdr:nvPicPr>
        <xdr:cNvPr id="46" name="図 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33261" y="6406445"/>
          <a:ext cx="3430787" cy="730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9</xdr:col>
      <xdr:colOff>152400</xdr:colOff>
      <xdr:row>13</xdr:row>
      <xdr:rowOff>137160</xdr:rowOff>
    </xdr:from>
    <xdr:ext cx="7111114" cy="575542"/>
    <mc:AlternateContent xmlns:mc="http://schemas.openxmlformats.org/markup-compatibility/2006" xmlns:a14="http://schemas.microsoft.com/office/drawing/2010/main">
      <mc:Choice Requires="a14">
        <xdr:sp macro="" textlink="">
          <xdr:nvSpPr>
            <xdr:cNvPr id="3" name="テキスト ボックス 2"/>
            <xdr:cNvSpPr txBox="1"/>
          </xdr:nvSpPr>
          <xdr:spPr>
            <a:xfrm>
              <a:off x="5684520" y="2316480"/>
              <a:ext cx="7111114" cy="575542"/>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0">
                  <a:solidFill>
                    <a:srgbClr val="FF0000"/>
                  </a:solidFill>
                </a:rPr>
                <a:t>R</a:t>
              </a:r>
              <a14:m>
                <m:oMath xmlns:m="http://schemas.openxmlformats.org/officeDocument/2006/math">
                  <m:d>
                    <m:dPr>
                      <m:begChr m:val="（"/>
                      <m:endChr m:val="）"/>
                      <m:ctrlPr>
                        <a:rPr kumimoji="1" lang="ja-JP" altLang="en-US" sz="1600" b="0" i="1">
                          <a:solidFill>
                            <a:srgbClr val="FF0000"/>
                          </a:solidFill>
                          <a:latin typeface="Cambria Math"/>
                        </a:rPr>
                      </m:ctrlPr>
                    </m:dPr>
                    <m:e>
                      <m:r>
                        <a:rPr kumimoji="1" lang="ja-JP" altLang="en-US" sz="1600" b="0" i="1">
                          <a:solidFill>
                            <a:srgbClr val="FF0000"/>
                          </a:solidFill>
                          <a:latin typeface="Cambria Math"/>
                        </a:rPr>
                        <m:t>重相関係数</m:t>
                      </m:r>
                    </m:e>
                  </m:d>
                  <m:r>
                    <a:rPr kumimoji="1" lang="en-US" altLang="ja-JP" sz="1600" b="0" i="1">
                      <a:latin typeface="Cambria Math"/>
                    </a:rPr>
                    <m:t>=  </m:t>
                  </m:r>
                  <m:sSub>
                    <m:sSubPr>
                      <m:ctrlPr>
                        <a:rPr kumimoji="1" lang="en-US" altLang="ja-JP" sz="1600" b="0" i="1">
                          <a:solidFill>
                            <a:srgbClr val="FF0000"/>
                          </a:solidFill>
                          <a:latin typeface="Cambria Math"/>
                        </a:rPr>
                      </m:ctrlPr>
                    </m:sSubPr>
                    <m:e>
                      <m:r>
                        <a:rPr kumimoji="1" lang="en-US" altLang="ja-JP" sz="1600" b="0" i="1">
                          <a:solidFill>
                            <a:srgbClr val="FF0000"/>
                          </a:solidFill>
                          <a:latin typeface="Cambria Math"/>
                        </a:rPr>
                        <m:t>𝑟</m:t>
                      </m:r>
                    </m:e>
                    <m:sub>
                      <m:r>
                        <a:rPr kumimoji="1" lang="en-US" altLang="ja-JP" sz="1600" b="0" i="1">
                          <a:solidFill>
                            <a:srgbClr val="FF0000"/>
                          </a:solidFill>
                          <a:latin typeface="Cambria Math"/>
                        </a:rPr>
                        <m:t>𝑦</m:t>
                      </m:r>
                      <m:acc>
                        <m:accPr>
                          <m:chr m:val="̂"/>
                          <m:ctrlPr>
                            <a:rPr kumimoji="1" lang="en-US" altLang="ja-JP" sz="1600" b="0" i="1">
                              <a:solidFill>
                                <a:srgbClr val="FF0000"/>
                              </a:solidFill>
                              <a:latin typeface="Cambria Math"/>
                            </a:rPr>
                          </m:ctrlPr>
                        </m:accPr>
                        <m:e>
                          <m:r>
                            <a:rPr kumimoji="1" lang="en-US" altLang="ja-JP" sz="1600" b="0" i="1">
                              <a:solidFill>
                                <a:srgbClr val="FF0000"/>
                              </a:solidFill>
                              <a:latin typeface="Cambria Math"/>
                            </a:rPr>
                            <m:t>𝑦</m:t>
                          </m:r>
                        </m:e>
                      </m:acc>
                    </m:sub>
                  </m:sSub>
                  <m:r>
                    <a:rPr kumimoji="1" lang="en-US" altLang="ja-JP" sz="1600" b="0" i="1">
                      <a:latin typeface="Cambria Math"/>
                    </a:rPr>
                    <m:t>= </m:t>
                  </m:r>
                  <m:f>
                    <m:fPr>
                      <m:ctrlPr>
                        <a:rPr kumimoji="1" lang="en-US" altLang="ja-JP" sz="1600" b="0" i="1">
                          <a:solidFill>
                            <a:srgbClr val="FF0000"/>
                          </a:solidFill>
                          <a:latin typeface="Cambria Math"/>
                        </a:rPr>
                      </m:ctrlPr>
                    </m:fPr>
                    <m:num>
                      <m:sSub>
                        <m:sSubPr>
                          <m:ctrlPr>
                            <a:rPr kumimoji="1" lang="en-US" altLang="ja-JP" sz="1600" b="0" i="1">
                              <a:solidFill>
                                <a:srgbClr val="FF0000"/>
                              </a:solidFill>
                              <a:latin typeface="Cambria Math"/>
                            </a:rPr>
                          </m:ctrlPr>
                        </m:sSubPr>
                        <m:e>
                          <m:r>
                            <a:rPr kumimoji="1" lang="en-US" altLang="ja-JP" sz="1600" b="0" i="1">
                              <a:solidFill>
                                <a:srgbClr val="FF0000"/>
                              </a:solidFill>
                              <a:latin typeface="Cambria Math"/>
                            </a:rPr>
                            <m:t>𝑆</m:t>
                          </m:r>
                        </m:e>
                        <m:sub>
                          <m:r>
                            <a:rPr kumimoji="1" lang="en-US" altLang="ja-JP" sz="1600" b="0" i="1">
                              <a:solidFill>
                                <a:srgbClr val="FF0000"/>
                              </a:solidFill>
                              <a:latin typeface="Cambria Math"/>
                            </a:rPr>
                            <m:t>𝑦</m:t>
                          </m:r>
                          <m:acc>
                            <m:accPr>
                              <m:chr m:val="̂"/>
                              <m:ctrlPr>
                                <a:rPr kumimoji="1" lang="en-US" altLang="ja-JP" sz="1600" b="0" i="1">
                                  <a:solidFill>
                                    <a:srgbClr val="FF0000"/>
                                  </a:solidFill>
                                  <a:latin typeface="Cambria Math"/>
                                </a:rPr>
                              </m:ctrlPr>
                            </m:accPr>
                            <m:e>
                              <m:r>
                                <a:rPr kumimoji="1" lang="en-US" altLang="ja-JP" sz="1600" b="0" i="1">
                                  <a:solidFill>
                                    <a:srgbClr val="FF0000"/>
                                  </a:solidFill>
                                  <a:latin typeface="Cambria Math"/>
                                </a:rPr>
                                <m:t>𝑦</m:t>
                              </m:r>
                            </m:e>
                          </m:acc>
                        </m:sub>
                      </m:sSub>
                    </m:num>
                    <m:den>
                      <m:sSub>
                        <m:sSubPr>
                          <m:ctrlPr>
                            <a:rPr kumimoji="1" lang="en-US" altLang="ja-JP" sz="1600" b="0" i="1">
                              <a:solidFill>
                                <a:srgbClr val="FF0000"/>
                              </a:solidFill>
                              <a:latin typeface="Cambria Math"/>
                            </a:rPr>
                          </m:ctrlPr>
                        </m:sSubPr>
                        <m:e>
                          <m:r>
                            <a:rPr kumimoji="1" lang="en-US" altLang="ja-JP" sz="1600" b="0" i="1">
                              <a:solidFill>
                                <a:srgbClr val="FF0000"/>
                              </a:solidFill>
                              <a:latin typeface="Cambria Math"/>
                            </a:rPr>
                            <m:t>𝑆</m:t>
                          </m:r>
                        </m:e>
                        <m:sub>
                          <m:r>
                            <a:rPr kumimoji="1" lang="en-US" altLang="ja-JP" sz="1600" b="0" i="1">
                              <a:solidFill>
                                <a:srgbClr val="FF0000"/>
                              </a:solidFill>
                              <a:latin typeface="Cambria Math"/>
                            </a:rPr>
                            <m:t>𝑦</m:t>
                          </m:r>
                        </m:sub>
                      </m:sSub>
                      <m:sSub>
                        <m:sSubPr>
                          <m:ctrlPr>
                            <a:rPr kumimoji="1" lang="en-US" altLang="ja-JP" sz="1600" b="0" i="1">
                              <a:solidFill>
                                <a:srgbClr val="FF0000"/>
                              </a:solidFill>
                              <a:latin typeface="Cambria Math"/>
                            </a:rPr>
                          </m:ctrlPr>
                        </m:sSubPr>
                        <m:e>
                          <m:r>
                            <a:rPr kumimoji="1" lang="en-US" altLang="ja-JP" sz="1600" b="0" i="1">
                              <a:solidFill>
                                <a:srgbClr val="FF0000"/>
                              </a:solidFill>
                              <a:latin typeface="Cambria Math"/>
                            </a:rPr>
                            <m:t>𝑆</m:t>
                          </m:r>
                        </m:e>
                        <m:sub>
                          <m:acc>
                            <m:accPr>
                              <m:chr m:val="̂"/>
                              <m:ctrlPr>
                                <a:rPr kumimoji="1" lang="en-US" altLang="ja-JP" sz="1600" b="0" i="1">
                                  <a:solidFill>
                                    <a:srgbClr val="FF0000"/>
                                  </a:solidFill>
                                  <a:latin typeface="Cambria Math"/>
                                </a:rPr>
                              </m:ctrlPr>
                            </m:accPr>
                            <m:e>
                              <m:r>
                                <a:rPr kumimoji="1" lang="en-US" altLang="ja-JP" sz="1600" b="0" i="1">
                                  <a:solidFill>
                                    <a:srgbClr val="FF0000"/>
                                  </a:solidFill>
                                  <a:latin typeface="Cambria Math"/>
                                </a:rPr>
                                <m:t>𝑦</m:t>
                              </m:r>
                            </m:e>
                          </m:acc>
                        </m:sub>
                      </m:sSub>
                    </m:den>
                  </m:f>
                  <m:r>
                    <a:rPr kumimoji="1" lang="en-US" altLang="ja-JP" sz="1600" b="0" i="1">
                      <a:latin typeface="Cambria Math"/>
                    </a:rPr>
                    <m:t>=</m:t>
                  </m:r>
                  <m:f>
                    <m:fPr>
                      <m:ctrlPr>
                        <a:rPr kumimoji="1" lang="en-US" altLang="ja-JP" sz="1600" b="0" i="1">
                          <a:latin typeface="Cambria Math"/>
                        </a:rPr>
                      </m:ctrlPr>
                    </m:fPr>
                    <m:num>
                      <m:r>
                        <a:rPr kumimoji="1" lang="ja-JP" altLang="en-US" sz="1600" b="0" i="1">
                          <a:solidFill>
                            <a:srgbClr val="FF0000"/>
                          </a:solidFill>
                          <a:latin typeface="Cambria Math"/>
                        </a:rPr>
                        <m:t>目的変数</m:t>
                      </m:r>
                      <m:r>
                        <a:rPr kumimoji="1" lang="en-US" altLang="ja-JP" sz="1600" b="0" i="1">
                          <a:solidFill>
                            <a:srgbClr val="FF0000"/>
                          </a:solidFill>
                          <a:latin typeface="Cambria Math"/>
                        </a:rPr>
                        <m:t>𝑦</m:t>
                      </m:r>
                      <m:r>
                        <a:rPr kumimoji="1" lang="ja-JP" altLang="en-US" sz="1600" b="0" i="1">
                          <a:solidFill>
                            <a:srgbClr val="FF0000"/>
                          </a:solidFill>
                          <a:latin typeface="Cambria Math"/>
                        </a:rPr>
                        <m:t>と予測値</m:t>
                      </m:r>
                      <m:acc>
                        <m:accPr>
                          <m:chr m:val="̂"/>
                          <m:ctrlPr>
                            <a:rPr kumimoji="1" lang="ja-JP" altLang="en-US" sz="1600" b="0" i="1">
                              <a:solidFill>
                                <a:srgbClr val="FF0000"/>
                              </a:solidFill>
                              <a:latin typeface="Cambria Math"/>
                            </a:rPr>
                          </m:ctrlPr>
                        </m:accPr>
                        <m:e>
                          <m:r>
                            <a:rPr kumimoji="1" lang="en-US" altLang="ja-JP" sz="1600" b="0" i="1">
                              <a:solidFill>
                                <a:srgbClr val="FF0000"/>
                              </a:solidFill>
                              <a:latin typeface="Cambria Math"/>
                            </a:rPr>
                            <m:t>𝑦</m:t>
                          </m:r>
                        </m:e>
                      </m:acc>
                      <m:r>
                        <a:rPr kumimoji="1" lang="ja-JP" altLang="en-US" sz="1600" b="0" i="1">
                          <a:solidFill>
                            <a:srgbClr val="FF0000"/>
                          </a:solidFill>
                          <a:latin typeface="Cambria Math"/>
                        </a:rPr>
                        <m:t>の共分散</m:t>
                      </m:r>
                    </m:num>
                    <m:den>
                      <m:r>
                        <a:rPr kumimoji="1" lang="en-US" altLang="ja-JP" sz="1600" b="0" i="1">
                          <a:solidFill>
                            <a:srgbClr val="FF0000"/>
                          </a:solidFill>
                          <a:latin typeface="Cambria Math"/>
                          <a:ea typeface="+mn-ea"/>
                        </a:rPr>
                        <m:t>(</m:t>
                      </m:r>
                      <m:r>
                        <a:rPr kumimoji="1" lang="ja-JP" altLang="en-US" sz="1600" b="0" i="1">
                          <a:solidFill>
                            <a:srgbClr val="FF0000"/>
                          </a:solidFill>
                          <a:latin typeface="Cambria Math"/>
                        </a:rPr>
                        <m:t>目的変数</m:t>
                      </m:r>
                      <m:r>
                        <a:rPr kumimoji="1" lang="en-US" altLang="ja-JP" sz="1600" b="0" i="1">
                          <a:solidFill>
                            <a:srgbClr val="FF0000"/>
                          </a:solidFill>
                          <a:latin typeface="Cambria Math"/>
                        </a:rPr>
                        <m:t>𝑦</m:t>
                      </m:r>
                      <m:r>
                        <a:rPr kumimoji="1" lang="ja-JP" altLang="en-US" sz="1600" b="0" i="1">
                          <a:solidFill>
                            <a:srgbClr val="FF0000"/>
                          </a:solidFill>
                          <a:latin typeface="Cambria Math"/>
                        </a:rPr>
                        <m:t>の標準偏差</m:t>
                      </m:r>
                      <m:r>
                        <a:rPr kumimoji="1" lang="ja-JP" altLang="en-US" sz="1600" b="0" i="1">
                          <a:solidFill>
                            <a:srgbClr val="FF0000"/>
                          </a:solidFill>
                          <a:latin typeface="Cambria Math"/>
                        </a:rPr>
                        <m:t>)×(</m:t>
                      </m:r>
                      <m:r>
                        <a:rPr kumimoji="1" lang="ja-JP" altLang="en-US" sz="1600" b="0" i="1">
                          <a:solidFill>
                            <a:srgbClr val="FF0000"/>
                          </a:solidFill>
                          <a:latin typeface="Cambria Math"/>
                        </a:rPr>
                        <m:t>予測値</m:t>
                      </m:r>
                      <m:acc>
                        <m:accPr>
                          <m:chr m:val="̂"/>
                          <m:ctrlPr>
                            <a:rPr kumimoji="1" lang="ja-JP" altLang="en-US" sz="1600" b="0" i="1">
                              <a:solidFill>
                                <a:srgbClr val="FF0000"/>
                              </a:solidFill>
                              <a:latin typeface="Cambria Math"/>
                            </a:rPr>
                          </m:ctrlPr>
                        </m:accPr>
                        <m:e>
                          <m:r>
                            <a:rPr kumimoji="1" lang="en-US" altLang="ja-JP" sz="1600" b="0" i="1">
                              <a:solidFill>
                                <a:srgbClr val="FF0000"/>
                              </a:solidFill>
                              <a:latin typeface="Cambria Math"/>
                            </a:rPr>
                            <m:t>𝑦</m:t>
                          </m:r>
                        </m:e>
                      </m:acc>
                      <m:r>
                        <a:rPr kumimoji="1" lang="ja-JP" altLang="en-US" sz="1600" b="0" i="1">
                          <a:solidFill>
                            <a:srgbClr val="FF0000"/>
                          </a:solidFill>
                          <a:latin typeface="Cambria Math"/>
                        </a:rPr>
                        <m:t>の標準偏差</m:t>
                      </m:r>
                      <m:r>
                        <a:rPr kumimoji="1" lang="ja-JP" altLang="en-US" sz="1600" b="0" i="1">
                          <a:solidFill>
                            <a:srgbClr val="FF0000"/>
                          </a:solidFill>
                          <a:latin typeface="Cambria Math"/>
                        </a:rPr>
                        <m:t>)</m:t>
                      </m:r>
                    </m:den>
                  </m:f>
                </m:oMath>
              </a14:m>
              <a:endParaRPr kumimoji="1" lang="en-US" altLang="ja-JP" sz="1600" b="0"/>
            </a:p>
          </xdr:txBody>
        </xdr:sp>
      </mc:Choice>
      <mc:Fallback xmlns="">
        <xdr:sp macro="" textlink="">
          <xdr:nvSpPr>
            <xdr:cNvPr id="3" name="テキスト ボックス 2"/>
            <xdr:cNvSpPr txBox="1"/>
          </xdr:nvSpPr>
          <xdr:spPr>
            <a:xfrm>
              <a:off x="5684520" y="2316480"/>
              <a:ext cx="7111114" cy="575542"/>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r>
                <a:rPr kumimoji="1" lang="en-US" altLang="ja-JP" sz="1600" b="0">
                  <a:solidFill>
                    <a:srgbClr val="FF0000"/>
                  </a:solidFill>
                </a:rPr>
                <a:t>R</a:t>
              </a:r>
              <a:r>
                <a:rPr kumimoji="1" lang="ja-JP" altLang="en-US" sz="1600" b="0" i="0">
                  <a:solidFill>
                    <a:srgbClr val="FF0000"/>
                  </a:solidFill>
                  <a:latin typeface="Cambria Math"/>
                </a:rPr>
                <a:t>（重相関係数）</a:t>
              </a:r>
              <a:r>
                <a:rPr kumimoji="1" lang="en-US" altLang="ja-JP" sz="1600" b="0" i="0">
                  <a:latin typeface="Cambria Math"/>
                </a:rPr>
                <a:t>=  </a:t>
              </a:r>
              <a:r>
                <a:rPr kumimoji="1" lang="en-US" altLang="ja-JP" sz="1600" b="0" i="0">
                  <a:solidFill>
                    <a:srgbClr val="FF0000"/>
                  </a:solidFill>
                  <a:latin typeface="Cambria Math"/>
                </a:rPr>
                <a:t>𝑟_(𝑦𝑦 ̂ )</a:t>
              </a:r>
              <a:r>
                <a:rPr kumimoji="1" lang="en-US" altLang="ja-JP" sz="1600" b="0" i="0">
                  <a:latin typeface="Cambria Math"/>
                </a:rPr>
                <a:t>= </a:t>
              </a:r>
              <a:r>
                <a:rPr kumimoji="1" lang="en-US" altLang="ja-JP" sz="1600" b="0" i="0">
                  <a:solidFill>
                    <a:srgbClr val="FF0000"/>
                  </a:solidFill>
                  <a:latin typeface="Cambria Math"/>
                </a:rPr>
                <a:t> 𝑆_(𝑦𝑦 ̂ )/(𝑆_𝑦 𝑆_𝑦 ̂  )</a:t>
              </a:r>
              <a:r>
                <a:rPr kumimoji="1" lang="en-US" altLang="ja-JP" sz="1600" b="0" i="0">
                  <a:latin typeface="Cambria Math"/>
                </a:rPr>
                <a:t>=(</a:t>
              </a:r>
              <a:r>
                <a:rPr kumimoji="1" lang="ja-JP" altLang="en-US" sz="1600" b="0" i="0">
                  <a:solidFill>
                    <a:srgbClr val="FF0000"/>
                  </a:solidFill>
                  <a:latin typeface="Cambria Math"/>
                </a:rPr>
                <a:t>目的変数</a:t>
              </a:r>
              <a:r>
                <a:rPr kumimoji="1" lang="en-US" altLang="ja-JP" sz="1600" b="0" i="0">
                  <a:solidFill>
                    <a:srgbClr val="FF0000"/>
                  </a:solidFill>
                  <a:latin typeface="Cambria Math"/>
                </a:rPr>
                <a:t>𝑦</a:t>
              </a:r>
              <a:r>
                <a:rPr kumimoji="1" lang="ja-JP" altLang="en-US" sz="1600" b="0" i="0">
                  <a:solidFill>
                    <a:srgbClr val="FF0000"/>
                  </a:solidFill>
                  <a:latin typeface="Cambria Math"/>
                </a:rPr>
                <a:t>と予測値</a:t>
              </a:r>
              <a:r>
                <a:rPr kumimoji="1" lang="en-US" altLang="ja-JP" sz="1600" b="0" i="0">
                  <a:solidFill>
                    <a:srgbClr val="FF0000"/>
                  </a:solidFill>
                  <a:latin typeface="Cambria Math"/>
                </a:rPr>
                <a:t>𝑦</a:t>
              </a:r>
              <a:r>
                <a:rPr kumimoji="1" lang="ja-JP" altLang="en-US" sz="1600" b="0" i="0">
                  <a:solidFill>
                    <a:srgbClr val="FF0000"/>
                  </a:solidFill>
                  <a:latin typeface="Cambria Math"/>
                </a:rPr>
                <a:t> ̂の共分散</a:t>
              </a:r>
              <a:r>
                <a:rPr kumimoji="1" lang="en-US" altLang="ja-JP" sz="1600" b="0" i="0">
                  <a:solidFill>
                    <a:srgbClr val="FF0000"/>
                  </a:solidFill>
                  <a:latin typeface="Cambria Math"/>
                </a:rPr>
                <a:t>)/(</a:t>
              </a:r>
              <a:r>
                <a:rPr kumimoji="1" lang="en-US" altLang="ja-JP" sz="1600" b="0" i="0">
                  <a:solidFill>
                    <a:srgbClr val="FF0000"/>
                  </a:solidFill>
                  <a:latin typeface="+mn-ea"/>
                  <a:ea typeface="+mn-ea"/>
                </a:rPr>
                <a:t>(</a:t>
              </a:r>
              <a:r>
                <a:rPr kumimoji="1" lang="ja-JP" altLang="en-US" sz="1600" b="0" i="0">
                  <a:solidFill>
                    <a:srgbClr val="FF0000"/>
                  </a:solidFill>
                  <a:latin typeface="Cambria Math"/>
                </a:rPr>
                <a:t>目的変数</a:t>
              </a:r>
              <a:r>
                <a:rPr kumimoji="1" lang="en-US" altLang="ja-JP" sz="1600" b="0" i="0">
                  <a:solidFill>
                    <a:srgbClr val="FF0000"/>
                  </a:solidFill>
                  <a:latin typeface="Cambria Math"/>
                </a:rPr>
                <a:t>𝑦</a:t>
              </a:r>
              <a:r>
                <a:rPr kumimoji="1" lang="ja-JP" altLang="en-US" sz="1600" b="0" i="0">
                  <a:solidFill>
                    <a:srgbClr val="FF0000"/>
                  </a:solidFill>
                  <a:latin typeface="Cambria Math"/>
                </a:rPr>
                <a:t>の標準偏差</a:t>
              </a:r>
              <a:r>
                <a:rPr kumimoji="1" lang="en-US" altLang="ja-JP" sz="1600" b="0" i="0">
                  <a:solidFill>
                    <a:srgbClr val="FF0000"/>
                  </a:solidFill>
                  <a:latin typeface="Cambria Math"/>
                </a:rPr>
                <a:t>)</a:t>
              </a:r>
              <a:r>
                <a:rPr kumimoji="1" lang="en-US" altLang="ja-JP" sz="1600" b="0" i="0">
                  <a:solidFill>
                    <a:schemeClr val="tx1"/>
                  </a:solidFill>
                  <a:latin typeface="Cambria Math"/>
                  <a:ea typeface="Cambria Math"/>
                </a:rPr>
                <a:t>×</a:t>
              </a:r>
              <a:r>
                <a:rPr kumimoji="1" lang="en-US" altLang="ja-JP" sz="1600" b="0" i="0">
                  <a:solidFill>
                    <a:srgbClr val="FF0000"/>
                  </a:solidFill>
                  <a:latin typeface="Cambria Math"/>
                  <a:ea typeface="Cambria Math"/>
                </a:rPr>
                <a:t>(</a:t>
              </a:r>
              <a:r>
                <a:rPr kumimoji="1" lang="ja-JP" altLang="en-US" sz="1600" b="0" i="0">
                  <a:solidFill>
                    <a:srgbClr val="FF0000"/>
                  </a:solidFill>
                  <a:latin typeface="Cambria Math"/>
                </a:rPr>
                <a:t>予測値</a:t>
              </a:r>
              <a:r>
                <a:rPr kumimoji="1" lang="en-US" altLang="ja-JP" sz="1600" b="0" i="0">
                  <a:solidFill>
                    <a:srgbClr val="FF0000"/>
                  </a:solidFill>
                  <a:latin typeface="Cambria Math"/>
                </a:rPr>
                <a:t>𝑦</a:t>
              </a:r>
              <a:r>
                <a:rPr kumimoji="1" lang="ja-JP" altLang="en-US" sz="1600" b="0" i="0">
                  <a:solidFill>
                    <a:srgbClr val="FF0000"/>
                  </a:solidFill>
                  <a:latin typeface="Cambria Math"/>
                </a:rPr>
                <a:t> ̂の標準偏差</a:t>
              </a:r>
              <a:r>
                <a:rPr kumimoji="1" lang="en-US" altLang="ja-JP" sz="1600" b="0" i="0">
                  <a:solidFill>
                    <a:srgbClr val="FF0000"/>
                  </a:solidFill>
                  <a:latin typeface="Cambria Math"/>
                </a:rPr>
                <a:t>))</a:t>
              </a:r>
              <a:endParaRPr kumimoji="1" lang="en-US" altLang="ja-JP" sz="1600" b="0"/>
            </a:p>
          </xdr:txBody>
        </xdr:sp>
      </mc:Fallback>
    </mc:AlternateContent>
    <xdr:clientData/>
  </xdr:oneCellAnchor>
  <xdr:oneCellAnchor>
    <xdr:from>
      <xdr:col>10</xdr:col>
      <xdr:colOff>83820</xdr:colOff>
      <xdr:row>8</xdr:row>
      <xdr:rowOff>76200</xdr:rowOff>
    </xdr:from>
    <xdr:ext cx="6239080" cy="792525"/>
    <mc:AlternateContent xmlns:mc="http://schemas.openxmlformats.org/markup-compatibility/2006" xmlns:a14="http://schemas.microsoft.com/office/drawing/2010/main">
      <mc:Choice Requires="a14">
        <xdr:sp macro="" textlink="">
          <xdr:nvSpPr>
            <xdr:cNvPr id="5" name="テキスト ボックス 4"/>
            <xdr:cNvSpPr txBox="1"/>
          </xdr:nvSpPr>
          <xdr:spPr>
            <a:xfrm>
              <a:off x="6225540" y="1417320"/>
              <a:ext cx="6239080" cy="79252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0"/>
                <a:t>回帰方程式から得られる予測値</a:t>
              </a:r>
              <a14:m>
                <m:oMath xmlns:m="http://schemas.openxmlformats.org/officeDocument/2006/math">
                  <m:acc>
                    <m:accPr>
                      <m:chr m:val="̂"/>
                      <m:ctrlPr>
                        <a:rPr kumimoji="1" lang="ja-JP" altLang="en-US" sz="1400" b="0" i="1">
                          <a:latin typeface="Cambria Math"/>
                        </a:rPr>
                      </m:ctrlPr>
                    </m:accPr>
                    <m:e>
                      <m:r>
                        <a:rPr kumimoji="1" lang="en-US" altLang="ja-JP" sz="1400" b="0" i="1">
                          <a:latin typeface="Cambria Math"/>
                        </a:rPr>
                        <m:t>𝑦</m:t>
                      </m:r>
                    </m:e>
                  </m:acc>
                  <m:r>
                    <a:rPr kumimoji="1" lang="ja-JP" altLang="en-US" sz="1400" b="0" i="1">
                      <a:latin typeface="Cambria Math"/>
                    </a:rPr>
                    <m:t>と目的変数</m:t>
                  </m:r>
                  <m:r>
                    <a:rPr kumimoji="1" lang="en-US" altLang="ja-JP" sz="1400" b="0" i="1">
                      <a:latin typeface="Cambria Math"/>
                    </a:rPr>
                    <m:t>𝑦</m:t>
                  </m:r>
                  <m:r>
                    <a:rPr kumimoji="1" lang="ja-JP" altLang="en-US" sz="1400" b="0" i="1">
                      <a:latin typeface="Cambria Math"/>
                    </a:rPr>
                    <m:t>との相関係数を</m:t>
                  </m:r>
                  <m:r>
                    <a:rPr kumimoji="1" lang="ja-JP" altLang="en-US" sz="1400" b="0" i="1">
                      <a:solidFill>
                        <a:srgbClr val="FF0000"/>
                      </a:solidFill>
                      <a:latin typeface="Cambria Math"/>
                    </a:rPr>
                    <m:t>重相関係数</m:t>
                  </m:r>
                  <m:r>
                    <a:rPr kumimoji="1" lang="ja-JP" altLang="en-US" sz="1400" b="0" i="1">
                      <a:latin typeface="Cambria Math"/>
                    </a:rPr>
                    <m:t>と呼び</m:t>
                  </m:r>
                </m:oMath>
              </a14:m>
              <a:endParaRPr kumimoji="1" lang="en-US" altLang="ja-JP" sz="1400" b="0"/>
            </a:p>
            <a:p>
              <a:r>
                <a:rPr kumimoji="1" lang="ja-JP" altLang="en-US" sz="1400" b="0"/>
                <a:t>目的変数と予測値がどの程度関連しているかみる指標となる</a:t>
              </a:r>
              <a:endParaRPr kumimoji="1" lang="en-US" altLang="ja-JP" sz="1400" b="0"/>
            </a:p>
            <a:p>
              <a:r>
                <a:rPr kumimoji="1" lang="ja-JP" altLang="en-US" sz="1400" b="0"/>
                <a:t>重相関係数が</a:t>
              </a:r>
              <a:r>
                <a:rPr kumimoji="1" lang="en-US" altLang="ja-JP" sz="1400" b="0"/>
                <a:t>1</a:t>
              </a:r>
              <a:r>
                <a:rPr kumimoji="1" lang="ja-JP" altLang="en-US" sz="1400" b="0"/>
                <a:t>に近いほど関連性がある事を示している</a:t>
              </a:r>
              <a:endParaRPr kumimoji="1" lang="en-US" altLang="ja-JP" sz="1400" b="0"/>
            </a:p>
          </xdr:txBody>
        </xdr:sp>
      </mc:Choice>
      <mc:Fallback xmlns="">
        <xdr:sp macro="" textlink="">
          <xdr:nvSpPr>
            <xdr:cNvPr id="5" name="テキスト ボックス 4"/>
            <xdr:cNvSpPr txBox="1"/>
          </xdr:nvSpPr>
          <xdr:spPr>
            <a:xfrm>
              <a:off x="6225540" y="1417320"/>
              <a:ext cx="6239080" cy="79252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r>
                <a:rPr kumimoji="1" lang="ja-JP" altLang="en-US" sz="1400" b="0"/>
                <a:t>回帰方程式から得られる予測値</a:t>
              </a:r>
              <a:r>
                <a:rPr kumimoji="1" lang="en-US" altLang="ja-JP" sz="1400" b="0" i="0">
                  <a:latin typeface="Cambria Math"/>
                </a:rPr>
                <a:t>𝑦</a:t>
              </a:r>
              <a:r>
                <a:rPr kumimoji="1" lang="ja-JP" altLang="en-US" sz="1400" b="0" i="0">
                  <a:latin typeface="Cambria Math"/>
                </a:rPr>
                <a:t> ̂と目的変数</a:t>
              </a:r>
              <a:r>
                <a:rPr kumimoji="1" lang="en-US" altLang="ja-JP" sz="1400" b="0" i="0">
                  <a:latin typeface="Cambria Math"/>
                </a:rPr>
                <a:t>𝑦</a:t>
              </a:r>
              <a:r>
                <a:rPr kumimoji="1" lang="ja-JP" altLang="en-US" sz="1400" b="0" i="0">
                  <a:latin typeface="Cambria Math"/>
                </a:rPr>
                <a:t>との相関係数を</a:t>
              </a:r>
              <a:r>
                <a:rPr kumimoji="1" lang="ja-JP" altLang="en-US" sz="1400" b="0" i="0">
                  <a:solidFill>
                    <a:srgbClr val="FF0000"/>
                  </a:solidFill>
                  <a:latin typeface="Cambria Math"/>
                </a:rPr>
                <a:t>重相関係数</a:t>
              </a:r>
              <a:r>
                <a:rPr kumimoji="1" lang="ja-JP" altLang="en-US" sz="1400" b="0" i="0">
                  <a:latin typeface="Cambria Math"/>
                </a:rPr>
                <a:t>と呼び</a:t>
              </a:r>
              <a:endParaRPr kumimoji="1" lang="en-US" altLang="ja-JP" sz="1400" b="0"/>
            </a:p>
            <a:p>
              <a:pPr/>
              <a:r>
                <a:rPr kumimoji="1" lang="ja-JP" altLang="en-US" sz="1400" b="0"/>
                <a:t>目的変数と予測値がどの程度関連しているかみる指標となる</a:t>
              </a:r>
              <a:endParaRPr kumimoji="1" lang="en-US" altLang="ja-JP" sz="1400" b="0"/>
            </a:p>
            <a:p>
              <a:pPr/>
              <a:r>
                <a:rPr kumimoji="1" lang="ja-JP" altLang="en-US" sz="1400" b="0"/>
                <a:t>重相関係数が</a:t>
              </a:r>
              <a:r>
                <a:rPr kumimoji="1" lang="en-US" altLang="ja-JP" sz="1400" b="0"/>
                <a:t>1</a:t>
              </a:r>
              <a:r>
                <a:rPr kumimoji="1" lang="ja-JP" altLang="en-US" sz="1400" b="0"/>
                <a:t>に近いほど関連性がある事を示している</a:t>
              </a:r>
              <a:endParaRPr kumimoji="1" lang="en-US" altLang="ja-JP" sz="1400" b="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oneCellAnchor>
    <xdr:from>
      <xdr:col>10</xdr:col>
      <xdr:colOff>0</xdr:colOff>
      <xdr:row>9</xdr:row>
      <xdr:rowOff>0</xdr:rowOff>
    </xdr:from>
    <xdr:ext cx="6697283" cy="559320"/>
    <mc:AlternateContent xmlns:mc="http://schemas.openxmlformats.org/markup-compatibility/2006" xmlns:a14="http://schemas.microsoft.com/office/drawing/2010/main">
      <mc:Choice Requires="a14">
        <xdr:sp macro="" textlink="">
          <xdr:nvSpPr>
            <xdr:cNvPr id="2" name="テキスト ボックス 1"/>
            <xdr:cNvSpPr txBox="1"/>
          </xdr:nvSpPr>
          <xdr:spPr>
            <a:xfrm>
              <a:off x="6210300" y="1508760"/>
              <a:ext cx="6697283" cy="5593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0"/>
                <a:t>決定係数は説明変数の数を増やすと数値に関連無く増加していくという欠点があります</a:t>
              </a:r>
              <a:endParaRPr kumimoji="1" lang="en-US" altLang="ja-JP" sz="1400" b="0"/>
            </a:p>
            <a:p>
              <a:r>
                <a:rPr kumimoji="1" lang="ja-JP" altLang="en-US" sz="1400" b="0"/>
                <a:t>この決定係数の欠点を補う為</a:t>
              </a:r>
              <a:r>
                <a:rPr kumimoji="1" lang="ja-JP" altLang="en-US" sz="1400" b="0">
                  <a:solidFill>
                    <a:srgbClr val="FF0000"/>
                  </a:solidFill>
                </a:rPr>
                <a:t>自由度調整済み決定係数</a:t>
              </a:r>
              <a14:m>
                <m:oMath xmlns:m="http://schemas.openxmlformats.org/officeDocument/2006/math">
                  <m:sSup>
                    <m:sSupPr>
                      <m:ctrlPr>
                        <a:rPr kumimoji="1" lang="en-US" altLang="ja-JP" sz="1400" b="0" i="1">
                          <a:solidFill>
                            <a:srgbClr val="FF0000"/>
                          </a:solidFill>
                          <a:latin typeface="Cambria Math"/>
                        </a:rPr>
                      </m:ctrlPr>
                    </m:sSupPr>
                    <m:e>
                      <m:acc>
                        <m:accPr>
                          <m:chr m:val="̂"/>
                          <m:ctrlPr>
                            <a:rPr kumimoji="1" lang="en-US" altLang="ja-JP" sz="1400" b="0" i="1">
                              <a:solidFill>
                                <a:srgbClr val="FF0000"/>
                              </a:solidFill>
                              <a:latin typeface="Cambria Math"/>
                            </a:rPr>
                          </m:ctrlPr>
                        </m:accPr>
                        <m:e>
                          <m:r>
                            <a:rPr kumimoji="1" lang="en-US" altLang="ja-JP" sz="1400" b="0" i="1">
                              <a:solidFill>
                                <a:srgbClr val="FF0000"/>
                              </a:solidFill>
                              <a:latin typeface="Cambria Math"/>
                            </a:rPr>
                            <m:t>𝑅</m:t>
                          </m:r>
                        </m:e>
                      </m:acc>
                    </m:e>
                    <m:sup>
                      <m:r>
                        <a:rPr kumimoji="1" lang="en-US" altLang="ja-JP" sz="1400" b="0" i="1">
                          <a:solidFill>
                            <a:srgbClr val="FF0000"/>
                          </a:solidFill>
                          <a:latin typeface="Cambria Math"/>
                        </a:rPr>
                        <m:t>2</m:t>
                      </m:r>
                    </m:sup>
                  </m:sSup>
                </m:oMath>
              </a14:m>
              <a:r>
                <a:rPr kumimoji="1" lang="ja-JP" altLang="en-US" sz="1400" b="0"/>
                <a:t>が定義されている</a:t>
              </a:r>
              <a:endParaRPr kumimoji="1" lang="en-US" altLang="ja-JP" sz="1400" b="0"/>
            </a:p>
          </xdr:txBody>
        </xdr:sp>
      </mc:Choice>
      <mc:Fallback xmlns="">
        <xdr:sp macro="" textlink="">
          <xdr:nvSpPr>
            <xdr:cNvPr id="2" name="テキスト ボックス 1"/>
            <xdr:cNvSpPr txBox="1"/>
          </xdr:nvSpPr>
          <xdr:spPr>
            <a:xfrm>
              <a:off x="6210300" y="1508760"/>
              <a:ext cx="6697283" cy="5593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r>
                <a:rPr kumimoji="1" lang="ja-JP" altLang="en-US" sz="1400" b="0"/>
                <a:t>決定係数は説明変数の数を増やすと数値に関連無く増加していくという欠点があります</a:t>
              </a:r>
              <a:endParaRPr kumimoji="1" lang="en-US" altLang="ja-JP" sz="1400" b="0"/>
            </a:p>
            <a:p>
              <a:pPr/>
              <a:r>
                <a:rPr kumimoji="1" lang="ja-JP" altLang="en-US" sz="1400" b="0"/>
                <a:t>この決定係数の欠点を補う為</a:t>
              </a:r>
              <a:r>
                <a:rPr kumimoji="1" lang="ja-JP" altLang="en-US" sz="1400" b="0">
                  <a:solidFill>
                    <a:srgbClr val="FF0000"/>
                  </a:solidFill>
                </a:rPr>
                <a:t>自由度調整済み決定係数</a:t>
              </a:r>
              <a:r>
                <a:rPr kumimoji="1" lang="en-US" altLang="ja-JP" sz="1400" b="0" i="0">
                  <a:solidFill>
                    <a:srgbClr val="FF0000"/>
                  </a:solidFill>
                  <a:latin typeface="Cambria Math"/>
                </a:rPr>
                <a:t>𝑅 ̂^2</a:t>
              </a:r>
              <a:r>
                <a:rPr kumimoji="1" lang="ja-JP" altLang="en-US" sz="1400" b="0"/>
                <a:t>が定義されている</a:t>
              </a:r>
              <a:endParaRPr kumimoji="1" lang="en-US" altLang="ja-JP" sz="1400" b="0"/>
            </a:p>
          </xdr:txBody>
        </xdr:sp>
      </mc:Fallback>
    </mc:AlternateContent>
    <xdr:clientData/>
  </xdr:oneCellAnchor>
  <xdr:oneCellAnchor>
    <xdr:from>
      <xdr:col>8</xdr:col>
      <xdr:colOff>381000</xdr:colOff>
      <xdr:row>13</xdr:row>
      <xdr:rowOff>76200</xdr:rowOff>
    </xdr:from>
    <xdr:ext cx="10155665" cy="621645"/>
    <mc:AlternateContent xmlns:mc="http://schemas.openxmlformats.org/markup-compatibility/2006" xmlns:a14="http://schemas.microsoft.com/office/drawing/2010/main">
      <mc:Choice Requires="a14">
        <xdr:sp macro="" textlink="">
          <xdr:nvSpPr>
            <xdr:cNvPr id="3" name="テキスト ボックス 2"/>
            <xdr:cNvSpPr txBox="1"/>
          </xdr:nvSpPr>
          <xdr:spPr>
            <a:xfrm>
              <a:off x="5257800" y="2255520"/>
              <a:ext cx="10155665" cy="62164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14:m>
                <m:oMathPara xmlns:m="http://schemas.openxmlformats.org/officeDocument/2006/math">
                  <m:oMathParaPr>
                    <m:jc m:val="centerGroup"/>
                  </m:oMathParaPr>
                  <m:oMath xmlns:m="http://schemas.openxmlformats.org/officeDocument/2006/math">
                    <m:sSup>
                      <m:sSupPr>
                        <m:ctrlPr>
                          <a:rPr kumimoji="1" lang="en-US" altLang="ja-JP" sz="1600" b="0" i="1">
                            <a:solidFill>
                              <a:srgbClr val="FF0000"/>
                            </a:solidFill>
                            <a:latin typeface="Cambria Math"/>
                          </a:rPr>
                        </m:ctrlPr>
                      </m:sSupPr>
                      <m:e>
                        <m:acc>
                          <m:accPr>
                            <m:chr m:val="̂"/>
                            <m:ctrlPr>
                              <a:rPr kumimoji="1" lang="en-US" altLang="ja-JP" sz="1600" b="0" i="1">
                                <a:solidFill>
                                  <a:srgbClr val="FF0000"/>
                                </a:solidFill>
                                <a:latin typeface="Cambria Math"/>
                              </a:rPr>
                            </m:ctrlPr>
                          </m:accPr>
                          <m:e>
                            <m:r>
                              <a:rPr kumimoji="1" lang="en-US" altLang="ja-JP" sz="1600" b="0" i="1">
                                <a:solidFill>
                                  <a:srgbClr val="FF0000"/>
                                </a:solidFill>
                                <a:latin typeface="Cambria Math"/>
                              </a:rPr>
                              <m:t>𝑅</m:t>
                            </m:r>
                          </m:e>
                        </m:acc>
                      </m:e>
                      <m:sup>
                        <m:r>
                          <a:rPr kumimoji="1" lang="en-US" altLang="ja-JP" sz="1600" b="0" i="1">
                            <a:solidFill>
                              <a:srgbClr val="FF0000"/>
                            </a:solidFill>
                            <a:latin typeface="Cambria Math"/>
                          </a:rPr>
                          <m:t>2</m:t>
                        </m:r>
                      </m:sup>
                    </m:sSup>
                    <m:d>
                      <m:dPr>
                        <m:begChr m:val="（"/>
                        <m:endChr m:val="）"/>
                        <m:ctrlPr>
                          <a:rPr kumimoji="1" lang="ja-JP" altLang="en-US" sz="1600" b="0" i="1">
                            <a:solidFill>
                              <a:srgbClr val="FF0000"/>
                            </a:solidFill>
                            <a:latin typeface="Cambria Math"/>
                          </a:rPr>
                        </m:ctrlPr>
                      </m:dPr>
                      <m:e>
                        <m:r>
                          <a:rPr kumimoji="1" lang="ja-JP" altLang="en-US" sz="1600" b="0" i="1">
                            <a:solidFill>
                              <a:srgbClr val="FF0000"/>
                            </a:solidFill>
                            <a:latin typeface="Cambria Math"/>
                          </a:rPr>
                          <m:t>自由度調整済み決定係数</m:t>
                        </m:r>
                      </m:e>
                    </m:d>
                    <m:r>
                      <a:rPr kumimoji="1" lang="en-US" altLang="ja-JP" sz="1600" b="0" i="1">
                        <a:latin typeface="Cambria Math"/>
                      </a:rPr>
                      <m:t>=</m:t>
                    </m:r>
                    <m:r>
                      <a:rPr kumimoji="1" lang="en-US" altLang="ja-JP" sz="1600" b="0" i="1">
                        <a:solidFill>
                          <a:srgbClr val="FF0000"/>
                        </a:solidFill>
                        <a:latin typeface="Cambria Math"/>
                      </a:rPr>
                      <m:t>1−</m:t>
                    </m:r>
                    <m:f>
                      <m:fPr>
                        <m:ctrlPr>
                          <a:rPr kumimoji="1" lang="en-US" altLang="ja-JP" sz="1600" b="0" i="1">
                            <a:solidFill>
                              <a:srgbClr val="FF0000"/>
                            </a:solidFill>
                            <a:latin typeface="Cambria Math"/>
                          </a:rPr>
                        </m:ctrlPr>
                      </m:fPr>
                      <m:num>
                        <m:r>
                          <a:rPr kumimoji="1" lang="en-US" altLang="ja-JP" sz="1600" b="0" i="1">
                            <a:solidFill>
                              <a:srgbClr val="FF0000"/>
                            </a:solidFill>
                            <a:latin typeface="Cambria Math"/>
                          </a:rPr>
                          <m:t>𝑛</m:t>
                        </m:r>
                        <m:r>
                          <a:rPr kumimoji="1" lang="en-US" altLang="ja-JP" sz="1600" b="0" i="1">
                            <a:solidFill>
                              <a:srgbClr val="FF0000"/>
                            </a:solidFill>
                            <a:latin typeface="Cambria Math"/>
                          </a:rPr>
                          <m:t>−1</m:t>
                        </m:r>
                      </m:num>
                      <m:den>
                        <m:r>
                          <a:rPr kumimoji="1" lang="en-US" altLang="ja-JP" sz="1600" b="0" i="1">
                            <a:solidFill>
                              <a:srgbClr val="FF0000"/>
                            </a:solidFill>
                            <a:latin typeface="Cambria Math"/>
                          </a:rPr>
                          <m:t>𝑛</m:t>
                        </m:r>
                        <m:r>
                          <a:rPr kumimoji="1" lang="en-US" altLang="ja-JP" sz="1600" b="0" i="1">
                            <a:solidFill>
                              <a:srgbClr val="FF0000"/>
                            </a:solidFill>
                            <a:latin typeface="Cambria Math"/>
                          </a:rPr>
                          <m:t>−</m:t>
                        </m:r>
                        <m:r>
                          <a:rPr kumimoji="1" lang="en-US" altLang="ja-JP" sz="1600" b="0" i="1">
                            <a:solidFill>
                              <a:srgbClr val="FF0000"/>
                            </a:solidFill>
                            <a:latin typeface="Cambria Math"/>
                          </a:rPr>
                          <m:t>𝑘</m:t>
                        </m:r>
                        <m:r>
                          <a:rPr kumimoji="1" lang="en-US" altLang="ja-JP" sz="1600" b="0" i="1">
                            <a:solidFill>
                              <a:srgbClr val="FF0000"/>
                            </a:solidFill>
                            <a:latin typeface="Cambria Math"/>
                          </a:rPr>
                          <m:t>−1</m:t>
                        </m:r>
                      </m:den>
                    </m:f>
                    <m:d>
                      <m:dPr>
                        <m:ctrlPr>
                          <a:rPr kumimoji="1" lang="en-US" altLang="ja-JP" sz="1600" b="0" i="1">
                            <a:solidFill>
                              <a:srgbClr val="FF0000"/>
                            </a:solidFill>
                            <a:latin typeface="Cambria Math"/>
                          </a:rPr>
                        </m:ctrlPr>
                      </m:dPr>
                      <m:e>
                        <m:r>
                          <a:rPr kumimoji="1" lang="en-US" altLang="ja-JP" sz="1600" b="0" i="1">
                            <a:solidFill>
                              <a:srgbClr val="FF0000"/>
                            </a:solidFill>
                            <a:latin typeface="Cambria Math"/>
                          </a:rPr>
                          <m:t>1−</m:t>
                        </m:r>
                        <m:sSup>
                          <m:sSupPr>
                            <m:ctrlPr>
                              <a:rPr kumimoji="1" lang="en-US" altLang="ja-JP" sz="1600" b="0" i="1">
                                <a:solidFill>
                                  <a:srgbClr val="FF0000"/>
                                </a:solidFill>
                                <a:latin typeface="Cambria Math"/>
                              </a:rPr>
                            </m:ctrlPr>
                          </m:sSupPr>
                          <m:e>
                            <m:r>
                              <a:rPr kumimoji="1" lang="en-US" altLang="ja-JP" sz="1600" b="0" i="1">
                                <a:solidFill>
                                  <a:srgbClr val="FF0000"/>
                                </a:solidFill>
                                <a:latin typeface="Cambria Math"/>
                              </a:rPr>
                              <m:t>𝑅</m:t>
                            </m:r>
                          </m:e>
                          <m:sup>
                            <m:r>
                              <a:rPr kumimoji="1" lang="en-US" altLang="ja-JP" sz="1600" b="0" i="1">
                                <a:solidFill>
                                  <a:srgbClr val="FF0000"/>
                                </a:solidFill>
                                <a:latin typeface="Cambria Math"/>
                              </a:rPr>
                              <m:t>2</m:t>
                            </m:r>
                          </m:sup>
                        </m:sSup>
                      </m:e>
                    </m:d>
                    <m:r>
                      <a:rPr kumimoji="1" lang="en-US" altLang="ja-JP" sz="1600" b="0" i="1">
                        <a:latin typeface="Cambria Math"/>
                      </a:rPr>
                      <m:t>=</m:t>
                    </m:r>
                    <m:r>
                      <a:rPr kumimoji="1" lang="en-US" altLang="ja-JP" sz="1600" b="0" i="1">
                        <a:solidFill>
                          <a:srgbClr val="FF0000"/>
                        </a:solidFill>
                        <a:latin typeface="Cambria Math"/>
                      </a:rPr>
                      <m:t>1</m:t>
                    </m:r>
                    <m:r>
                      <a:rPr kumimoji="1" lang="en-US" altLang="ja-JP" sz="1600" b="0" i="1">
                        <a:latin typeface="Cambria Math"/>
                      </a:rPr>
                      <m:t>−</m:t>
                    </m:r>
                    <m:f>
                      <m:fPr>
                        <m:ctrlPr>
                          <a:rPr kumimoji="1" lang="en-US" altLang="ja-JP" sz="1600" b="0" i="1">
                            <a:latin typeface="Cambria Math"/>
                          </a:rPr>
                        </m:ctrlPr>
                      </m:fPr>
                      <m:num>
                        <m:d>
                          <m:dPr>
                            <m:ctrlPr>
                              <a:rPr kumimoji="1" lang="en-US" altLang="ja-JP" sz="1600" b="0" i="1">
                                <a:solidFill>
                                  <a:srgbClr val="FF0000"/>
                                </a:solidFill>
                                <a:latin typeface="Cambria Math"/>
                              </a:rPr>
                            </m:ctrlPr>
                          </m:dPr>
                          <m:e>
                            <m:r>
                              <a:rPr kumimoji="1" lang="ja-JP" altLang="en-US" sz="1600" b="0" i="1">
                                <a:solidFill>
                                  <a:srgbClr val="FF0000"/>
                                </a:solidFill>
                                <a:latin typeface="Cambria Math"/>
                              </a:rPr>
                              <m:t>個体数</m:t>
                            </m:r>
                          </m:e>
                        </m:d>
                        <m:r>
                          <a:rPr kumimoji="1" lang="en-US" altLang="ja-JP" sz="1600" b="0" i="1">
                            <a:solidFill>
                              <a:srgbClr val="FF0000"/>
                            </a:solidFill>
                            <a:latin typeface="Cambria Math"/>
                          </a:rPr>
                          <m:t>−1</m:t>
                        </m:r>
                      </m:num>
                      <m:den>
                        <m:d>
                          <m:dPr>
                            <m:ctrlPr>
                              <a:rPr kumimoji="1" lang="en-US" altLang="ja-JP" sz="1600" b="0" i="1">
                                <a:solidFill>
                                  <a:srgbClr val="FF0000"/>
                                </a:solidFill>
                                <a:latin typeface="Cambria Math"/>
                              </a:rPr>
                            </m:ctrlPr>
                          </m:dPr>
                          <m:e>
                            <m:r>
                              <a:rPr kumimoji="1" lang="ja-JP" altLang="en-US" sz="1600" b="0" i="1">
                                <a:solidFill>
                                  <a:srgbClr val="FF0000"/>
                                </a:solidFill>
                                <a:latin typeface="Cambria Math"/>
                              </a:rPr>
                              <m:t>個体数</m:t>
                            </m:r>
                          </m:e>
                        </m:d>
                        <m:r>
                          <a:rPr kumimoji="1" lang="en-US" altLang="ja-JP" sz="1600" b="0" i="1">
                            <a:solidFill>
                              <a:srgbClr val="FF0000"/>
                            </a:solidFill>
                            <a:latin typeface="Cambria Math"/>
                          </a:rPr>
                          <m:t>−</m:t>
                        </m:r>
                        <m:d>
                          <m:dPr>
                            <m:ctrlPr>
                              <a:rPr kumimoji="1" lang="en-US" altLang="ja-JP" sz="1600" b="0" i="1">
                                <a:solidFill>
                                  <a:srgbClr val="FF0000"/>
                                </a:solidFill>
                                <a:latin typeface="Cambria Math"/>
                              </a:rPr>
                            </m:ctrlPr>
                          </m:dPr>
                          <m:e>
                            <m:r>
                              <a:rPr kumimoji="1" lang="ja-JP" altLang="en-US" sz="1600" b="0" i="1">
                                <a:solidFill>
                                  <a:srgbClr val="FF0000"/>
                                </a:solidFill>
                                <a:latin typeface="Cambria Math"/>
                              </a:rPr>
                              <m:t>説明変数の数</m:t>
                            </m:r>
                          </m:e>
                        </m:d>
                        <m:r>
                          <a:rPr kumimoji="1" lang="en-US" altLang="ja-JP" sz="1600" b="0" i="1">
                            <a:solidFill>
                              <a:srgbClr val="FF0000"/>
                            </a:solidFill>
                            <a:latin typeface="Cambria Math"/>
                          </a:rPr>
                          <m:t>−1</m:t>
                        </m:r>
                      </m:den>
                    </m:f>
                    <m:r>
                      <a:rPr kumimoji="1" lang="en-US" altLang="ja-JP" sz="1600" b="0" i="1">
                        <a:solidFill>
                          <a:schemeClr val="tx1"/>
                        </a:solidFill>
                        <a:latin typeface="Cambria Math"/>
                        <a:ea typeface="Cambria Math"/>
                      </a:rPr>
                      <m:t>×</m:t>
                    </m:r>
                    <m:r>
                      <a:rPr kumimoji="1" lang="en-US" altLang="ja-JP" sz="1600" b="0" i="1">
                        <a:solidFill>
                          <a:srgbClr val="FF0000"/>
                        </a:solidFill>
                        <a:latin typeface="Cambria Math"/>
                        <a:ea typeface="Cambria Math"/>
                      </a:rPr>
                      <m:t>(</m:t>
                    </m:r>
                    <m:r>
                      <a:rPr kumimoji="1" lang="en-US" altLang="ja-JP" sz="1600" b="0" i="1">
                        <a:solidFill>
                          <a:srgbClr val="FF0000"/>
                        </a:solidFill>
                        <a:latin typeface="Cambria Math"/>
                        <a:ea typeface="+mn-ea"/>
                      </a:rPr>
                      <m:t>1−</m:t>
                    </m:r>
                    <m:r>
                      <a:rPr kumimoji="1" lang="en-US" altLang="ja-JP" sz="1600" b="0" i="1">
                        <a:solidFill>
                          <a:srgbClr val="FF0000"/>
                        </a:solidFill>
                        <a:latin typeface="Cambria Math"/>
                        <a:ea typeface="+mn-ea"/>
                      </a:rPr>
                      <m:t>決定</m:t>
                    </m:r>
                    <m:r>
                      <a:rPr kumimoji="1" lang="ja-JP" altLang="en-US" sz="1600" b="0" i="1">
                        <a:solidFill>
                          <a:srgbClr val="FF0000"/>
                        </a:solidFill>
                        <a:latin typeface="Cambria Math"/>
                        <a:ea typeface="+mn-ea"/>
                      </a:rPr>
                      <m:t>係数</m:t>
                    </m:r>
                    <m:r>
                      <a:rPr kumimoji="1" lang="ja-JP" altLang="en-US" sz="1600" b="0" i="1">
                        <a:solidFill>
                          <a:srgbClr val="FF0000"/>
                        </a:solidFill>
                        <a:latin typeface="Cambria Math"/>
                        <a:ea typeface="+mn-ea"/>
                      </a:rPr>
                      <m:t>)</m:t>
                    </m:r>
                  </m:oMath>
                </m:oMathPara>
              </a14:m>
              <a:endParaRPr kumimoji="1" lang="en-US" altLang="ja-JP" sz="1600" b="0"/>
            </a:p>
          </xdr:txBody>
        </xdr:sp>
      </mc:Choice>
      <mc:Fallback xmlns="">
        <xdr:sp macro="" textlink="">
          <xdr:nvSpPr>
            <xdr:cNvPr id="3" name="テキスト ボックス 2"/>
            <xdr:cNvSpPr txBox="1"/>
          </xdr:nvSpPr>
          <xdr:spPr>
            <a:xfrm>
              <a:off x="5257800" y="2255520"/>
              <a:ext cx="10155665" cy="621645"/>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r>
                <a:rPr kumimoji="1" lang="en-US" altLang="ja-JP" sz="1600" b="0" i="0">
                  <a:solidFill>
                    <a:srgbClr val="FF0000"/>
                  </a:solidFill>
                  <a:latin typeface="Cambria Math"/>
                </a:rPr>
                <a:t>𝑅 ̂^2</a:t>
              </a:r>
              <a:r>
                <a:rPr kumimoji="1" lang="ja-JP" altLang="en-US" sz="1600" b="0" i="0">
                  <a:solidFill>
                    <a:srgbClr val="FF0000"/>
                  </a:solidFill>
                  <a:latin typeface="Cambria Math"/>
                </a:rPr>
                <a:t> （自由度調整済み決定係数）</a:t>
              </a:r>
              <a:r>
                <a:rPr kumimoji="1" lang="en-US" altLang="ja-JP" sz="1600" b="0" i="0">
                  <a:latin typeface="Cambria Math"/>
                </a:rPr>
                <a:t>=</a:t>
              </a:r>
              <a:r>
                <a:rPr kumimoji="1" lang="en-US" altLang="ja-JP" sz="1600" b="0" i="0">
                  <a:solidFill>
                    <a:srgbClr val="FF0000"/>
                  </a:solidFill>
                  <a:latin typeface="Cambria Math"/>
                </a:rPr>
                <a:t>1−(𝑛−1)/(𝑛−𝑘−1) (1−𝑅^2 )</a:t>
              </a:r>
              <a:r>
                <a:rPr kumimoji="1" lang="en-US" altLang="ja-JP" sz="1600" b="0" i="0">
                  <a:latin typeface="Cambria Math"/>
                </a:rPr>
                <a:t>=</a:t>
              </a:r>
              <a:r>
                <a:rPr kumimoji="1" lang="en-US" altLang="ja-JP" sz="1600" b="0" i="0">
                  <a:solidFill>
                    <a:srgbClr val="FF0000"/>
                  </a:solidFill>
                  <a:latin typeface="Cambria Math"/>
                </a:rPr>
                <a:t>1</a:t>
              </a:r>
              <a:r>
                <a:rPr kumimoji="1" lang="en-US" altLang="ja-JP" sz="1600" b="0" i="0">
                  <a:latin typeface="Cambria Math"/>
                </a:rPr>
                <a:t>−(</a:t>
              </a:r>
              <a:r>
                <a:rPr kumimoji="1" lang="en-US" altLang="ja-JP" sz="1600" b="0" i="0">
                  <a:solidFill>
                    <a:srgbClr val="FF0000"/>
                  </a:solidFill>
                  <a:latin typeface="Cambria Math"/>
                </a:rPr>
                <a:t>(</a:t>
              </a:r>
              <a:r>
                <a:rPr kumimoji="1" lang="ja-JP" altLang="en-US" sz="1600" b="0" i="0">
                  <a:solidFill>
                    <a:srgbClr val="FF0000"/>
                  </a:solidFill>
                  <a:latin typeface="Cambria Math"/>
                </a:rPr>
                <a:t>個体数</a:t>
              </a:r>
              <a:r>
                <a:rPr kumimoji="1" lang="en-US" altLang="ja-JP" sz="1600" b="0" i="0">
                  <a:solidFill>
                    <a:srgbClr val="FF0000"/>
                  </a:solidFill>
                  <a:latin typeface="Cambria Math"/>
                </a:rPr>
                <a:t>)−1)/((</a:t>
              </a:r>
              <a:r>
                <a:rPr kumimoji="1" lang="ja-JP" altLang="en-US" sz="1600" b="0" i="0">
                  <a:solidFill>
                    <a:srgbClr val="FF0000"/>
                  </a:solidFill>
                  <a:latin typeface="Cambria Math"/>
                </a:rPr>
                <a:t>個体数</a:t>
              </a:r>
              <a:r>
                <a:rPr kumimoji="1" lang="en-US" altLang="ja-JP" sz="1600" b="0" i="0">
                  <a:solidFill>
                    <a:srgbClr val="FF0000"/>
                  </a:solidFill>
                  <a:latin typeface="Cambria Math"/>
                </a:rPr>
                <a:t>)−(</a:t>
              </a:r>
              <a:r>
                <a:rPr kumimoji="1" lang="ja-JP" altLang="en-US" sz="1600" b="0" i="0">
                  <a:solidFill>
                    <a:srgbClr val="FF0000"/>
                  </a:solidFill>
                  <a:latin typeface="Cambria Math"/>
                </a:rPr>
                <a:t>説明変数の数</a:t>
              </a:r>
              <a:r>
                <a:rPr kumimoji="1" lang="en-US" altLang="ja-JP" sz="1600" b="0" i="0">
                  <a:solidFill>
                    <a:srgbClr val="FF0000"/>
                  </a:solidFill>
                  <a:latin typeface="Cambria Math"/>
                </a:rPr>
                <a:t>)−1)</a:t>
              </a:r>
              <a:r>
                <a:rPr kumimoji="1" lang="en-US" altLang="ja-JP" sz="1600" b="0" i="0">
                  <a:solidFill>
                    <a:schemeClr val="tx1"/>
                  </a:solidFill>
                  <a:latin typeface="Cambria Math"/>
                  <a:ea typeface="Cambria Math"/>
                </a:rPr>
                <a:t>×</a:t>
              </a:r>
              <a:r>
                <a:rPr kumimoji="1" lang="en-US" altLang="ja-JP" sz="1600" b="0" i="0">
                  <a:solidFill>
                    <a:srgbClr val="FF0000"/>
                  </a:solidFill>
                  <a:latin typeface="Cambria Math"/>
                  <a:ea typeface="Cambria Math"/>
                </a:rPr>
                <a:t>(</a:t>
              </a:r>
              <a:r>
                <a:rPr kumimoji="1" lang="en-US" altLang="ja-JP" sz="1600" b="0" i="0">
                  <a:solidFill>
                    <a:srgbClr val="FF0000"/>
                  </a:solidFill>
                  <a:latin typeface="+mn-ea"/>
                  <a:ea typeface="+mn-ea"/>
                </a:rPr>
                <a:t>1−</a:t>
              </a:r>
              <a:r>
                <a:rPr kumimoji="1" lang="ja-JP" altLang="en-US" sz="1600" b="0" i="0">
                  <a:solidFill>
                    <a:srgbClr val="FF0000"/>
                  </a:solidFill>
                  <a:latin typeface="+mn-ea"/>
                  <a:ea typeface="+mn-ea"/>
                </a:rPr>
                <a:t>決定係数</a:t>
              </a:r>
              <a:r>
                <a:rPr kumimoji="1" lang="en-US" altLang="ja-JP" sz="1600" b="0" i="0">
                  <a:solidFill>
                    <a:srgbClr val="FF0000"/>
                  </a:solidFill>
                  <a:latin typeface="Cambria Math"/>
                  <a:ea typeface="Cambria Math"/>
                </a:rPr>
                <a:t>)</a:t>
              </a:r>
              <a:endParaRPr kumimoji="1" lang="en-US" altLang="ja-JP" sz="1600" b="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9</xdr:col>
      <xdr:colOff>198120</xdr:colOff>
      <xdr:row>10</xdr:row>
      <xdr:rowOff>144780</xdr:rowOff>
    </xdr:from>
    <xdr:to>
      <xdr:col>10</xdr:col>
      <xdr:colOff>566928</xdr:colOff>
      <xdr:row>13</xdr:row>
      <xdr:rowOff>126492</xdr:rowOff>
    </xdr:to>
    <xdr:sp macro="" textlink="">
      <xdr:nvSpPr>
        <xdr:cNvPr id="2" name="右矢印 1"/>
        <xdr:cNvSpPr/>
      </xdr:nvSpPr>
      <xdr:spPr>
        <a:xfrm>
          <a:off x="6804660" y="1821180"/>
          <a:ext cx="978408" cy="484632"/>
        </a:xfrm>
        <a:prstGeom prst="rightArrow">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167640</xdr:colOff>
      <xdr:row>14</xdr:row>
      <xdr:rowOff>60960</xdr:rowOff>
    </xdr:from>
    <xdr:ext cx="986937" cy="275717"/>
    <xdr:sp macro="" textlink="">
      <xdr:nvSpPr>
        <xdr:cNvPr id="3" name="テキスト ボックス 2"/>
        <xdr:cNvSpPr txBox="1"/>
      </xdr:nvSpPr>
      <xdr:spPr>
        <a:xfrm>
          <a:off x="6774180" y="2407920"/>
          <a:ext cx="986937" cy="27571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データ標準化</a:t>
          </a:r>
        </a:p>
      </xdr:txBody>
    </xdr:sp>
    <xdr:clientData/>
  </xdr:oneCellAnchor>
  <xdr:oneCellAnchor>
    <xdr:from>
      <xdr:col>8</xdr:col>
      <xdr:colOff>548640</xdr:colOff>
      <xdr:row>5</xdr:row>
      <xdr:rowOff>99060</xdr:rowOff>
    </xdr:from>
    <xdr:ext cx="1455420" cy="616836"/>
    <mc:AlternateContent xmlns:mc="http://schemas.openxmlformats.org/markup-compatibility/2006" xmlns:a14="http://schemas.microsoft.com/office/drawing/2010/main">
      <mc:Choice Requires="a14">
        <xdr:sp macro="" textlink="">
          <xdr:nvSpPr>
            <xdr:cNvPr id="4" name="テキスト ボックス 3"/>
            <xdr:cNvSpPr txBox="1"/>
          </xdr:nvSpPr>
          <xdr:spPr>
            <a:xfrm>
              <a:off x="6545580" y="937260"/>
              <a:ext cx="1455420" cy="616836"/>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kumimoji="1" lang="en-US" altLang="ja-JP" sz="1600" b="0" i="1">
                        <a:latin typeface="Cambria Math"/>
                      </a:rPr>
                      <m:t>𝑋</m:t>
                    </m:r>
                    <m:r>
                      <a:rPr kumimoji="1" lang="en-US" altLang="ja-JP" sz="1600" b="0" i="1">
                        <a:latin typeface="Cambria Math"/>
                      </a:rPr>
                      <m:t>=</m:t>
                    </m:r>
                    <m:f>
                      <m:fPr>
                        <m:ctrlPr>
                          <a:rPr kumimoji="1" lang="en-US" altLang="ja-JP" sz="1600" b="0" i="1">
                            <a:latin typeface="Cambria Math"/>
                          </a:rPr>
                        </m:ctrlPr>
                      </m:fPr>
                      <m:num>
                        <m:r>
                          <a:rPr kumimoji="1" lang="en-US" altLang="ja-JP" sz="1600" b="0" i="1">
                            <a:latin typeface="Cambria Math"/>
                          </a:rPr>
                          <m:t>𝑥</m:t>
                        </m:r>
                        <m:r>
                          <a:rPr kumimoji="1" lang="en-US" altLang="ja-JP" sz="1600" b="0" i="1">
                            <a:latin typeface="Cambria Math"/>
                          </a:rPr>
                          <m:t>−</m:t>
                        </m:r>
                        <m:bar>
                          <m:barPr>
                            <m:pos m:val="top"/>
                            <m:ctrlPr>
                              <a:rPr kumimoji="1" lang="en-US" altLang="ja-JP" sz="1600" b="0" i="1">
                                <a:latin typeface="Cambria Math"/>
                              </a:rPr>
                            </m:ctrlPr>
                          </m:barPr>
                          <m:e>
                            <m:r>
                              <a:rPr kumimoji="1" lang="en-US" altLang="ja-JP" sz="1600" b="0" i="1">
                                <a:latin typeface="Cambria Math"/>
                              </a:rPr>
                              <m:t>𝑥</m:t>
                            </m:r>
                          </m:e>
                        </m:bar>
                      </m:num>
                      <m:den>
                        <m:sSub>
                          <m:sSubPr>
                            <m:ctrlPr>
                              <a:rPr kumimoji="1" lang="en-US" altLang="ja-JP" sz="1600" b="0" i="1">
                                <a:latin typeface="Cambria Math"/>
                              </a:rPr>
                            </m:ctrlPr>
                          </m:sSubPr>
                          <m:e>
                            <m:r>
                              <a:rPr kumimoji="1" lang="en-US" altLang="ja-JP" sz="1600" b="0" i="1">
                                <a:latin typeface="Cambria Math"/>
                              </a:rPr>
                              <m:t>𝑠</m:t>
                            </m:r>
                          </m:e>
                          <m:sub>
                            <m:r>
                              <a:rPr kumimoji="1" lang="en-US" altLang="ja-JP" sz="1600" b="0" i="1">
                                <a:latin typeface="Cambria Math"/>
                              </a:rPr>
                              <m:t>𝑥</m:t>
                            </m:r>
                          </m:sub>
                        </m:sSub>
                      </m:den>
                    </m:f>
                  </m:oMath>
                </m:oMathPara>
              </a14:m>
              <a:endParaRPr kumimoji="1" lang="ja-JP" altLang="en-US" sz="1600"/>
            </a:p>
          </xdr:txBody>
        </xdr:sp>
      </mc:Choice>
      <mc:Fallback xmlns="">
        <xdr:sp macro="" textlink="">
          <xdr:nvSpPr>
            <xdr:cNvPr id="4" name="テキスト ボックス 3"/>
            <xdr:cNvSpPr txBox="1"/>
          </xdr:nvSpPr>
          <xdr:spPr>
            <a:xfrm>
              <a:off x="6545580" y="937260"/>
              <a:ext cx="1455420" cy="616836"/>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0" i="0">
                  <a:latin typeface="Cambria Math"/>
                </a:rPr>
                <a:t>𝑋=(𝑥−¯𝑥)/𝑠_𝑥 </a:t>
              </a:r>
              <a:endParaRPr kumimoji="1" lang="ja-JP" altLang="en-US" sz="1600"/>
            </a:p>
          </xdr:txBody>
        </xdr:sp>
      </mc:Fallback>
    </mc:AlternateContent>
    <xdr:clientData/>
  </xdr:oneCellAnchor>
  <xdr:oneCellAnchor>
    <xdr:from>
      <xdr:col>4</xdr:col>
      <xdr:colOff>114300</xdr:colOff>
      <xdr:row>17</xdr:row>
      <xdr:rowOff>160020</xdr:rowOff>
    </xdr:from>
    <xdr:ext cx="2606040" cy="264560"/>
    <mc:AlternateContent xmlns:mc="http://schemas.openxmlformats.org/markup-compatibility/2006" xmlns:a14="http://schemas.microsoft.com/office/drawing/2010/main">
      <mc:Choice Requires="a14">
        <xdr:sp macro="" textlink="">
          <xdr:nvSpPr>
            <xdr:cNvPr id="5" name="テキスト ボックス 4"/>
            <xdr:cNvSpPr txBox="1"/>
          </xdr:nvSpPr>
          <xdr:spPr>
            <a:xfrm>
              <a:off x="2712720" y="3009900"/>
              <a:ext cx="2606040" cy="26456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100" i="1">
                            <a:latin typeface="Cambria Math"/>
                          </a:rPr>
                        </m:ctrlPr>
                      </m:accPr>
                      <m:e>
                        <m:r>
                          <a:rPr kumimoji="1" lang="en-US" altLang="ja-JP" sz="1100" b="0" i="1">
                            <a:latin typeface="Cambria Math"/>
                          </a:rPr>
                          <m:t>𝑦</m:t>
                        </m:r>
                      </m:e>
                    </m:acc>
                    <m:r>
                      <a:rPr kumimoji="1" lang="en-US" altLang="ja-JP" sz="1100" b="0" i="1">
                        <a:latin typeface="Cambria Math"/>
                      </a:rPr>
                      <m:t>=−136.30+0.19</m:t>
                    </m:r>
                    <m:r>
                      <a:rPr kumimoji="1" lang="en-US" altLang="ja-JP" sz="1100" b="0" i="1">
                        <a:latin typeface="Cambria Math"/>
                      </a:rPr>
                      <m:t>𝑥</m:t>
                    </m:r>
                    <m:r>
                      <a:rPr kumimoji="1" lang="en-US" altLang="ja-JP" sz="1100" b="0" i="1">
                        <a:latin typeface="Cambria Math"/>
                      </a:rPr>
                      <m:t>+1.88</m:t>
                    </m:r>
                    <m:r>
                      <a:rPr kumimoji="1" lang="en-US" altLang="ja-JP" sz="1100" b="0" i="1">
                        <a:latin typeface="Cambria Math"/>
                      </a:rPr>
                      <m:t>𝑢</m:t>
                    </m:r>
                    <m:r>
                      <a:rPr kumimoji="1" lang="en-US" altLang="ja-JP" sz="1100" b="0" i="1">
                        <a:latin typeface="Cambria Math"/>
                      </a:rPr>
                      <m:t>+0.31</m:t>
                    </m:r>
                    <m:r>
                      <a:rPr kumimoji="1" lang="en-US" altLang="ja-JP" sz="1100" b="0" i="1">
                        <a:latin typeface="Cambria Math"/>
                      </a:rPr>
                      <m:t>𝑣</m:t>
                    </m:r>
                  </m:oMath>
                </m:oMathPara>
              </a14:m>
              <a:endParaRPr kumimoji="1" lang="ja-JP" altLang="en-US" sz="1100"/>
            </a:p>
          </xdr:txBody>
        </xdr:sp>
      </mc:Choice>
      <mc:Fallback xmlns="">
        <xdr:sp macro="" textlink="">
          <xdr:nvSpPr>
            <xdr:cNvPr id="5" name="テキスト ボックス 4"/>
            <xdr:cNvSpPr txBox="1"/>
          </xdr:nvSpPr>
          <xdr:spPr>
            <a:xfrm>
              <a:off x="2712720" y="3009900"/>
              <a:ext cx="2606040" cy="26456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𝑦</a:t>
              </a:r>
              <a:r>
                <a:rPr kumimoji="1" lang="ja-JP" altLang="en-US" sz="1100" b="0" i="0">
                  <a:latin typeface="Cambria Math"/>
                </a:rPr>
                <a:t> ̂</a:t>
              </a:r>
              <a:r>
                <a:rPr kumimoji="1" lang="en-US" altLang="ja-JP" sz="1100" b="0" i="0">
                  <a:latin typeface="Cambria Math"/>
                </a:rPr>
                <a:t>=−136.30+0.19𝑥+1.88𝑢+0.31𝑣</a:t>
              </a:r>
              <a:endParaRPr kumimoji="1" lang="ja-JP" altLang="en-US" sz="1100"/>
            </a:p>
          </xdr:txBody>
        </xdr:sp>
      </mc:Fallback>
    </mc:AlternateContent>
    <xdr:clientData/>
  </xdr:oneCellAnchor>
  <xdr:oneCellAnchor>
    <xdr:from>
      <xdr:col>15</xdr:col>
      <xdr:colOff>213360</xdr:colOff>
      <xdr:row>22</xdr:row>
      <xdr:rowOff>22860</xdr:rowOff>
    </xdr:from>
    <xdr:ext cx="2606040" cy="272703"/>
    <mc:AlternateContent xmlns:mc="http://schemas.openxmlformats.org/markup-compatibility/2006" xmlns:a14="http://schemas.microsoft.com/office/drawing/2010/main">
      <mc:Choice Requires="a14">
        <xdr:sp macro="" textlink="">
          <xdr:nvSpPr>
            <xdr:cNvPr id="6" name="テキスト ボックス 5"/>
            <xdr:cNvSpPr txBox="1"/>
          </xdr:nvSpPr>
          <xdr:spPr>
            <a:xfrm>
              <a:off x="10637520" y="3718560"/>
              <a:ext cx="2606040" cy="272703"/>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100" i="1">
                            <a:latin typeface="Cambria Math"/>
                          </a:rPr>
                        </m:ctrlPr>
                      </m:accPr>
                      <m:e>
                        <m:r>
                          <a:rPr kumimoji="1" lang="en-US" altLang="ja-JP" sz="1100" b="0" i="1">
                            <a:latin typeface="Cambria Math"/>
                          </a:rPr>
                          <m:t>𝑌</m:t>
                        </m:r>
                      </m:e>
                    </m:acc>
                    <m:r>
                      <a:rPr kumimoji="1" lang="en-US" altLang="ja-JP" sz="1100" b="0" i="1">
                        <a:latin typeface="Cambria Math"/>
                      </a:rPr>
                      <m:t>=0.75</m:t>
                    </m:r>
                    <m:r>
                      <a:rPr kumimoji="1" lang="en-US" altLang="ja-JP" sz="1100" b="0" i="1">
                        <a:latin typeface="Cambria Math"/>
                      </a:rPr>
                      <m:t>𝑋</m:t>
                    </m:r>
                    <m:r>
                      <a:rPr kumimoji="1" lang="en-US" altLang="ja-JP" sz="1100" b="0" i="1">
                        <a:latin typeface="Cambria Math"/>
                      </a:rPr>
                      <m:t>+0.02</m:t>
                    </m:r>
                    <m:r>
                      <a:rPr kumimoji="1" lang="en-US" altLang="ja-JP" sz="1100" b="0" i="1">
                        <a:latin typeface="Cambria Math"/>
                      </a:rPr>
                      <m:t>𝑈</m:t>
                    </m:r>
                    <m:r>
                      <a:rPr kumimoji="1" lang="en-US" altLang="ja-JP" sz="1100" b="0" i="1">
                        <a:latin typeface="Cambria Math"/>
                      </a:rPr>
                      <m:t>+0.33</m:t>
                    </m:r>
                    <m:r>
                      <a:rPr kumimoji="1" lang="en-US" altLang="ja-JP" sz="1100" b="0" i="1">
                        <a:latin typeface="Cambria Math"/>
                      </a:rPr>
                      <m:t>𝑉</m:t>
                    </m:r>
                  </m:oMath>
                </m:oMathPara>
              </a14:m>
              <a:endParaRPr kumimoji="1" lang="ja-JP" altLang="en-US" sz="1100"/>
            </a:p>
          </xdr:txBody>
        </xdr:sp>
      </mc:Choice>
      <mc:Fallback xmlns="">
        <xdr:sp macro="" textlink="">
          <xdr:nvSpPr>
            <xdr:cNvPr id="6" name="テキスト ボックス 5"/>
            <xdr:cNvSpPr txBox="1"/>
          </xdr:nvSpPr>
          <xdr:spPr>
            <a:xfrm>
              <a:off x="10637520" y="3718560"/>
              <a:ext cx="2606040" cy="272703"/>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𝑌</a:t>
              </a:r>
              <a:r>
                <a:rPr kumimoji="1" lang="ja-JP" altLang="en-US" sz="1100" b="0" i="0">
                  <a:latin typeface="Cambria Math"/>
                </a:rPr>
                <a:t> ̂</a:t>
              </a:r>
              <a:r>
                <a:rPr kumimoji="1" lang="en-US" altLang="ja-JP" sz="1100" b="0" i="0">
                  <a:latin typeface="Cambria Math"/>
                </a:rPr>
                <a:t>=0.75𝑋+0.02𝑈+0.33𝑉</a:t>
              </a:r>
              <a:endParaRPr kumimoji="1" lang="ja-JP" altLang="en-US" sz="1100"/>
            </a:p>
          </xdr:txBody>
        </xdr:sp>
      </mc:Fallback>
    </mc:AlternateContent>
    <xdr:clientData/>
  </xdr:oneCellAnchor>
  <xdr:oneCellAnchor>
    <xdr:from>
      <xdr:col>15</xdr:col>
      <xdr:colOff>144780</xdr:colOff>
      <xdr:row>24</xdr:row>
      <xdr:rowOff>0</xdr:rowOff>
    </xdr:from>
    <xdr:ext cx="4062587" cy="275717"/>
    <xdr:sp macro="" textlink="">
      <xdr:nvSpPr>
        <xdr:cNvPr id="7" name="テキスト ボックス 6"/>
        <xdr:cNvSpPr txBox="1"/>
      </xdr:nvSpPr>
      <xdr:spPr>
        <a:xfrm>
          <a:off x="10568940" y="4030980"/>
          <a:ext cx="406258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a:t>
          </a:r>
          <a:r>
            <a:rPr kumimoji="1" lang="ja-JP" altLang="en-US" sz="1100">
              <a:solidFill>
                <a:srgbClr val="FF0000"/>
              </a:solidFill>
            </a:rPr>
            <a:t>標準化されたデータの回帰方程式では切片（変数項）は</a:t>
          </a:r>
          <a:r>
            <a:rPr kumimoji="1" lang="en-US" altLang="ja-JP" sz="1100">
              <a:solidFill>
                <a:srgbClr val="FF0000"/>
              </a:solidFill>
            </a:rPr>
            <a:t>0</a:t>
          </a:r>
          <a:r>
            <a:rPr kumimoji="1" lang="ja-JP" altLang="en-US" sz="1100">
              <a:solidFill>
                <a:srgbClr val="FF0000"/>
              </a:solidFill>
            </a:rPr>
            <a:t>になる</a:t>
          </a:r>
          <a:endParaRPr kumimoji="1" lang="en-US" altLang="ja-JP" sz="1100">
            <a:solidFill>
              <a:srgbClr val="FF0000"/>
            </a:solidFill>
          </a:endParaRPr>
        </a:p>
      </xdr:txBody>
    </xdr:sp>
    <xdr:clientData/>
  </xdr:oneCellAnchor>
  <xdr:oneCellAnchor>
    <xdr:from>
      <xdr:col>4</xdr:col>
      <xdr:colOff>114300</xdr:colOff>
      <xdr:row>22</xdr:row>
      <xdr:rowOff>121920</xdr:rowOff>
    </xdr:from>
    <xdr:ext cx="2606040" cy="264560"/>
    <mc:AlternateContent xmlns:mc="http://schemas.openxmlformats.org/markup-compatibility/2006" xmlns:a14="http://schemas.microsoft.com/office/drawing/2010/main">
      <mc:Choice Requires="a14">
        <xdr:sp macro="" textlink="">
          <xdr:nvSpPr>
            <xdr:cNvPr id="8" name="テキスト ボックス 7"/>
            <xdr:cNvSpPr txBox="1"/>
          </xdr:nvSpPr>
          <xdr:spPr>
            <a:xfrm>
              <a:off x="2712720" y="3817620"/>
              <a:ext cx="2606040" cy="26456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100" i="1">
                            <a:latin typeface="Cambria Math"/>
                          </a:rPr>
                        </m:ctrlPr>
                      </m:accPr>
                      <m:e>
                        <m:r>
                          <a:rPr kumimoji="1" lang="en-US" altLang="ja-JP" sz="1100" b="0" i="1">
                            <a:latin typeface="Cambria Math"/>
                          </a:rPr>
                          <m:t>𝑦</m:t>
                        </m:r>
                      </m:e>
                    </m:acc>
                    <m:r>
                      <a:rPr kumimoji="1" lang="en-US" altLang="ja-JP" sz="1100" b="0" i="1">
                        <a:latin typeface="Cambria Math"/>
                      </a:rPr>
                      <m:t>=−136.30+</m:t>
                    </m:r>
                    <m:r>
                      <a:rPr kumimoji="1" lang="en-US" altLang="ja-JP" sz="1100" b="0" i="1">
                        <a:solidFill>
                          <a:srgbClr val="FF0000"/>
                        </a:solidFill>
                        <a:latin typeface="Cambria Math"/>
                      </a:rPr>
                      <m:t>190</m:t>
                    </m:r>
                    <m:r>
                      <a:rPr kumimoji="1" lang="en-US" altLang="ja-JP" sz="1100" b="0" i="1">
                        <a:solidFill>
                          <a:srgbClr val="FF0000"/>
                        </a:solidFill>
                        <a:latin typeface="Cambria Math"/>
                      </a:rPr>
                      <m:t>𝑥</m:t>
                    </m:r>
                    <m:r>
                      <a:rPr kumimoji="1" lang="en-US" altLang="ja-JP" sz="1100" b="0" i="1">
                        <a:latin typeface="Cambria Math"/>
                      </a:rPr>
                      <m:t>+1.88</m:t>
                    </m:r>
                    <m:r>
                      <a:rPr kumimoji="1" lang="en-US" altLang="ja-JP" sz="1100" b="0" i="1">
                        <a:latin typeface="Cambria Math"/>
                      </a:rPr>
                      <m:t>𝑢</m:t>
                    </m:r>
                    <m:r>
                      <a:rPr kumimoji="1" lang="en-US" altLang="ja-JP" sz="1100" b="0" i="1">
                        <a:latin typeface="Cambria Math"/>
                      </a:rPr>
                      <m:t>+0.31</m:t>
                    </m:r>
                    <m:r>
                      <a:rPr kumimoji="1" lang="en-US" altLang="ja-JP" sz="1100" b="0" i="1">
                        <a:latin typeface="Cambria Math"/>
                      </a:rPr>
                      <m:t>𝑣</m:t>
                    </m:r>
                  </m:oMath>
                </m:oMathPara>
              </a14:m>
              <a:endParaRPr kumimoji="1" lang="ja-JP" altLang="en-US" sz="1100"/>
            </a:p>
          </xdr:txBody>
        </xdr:sp>
      </mc:Choice>
      <mc:Fallback xmlns="">
        <xdr:sp macro="" textlink="">
          <xdr:nvSpPr>
            <xdr:cNvPr id="8" name="テキスト ボックス 7"/>
            <xdr:cNvSpPr txBox="1"/>
          </xdr:nvSpPr>
          <xdr:spPr>
            <a:xfrm>
              <a:off x="2712720" y="3817620"/>
              <a:ext cx="2606040" cy="26456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𝑦</a:t>
              </a:r>
              <a:r>
                <a:rPr kumimoji="1" lang="ja-JP" altLang="en-US" sz="1100" b="0" i="0">
                  <a:latin typeface="Cambria Math"/>
                </a:rPr>
                <a:t> ̂</a:t>
              </a:r>
              <a:r>
                <a:rPr kumimoji="1" lang="en-US" altLang="ja-JP" sz="1100" b="0" i="0">
                  <a:latin typeface="Cambria Math"/>
                </a:rPr>
                <a:t>=−136.30+</a:t>
              </a:r>
              <a:r>
                <a:rPr kumimoji="1" lang="en-US" altLang="ja-JP" sz="1100" b="0" i="0">
                  <a:solidFill>
                    <a:srgbClr val="FF0000"/>
                  </a:solidFill>
                  <a:latin typeface="Cambria Math"/>
                </a:rPr>
                <a:t>190𝑥</a:t>
              </a:r>
              <a:r>
                <a:rPr kumimoji="1" lang="en-US" altLang="ja-JP" sz="1100" b="0" i="0">
                  <a:latin typeface="Cambria Math"/>
                </a:rPr>
                <a:t>+1.88𝑢+0.31𝑣</a:t>
              </a:r>
              <a:endParaRPr kumimoji="1" lang="ja-JP" altLang="en-US" sz="1100"/>
            </a:p>
          </xdr:txBody>
        </xdr:sp>
      </mc:Fallback>
    </mc:AlternateContent>
    <xdr:clientData/>
  </xdr:oneCellAnchor>
  <xdr:twoCellAnchor>
    <xdr:from>
      <xdr:col>5</xdr:col>
      <xdr:colOff>449580</xdr:colOff>
      <xdr:row>19</xdr:row>
      <xdr:rowOff>152400</xdr:rowOff>
    </xdr:from>
    <xdr:to>
      <xdr:col>5</xdr:col>
      <xdr:colOff>449580</xdr:colOff>
      <xdr:row>22</xdr:row>
      <xdr:rowOff>60960</xdr:rowOff>
    </xdr:to>
    <xdr:cxnSp macro="">
      <xdr:nvCxnSpPr>
        <xdr:cNvPr id="13" name="直線矢印コネクタ 12"/>
        <xdr:cNvCxnSpPr/>
      </xdr:nvCxnSpPr>
      <xdr:spPr>
        <a:xfrm>
          <a:off x="4015740" y="3337560"/>
          <a:ext cx="0" cy="41910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487680</xdr:colOff>
      <xdr:row>20</xdr:row>
      <xdr:rowOff>38100</xdr:rowOff>
    </xdr:from>
    <xdr:ext cx="2345386" cy="275717"/>
    <xdr:sp macro="" textlink="">
      <xdr:nvSpPr>
        <xdr:cNvPr id="14" name="テキスト ボックス 13"/>
        <xdr:cNvSpPr txBox="1"/>
      </xdr:nvSpPr>
      <xdr:spPr>
        <a:xfrm>
          <a:off x="4053840" y="3398520"/>
          <a:ext cx="234538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（総預貯金の単位を</a:t>
          </a:r>
          <a:r>
            <a:rPr kumimoji="1" lang="en-US" altLang="ja-JP" sz="1100"/>
            <a:t>100</a:t>
          </a:r>
          <a:r>
            <a:rPr kumimoji="1" lang="ja-JP" altLang="en-US" sz="1100"/>
            <a:t>万円に変更）</a:t>
          </a:r>
          <a:endParaRPr kumimoji="1" lang="en-US" altLang="ja-JP" sz="1100" baseline="0"/>
        </a:p>
      </xdr:txBody>
    </xdr:sp>
    <xdr:clientData/>
  </xdr:oneCellAnchor>
  <xdr:oneCellAnchor>
    <xdr:from>
      <xdr:col>4</xdr:col>
      <xdr:colOff>114300</xdr:colOff>
      <xdr:row>24</xdr:row>
      <xdr:rowOff>99060</xdr:rowOff>
    </xdr:from>
    <xdr:ext cx="4773486" cy="459100"/>
    <xdr:sp macro="" textlink="">
      <xdr:nvSpPr>
        <xdr:cNvPr id="15" name="テキスト ボックス 14"/>
        <xdr:cNvSpPr txBox="1"/>
      </xdr:nvSpPr>
      <xdr:spPr>
        <a:xfrm>
          <a:off x="2712720" y="4130040"/>
          <a:ext cx="4773486" cy="459100"/>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aseline="0"/>
            <a:t>変量の単位を変えたりスケールを変更したりすると</a:t>
          </a:r>
          <a:r>
            <a:rPr kumimoji="1" lang="ja-JP" altLang="en-US" sz="1100" baseline="0">
              <a:solidFill>
                <a:srgbClr val="FF0000"/>
              </a:solidFill>
            </a:rPr>
            <a:t>係数（偏回帰係数）は大きく</a:t>
          </a:r>
          <a:endParaRPr kumimoji="1" lang="en-US" altLang="ja-JP" sz="1100" baseline="0">
            <a:solidFill>
              <a:srgbClr val="FF0000"/>
            </a:solidFill>
          </a:endParaRPr>
        </a:p>
        <a:p>
          <a:r>
            <a:rPr kumimoji="1" lang="ja-JP" altLang="en-US" sz="1100" baseline="0">
              <a:solidFill>
                <a:srgbClr val="FF0000"/>
              </a:solidFill>
            </a:rPr>
            <a:t>変化</a:t>
          </a:r>
          <a:r>
            <a:rPr kumimoji="1" lang="ja-JP" altLang="en-US" sz="1100" baseline="0"/>
            <a:t>する</a:t>
          </a:r>
          <a:endParaRPr kumimoji="1" lang="en-US" altLang="ja-JP" sz="1100" baseline="0"/>
        </a:p>
      </xdr:txBody>
    </xdr:sp>
    <xdr:clientData/>
  </xdr:oneCellAnchor>
  <xdr:oneCellAnchor>
    <xdr:from>
      <xdr:col>15</xdr:col>
      <xdr:colOff>129540</xdr:colOff>
      <xdr:row>17</xdr:row>
      <xdr:rowOff>45720</xdr:rowOff>
    </xdr:from>
    <xdr:ext cx="5995744" cy="642484"/>
    <xdr:sp macro="" textlink="">
      <xdr:nvSpPr>
        <xdr:cNvPr id="16" name="テキスト ボックス 15"/>
        <xdr:cNvSpPr txBox="1"/>
      </xdr:nvSpPr>
      <xdr:spPr>
        <a:xfrm>
          <a:off x="10553700" y="2895600"/>
          <a:ext cx="5995744" cy="642484"/>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aseline="0"/>
            <a:t>標準化を施すと偏回帰係数が目的変数への</a:t>
          </a:r>
          <a:r>
            <a:rPr kumimoji="1" lang="ja-JP" altLang="en-US" sz="1100" baseline="0">
              <a:solidFill>
                <a:srgbClr val="FF0000"/>
              </a:solidFill>
            </a:rPr>
            <a:t>説明変数の影響度を表現する</a:t>
          </a:r>
          <a:r>
            <a:rPr kumimoji="1" lang="ja-JP" altLang="en-US" sz="1100" baseline="0"/>
            <a:t>というメリットが得られる</a:t>
          </a:r>
          <a:endParaRPr kumimoji="1" lang="en-US" altLang="ja-JP" sz="1100" baseline="0"/>
        </a:p>
        <a:p>
          <a:r>
            <a:rPr kumimoji="1" lang="ja-JP" altLang="en-US" sz="1100" baseline="0"/>
            <a:t>回帰方程式を見ただけで各説明変数がどれだけ目的変数に作用しているか理解が出来る</a:t>
          </a:r>
          <a:endParaRPr kumimoji="1" lang="en-US" altLang="ja-JP" sz="1100" baseline="0"/>
        </a:p>
        <a:p>
          <a:r>
            <a:rPr kumimoji="1" lang="ja-JP" altLang="en-US" sz="1100" baseline="0"/>
            <a:t>標準化されたデータの回帰方程式の偏回帰係数は</a:t>
          </a:r>
          <a:r>
            <a:rPr kumimoji="1" lang="ja-JP" altLang="en-US" sz="1100" baseline="0">
              <a:solidFill>
                <a:srgbClr val="FF0000"/>
              </a:solidFill>
            </a:rPr>
            <a:t>標準回帰変数</a:t>
          </a:r>
          <a:r>
            <a:rPr kumimoji="1" lang="ja-JP" altLang="en-US" sz="1100" baseline="0"/>
            <a:t>という</a:t>
          </a:r>
          <a:endParaRPr kumimoji="1" lang="en-US" altLang="ja-JP" sz="1100" baseline="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15240</xdr:colOff>
      <xdr:row>12</xdr:row>
      <xdr:rowOff>154800</xdr:rowOff>
    </xdr:from>
    <xdr:to>
      <xdr:col>9</xdr:col>
      <xdr:colOff>423120</xdr:colOff>
      <xdr:row>29</xdr:row>
      <xdr:rowOff>15240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44040" y="2166480"/>
          <a:ext cx="4065480" cy="2710320"/>
        </a:xfrm>
        <a:prstGeom prst="rect">
          <a:avLst/>
        </a:prstGeom>
      </xdr:spPr>
    </xdr:pic>
    <xdr:clientData/>
  </xdr:twoCellAnchor>
  <xdr:twoCellAnchor editAs="oneCell">
    <xdr:from>
      <xdr:col>1</xdr:col>
      <xdr:colOff>99060</xdr:colOff>
      <xdr:row>59</xdr:row>
      <xdr:rowOff>99060</xdr:rowOff>
    </xdr:from>
    <xdr:to>
      <xdr:col>7</xdr:col>
      <xdr:colOff>506940</xdr:colOff>
      <xdr:row>75</xdr:row>
      <xdr:rowOff>127140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8660" y="9989820"/>
          <a:ext cx="4065480" cy="2710320"/>
        </a:xfrm>
        <a:prstGeom prst="rect">
          <a:avLst/>
        </a:prstGeom>
      </xdr:spPr>
    </xdr:pic>
    <xdr:clientData/>
  </xdr:twoCellAnchor>
  <xdr:oneCellAnchor>
    <xdr:from>
      <xdr:col>0</xdr:col>
      <xdr:colOff>121920</xdr:colOff>
      <xdr:row>5</xdr:row>
      <xdr:rowOff>129540</xdr:rowOff>
    </xdr:from>
    <xdr:ext cx="3661580" cy="631327"/>
    <xdr:sp macro="" textlink="">
      <xdr:nvSpPr>
        <xdr:cNvPr id="4" name="テキスト ボックス 3"/>
        <xdr:cNvSpPr txBox="1"/>
      </xdr:nvSpPr>
      <xdr:spPr>
        <a:xfrm>
          <a:off x="121920" y="967740"/>
          <a:ext cx="3661580" cy="631327"/>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頻度分布図（ヒストグラム）</a:t>
          </a:r>
          <a:endParaRPr kumimoji="1" lang="en-US" altLang="ja-JP" sz="1100"/>
        </a:p>
        <a:p>
          <a:endParaRPr kumimoji="1" lang="en-US" altLang="ja-JP" sz="1100"/>
        </a:p>
        <a:p>
          <a:r>
            <a:rPr kumimoji="1" lang="ja-JP" altLang="en-US" sz="1100"/>
            <a:t>データの分布状況を視覚的に認識させる為に用いられる図</a:t>
          </a:r>
        </a:p>
      </xdr:txBody>
    </xdr:sp>
    <xdr:clientData/>
  </xdr:oneCellAnchor>
  <xdr:oneCellAnchor>
    <xdr:from>
      <xdr:col>0</xdr:col>
      <xdr:colOff>289560</xdr:colOff>
      <xdr:row>1</xdr:row>
      <xdr:rowOff>99060</xdr:rowOff>
    </xdr:from>
    <xdr:ext cx="5598327" cy="275717"/>
    <xdr:sp macro="" textlink="">
      <xdr:nvSpPr>
        <xdr:cNvPr id="5" name="テキスト ボックス 4"/>
        <xdr:cNvSpPr txBox="1"/>
      </xdr:nvSpPr>
      <xdr:spPr>
        <a:xfrm>
          <a:off x="289560" y="266700"/>
          <a:ext cx="5598327" cy="275717"/>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tx1"/>
              </a:solidFill>
              <a:effectLst/>
              <a:latin typeface="+mn-lt"/>
              <a:ea typeface="+mn-ea"/>
              <a:cs typeface="+mn-cs"/>
            </a:rPr>
            <a:t>平均では全体を</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つの数に集約する為全体のばらつきや、偏りなどの細かい事がわからない</a:t>
          </a:r>
          <a:endParaRPr lang="ja-JP" altLang="ja-JP">
            <a:effectLst/>
          </a:endParaRPr>
        </a:p>
      </xdr:txBody>
    </xdr:sp>
    <xdr:clientData/>
  </xdr:oneCellAnchor>
  <xdr:oneCellAnchor>
    <xdr:from>
      <xdr:col>1</xdr:col>
      <xdr:colOff>495300</xdr:colOff>
      <xdr:row>35</xdr:row>
      <xdr:rowOff>76200</xdr:rowOff>
    </xdr:from>
    <xdr:ext cx="4727128" cy="1824730"/>
    <xdr:sp macro="" textlink="">
      <xdr:nvSpPr>
        <xdr:cNvPr id="6" name="テキスト ボックス 5"/>
        <xdr:cNvSpPr txBox="1"/>
      </xdr:nvSpPr>
      <xdr:spPr>
        <a:xfrm>
          <a:off x="1104900" y="5943600"/>
          <a:ext cx="4727128" cy="1824730"/>
        </a:xfrm>
        <a:prstGeom prst="rect">
          <a:avLst/>
        </a:prstGeom>
        <a:solidFill>
          <a:schemeClr val="bg1"/>
        </a:solidFill>
        <a:ln>
          <a:solidFill>
            <a:srgbClr val="0070C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700" b="0">
              <a:solidFill>
                <a:srgbClr val="0000FF"/>
              </a:solidFill>
              <a:effectLst/>
              <a:latin typeface="Consolas"/>
            </a:rPr>
            <a:t>import</a:t>
          </a:r>
          <a:r>
            <a:rPr lang="en-US" altLang="ja-JP" sz="700" b="0">
              <a:solidFill>
                <a:srgbClr val="000000"/>
              </a:solidFill>
              <a:effectLst/>
              <a:latin typeface="Consolas"/>
            </a:rPr>
            <a:t> numpy </a:t>
          </a:r>
          <a:r>
            <a:rPr lang="en-US" altLang="ja-JP" sz="700" b="0">
              <a:solidFill>
                <a:srgbClr val="0000FF"/>
              </a:solidFill>
              <a:effectLst/>
              <a:latin typeface="Consolas"/>
            </a:rPr>
            <a:t>as</a:t>
          </a:r>
          <a:r>
            <a:rPr lang="en-US" altLang="ja-JP" sz="700" b="0">
              <a:solidFill>
                <a:srgbClr val="000000"/>
              </a:solidFill>
              <a:effectLst/>
              <a:latin typeface="Consolas"/>
            </a:rPr>
            <a:t> np</a:t>
          </a:r>
        </a:p>
        <a:p>
          <a:r>
            <a:rPr lang="en-US" altLang="ja-JP" sz="700" b="0">
              <a:solidFill>
                <a:srgbClr val="0000FF"/>
              </a:solidFill>
              <a:effectLst/>
              <a:latin typeface="Consolas"/>
            </a:rPr>
            <a:t>import</a:t>
          </a:r>
          <a:r>
            <a:rPr lang="en-US" altLang="ja-JP" sz="700" b="0">
              <a:solidFill>
                <a:srgbClr val="000000"/>
              </a:solidFill>
              <a:effectLst/>
              <a:latin typeface="Consolas"/>
            </a:rPr>
            <a:t> matplotlib.pyplot </a:t>
          </a:r>
          <a:r>
            <a:rPr lang="en-US" altLang="ja-JP" sz="700" b="0">
              <a:solidFill>
                <a:srgbClr val="0000FF"/>
              </a:solidFill>
              <a:effectLst/>
              <a:latin typeface="Consolas"/>
            </a:rPr>
            <a:t>as</a:t>
          </a:r>
          <a:r>
            <a:rPr lang="en-US" altLang="ja-JP" sz="700" b="0">
              <a:solidFill>
                <a:srgbClr val="000000"/>
              </a:solidFill>
              <a:effectLst/>
              <a:latin typeface="Consolas"/>
            </a:rPr>
            <a:t> plt</a:t>
          </a:r>
        </a:p>
        <a:p>
          <a:r>
            <a:rPr lang="en-US" altLang="ja-JP" sz="700" b="0">
              <a:solidFill>
                <a:srgbClr val="0000FF"/>
              </a:solidFill>
              <a:effectLst/>
              <a:latin typeface="Consolas"/>
            </a:rPr>
            <a:t>import</a:t>
          </a:r>
          <a:r>
            <a:rPr lang="en-US" altLang="ja-JP" sz="700" b="0">
              <a:solidFill>
                <a:srgbClr val="000000"/>
              </a:solidFill>
              <a:effectLst/>
              <a:latin typeface="Consolas"/>
            </a:rPr>
            <a:t> japanize_matplotlib</a:t>
          </a:r>
        </a:p>
        <a:p>
          <a:r>
            <a:rPr lang="en-US" altLang="ja-JP" sz="700" b="0">
              <a:solidFill>
                <a:srgbClr val="000000"/>
              </a:solidFill>
              <a:effectLst/>
              <a:latin typeface="Consolas"/>
            </a:rPr>
            <a:t/>
          </a:r>
          <a:br>
            <a:rPr lang="en-US" altLang="ja-JP" sz="700" b="0">
              <a:solidFill>
                <a:srgbClr val="000000"/>
              </a:solidFill>
              <a:effectLst/>
              <a:latin typeface="Consolas"/>
            </a:rPr>
          </a:br>
          <a:r>
            <a:rPr lang="en-US" altLang="ja-JP" sz="700" b="0">
              <a:solidFill>
                <a:srgbClr val="000000"/>
              </a:solidFill>
              <a:effectLst/>
              <a:latin typeface="Consolas"/>
            </a:rPr>
            <a:t>x </a:t>
          </a:r>
          <a:r>
            <a:rPr lang="en-US" altLang="ja-JP" sz="700" b="0">
              <a:solidFill>
                <a:srgbClr val="0000FF"/>
              </a:solidFill>
              <a:effectLst/>
              <a:latin typeface="Consolas"/>
            </a:rPr>
            <a:t>=</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95</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30</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67</a:t>
          </a:r>
          <a:r>
            <a:rPr lang="en-US" altLang="ja-JP" sz="700" b="0">
              <a:solidFill>
                <a:srgbClr val="000000"/>
              </a:solidFill>
              <a:effectLst/>
              <a:latin typeface="Consolas"/>
            </a:rPr>
            <a:t>, </a:t>
          </a:r>
          <a:r>
            <a:rPr lang="en-US" altLang="ja-JP" sz="700" b="0">
              <a:solidFill>
                <a:srgbClr val="DD0000"/>
              </a:solidFill>
              <a:effectLst/>
              <a:latin typeface="Consolas"/>
            </a:rPr>
            <a:t>67</a:t>
          </a:r>
          <a:r>
            <a:rPr lang="en-US" altLang="ja-JP" sz="700" b="0">
              <a:solidFill>
                <a:srgbClr val="000000"/>
              </a:solidFill>
              <a:effectLst/>
              <a:latin typeface="Consolas"/>
            </a:rPr>
            <a:t>, </a:t>
          </a:r>
          <a:r>
            <a:rPr lang="en-US" altLang="ja-JP" sz="700" b="0">
              <a:solidFill>
                <a:srgbClr val="DD0000"/>
              </a:solidFill>
              <a:effectLst/>
              <a:latin typeface="Consolas"/>
            </a:rPr>
            <a:t>65</a:t>
          </a:r>
          <a:r>
            <a:rPr lang="en-US" altLang="ja-JP" sz="700" b="0">
              <a:solidFill>
                <a:srgbClr val="000000"/>
              </a:solidFill>
              <a:effectLst/>
              <a:latin typeface="Consolas"/>
            </a:rPr>
            <a:t>, </a:t>
          </a:r>
          <a:r>
            <a:rPr lang="en-US" altLang="ja-JP" sz="700" b="0">
              <a:solidFill>
                <a:srgbClr val="DD0000"/>
              </a:solidFill>
              <a:effectLst/>
              <a:latin typeface="Consolas"/>
            </a:rPr>
            <a:t>80</a:t>
          </a:r>
          <a:r>
            <a:rPr lang="en-US" altLang="ja-JP" sz="700" b="0">
              <a:solidFill>
                <a:srgbClr val="000000"/>
              </a:solidFill>
              <a:effectLst/>
              <a:latin typeface="Consolas"/>
            </a:rPr>
            <a:t>, </a:t>
          </a:r>
          <a:r>
            <a:rPr lang="en-US" altLang="ja-JP" sz="700" b="0">
              <a:solidFill>
                <a:srgbClr val="DD0000"/>
              </a:solidFill>
              <a:effectLst/>
              <a:latin typeface="Consolas"/>
            </a:rPr>
            <a:t>100</a:t>
          </a:r>
          <a:r>
            <a:rPr lang="en-US" altLang="ja-JP" sz="700" b="0">
              <a:solidFill>
                <a:srgbClr val="000000"/>
              </a:solidFill>
              <a:effectLst/>
              <a:latin typeface="Consolas"/>
            </a:rPr>
            <a:t>, </a:t>
          </a:r>
          <a:r>
            <a:rPr lang="en-US" altLang="ja-JP" sz="700" b="0">
              <a:solidFill>
                <a:srgbClr val="DD0000"/>
              </a:solidFill>
              <a:effectLst/>
              <a:latin typeface="Consolas"/>
            </a:rPr>
            <a:t>91</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67</a:t>
          </a:r>
          <a:r>
            <a:rPr lang="en-US" altLang="ja-JP" sz="700" b="0">
              <a:solidFill>
                <a:srgbClr val="000000"/>
              </a:solidFill>
              <a:effectLst/>
              <a:latin typeface="Consolas"/>
            </a:rPr>
            <a:t>, </a:t>
          </a:r>
          <a:r>
            <a:rPr lang="en-US" altLang="ja-JP" sz="700" b="0">
              <a:solidFill>
                <a:srgbClr val="DD0000"/>
              </a:solidFill>
              <a:effectLst/>
              <a:latin typeface="Consolas"/>
            </a:rPr>
            <a:t>90</a:t>
          </a:r>
          <a:r>
            <a:rPr lang="en-US" altLang="ja-JP" sz="700" b="0">
              <a:solidFill>
                <a:srgbClr val="000000"/>
              </a:solidFill>
              <a:effectLst/>
              <a:latin typeface="Consolas"/>
            </a:rPr>
            <a:t>,</a:t>
          </a:r>
        </a:p>
        <a:p>
          <a:r>
            <a:rPr lang="en-US" altLang="ja-JP" sz="700" b="0">
              <a:solidFill>
                <a:srgbClr val="000000"/>
              </a:solidFill>
              <a:effectLst/>
              <a:latin typeface="Consolas"/>
            </a:rPr>
            <a:t>     </a:t>
          </a:r>
          <a:r>
            <a:rPr lang="en-US" altLang="ja-JP" sz="700" b="0">
              <a:solidFill>
                <a:srgbClr val="DD0000"/>
              </a:solidFill>
              <a:effectLst/>
              <a:latin typeface="Consolas"/>
            </a:rPr>
            <a:t>91</a:t>
          </a:r>
          <a:r>
            <a:rPr lang="en-US" altLang="ja-JP" sz="700" b="0">
              <a:solidFill>
                <a:srgbClr val="000000"/>
              </a:solidFill>
              <a:effectLst/>
              <a:latin typeface="Consolas"/>
            </a:rPr>
            <a:t>, </a:t>
          </a:r>
          <a:r>
            <a:rPr lang="en-US" altLang="ja-JP" sz="700" b="0">
              <a:solidFill>
                <a:srgbClr val="DD0000"/>
              </a:solidFill>
              <a:effectLst/>
              <a:latin typeface="Consolas"/>
            </a:rPr>
            <a:t>73</a:t>
          </a:r>
          <a:r>
            <a:rPr lang="en-US" altLang="ja-JP" sz="700" b="0">
              <a:solidFill>
                <a:srgbClr val="000000"/>
              </a:solidFill>
              <a:effectLst/>
              <a:latin typeface="Consolas"/>
            </a:rPr>
            <a:t>, </a:t>
          </a:r>
          <a:r>
            <a:rPr lang="en-US" altLang="ja-JP" sz="700" b="0">
              <a:solidFill>
                <a:srgbClr val="DD0000"/>
              </a:solidFill>
              <a:effectLst/>
              <a:latin typeface="Consolas"/>
            </a:rPr>
            <a:t>61</a:t>
          </a:r>
          <a:r>
            <a:rPr lang="en-US" altLang="ja-JP" sz="700" b="0">
              <a:solidFill>
                <a:srgbClr val="000000"/>
              </a:solidFill>
              <a:effectLst/>
              <a:latin typeface="Consolas"/>
            </a:rPr>
            <a:t>, </a:t>
          </a:r>
          <a:r>
            <a:rPr lang="en-US" altLang="ja-JP" sz="700" b="0">
              <a:solidFill>
                <a:srgbClr val="DD0000"/>
              </a:solidFill>
              <a:effectLst/>
              <a:latin typeface="Consolas"/>
            </a:rPr>
            <a:t>74</a:t>
          </a:r>
          <a:r>
            <a:rPr lang="en-US" altLang="ja-JP" sz="700" b="0">
              <a:solidFill>
                <a:srgbClr val="000000"/>
              </a:solidFill>
              <a:effectLst/>
              <a:latin typeface="Consolas"/>
            </a:rPr>
            <a:t>, </a:t>
          </a:r>
          <a:r>
            <a:rPr lang="en-US" altLang="ja-JP" sz="700" b="0">
              <a:solidFill>
                <a:srgbClr val="DD0000"/>
              </a:solidFill>
              <a:effectLst/>
              <a:latin typeface="Consolas"/>
            </a:rPr>
            <a:t>99</a:t>
          </a:r>
          <a:r>
            <a:rPr lang="en-US" altLang="ja-JP" sz="700" b="0">
              <a:solidFill>
                <a:srgbClr val="000000"/>
              </a:solidFill>
              <a:effectLst/>
              <a:latin typeface="Consolas"/>
            </a:rPr>
            <a:t>, </a:t>
          </a:r>
          <a:r>
            <a:rPr lang="en-US" altLang="ja-JP" sz="700" b="0">
              <a:solidFill>
                <a:srgbClr val="DD0000"/>
              </a:solidFill>
              <a:effectLst/>
              <a:latin typeface="Consolas"/>
            </a:rPr>
            <a:t>44</a:t>
          </a:r>
          <a:r>
            <a:rPr lang="en-US" altLang="ja-JP" sz="700" b="0">
              <a:solidFill>
                <a:srgbClr val="000000"/>
              </a:solidFill>
              <a:effectLst/>
              <a:latin typeface="Consolas"/>
            </a:rPr>
            <a:t>, </a:t>
          </a:r>
          <a:r>
            <a:rPr lang="en-US" altLang="ja-JP" sz="700" b="0">
              <a:solidFill>
                <a:srgbClr val="DD0000"/>
              </a:solidFill>
              <a:effectLst/>
              <a:latin typeface="Consolas"/>
            </a:rPr>
            <a:t>75</a:t>
          </a:r>
          <a:r>
            <a:rPr lang="en-US" altLang="ja-JP" sz="700" b="0">
              <a:solidFill>
                <a:srgbClr val="000000"/>
              </a:solidFill>
              <a:effectLst/>
              <a:latin typeface="Consolas"/>
            </a:rPr>
            <a:t>, </a:t>
          </a:r>
          <a:r>
            <a:rPr lang="en-US" altLang="ja-JP" sz="700" b="0">
              <a:solidFill>
                <a:srgbClr val="DD0000"/>
              </a:solidFill>
              <a:effectLst/>
              <a:latin typeface="Consolas"/>
            </a:rPr>
            <a:t>98</a:t>
          </a:r>
          <a:r>
            <a:rPr lang="en-US" altLang="ja-JP" sz="700" b="0">
              <a:solidFill>
                <a:srgbClr val="000000"/>
              </a:solidFill>
              <a:effectLst/>
              <a:latin typeface="Consolas"/>
            </a:rPr>
            <a:t>, </a:t>
          </a:r>
          <a:r>
            <a:rPr lang="en-US" altLang="ja-JP" sz="700" b="0">
              <a:solidFill>
                <a:srgbClr val="DD0000"/>
              </a:solidFill>
              <a:effectLst/>
              <a:latin typeface="Consolas"/>
            </a:rPr>
            <a:t>98</a:t>
          </a:r>
          <a:r>
            <a:rPr lang="en-US" altLang="ja-JP" sz="700" b="0">
              <a:solidFill>
                <a:srgbClr val="000000"/>
              </a:solidFill>
              <a:effectLst/>
              <a:latin typeface="Consolas"/>
            </a:rPr>
            <a:t>, </a:t>
          </a:r>
          <a:r>
            <a:rPr lang="en-US" altLang="ja-JP" sz="700" b="0">
              <a:solidFill>
                <a:srgbClr val="DD0000"/>
              </a:solidFill>
              <a:effectLst/>
              <a:latin typeface="Consolas"/>
            </a:rPr>
            <a:t>68</a:t>
          </a:r>
          <a:r>
            <a:rPr lang="en-US" altLang="ja-JP" sz="700" b="0">
              <a:solidFill>
                <a:srgbClr val="000000"/>
              </a:solidFill>
              <a:effectLst/>
              <a:latin typeface="Consolas"/>
            </a:rPr>
            <a:t>, </a:t>
          </a:r>
          <a:r>
            <a:rPr lang="en-US" altLang="ja-JP" sz="700" b="0">
              <a:solidFill>
                <a:srgbClr val="DD0000"/>
              </a:solidFill>
              <a:effectLst/>
              <a:latin typeface="Consolas"/>
            </a:rPr>
            <a:t>69</a:t>
          </a:r>
          <a:r>
            <a:rPr lang="en-US" altLang="ja-JP" sz="700" b="0">
              <a:solidFill>
                <a:srgbClr val="000000"/>
              </a:solidFill>
              <a:effectLst/>
              <a:latin typeface="Consolas"/>
            </a:rPr>
            <a:t>, </a:t>
          </a:r>
          <a:r>
            <a:rPr lang="en-US" altLang="ja-JP" sz="700" b="0">
              <a:solidFill>
                <a:srgbClr val="DD0000"/>
              </a:solidFill>
              <a:effectLst/>
              <a:latin typeface="Consolas"/>
            </a:rPr>
            <a:t>79</a:t>
          </a:r>
          <a:r>
            <a:rPr lang="en-US" altLang="ja-JP" sz="700" b="0">
              <a:solidFill>
                <a:srgbClr val="000000"/>
              </a:solidFill>
              <a:effectLst/>
              <a:latin typeface="Consolas"/>
            </a:rPr>
            <a:t>, </a:t>
          </a:r>
          <a:r>
            <a:rPr lang="en-US" altLang="ja-JP" sz="700" b="0">
              <a:solidFill>
                <a:srgbClr val="DD0000"/>
              </a:solidFill>
              <a:effectLst/>
              <a:latin typeface="Consolas"/>
            </a:rPr>
            <a:t>95</a:t>
          </a:r>
          <a:r>
            <a:rPr lang="en-US" altLang="ja-JP" sz="700" b="0">
              <a:solidFill>
                <a:srgbClr val="000000"/>
              </a:solidFill>
              <a:effectLst/>
              <a:latin typeface="Consolas"/>
            </a:rPr>
            <a:t>, </a:t>
          </a:r>
          <a:r>
            <a:rPr lang="en-US" altLang="ja-JP" sz="700" b="0">
              <a:solidFill>
                <a:srgbClr val="DD0000"/>
              </a:solidFill>
              <a:effectLst/>
              <a:latin typeface="Consolas"/>
            </a:rPr>
            <a:t>87</a:t>
          </a:r>
          <a:r>
            <a:rPr lang="en-US" altLang="ja-JP" sz="700" b="0">
              <a:solidFill>
                <a:srgbClr val="000000"/>
              </a:solidFill>
              <a:effectLst/>
              <a:latin typeface="Consolas"/>
            </a:rPr>
            <a:t>, </a:t>
          </a:r>
          <a:r>
            <a:rPr lang="en-US" altLang="ja-JP" sz="700" b="0">
              <a:solidFill>
                <a:srgbClr val="DD0000"/>
              </a:solidFill>
              <a:effectLst/>
              <a:latin typeface="Consolas"/>
            </a:rPr>
            <a:t>87</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a:t>
          </a:r>
        </a:p>
        <a:p>
          <a:r>
            <a:rPr lang="en-US" altLang="ja-JP" sz="700" b="0">
              <a:solidFill>
                <a:srgbClr val="000000"/>
              </a:solidFill>
              <a:effectLst/>
              <a:latin typeface="Consolas"/>
            </a:rPr>
            <a:t>     </a:t>
          </a:r>
          <a:r>
            <a:rPr lang="en-US" altLang="ja-JP" sz="700" b="0">
              <a:solidFill>
                <a:srgbClr val="DD0000"/>
              </a:solidFill>
              <a:effectLst/>
              <a:latin typeface="Consolas"/>
            </a:rPr>
            <a:t>78</a:t>
          </a:r>
          <a:r>
            <a:rPr lang="en-US" altLang="ja-JP" sz="700" b="0">
              <a:solidFill>
                <a:srgbClr val="000000"/>
              </a:solidFill>
              <a:effectLst/>
              <a:latin typeface="Consolas"/>
            </a:rPr>
            <a:t>, </a:t>
          </a:r>
          <a:r>
            <a:rPr lang="en-US" altLang="ja-JP" sz="700" b="0">
              <a:solidFill>
                <a:srgbClr val="DD0000"/>
              </a:solidFill>
              <a:effectLst/>
              <a:latin typeface="Consolas"/>
            </a:rPr>
            <a:t>100</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63</a:t>
          </a:r>
          <a:r>
            <a:rPr lang="en-US" altLang="ja-JP" sz="700" b="0">
              <a:solidFill>
                <a:srgbClr val="000000"/>
              </a:solidFill>
              <a:effectLst/>
              <a:latin typeface="Consolas"/>
            </a:rPr>
            <a:t>, </a:t>
          </a:r>
          <a:r>
            <a:rPr lang="en-US" altLang="ja-JP" sz="700" b="0">
              <a:solidFill>
                <a:srgbClr val="DD0000"/>
              </a:solidFill>
              <a:effectLst/>
              <a:latin typeface="Consolas"/>
            </a:rPr>
            <a:t>72</a:t>
          </a:r>
          <a:r>
            <a:rPr lang="en-US" altLang="ja-JP" sz="700" b="0">
              <a:solidFill>
                <a:srgbClr val="000000"/>
              </a:solidFill>
              <a:effectLst/>
              <a:latin typeface="Consolas"/>
            </a:rPr>
            <a:t>, </a:t>
          </a:r>
          <a:r>
            <a:rPr lang="en-US" altLang="ja-JP" sz="700" b="0">
              <a:solidFill>
                <a:srgbClr val="DD0000"/>
              </a:solidFill>
              <a:effectLst/>
              <a:latin typeface="Consolas"/>
            </a:rPr>
            <a:t>75</a:t>
          </a:r>
          <a:r>
            <a:rPr lang="en-US" altLang="ja-JP" sz="700" b="0">
              <a:solidFill>
                <a:srgbClr val="000000"/>
              </a:solidFill>
              <a:effectLst/>
              <a:latin typeface="Consolas"/>
            </a:rPr>
            <a:t>, </a:t>
          </a:r>
          <a:r>
            <a:rPr lang="en-US" altLang="ja-JP" sz="700" b="0">
              <a:solidFill>
                <a:srgbClr val="DD0000"/>
              </a:solidFill>
              <a:effectLst/>
              <a:latin typeface="Consolas"/>
            </a:rPr>
            <a:t>79</a:t>
          </a:r>
          <a:r>
            <a:rPr lang="en-US" altLang="ja-JP" sz="700" b="0">
              <a:solidFill>
                <a:srgbClr val="000000"/>
              </a:solidFill>
              <a:effectLst/>
              <a:latin typeface="Consolas"/>
            </a:rPr>
            <a:t>, </a:t>
          </a:r>
          <a:r>
            <a:rPr lang="en-US" altLang="ja-JP" sz="700" b="0">
              <a:solidFill>
                <a:srgbClr val="DD0000"/>
              </a:solidFill>
              <a:effectLst/>
              <a:latin typeface="Consolas"/>
            </a:rPr>
            <a:t>69</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65</a:t>
          </a:r>
          <a:r>
            <a:rPr lang="en-US" altLang="ja-JP" sz="700" b="0">
              <a:solidFill>
                <a:srgbClr val="000000"/>
              </a:solidFill>
              <a:effectLst/>
              <a:latin typeface="Consolas"/>
            </a:rPr>
            <a:t>, </a:t>
          </a:r>
          <a:r>
            <a:rPr lang="en-US" altLang="ja-JP" sz="700" b="0">
              <a:solidFill>
                <a:srgbClr val="DD0000"/>
              </a:solidFill>
              <a:effectLst/>
              <a:latin typeface="Consolas"/>
            </a:rPr>
            <a:t>80</a:t>
          </a:r>
          <a:r>
            <a:rPr lang="en-US" altLang="ja-JP" sz="700" b="0">
              <a:solidFill>
                <a:srgbClr val="000000"/>
              </a:solidFill>
              <a:effectLst/>
              <a:latin typeface="Consolas"/>
            </a:rPr>
            <a:t>, </a:t>
          </a:r>
          <a:r>
            <a:rPr lang="en-US" altLang="ja-JP" sz="700" b="0">
              <a:solidFill>
                <a:srgbClr val="DD0000"/>
              </a:solidFill>
              <a:effectLst/>
              <a:latin typeface="Consolas"/>
            </a:rPr>
            <a:t>73</a:t>
          </a:r>
          <a:r>
            <a:rPr lang="en-US" altLang="ja-JP" sz="700" b="0">
              <a:solidFill>
                <a:srgbClr val="000000"/>
              </a:solidFill>
              <a:effectLst/>
              <a:latin typeface="Consolas"/>
            </a:rPr>
            <a:t>, </a:t>
          </a:r>
          <a:r>
            <a:rPr lang="en-US" altLang="ja-JP" sz="700" b="0">
              <a:solidFill>
                <a:srgbClr val="DD0000"/>
              </a:solidFill>
              <a:effectLst/>
              <a:latin typeface="Consolas"/>
            </a:rPr>
            <a:t>85</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a:t>
          </a:r>
        </a:p>
        <a:p>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80</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92</a:t>
          </a:r>
          <a:r>
            <a:rPr lang="en-US" altLang="ja-JP" sz="700" b="0">
              <a:solidFill>
                <a:srgbClr val="000000"/>
              </a:solidFill>
              <a:effectLst/>
              <a:latin typeface="Consolas"/>
            </a:rPr>
            <a:t>, </a:t>
          </a:r>
          <a:r>
            <a:rPr lang="en-US" altLang="ja-JP" sz="700" b="0">
              <a:solidFill>
                <a:srgbClr val="DD0000"/>
              </a:solidFill>
              <a:effectLst/>
              <a:latin typeface="Consolas"/>
            </a:rPr>
            <a:t>99</a:t>
          </a:r>
          <a:r>
            <a:rPr lang="en-US" altLang="ja-JP" sz="700" b="0">
              <a:solidFill>
                <a:srgbClr val="000000"/>
              </a:solidFill>
              <a:effectLst/>
              <a:latin typeface="Consolas"/>
            </a:rPr>
            <a:t>, </a:t>
          </a:r>
          <a:r>
            <a:rPr lang="en-US" altLang="ja-JP" sz="700" b="0">
              <a:solidFill>
                <a:srgbClr val="DD0000"/>
              </a:solidFill>
              <a:effectLst/>
              <a:latin typeface="Consolas"/>
            </a:rPr>
            <a:t>81</a:t>
          </a:r>
          <a:r>
            <a:rPr lang="en-US" altLang="ja-JP" sz="700" b="0">
              <a:solidFill>
                <a:srgbClr val="000000"/>
              </a:solidFill>
              <a:effectLst/>
              <a:latin typeface="Consolas"/>
            </a:rPr>
            <a:t>, </a:t>
          </a:r>
          <a:r>
            <a:rPr lang="en-US" altLang="ja-JP" sz="700" b="0">
              <a:solidFill>
                <a:srgbClr val="DD0000"/>
              </a:solidFill>
              <a:effectLst/>
              <a:latin typeface="Consolas"/>
            </a:rPr>
            <a:t>66</a:t>
          </a:r>
          <a:r>
            <a:rPr lang="en-US" altLang="ja-JP" sz="700" b="0">
              <a:solidFill>
                <a:srgbClr val="000000"/>
              </a:solidFill>
              <a:effectLst/>
              <a:latin typeface="Consolas"/>
            </a:rPr>
            <a:t>, </a:t>
          </a:r>
          <a:r>
            <a:rPr lang="en-US" altLang="ja-JP" sz="700" b="0">
              <a:solidFill>
                <a:srgbClr val="DD0000"/>
              </a:solidFill>
              <a:effectLst/>
              <a:latin typeface="Consolas"/>
            </a:rPr>
            <a:t>48</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97</a:t>
          </a:r>
          <a:r>
            <a:rPr lang="en-US" altLang="ja-JP" sz="700" b="0">
              <a:solidFill>
                <a:srgbClr val="000000"/>
              </a:solidFill>
              <a:effectLst/>
              <a:latin typeface="Consolas"/>
            </a:rPr>
            <a:t>, </a:t>
          </a:r>
          <a:r>
            <a:rPr lang="en-US" altLang="ja-JP" sz="700" b="0">
              <a:solidFill>
                <a:srgbClr val="DD0000"/>
              </a:solidFill>
              <a:effectLst/>
              <a:latin typeface="Consolas"/>
            </a:rPr>
            <a:t>68</a:t>
          </a:r>
          <a:r>
            <a:rPr lang="en-US" altLang="ja-JP" sz="700" b="0">
              <a:solidFill>
                <a:srgbClr val="000000"/>
              </a:solidFill>
              <a:effectLst/>
              <a:latin typeface="Consolas"/>
            </a:rPr>
            <a:t>, </a:t>
          </a:r>
          <a:r>
            <a:rPr lang="en-US" altLang="ja-JP" sz="700" b="0">
              <a:solidFill>
                <a:srgbClr val="DD0000"/>
              </a:solidFill>
              <a:effectLst/>
              <a:latin typeface="Consolas"/>
            </a:rPr>
            <a:t>77</a:t>
          </a:r>
          <a:r>
            <a:rPr lang="en-US" altLang="ja-JP" sz="700" b="0">
              <a:solidFill>
                <a:srgbClr val="000000"/>
              </a:solidFill>
              <a:effectLst/>
              <a:latin typeface="Consolas"/>
            </a:rPr>
            <a:t>, </a:t>
          </a:r>
          <a:r>
            <a:rPr lang="en-US" altLang="ja-JP" sz="700" b="0">
              <a:solidFill>
                <a:srgbClr val="DD0000"/>
              </a:solidFill>
              <a:effectLst/>
              <a:latin typeface="Consolas"/>
            </a:rPr>
            <a:t>89</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89</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a:t>
          </a:r>
        </a:p>
        <a:p>
          <a:r>
            <a:rPr lang="en-US" altLang="ja-JP" sz="700" b="0">
              <a:solidFill>
                <a:srgbClr val="000000"/>
              </a:solidFill>
              <a:effectLst/>
              <a:latin typeface="Consolas"/>
            </a:rPr>
            <a:t>     </a:t>
          </a:r>
          <a:r>
            <a:rPr lang="en-US" altLang="ja-JP" sz="700" b="0">
              <a:solidFill>
                <a:srgbClr val="DD0000"/>
              </a:solidFill>
              <a:effectLst/>
              <a:latin typeface="Consolas"/>
            </a:rPr>
            <a:t>62</a:t>
          </a:r>
          <a:r>
            <a:rPr lang="en-US" altLang="ja-JP" sz="700" b="0">
              <a:solidFill>
                <a:srgbClr val="000000"/>
              </a:solidFill>
              <a:effectLst/>
              <a:latin typeface="Consolas"/>
            </a:rPr>
            <a:t>, </a:t>
          </a:r>
          <a:r>
            <a:rPr lang="en-US" altLang="ja-JP" sz="700" b="0">
              <a:solidFill>
                <a:srgbClr val="DD0000"/>
              </a:solidFill>
              <a:effectLst/>
              <a:latin typeface="Consolas"/>
            </a:rPr>
            <a:t>88</a:t>
          </a:r>
          <a:r>
            <a:rPr lang="en-US" altLang="ja-JP" sz="700" b="0">
              <a:solidFill>
                <a:srgbClr val="000000"/>
              </a:solidFill>
              <a:effectLst/>
              <a:latin typeface="Consolas"/>
            </a:rPr>
            <a:t>, </a:t>
          </a:r>
          <a:r>
            <a:rPr lang="en-US" altLang="ja-JP" sz="700" b="0">
              <a:solidFill>
                <a:srgbClr val="DD0000"/>
              </a:solidFill>
              <a:effectLst/>
              <a:latin typeface="Consolas"/>
            </a:rPr>
            <a:t>37</a:t>
          </a:r>
          <a:r>
            <a:rPr lang="en-US" altLang="ja-JP" sz="700" b="0">
              <a:solidFill>
                <a:srgbClr val="000000"/>
              </a:solidFill>
              <a:effectLst/>
              <a:latin typeface="Consolas"/>
            </a:rPr>
            <a:t>, </a:t>
          </a:r>
          <a:r>
            <a:rPr lang="en-US" altLang="ja-JP" sz="700" b="0">
              <a:solidFill>
                <a:srgbClr val="DD0000"/>
              </a:solidFill>
              <a:effectLst/>
              <a:latin typeface="Consolas"/>
            </a:rPr>
            <a:t>87</a:t>
          </a:r>
          <a:r>
            <a:rPr lang="en-US" altLang="ja-JP" sz="700" b="0">
              <a:solidFill>
                <a:srgbClr val="000000"/>
              </a:solidFill>
              <a:effectLst/>
              <a:latin typeface="Consolas"/>
            </a:rPr>
            <a:t>, </a:t>
          </a:r>
          <a:r>
            <a:rPr lang="en-US" altLang="ja-JP" sz="700" b="0">
              <a:solidFill>
                <a:srgbClr val="DD0000"/>
              </a:solidFill>
              <a:effectLst/>
              <a:latin typeface="Consolas"/>
            </a:rPr>
            <a:t>93</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71</a:t>
          </a:r>
          <a:r>
            <a:rPr lang="en-US" altLang="ja-JP" sz="700" b="0">
              <a:solidFill>
                <a:srgbClr val="000000"/>
              </a:solidFill>
              <a:effectLst/>
              <a:latin typeface="Consolas"/>
            </a:rPr>
            <a:t>, </a:t>
          </a:r>
          <a:r>
            <a:rPr lang="en-US" altLang="ja-JP" sz="700" b="0">
              <a:solidFill>
                <a:srgbClr val="DD0000"/>
              </a:solidFill>
              <a:effectLst/>
              <a:latin typeface="Consolas"/>
            </a:rPr>
            <a:t>65</a:t>
          </a:r>
          <a:r>
            <a:rPr lang="en-US" altLang="ja-JP" sz="700" b="0">
              <a:solidFill>
                <a:srgbClr val="000000"/>
              </a:solidFill>
              <a:effectLst/>
              <a:latin typeface="Consolas"/>
            </a:rPr>
            <a:t>]</a:t>
          </a:r>
        </a:p>
        <a:p>
          <a:r>
            <a:rPr lang="en-US" altLang="ja-JP" sz="700" b="0">
              <a:solidFill>
                <a:srgbClr val="000000"/>
              </a:solidFill>
              <a:effectLst/>
              <a:latin typeface="Consolas"/>
            </a:rPr>
            <a:t/>
          </a:r>
          <a:br>
            <a:rPr lang="en-US" altLang="ja-JP" sz="700" b="0">
              <a:solidFill>
                <a:srgbClr val="000000"/>
              </a:solidFill>
              <a:effectLst/>
              <a:latin typeface="Consolas"/>
            </a:rPr>
          </a:br>
          <a:r>
            <a:rPr lang="en-US" altLang="ja-JP" sz="700" b="0">
              <a:solidFill>
                <a:srgbClr val="000000"/>
              </a:solidFill>
              <a:effectLst/>
              <a:latin typeface="Consolas"/>
            </a:rPr>
            <a:t>plt.hist(x, </a:t>
          </a:r>
          <a:r>
            <a:rPr lang="en-US" altLang="ja-JP" sz="700" b="0">
              <a:solidFill>
                <a:srgbClr val="001188"/>
              </a:solidFill>
              <a:effectLst/>
              <a:latin typeface="Consolas"/>
            </a:rPr>
            <a:t>bins</a:t>
          </a:r>
          <a:r>
            <a:rPr lang="en-US" altLang="ja-JP" sz="700" b="0">
              <a:solidFill>
                <a:srgbClr val="0000FF"/>
              </a:solidFill>
              <a:effectLst/>
              <a:latin typeface="Consolas"/>
            </a:rPr>
            <a:t>=</a:t>
          </a:r>
          <a:r>
            <a:rPr lang="en-US" altLang="ja-JP" sz="700" b="0">
              <a:solidFill>
                <a:srgbClr val="DD0000"/>
              </a:solidFill>
              <a:effectLst/>
              <a:latin typeface="Consolas"/>
            </a:rPr>
            <a:t>20</a:t>
          </a:r>
          <a:r>
            <a:rPr lang="en-US" altLang="ja-JP" sz="700" b="0">
              <a:solidFill>
                <a:srgbClr val="000000"/>
              </a:solidFill>
              <a:effectLst/>
              <a:latin typeface="Consolas"/>
            </a:rPr>
            <a:t>, </a:t>
          </a:r>
          <a:r>
            <a:rPr lang="en-US" altLang="ja-JP" sz="700" b="0">
              <a:solidFill>
                <a:srgbClr val="001188"/>
              </a:solidFill>
              <a:effectLst/>
              <a:latin typeface="Consolas"/>
            </a:rPr>
            <a:t>color</a:t>
          </a:r>
          <a:r>
            <a:rPr lang="en-US" altLang="ja-JP" sz="700" b="0">
              <a:solidFill>
                <a:srgbClr val="0000FF"/>
              </a:solidFill>
              <a:effectLst/>
              <a:latin typeface="Consolas"/>
            </a:rPr>
            <a:t>=</a:t>
          </a:r>
          <a:r>
            <a:rPr lang="en-US" altLang="ja-JP" sz="700" b="0">
              <a:solidFill>
                <a:srgbClr val="A31515"/>
              </a:solidFill>
              <a:effectLst/>
              <a:latin typeface="Consolas"/>
            </a:rPr>
            <a:t>"b"</a:t>
          </a:r>
          <a:r>
            <a:rPr lang="en-US" altLang="ja-JP" sz="700" b="0">
              <a:solidFill>
                <a:srgbClr val="000000"/>
              </a:solidFill>
              <a:effectLst/>
              <a:latin typeface="Consolas"/>
            </a:rPr>
            <a:t>)</a:t>
          </a:r>
          <a:r>
            <a:rPr lang="en-US" altLang="ja-JP" sz="700" b="0">
              <a:solidFill>
                <a:srgbClr val="008000"/>
              </a:solidFill>
              <a:effectLst/>
              <a:latin typeface="Consolas"/>
            </a:rPr>
            <a:t>#bins=20</a:t>
          </a:r>
          <a:r>
            <a:rPr lang="ja-JP" altLang="en-US" sz="700" b="0">
              <a:solidFill>
                <a:srgbClr val="008000"/>
              </a:solidFill>
              <a:effectLst/>
              <a:latin typeface="Consolas"/>
            </a:rPr>
            <a:t>は</a:t>
          </a:r>
          <a:r>
            <a:rPr lang="en-US" altLang="ja-JP" sz="700" b="0">
              <a:solidFill>
                <a:srgbClr val="008000"/>
              </a:solidFill>
              <a:effectLst/>
              <a:latin typeface="Consolas"/>
            </a:rPr>
            <a:t>x</a:t>
          </a:r>
          <a:r>
            <a:rPr lang="ja-JP" altLang="en-US" sz="700" b="0">
              <a:solidFill>
                <a:srgbClr val="008000"/>
              </a:solidFill>
              <a:effectLst/>
              <a:latin typeface="Consolas"/>
            </a:rPr>
            <a:t>軸の区分の数を指定している</a:t>
          </a:r>
          <a:r>
            <a:rPr lang="en-US" altLang="ja-JP" sz="700" b="0">
              <a:solidFill>
                <a:srgbClr val="008000"/>
              </a:solidFill>
              <a:effectLst/>
              <a:latin typeface="Consolas"/>
            </a:rPr>
            <a:t>bins=20</a:t>
          </a:r>
          <a:r>
            <a:rPr lang="ja-JP" altLang="en-US" sz="700" b="0">
              <a:solidFill>
                <a:srgbClr val="008000"/>
              </a:solidFill>
              <a:effectLst/>
              <a:latin typeface="Consolas"/>
            </a:rPr>
            <a:t>では</a:t>
          </a:r>
          <a:r>
            <a:rPr lang="en-US" altLang="ja-JP" sz="700" b="0">
              <a:solidFill>
                <a:srgbClr val="008000"/>
              </a:solidFill>
              <a:effectLst/>
              <a:latin typeface="Consolas"/>
            </a:rPr>
            <a:t>20</a:t>
          </a:r>
          <a:r>
            <a:rPr lang="ja-JP" altLang="en-US" sz="700" b="0">
              <a:solidFill>
                <a:srgbClr val="008000"/>
              </a:solidFill>
              <a:effectLst/>
              <a:latin typeface="Consolas"/>
            </a:rPr>
            <a:t>等分に分割している</a:t>
          </a:r>
          <a:endParaRPr lang="ja-JP" altLang="en-US" sz="700" b="0">
            <a:solidFill>
              <a:srgbClr val="000000"/>
            </a:solidFill>
            <a:effectLst/>
            <a:latin typeface="Consolas"/>
          </a:endParaRPr>
        </a:p>
        <a:p>
          <a:r>
            <a:rPr lang="en-US" altLang="ja-JP" sz="700" b="0">
              <a:solidFill>
                <a:srgbClr val="000000"/>
              </a:solidFill>
              <a:effectLst/>
              <a:latin typeface="Consolas"/>
            </a:rPr>
            <a:t>plt.title(</a:t>
          </a:r>
          <a:r>
            <a:rPr lang="en-US" altLang="ja-JP" sz="700" b="0">
              <a:solidFill>
                <a:srgbClr val="A31515"/>
              </a:solidFill>
              <a:effectLst/>
              <a:latin typeface="Consolas"/>
            </a:rPr>
            <a:t>"</a:t>
          </a:r>
          <a:r>
            <a:rPr lang="ja-JP" altLang="en-US" sz="700" b="0">
              <a:solidFill>
                <a:srgbClr val="A31515"/>
              </a:solidFill>
              <a:effectLst/>
              <a:latin typeface="Consolas"/>
            </a:rPr>
            <a:t>成績の頻度分布</a:t>
          </a:r>
          <a:r>
            <a:rPr lang="en-US" altLang="ja-JP" sz="700" b="0">
              <a:solidFill>
                <a:srgbClr val="A31515"/>
              </a:solidFill>
              <a:effectLst/>
              <a:latin typeface="Consolas"/>
            </a:rPr>
            <a:t>"</a:t>
          </a:r>
          <a:r>
            <a:rPr lang="en-US" altLang="ja-JP" sz="700" b="0">
              <a:solidFill>
                <a:srgbClr val="000000"/>
              </a:solidFill>
              <a:effectLst/>
              <a:latin typeface="Consolas"/>
            </a:rPr>
            <a:t>)</a:t>
          </a:r>
        </a:p>
        <a:p>
          <a:r>
            <a:rPr lang="en-US" altLang="ja-JP" sz="700" b="0">
              <a:solidFill>
                <a:srgbClr val="000000"/>
              </a:solidFill>
              <a:effectLst/>
              <a:latin typeface="Consolas"/>
            </a:rPr>
            <a:t>plt.xlabel(</a:t>
          </a:r>
          <a:r>
            <a:rPr lang="en-US" altLang="ja-JP" sz="700" b="0">
              <a:solidFill>
                <a:srgbClr val="A31515"/>
              </a:solidFill>
              <a:effectLst/>
              <a:latin typeface="Consolas"/>
            </a:rPr>
            <a:t>"</a:t>
          </a:r>
          <a:r>
            <a:rPr lang="ja-JP" altLang="en-US" sz="700" b="0">
              <a:solidFill>
                <a:srgbClr val="A31515"/>
              </a:solidFill>
              <a:effectLst/>
              <a:latin typeface="Consolas"/>
            </a:rPr>
            <a:t>点数</a:t>
          </a:r>
          <a:r>
            <a:rPr lang="en-US" altLang="ja-JP" sz="700" b="0">
              <a:solidFill>
                <a:srgbClr val="A31515"/>
              </a:solidFill>
              <a:effectLst/>
              <a:latin typeface="Consolas"/>
            </a:rPr>
            <a:t>"</a:t>
          </a:r>
          <a:r>
            <a:rPr lang="en-US" altLang="ja-JP" sz="700" b="0">
              <a:solidFill>
                <a:srgbClr val="000000"/>
              </a:solidFill>
              <a:effectLst/>
              <a:latin typeface="Consolas"/>
            </a:rPr>
            <a:t>)</a:t>
          </a:r>
        </a:p>
        <a:p>
          <a:r>
            <a:rPr lang="en-US" altLang="ja-JP" sz="700" b="0">
              <a:solidFill>
                <a:srgbClr val="000000"/>
              </a:solidFill>
              <a:effectLst/>
              <a:latin typeface="Consolas"/>
            </a:rPr>
            <a:t>plt.ylabel(</a:t>
          </a:r>
          <a:r>
            <a:rPr lang="en-US" altLang="ja-JP" sz="700" b="0">
              <a:solidFill>
                <a:srgbClr val="A31515"/>
              </a:solidFill>
              <a:effectLst/>
              <a:latin typeface="Consolas"/>
            </a:rPr>
            <a:t>"</a:t>
          </a:r>
          <a:r>
            <a:rPr lang="ja-JP" altLang="en-US" sz="700" b="0">
              <a:solidFill>
                <a:srgbClr val="A31515"/>
              </a:solidFill>
              <a:effectLst/>
              <a:latin typeface="Consolas"/>
            </a:rPr>
            <a:t>人数</a:t>
          </a:r>
          <a:r>
            <a:rPr lang="en-US" altLang="ja-JP" sz="700" b="0">
              <a:solidFill>
                <a:srgbClr val="A31515"/>
              </a:solidFill>
              <a:effectLst/>
              <a:latin typeface="Consolas"/>
            </a:rPr>
            <a:t>(</a:t>
          </a:r>
          <a:r>
            <a:rPr lang="ja-JP" altLang="en-US" sz="700" b="0">
              <a:solidFill>
                <a:srgbClr val="A31515"/>
              </a:solidFill>
              <a:effectLst/>
              <a:latin typeface="Consolas"/>
            </a:rPr>
            <a:t>頻度</a:t>
          </a:r>
          <a:r>
            <a:rPr lang="en-US" altLang="ja-JP" sz="700" b="0">
              <a:solidFill>
                <a:srgbClr val="A31515"/>
              </a:solidFill>
              <a:effectLst/>
              <a:latin typeface="Consolas"/>
            </a:rPr>
            <a:t>)"</a:t>
          </a:r>
          <a:r>
            <a:rPr lang="en-US" altLang="ja-JP" sz="700" b="0">
              <a:solidFill>
                <a:srgbClr val="000000"/>
              </a:solidFill>
              <a:effectLst/>
              <a:latin typeface="Consolas"/>
            </a:rPr>
            <a:t>)</a:t>
          </a:r>
        </a:p>
        <a:p>
          <a:r>
            <a:rPr lang="en-US" altLang="ja-JP" sz="700" b="0">
              <a:solidFill>
                <a:srgbClr val="000000"/>
              </a:solidFill>
              <a:effectLst/>
              <a:latin typeface="Consolas"/>
            </a:rPr>
            <a:t>plt.show()</a:t>
          </a:r>
        </a:p>
        <a:p>
          <a:endParaRPr kumimoji="1" lang="ja-JP" altLang="en-US" sz="700"/>
        </a:p>
      </xdr:txBody>
    </xdr:sp>
    <xdr:clientData/>
  </xdr:oneCellAnchor>
  <xdr:twoCellAnchor>
    <xdr:from>
      <xdr:col>3</xdr:col>
      <xdr:colOff>160020</xdr:colOff>
      <xdr:row>18</xdr:row>
      <xdr:rowOff>99060</xdr:rowOff>
    </xdr:from>
    <xdr:to>
      <xdr:col>3</xdr:col>
      <xdr:colOff>327660</xdr:colOff>
      <xdr:row>23</xdr:row>
      <xdr:rowOff>83820</xdr:rowOff>
    </xdr:to>
    <xdr:sp macro="" textlink="">
      <xdr:nvSpPr>
        <xdr:cNvPr id="7" name="円/楕円 6"/>
        <xdr:cNvSpPr/>
      </xdr:nvSpPr>
      <xdr:spPr>
        <a:xfrm>
          <a:off x="1988820" y="3116580"/>
          <a:ext cx="167640" cy="822960"/>
        </a:xfrm>
        <a:prstGeom prst="ellipse">
          <a:avLst/>
        </a:prstGeom>
        <a:no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457200</xdr:colOff>
      <xdr:row>27</xdr:row>
      <xdr:rowOff>152400</xdr:rowOff>
    </xdr:from>
    <xdr:to>
      <xdr:col>7</xdr:col>
      <xdr:colOff>60960</xdr:colOff>
      <xdr:row>28</xdr:row>
      <xdr:rowOff>152400</xdr:rowOff>
    </xdr:to>
    <xdr:sp macro="" textlink="">
      <xdr:nvSpPr>
        <xdr:cNvPr id="9" name="円/楕円 8"/>
        <xdr:cNvSpPr/>
      </xdr:nvSpPr>
      <xdr:spPr>
        <a:xfrm rot="16200000">
          <a:off x="3832860" y="4351020"/>
          <a:ext cx="167640" cy="822960"/>
        </a:xfrm>
        <a:prstGeom prst="ellipse">
          <a:avLst/>
        </a:prstGeom>
        <a:no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518160</xdr:colOff>
      <xdr:row>30</xdr:row>
      <xdr:rowOff>60960</xdr:rowOff>
    </xdr:from>
    <xdr:ext cx="2279663" cy="459100"/>
    <xdr:sp macro="" textlink="">
      <xdr:nvSpPr>
        <xdr:cNvPr id="10" name="テキスト ボックス 9"/>
        <xdr:cNvSpPr txBox="1"/>
      </xdr:nvSpPr>
      <xdr:spPr>
        <a:xfrm>
          <a:off x="4785360" y="5090160"/>
          <a:ext cx="2279663" cy="459100"/>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ｘ軸に記載する数値を</a:t>
          </a:r>
          <a:r>
            <a:rPr kumimoji="1" lang="en-US" altLang="ja-JP" sz="1100"/>
            <a:t>【</a:t>
          </a:r>
          <a:r>
            <a:rPr kumimoji="1" lang="ja-JP" altLang="en-US" sz="1100"/>
            <a:t>階級</a:t>
          </a:r>
          <a:r>
            <a:rPr kumimoji="1" lang="en-US" altLang="ja-JP" sz="1100"/>
            <a:t>】</a:t>
          </a:r>
          <a:r>
            <a:rPr kumimoji="1" lang="ja-JP" altLang="en-US" sz="1100"/>
            <a:t>と言い</a:t>
          </a:r>
          <a:endParaRPr kumimoji="1" lang="en-US" altLang="ja-JP" sz="1100"/>
        </a:p>
        <a:p>
          <a:r>
            <a:rPr kumimoji="1" lang="ja-JP" altLang="en-US" sz="1100"/>
            <a:t>データを区切った</a:t>
          </a:r>
          <a:r>
            <a:rPr kumimoji="1" lang="ja-JP" altLang="en-US" sz="1100">
              <a:solidFill>
                <a:srgbClr val="FF0000"/>
              </a:solidFill>
            </a:rPr>
            <a:t>区間</a:t>
          </a:r>
          <a:r>
            <a:rPr kumimoji="1" lang="ja-JP" altLang="en-US" sz="1100"/>
            <a:t>を記入する</a:t>
          </a:r>
        </a:p>
      </xdr:txBody>
    </xdr:sp>
    <xdr:clientData/>
  </xdr:oneCellAnchor>
  <xdr:twoCellAnchor>
    <xdr:from>
      <xdr:col>6</xdr:col>
      <xdr:colOff>411480</xdr:colOff>
      <xdr:row>29</xdr:row>
      <xdr:rowOff>30480</xdr:rowOff>
    </xdr:from>
    <xdr:to>
      <xdr:col>7</xdr:col>
      <xdr:colOff>518160</xdr:colOff>
      <xdr:row>31</xdr:row>
      <xdr:rowOff>122870</xdr:rowOff>
    </xdr:to>
    <xdr:cxnSp macro="">
      <xdr:nvCxnSpPr>
        <xdr:cNvPr id="13" name="直線矢印コネクタ 12"/>
        <xdr:cNvCxnSpPr>
          <a:stCxn id="10" idx="1"/>
        </xdr:cNvCxnSpPr>
      </xdr:nvCxnSpPr>
      <xdr:spPr>
        <a:xfrm flipH="1" flipV="1">
          <a:off x="4069080" y="4892040"/>
          <a:ext cx="716280" cy="42767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182880</xdr:colOff>
      <xdr:row>29</xdr:row>
      <xdr:rowOff>15240</xdr:rowOff>
    </xdr:from>
    <xdr:ext cx="2853217" cy="459100"/>
    <xdr:sp macro="" textlink="">
      <xdr:nvSpPr>
        <xdr:cNvPr id="14" name="テキスト ボックス 13"/>
        <xdr:cNvSpPr txBox="1"/>
      </xdr:nvSpPr>
      <xdr:spPr>
        <a:xfrm>
          <a:off x="182880" y="4876800"/>
          <a:ext cx="2853217" cy="459100"/>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ｙ軸に記載する数値を</a:t>
          </a:r>
          <a:r>
            <a:rPr kumimoji="1" lang="en-US" altLang="ja-JP" sz="1100"/>
            <a:t>【</a:t>
          </a:r>
          <a:r>
            <a:rPr kumimoji="1" lang="ja-JP" altLang="en-US" sz="1100"/>
            <a:t>度数</a:t>
          </a:r>
          <a:r>
            <a:rPr kumimoji="1" lang="en-US" altLang="ja-JP" sz="1100"/>
            <a:t>】</a:t>
          </a:r>
          <a:r>
            <a:rPr kumimoji="1" lang="ja-JP" altLang="en-US" sz="1100"/>
            <a:t>と言い</a:t>
          </a:r>
          <a:endParaRPr kumimoji="1" lang="en-US" altLang="ja-JP" sz="1100"/>
        </a:p>
        <a:p>
          <a:r>
            <a:rPr kumimoji="1" lang="ja-JP" altLang="en-US" sz="1100"/>
            <a:t>各区間に含まれる</a:t>
          </a:r>
          <a:r>
            <a:rPr kumimoji="1" lang="ja-JP" altLang="en-US" sz="1100">
              <a:solidFill>
                <a:srgbClr val="FF0000"/>
              </a:solidFill>
            </a:rPr>
            <a:t>データの数量</a:t>
          </a:r>
          <a:r>
            <a:rPr kumimoji="1" lang="ja-JP" altLang="en-US" sz="1100"/>
            <a:t>をを記入する</a:t>
          </a:r>
        </a:p>
      </xdr:txBody>
    </xdr:sp>
    <xdr:clientData/>
  </xdr:oneCellAnchor>
  <xdr:twoCellAnchor>
    <xdr:from>
      <xdr:col>2</xdr:col>
      <xdr:colOff>390289</xdr:colOff>
      <xdr:row>22</xdr:row>
      <xdr:rowOff>160020</xdr:rowOff>
    </xdr:from>
    <xdr:to>
      <xdr:col>3</xdr:col>
      <xdr:colOff>129540</xdr:colOff>
      <xdr:row>29</xdr:row>
      <xdr:rowOff>15240</xdr:rowOff>
    </xdr:to>
    <xdr:cxnSp macro="">
      <xdr:nvCxnSpPr>
        <xdr:cNvPr id="15" name="直線矢印コネクタ 14"/>
        <xdr:cNvCxnSpPr>
          <a:stCxn id="14" idx="0"/>
        </xdr:cNvCxnSpPr>
      </xdr:nvCxnSpPr>
      <xdr:spPr>
        <a:xfrm flipV="1">
          <a:off x="1609489" y="3848100"/>
          <a:ext cx="348851" cy="102870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495300</xdr:colOff>
      <xdr:row>20</xdr:row>
      <xdr:rowOff>53340</xdr:rowOff>
    </xdr:from>
    <xdr:ext cx="2356735" cy="642484"/>
    <xdr:sp macro="" textlink="">
      <xdr:nvSpPr>
        <xdr:cNvPr id="19" name="テキスト ボックス 18"/>
        <xdr:cNvSpPr txBox="1"/>
      </xdr:nvSpPr>
      <xdr:spPr>
        <a:xfrm>
          <a:off x="5981700" y="3406140"/>
          <a:ext cx="2356735" cy="642484"/>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ヒストグラムでは隣同士のデータとの</a:t>
          </a:r>
          <a:endParaRPr kumimoji="1" lang="en-US" altLang="ja-JP" sz="1100"/>
        </a:p>
        <a:p>
          <a:r>
            <a:rPr kumimoji="1" lang="ja-JP" altLang="en-US" sz="1100"/>
            <a:t>間隔を空けない</a:t>
          </a:r>
          <a:endParaRPr kumimoji="1" lang="en-US" altLang="ja-JP" sz="1100"/>
        </a:p>
        <a:p>
          <a:r>
            <a:rPr kumimoji="1" lang="en-US" altLang="ja-JP" sz="1100"/>
            <a:t>※</a:t>
          </a:r>
          <a:r>
            <a:rPr kumimoji="1" lang="ja-JP" altLang="en-US" sz="1100"/>
            <a:t>空白は欠損値</a:t>
          </a:r>
        </a:p>
      </xdr:txBody>
    </xdr:sp>
    <xdr:clientData/>
  </xdr:oneCellAnchor>
  <xdr:twoCellAnchor>
    <xdr:from>
      <xdr:col>8</xdr:col>
      <xdr:colOff>144780</xdr:colOff>
      <xdr:row>22</xdr:row>
      <xdr:rowOff>39302</xdr:rowOff>
    </xdr:from>
    <xdr:to>
      <xdr:col>9</xdr:col>
      <xdr:colOff>495300</xdr:colOff>
      <xdr:row>25</xdr:row>
      <xdr:rowOff>22860</xdr:rowOff>
    </xdr:to>
    <xdr:cxnSp macro="">
      <xdr:nvCxnSpPr>
        <xdr:cNvPr id="20" name="直線矢印コネクタ 19"/>
        <xdr:cNvCxnSpPr>
          <a:stCxn id="19" idx="1"/>
        </xdr:cNvCxnSpPr>
      </xdr:nvCxnSpPr>
      <xdr:spPr>
        <a:xfrm flipH="1">
          <a:off x="5021580" y="3727382"/>
          <a:ext cx="960120" cy="48647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312420</xdr:colOff>
      <xdr:row>35</xdr:row>
      <xdr:rowOff>99060</xdr:rowOff>
    </xdr:from>
    <xdr:ext cx="1222322" cy="275717"/>
    <xdr:sp macro="" textlink="">
      <xdr:nvSpPr>
        <xdr:cNvPr id="23" name="テキスト ボックス 22"/>
        <xdr:cNvSpPr txBox="1"/>
      </xdr:nvSpPr>
      <xdr:spPr>
        <a:xfrm>
          <a:off x="4579620" y="5966460"/>
          <a:ext cx="1222322" cy="275717"/>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a:t>
          </a:r>
          <a:r>
            <a:rPr kumimoji="1" lang="en-US" altLang="ja-JP" sz="1100"/>
            <a:t>python</a:t>
          </a:r>
          <a:r>
            <a:rPr kumimoji="1" lang="ja-JP" altLang="en-US" sz="1100"/>
            <a:t>コード例）</a:t>
          </a:r>
        </a:p>
      </xdr:txBody>
    </xdr:sp>
    <xdr:clientData/>
  </xdr:oneCellAnchor>
  <xdr:twoCellAnchor>
    <xdr:from>
      <xdr:col>0</xdr:col>
      <xdr:colOff>53340</xdr:colOff>
      <xdr:row>5</xdr:row>
      <xdr:rowOff>53340</xdr:rowOff>
    </xdr:from>
    <xdr:to>
      <xdr:col>14</xdr:col>
      <xdr:colOff>38100</xdr:colOff>
      <xdr:row>47</xdr:row>
      <xdr:rowOff>76200</xdr:rowOff>
    </xdr:to>
    <xdr:sp macro="" textlink="">
      <xdr:nvSpPr>
        <xdr:cNvPr id="24" name="正方形/長方形 23"/>
        <xdr:cNvSpPr/>
      </xdr:nvSpPr>
      <xdr:spPr>
        <a:xfrm>
          <a:off x="53340" y="891540"/>
          <a:ext cx="8519160" cy="706374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106680</xdr:colOff>
      <xdr:row>53</xdr:row>
      <xdr:rowOff>106680</xdr:rowOff>
    </xdr:from>
    <xdr:ext cx="4569008" cy="642484"/>
    <xdr:sp macro="" textlink="">
      <xdr:nvSpPr>
        <xdr:cNvPr id="25" name="テキスト ボックス 24"/>
        <xdr:cNvSpPr txBox="1"/>
      </xdr:nvSpPr>
      <xdr:spPr>
        <a:xfrm>
          <a:off x="106680" y="8991600"/>
          <a:ext cx="4569008" cy="642484"/>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箱ひげ図</a:t>
          </a:r>
          <a:endParaRPr kumimoji="1" lang="en-US" altLang="ja-JP" sz="1100"/>
        </a:p>
        <a:p>
          <a:r>
            <a:rPr lang="ja-JP" altLang="en-US" sz="1100" b="0" i="0">
              <a:solidFill>
                <a:schemeClr val="tx1"/>
              </a:solidFill>
              <a:effectLst/>
              <a:latin typeface="+mn-lt"/>
              <a:ea typeface="+mn-ea"/>
              <a:cs typeface="+mn-cs"/>
            </a:rPr>
            <a:t>データの分布を「箱」と「ひげ」で表したグラフで、データがどのあたりの値に</a:t>
          </a:r>
          <a:endParaRPr lang="en-US" altLang="ja-JP" sz="1100" b="0" i="0">
            <a:solidFill>
              <a:schemeClr val="tx1"/>
            </a:solidFill>
            <a:effectLst/>
            <a:latin typeface="+mn-lt"/>
            <a:ea typeface="+mn-ea"/>
            <a:cs typeface="+mn-cs"/>
          </a:endParaRPr>
        </a:p>
        <a:p>
          <a:r>
            <a:rPr lang="ja-JP" altLang="en-US" sz="1100" b="0" i="0">
              <a:solidFill>
                <a:schemeClr val="tx1"/>
              </a:solidFill>
              <a:effectLst/>
              <a:latin typeface="+mn-lt"/>
              <a:ea typeface="+mn-ea"/>
              <a:cs typeface="+mn-cs"/>
            </a:rPr>
            <a:t>集中しているかをひと目で捉えることができます</a:t>
          </a:r>
          <a:endParaRPr kumimoji="1" lang="en-US" altLang="ja-JP" sz="1100"/>
        </a:p>
      </xdr:txBody>
    </xdr:sp>
    <xdr:clientData/>
  </xdr:oneCellAnchor>
  <xdr:twoCellAnchor>
    <xdr:from>
      <xdr:col>0</xdr:col>
      <xdr:colOff>53340</xdr:colOff>
      <xdr:row>53</xdr:row>
      <xdr:rowOff>38100</xdr:rowOff>
    </xdr:from>
    <xdr:to>
      <xdr:col>10</xdr:col>
      <xdr:colOff>182880</xdr:colOff>
      <xdr:row>91</xdr:row>
      <xdr:rowOff>68580</xdr:rowOff>
    </xdr:to>
    <xdr:sp macro="" textlink="">
      <xdr:nvSpPr>
        <xdr:cNvPr id="26" name="正方形/長方形 25"/>
        <xdr:cNvSpPr/>
      </xdr:nvSpPr>
      <xdr:spPr>
        <a:xfrm>
          <a:off x="53340" y="8923020"/>
          <a:ext cx="6225540" cy="64008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518160</xdr:colOff>
      <xdr:row>66</xdr:row>
      <xdr:rowOff>60960</xdr:rowOff>
    </xdr:from>
    <xdr:ext cx="325730" cy="275717"/>
    <xdr:sp macro="" textlink="">
      <xdr:nvSpPr>
        <xdr:cNvPr id="27" name="テキスト ボックス 26"/>
        <xdr:cNvSpPr txBox="1"/>
      </xdr:nvSpPr>
      <xdr:spPr>
        <a:xfrm>
          <a:off x="3566160" y="11125200"/>
          <a:ext cx="325730" cy="275717"/>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箱</a:t>
          </a:r>
        </a:p>
      </xdr:txBody>
    </xdr:sp>
    <xdr:clientData/>
  </xdr:oneCellAnchor>
  <xdr:twoCellAnchor>
    <xdr:from>
      <xdr:col>4</xdr:col>
      <xdr:colOff>464820</xdr:colOff>
      <xdr:row>65</xdr:row>
      <xdr:rowOff>160020</xdr:rowOff>
    </xdr:from>
    <xdr:to>
      <xdr:col>5</xdr:col>
      <xdr:colOff>518160</xdr:colOff>
      <xdr:row>67</xdr:row>
      <xdr:rowOff>31179</xdr:rowOff>
    </xdr:to>
    <xdr:cxnSp macro="">
      <xdr:nvCxnSpPr>
        <xdr:cNvPr id="28" name="直線矢印コネクタ 27"/>
        <xdr:cNvCxnSpPr>
          <a:stCxn id="27" idx="1"/>
        </xdr:cNvCxnSpPr>
      </xdr:nvCxnSpPr>
      <xdr:spPr>
        <a:xfrm flipH="1" flipV="1">
          <a:off x="2903220" y="11056620"/>
          <a:ext cx="662940" cy="206439"/>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472440</xdr:colOff>
      <xdr:row>62</xdr:row>
      <xdr:rowOff>121920</xdr:rowOff>
    </xdr:from>
    <xdr:ext cx="458523" cy="275717"/>
    <xdr:sp macro="" textlink="">
      <xdr:nvSpPr>
        <xdr:cNvPr id="29" name="テキスト ボックス 28"/>
        <xdr:cNvSpPr txBox="1"/>
      </xdr:nvSpPr>
      <xdr:spPr>
        <a:xfrm>
          <a:off x="3520440" y="10515600"/>
          <a:ext cx="458523" cy="275717"/>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ひげ</a:t>
          </a:r>
        </a:p>
      </xdr:txBody>
    </xdr:sp>
    <xdr:clientData/>
  </xdr:oneCellAnchor>
  <xdr:twoCellAnchor>
    <xdr:from>
      <xdr:col>4</xdr:col>
      <xdr:colOff>381000</xdr:colOff>
      <xdr:row>62</xdr:row>
      <xdr:rowOff>152400</xdr:rowOff>
    </xdr:from>
    <xdr:to>
      <xdr:col>5</xdr:col>
      <xdr:colOff>472440</xdr:colOff>
      <xdr:row>63</xdr:row>
      <xdr:rowOff>92139</xdr:rowOff>
    </xdr:to>
    <xdr:cxnSp macro="">
      <xdr:nvCxnSpPr>
        <xdr:cNvPr id="32" name="直線矢印コネクタ 31"/>
        <xdr:cNvCxnSpPr>
          <a:stCxn id="29" idx="1"/>
        </xdr:cNvCxnSpPr>
      </xdr:nvCxnSpPr>
      <xdr:spPr>
        <a:xfrm flipH="1" flipV="1">
          <a:off x="2819400" y="10546080"/>
          <a:ext cx="701040" cy="107379"/>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22860</xdr:colOff>
      <xdr:row>61</xdr:row>
      <xdr:rowOff>53340</xdr:rowOff>
    </xdr:from>
    <xdr:ext cx="607859" cy="275717"/>
    <xdr:sp macro="" textlink="">
      <xdr:nvSpPr>
        <xdr:cNvPr id="35" name="テキスト ボックス 34"/>
        <xdr:cNvSpPr txBox="1"/>
      </xdr:nvSpPr>
      <xdr:spPr>
        <a:xfrm>
          <a:off x="4899660" y="10279380"/>
          <a:ext cx="607859" cy="275717"/>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最大値</a:t>
          </a:r>
        </a:p>
      </xdr:txBody>
    </xdr:sp>
    <xdr:clientData/>
  </xdr:oneCellAnchor>
  <xdr:twoCellAnchor>
    <xdr:from>
      <xdr:col>5</xdr:col>
      <xdr:colOff>30480</xdr:colOff>
      <xdr:row>62</xdr:row>
      <xdr:rowOff>22860</xdr:rowOff>
    </xdr:from>
    <xdr:to>
      <xdr:col>8</xdr:col>
      <xdr:colOff>0</xdr:colOff>
      <xdr:row>62</xdr:row>
      <xdr:rowOff>22860</xdr:rowOff>
    </xdr:to>
    <xdr:cxnSp macro="">
      <xdr:nvCxnSpPr>
        <xdr:cNvPr id="37" name="直線矢印コネクタ 36"/>
        <xdr:cNvCxnSpPr/>
      </xdr:nvCxnSpPr>
      <xdr:spPr>
        <a:xfrm flipH="1">
          <a:off x="3078480" y="10416540"/>
          <a:ext cx="1798320" cy="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22860</xdr:colOff>
      <xdr:row>69</xdr:row>
      <xdr:rowOff>7620</xdr:rowOff>
    </xdr:from>
    <xdr:ext cx="607859" cy="275717"/>
    <xdr:sp macro="" textlink="">
      <xdr:nvSpPr>
        <xdr:cNvPr id="39" name="テキスト ボックス 38"/>
        <xdr:cNvSpPr txBox="1"/>
      </xdr:nvSpPr>
      <xdr:spPr>
        <a:xfrm>
          <a:off x="4899660" y="11574780"/>
          <a:ext cx="607859" cy="275717"/>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最小値</a:t>
          </a:r>
        </a:p>
      </xdr:txBody>
    </xdr:sp>
    <xdr:clientData/>
  </xdr:oneCellAnchor>
  <xdr:twoCellAnchor>
    <xdr:from>
      <xdr:col>5</xdr:col>
      <xdr:colOff>30480</xdr:colOff>
      <xdr:row>69</xdr:row>
      <xdr:rowOff>144780</xdr:rowOff>
    </xdr:from>
    <xdr:to>
      <xdr:col>8</xdr:col>
      <xdr:colOff>0</xdr:colOff>
      <xdr:row>69</xdr:row>
      <xdr:rowOff>144780</xdr:rowOff>
    </xdr:to>
    <xdr:cxnSp macro="">
      <xdr:nvCxnSpPr>
        <xdr:cNvPr id="40" name="直線矢印コネクタ 39"/>
        <xdr:cNvCxnSpPr/>
      </xdr:nvCxnSpPr>
      <xdr:spPr>
        <a:xfrm flipH="1">
          <a:off x="3078480" y="11711940"/>
          <a:ext cx="1798320" cy="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30480</xdr:colOff>
      <xdr:row>64</xdr:row>
      <xdr:rowOff>38100</xdr:rowOff>
    </xdr:from>
    <xdr:ext cx="1225592" cy="275717"/>
    <xdr:sp macro="" textlink="">
      <xdr:nvSpPr>
        <xdr:cNvPr id="42" name="テキスト ボックス 41"/>
        <xdr:cNvSpPr txBox="1"/>
      </xdr:nvSpPr>
      <xdr:spPr>
        <a:xfrm>
          <a:off x="4907280" y="10767060"/>
          <a:ext cx="1225592" cy="275717"/>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中央値（メジアン）</a:t>
          </a:r>
        </a:p>
      </xdr:txBody>
    </xdr:sp>
    <xdr:clientData/>
  </xdr:oneCellAnchor>
  <xdr:twoCellAnchor>
    <xdr:from>
      <xdr:col>5</xdr:col>
      <xdr:colOff>38100</xdr:colOff>
      <xdr:row>65</xdr:row>
      <xdr:rowOff>7620</xdr:rowOff>
    </xdr:from>
    <xdr:to>
      <xdr:col>8</xdr:col>
      <xdr:colOff>7620</xdr:colOff>
      <xdr:row>65</xdr:row>
      <xdr:rowOff>7620</xdr:rowOff>
    </xdr:to>
    <xdr:cxnSp macro="">
      <xdr:nvCxnSpPr>
        <xdr:cNvPr id="43" name="直線矢印コネクタ 42"/>
        <xdr:cNvCxnSpPr/>
      </xdr:nvCxnSpPr>
      <xdr:spPr>
        <a:xfrm flipH="1">
          <a:off x="3086100" y="10904220"/>
          <a:ext cx="1798320" cy="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7620</xdr:colOff>
      <xdr:row>77</xdr:row>
      <xdr:rowOff>83820</xdr:rowOff>
    </xdr:from>
    <xdr:ext cx="4336187" cy="2151615"/>
    <xdr:sp macro="" textlink="">
      <xdr:nvSpPr>
        <xdr:cNvPr id="44" name="テキスト ボックス 43"/>
        <xdr:cNvSpPr txBox="1"/>
      </xdr:nvSpPr>
      <xdr:spPr>
        <a:xfrm>
          <a:off x="617220" y="12992100"/>
          <a:ext cx="4336187" cy="2151615"/>
        </a:xfrm>
        <a:prstGeom prst="rect">
          <a:avLst/>
        </a:prstGeom>
        <a:solidFill>
          <a:schemeClr val="bg1"/>
        </a:solidFill>
        <a:ln>
          <a:solidFill>
            <a:srgbClr val="0070C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700" b="0">
              <a:solidFill>
                <a:srgbClr val="0000FF"/>
              </a:solidFill>
              <a:effectLst/>
              <a:latin typeface="Consolas"/>
            </a:rPr>
            <a:t>import</a:t>
          </a:r>
          <a:r>
            <a:rPr lang="en-US" altLang="ja-JP" sz="700" b="0">
              <a:solidFill>
                <a:srgbClr val="000000"/>
              </a:solidFill>
              <a:effectLst/>
              <a:latin typeface="Consolas"/>
            </a:rPr>
            <a:t> numpy </a:t>
          </a:r>
          <a:r>
            <a:rPr lang="en-US" altLang="ja-JP" sz="700" b="0">
              <a:solidFill>
                <a:srgbClr val="0000FF"/>
              </a:solidFill>
              <a:effectLst/>
              <a:latin typeface="Consolas"/>
            </a:rPr>
            <a:t>as</a:t>
          </a:r>
          <a:r>
            <a:rPr lang="en-US" altLang="ja-JP" sz="700" b="0">
              <a:solidFill>
                <a:srgbClr val="000000"/>
              </a:solidFill>
              <a:effectLst/>
              <a:latin typeface="Consolas"/>
            </a:rPr>
            <a:t> np</a:t>
          </a:r>
        </a:p>
        <a:p>
          <a:r>
            <a:rPr lang="en-US" altLang="ja-JP" sz="700" b="0">
              <a:solidFill>
                <a:srgbClr val="0000FF"/>
              </a:solidFill>
              <a:effectLst/>
              <a:latin typeface="Consolas"/>
            </a:rPr>
            <a:t>import</a:t>
          </a:r>
          <a:r>
            <a:rPr lang="en-US" altLang="ja-JP" sz="700" b="0">
              <a:solidFill>
                <a:srgbClr val="000000"/>
              </a:solidFill>
              <a:effectLst/>
              <a:latin typeface="Consolas"/>
            </a:rPr>
            <a:t> matplotlib.pyplot </a:t>
          </a:r>
          <a:r>
            <a:rPr lang="en-US" altLang="ja-JP" sz="700" b="0">
              <a:solidFill>
                <a:srgbClr val="0000FF"/>
              </a:solidFill>
              <a:effectLst/>
              <a:latin typeface="Consolas"/>
            </a:rPr>
            <a:t>as</a:t>
          </a:r>
          <a:r>
            <a:rPr lang="en-US" altLang="ja-JP" sz="700" b="0">
              <a:solidFill>
                <a:srgbClr val="000000"/>
              </a:solidFill>
              <a:effectLst/>
              <a:latin typeface="Consolas"/>
            </a:rPr>
            <a:t> plt</a:t>
          </a:r>
        </a:p>
        <a:p>
          <a:r>
            <a:rPr lang="en-US" altLang="ja-JP" sz="700" b="0">
              <a:solidFill>
                <a:srgbClr val="000000"/>
              </a:solidFill>
              <a:effectLst/>
              <a:latin typeface="Consolas"/>
            </a:rPr>
            <a:t/>
          </a:r>
          <a:br>
            <a:rPr lang="en-US" altLang="ja-JP" sz="700" b="0">
              <a:solidFill>
                <a:srgbClr val="000000"/>
              </a:solidFill>
              <a:effectLst/>
              <a:latin typeface="Consolas"/>
            </a:rPr>
          </a:br>
          <a:r>
            <a:rPr lang="en-US" altLang="ja-JP" sz="700" b="0">
              <a:solidFill>
                <a:srgbClr val="000000"/>
              </a:solidFill>
              <a:effectLst/>
              <a:latin typeface="Consolas"/>
            </a:rPr>
            <a:t>x </a:t>
          </a:r>
          <a:r>
            <a:rPr lang="en-US" altLang="ja-JP" sz="700" b="0">
              <a:solidFill>
                <a:srgbClr val="0000FF"/>
              </a:solidFill>
              <a:effectLst/>
              <a:latin typeface="Consolas"/>
            </a:rPr>
            <a:t>=</a:t>
          </a:r>
          <a:r>
            <a:rPr lang="en-US" altLang="ja-JP" sz="700" b="0">
              <a:solidFill>
                <a:srgbClr val="000000"/>
              </a:solidFill>
              <a:effectLst/>
              <a:latin typeface="Consolas"/>
            </a:rPr>
            <a:t>np.array(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95</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30</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67</a:t>
          </a:r>
          <a:r>
            <a:rPr lang="en-US" altLang="ja-JP" sz="700" b="0">
              <a:solidFill>
                <a:srgbClr val="000000"/>
              </a:solidFill>
              <a:effectLst/>
              <a:latin typeface="Consolas"/>
            </a:rPr>
            <a:t>, </a:t>
          </a:r>
          <a:r>
            <a:rPr lang="en-US" altLang="ja-JP" sz="700" b="0">
              <a:solidFill>
                <a:srgbClr val="DD0000"/>
              </a:solidFill>
              <a:effectLst/>
              <a:latin typeface="Consolas"/>
            </a:rPr>
            <a:t>67</a:t>
          </a:r>
          <a:r>
            <a:rPr lang="en-US" altLang="ja-JP" sz="700" b="0">
              <a:solidFill>
                <a:srgbClr val="000000"/>
              </a:solidFill>
              <a:effectLst/>
              <a:latin typeface="Consolas"/>
            </a:rPr>
            <a:t>, </a:t>
          </a:r>
          <a:r>
            <a:rPr lang="en-US" altLang="ja-JP" sz="700" b="0">
              <a:solidFill>
                <a:srgbClr val="DD0000"/>
              </a:solidFill>
              <a:effectLst/>
              <a:latin typeface="Consolas"/>
            </a:rPr>
            <a:t>65</a:t>
          </a:r>
          <a:r>
            <a:rPr lang="en-US" altLang="ja-JP" sz="700" b="0">
              <a:solidFill>
                <a:srgbClr val="000000"/>
              </a:solidFill>
              <a:effectLst/>
              <a:latin typeface="Consolas"/>
            </a:rPr>
            <a:t>, </a:t>
          </a:r>
          <a:r>
            <a:rPr lang="en-US" altLang="ja-JP" sz="700" b="0">
              <a:solidFill>
                <a:srgbClr val="DD0000"/>
              </a:solidFill>
              <a:effectLst/>
              <a:latin typeface="Consolas"/>
            </a:rPr>
            <a:t>80</a:t>
          </a:r>
          <a:r>
            <a:rPr lang="en-US" altLang="ja-JP" sz="700" b="0">
              <a:solidFill>
                <a:srgbClr val="000000"/>
              </a:solidFill>
              <a:effectLst/>
              <a:latin typeface="Consolas"/>
            </a:rPr>
            <a:t>, </a:t>
          </a:r>
          <a:r>
            <a:rPr lang="en-US" altLang="ja-JP" sz="700" b="0">
              <a:solidFill>
                <a:srgbClr val="DD0000"/>
              </a:solidFill>
              <a:effectLst/>
              <a:latin typeface="Consolas"/>
            </a:rPr>
            <a:t>100</a:t>
          </a:r>
          <a:r>
            <a:rPr lang="en-US" altLang="ja-JP" sz="700" b="0">
              <a:solidFill>
                <a:srgbClr val="000000"/>
              </a:solidFill>
              <a:effectLst/>
              <a:latin typeface="Consolas"/>
            </a:rPr>
            <a:t>, </a:t>
          </a:r>
          <a:r>
            <a:rPr lang="en-US" altLang="ja-JP" sz="700" b="0">
              <a:solidFill>
                <a:srgbClr val="DD0000"/>
              </a:solidFill>
              <a:effectLst/>
              <a:latin typeface="Consolas"/>
            </a:rPr>
            <a:t>91</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67</a:t>
          </a:r>
          <a:r>
            <a:rPr lang="en-US" altLang="ja-JP" sz="700" b="0">
              <a:solidFill>
                <a:srgbClr val="000000"/>
              </a:solidFill>
              <a:effectLst/>
              <a:latin typeface="Consolas"/>
            </a:rPr>
            <a:t>, </a:t>
          </a:r>
          <a:r>
            <a:rPr lang="en-US" altLang="ja-JP" sz="700" b="0">
              <a:solidFill>
                <a:srgbClr val="DD0000"/>
              </a:solidFill>
              <a:effectLst/>
              <a:latin typeface="Consolas"/>
            </a:rPr>
            <a:t>90</a:t>
          </a:r>
          <a:r>
            <a:rPr lang="en-US" altLang="ja-JP" sz="700" b="0">
              <a:solidFill>
                <a:srgbClr val="000000"/>
              </a:solidFill>
              <a:effectLst/>
              <a:latin typeface="Consolas"/>
            </a:rPr>
            <a:t>,</a:t>
          </a:r>
        </a:p>
        <a:p>
          <a:r>
            <a:rPr lang="en-US" altLang="ja-JP" sz="700" b="0">
              <a:solidFill>
                <a:srgbClr val="000000"/>
              </a:solidFill>
              <a:effectLst/>
              <a:latin typeface="Consolas"/>
            </a:rPr>
            <a:t>     </a:t>
          </a:r>
          <a:r>
            <a:rPr lang="en-US" altLang="ja-JP" sz="700" b="0">
              <a:solidFill>
                <a:srgbClr val="DD0000"/>
              </a:solidFill>
              <a:effectLst/>
              <a:latin typeface="Consolas"/>
            </a:rPr>
            <a:t>91</a:t>
          </a:r>
          <a:r>
            <a:rPr lang="en-US" altLang="ja-JP" sz="700" b="0">
              <a:solidFill>
                <a:srgbClr val="000000"/>
              </a:solidFill>
              <a:effectLst/>
              <a:latin typeface="Consolas"/>
            </a:rPr>
            <a:t>, </a:t>
          </a:r>
          <a:r>
            <a:rPr lang="en-US" altLang="ja-JP" sz="700" b="0">
              <a:solidFill>
                <a:srgbClr val="DD0000"/>
              </a:solidFill>
              <a:effectLst/>
              <a:latin typeface="Consolas"/>
            </a:rPr>
            <a:t>73</a:t>
          </a:r>
          <a:r>
            <a:rPr lang="en-US" altLang="ja-JP" sz="700" b="0">
              <a:solidFill>
                <a:srgbClr val="000000"/>
              </a:solidFill>
              <a:effectLst/>
              <a:latin typeface="Consolas"/>
            </a:rPr>
            <a:t>, </a:t>
          </a:r>
          <a:r>
            <a:rPr lang="en-US" altLang="ja-JP" sz="700" b="0">
              <a:solidFill>
                <a:srgbClr val="DD0000"/>
              </a:solidFill>
              <a:effectLst/>
              <a:latin typeface="Consolas"/>
            </a:rPr>
            <a:t>61</a:t>
          </a:r>
          <a:r>
            <a:rPr lang="en-US" altLang="ja-JP" sz="700" b="0">
              <a:solidFill>
                <a:srgbClr val="000000"/>
              </a:solidFill>
              <a:effectLst/>
              <a:latin typeface="Consolas"/>
            </a:rPr>
            <a:t>, </a:t>
          </a:r>
          <a:r>
            <a:rPr lang="en-US" altLang="ja-JP" sz="700" b="0">
              <a:solidFill>
                <a:srgbClr val="DD0000"/>
              </a:solidFill>
              <a:effectLst/>
              <a:latin typeface="Consolas"/>
            </a:rPr>
            <a:t>74</a:t>
          </a:r>
          <a:r>
            <a:rPr lang="en-US" altLang="ja-JP" sz="700" b="0">
              <a:solidFill>
                <a:srgbClr val="000000"/>
              </a:solidFill>
              <a:effectLst/>
              <a:latin typeface="Consolas"/>
            </a:rPr>
            <a:t>, </a:t>
          </a:r>
          <a:r>
            <a:rPr lang="en-US" altLang="ja-JP" sz="700" b="0">
              <a:solidFill>
                <a:srgbClr val="DD0000"/>
              </a:solidFill>
              <a:effectLst/>
              <a:latin typeface="Consolas"/>
            </a:rPr>
            <a:t>99</a:t>
          </a:r>
          <a:r>
            <a:rPr lang="en-US" altLang="ja-JP" sz="700" b="0">
              <a:solidFill>
                <a:srgbClr val="000000"/>
              </a:solidFill>
              <a:effectLst/>
              <a:latin typeface="Consolas"/>
            </a:rPr>
            <a:t>, </a:t>
          </a:r>
          <a:r>
            <a:rPr lang="en-US" altLang="ja-JP" sz="700" b="0">
              <a:solidFill>
                <a:srgbClr val="DD0000"/>
              </a:solidFill>
              <a:effectLst/>
              <a:latin typeface="Consolas"/>
            </a:rPr>
            <a:t>44</a:t>
          </a:r>
          <a:r>
            <a:rPr lang="en-US" altLang="ja-JP" sz="700" b="0">
              <a:solidFill>
                <a:srgbClr val="000000"/>
              </a:solidFill>
              <a:effectLst/>
              <a:latin typeface="Consolas"/>
            </a:rPr>
            <a:t>, </a:t>
          </a:r>
          <a:r>
            <a:rPr lang="en-US" altLang="ja-JP" sz="700" b="0">
              <a:solidFill>
                <a:srgbClr val="DD0000"/>
              </a:solidFill>
              <a:effectLst/>
              <a:latin typeface="Consolas"/>
            </a:rPr>
            <a:t>75</a:t>
          </a:r>
          <a:r>
            <a:rPr lang="en-US" altLang="ja-JP" sz="700" b="0">
              <a:solidFill>
                <a:srgbClr val="000000"/>
              </a:solidFill>
              <a:effectLst/>
              <a:latin typeface="Consolas"/>
            </a:rPr>
            <a:t>, </a:t>
          </a:r>
          <a:r>
            <a:rPr lang="en-US" altLang="ja-JP" sz="700" b="0">
              <a:solidFill>
                <a:srgbClr val="DD0000"/>
              </a:solidFill>
              <a:effectLst/>
              <a:latin typeface="Consolas"/>
            </a:rPr>
            <a:t>98</a:t>
          </a:r>
          <a:r>
            <a:rPr lang="en-US" altLang="ja-JP" sz="700" b="0">
              <a:solidFill>
                <a:srgbClr val="000000"/>
              </a:solidFill>
              <a:effectLst/>
              <a:latin typeface="Consolas"/>
            </a:rPr>
            <a:t>, </a:t>
          </a:r>
          <a:r>
            <a:rPr lang="en-US" altLang="ja-JP" sz="700" b="0">
              <a:solidFill>
                <a:srgbClr val="DD0000"/>
              </a:solidFill>
              <a:effectLst/>
              <a:latin typeface="Consolas"/>
            </a:rPr>
            <a:t>98</a:t>
          </a:r>
          <a:r>
            <a:rPr lang="en-US" altLang="ja-JP" sz="700" b="0">
              <a:solidFill>
                <a:srgbClr val="000000"/>
              </a:solidFill>
              <a:effectLst/>
              <a:latin typeface="Consolas"/>
            </a:rPr>
            <a:t>, </a:t>
          </a:r>
          <a:r>
            <a:rPr lang="en-US" altLang="ja-JP" sz="700" b="0">
              <a:solidFill>
                <a:srgbClr val="DD0000"/>
              </a:solidFill>
              <a:effectLst/>
              <a:latin typeface="Consolas"/>
            </a:rPr>
            <a:t>68</a:t>
          </a:r>
          <a:r>
            <a:rPr lang="en-US" altLang="ja-JP" sz="700" b="0">
              <a:solidFill>
                <a:srgbClr val="000000"/>
              </a:solidFill>
              <a:effectLst/>
              <a:latin typeface="Consolas"/>
            </a:rPr>
            <a:t>, </a:t>
          </a:r>
          <a:r>
            <a:rPr lang="en-US" altLang="ja-JP" sz="700" b="0">
              <a:solidFill>
                <a:srgbClr val="DD0000"/>
              </a:solidFill>
              <a:effectLst/>
              <a:latin typeface="Consolas"/>
            </a:rPr>
            <a:t>69</a:t>
          </a:r>
          <a:r>
            <a:rPr lang="en-US" altLang="ja-JP" sz="700" b="0">
              <a:solidFill>
                <a:srgbClr val="000000"/>
              </a:solidFill>
              <a:effectLst/>
              <a:latin typeface="Consolas"/>
            </a:rPr>
            <a:t>, </a:t>
          </a:r>
          <a:r>
            <a:rPr lang="en-US" altLang="ja-JP" sz="700" b="0">
              <a:solidFill>
                <a:srgbClr val="DD0000"/>
              </a:solidFill>
              <a:effectLst/>
              <a:latin typeface="Consolas"/>
            </a:rPr>
            <a:t>79</a:t>
          </a:r>
          <a:r>
            <a:rPr lang="en-US" altLang="ja-JP" sz="700" b="0">
              <a:solidFill>
                <a:srgbClr val="000000"/>
              </a:solidFill>
              <a:effectLst/>
              <a:latin typeface="Consolas"/>
            </a:rPr>
            <a:t>, </a:t>
          </a:r>
          <a:r>
            <a:rPr lang="en-US" altLang="ja-JP" sz="700" b="0">
              <a:solidFill>
                <a:srgbClr val="DD0000"/>
              </a:solidFill>
              <a:effectLst/>
              <a:latin typeface="Consolas"/>
            </a:rPr>
            <a:t>95</a:t>
          </a:r>
          <a:r>
            <a:rPr lang="en-US" altLang="ja-JP" sz="700" b="0">
              <a:solidFill>
                <a:srgbClr val="000000"/>
              </a:solidFill>
              <a:effectLst/>
              <a:latin typeface="Consolas"/>
            </a:rPr>
            <a:t>, </a:t>
          </a:r>
          <a:r>
            <a:rPr lang="en-US" altLang="ja-JP" sz="700" b="0">
              <a:solidFill>
                <a:srgbClr val="DD0000"/>
              </a:solidFill>
              <a:effectLst/>
              <a:latin typeface="Consolas"/>
            </a:rPr>
            <a:t>87</a:t>
          </a:r>
          <a:r>
            <a:rPr lang="en-US" altLang="ja-JP" sz="700" b="0">
              <a:solidFill>
                <a:srgbClr val="000000"/>
              </a:solidFill>
              <a:effectLst/>
              <a:latin typeface="Consolas"/>
            </a:rPr>
            <a:t>, </a:t>
          </a:r>
          <a:r>
            <a:rPr lang="en-US" altLang="ja-JP" sz="700" b="0">
              <a:solidFill>
                <a:srgbClr val="DD0000"/>
              </a:solidFill>
              <a:effectLst/>
              <a:latin typeface="Consolas"/>
            </a:rPr>
            <a:t>87</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a:t>
          </a:r>
        </a:p>
        <a:p>
          <a:r>
            <a:rPr lang="en-US" altLang="ja-JP" sz="700" b="0">
              <a:solidFill>
                <a:srgbClr val="000000"/>
              </a:solidFill>
              <a:effectLst/>
              <a:latin typeface="Consolas"/>
            </a:rPr>
            <a:t>     </a:t>
          </a:r>
          <a:r>
            <a:rPr lang="en-US" altLang="ja-JP" sz="700" b="0">
              <a:solidFill>
                <a:srgbClr val="DD0000"/>
              </a:solidFill>
              <a:effectLst/>
              <a:latin typeface="Consolas"/>
            </a:rPr>
            <a:t>78</a:t>
          </a:r>
          <a:r>
            <a:rPr lang="en-US" altLang="ja-JP" sz="700" b="0">
              <a:solidFill>
                <a:srgbClr val="000000"/>
              </a:solidFill>
              <a:effectLst/>
              <a:latin typeface="Consolas"/>
            </a:rPr>
            <a:t>, </a:t>
          </a:r>
          <a:r>
            <a:rPr lang="en-US" altLang="ja-JP" sz="700" b="0">
              <a:solidFill>
                <a:srgbClr val="DD0000"/>
              </a:solidFill>
              <a:effectLst/>
              <a:latin typeface="Consolas"/>
            </a:rPr>
            <a:t>100</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63</a:t>
          </a:r>
          <a:r>
            <a:rPr lang="en-US" altLang="ja-JP" sz="700" b="0">
              <a:solidFill>
                <a:srgbClr val="000000"/>
              </a:solidFill>
              <a:effectLst/>
              <a:latin typeface="Consolas"/>
            </a:rPr>
            <a:t>, </a:t>
          </a:r>
          <a:r>
            <a:rPr lang="en-US" altLang="ja-JP" sz="700" b="0">
              <a:solidFill>
                <a:srgbClr val="DD0000"/>
              </a:solidFill>
              <a:effectLst/>
              <a:latin typeface="Consolas"/>
            </a:rPr>
            <a:t>72</a:t>
          </a:r>
          <a:r>
            <a:rPr lang="en-US" altLang="ja-JP" sz="700" b="0">
              <a:solidFill>
                <a:srgbClr val="000000"/>
              </a:solidFill>
              <a:effectLst/>
              <a:latin typeface="Consolas"/>
            </a:rPr>
            <a:t>, </a:t>
          </a:r>
          <a:r>
            <a:rPr lang="en-US" altLang="ja-JP" sz="700" b="0">
              <a:solidFill>
                <a:srgbClr val="DD0000"/>
              </a:solidFill>
              <a:effectLst/>
              <a:latin typeface="Consolas"/>
            </a:rPr>
            <a:t>75</a:t>
          </a:r>
          <a:r>
            <a:rPr lang="en-US" altLang="ja-JP" sz="700" b="0">
              <a:solidFill>
                <a:srgbClr val="000000"/>
              </a:solidFill>
              <a:effectLst/>
              <a:latin typeface="Consolas"/>
            </a:rPr>
            <a:t>, </a:t>
          </a:r>
          <a:r>
            <a:rPr lang="en-US" altLang="ja-JP" sz="700" b="0">
              <a:solidFill>
                <a:srgbClr val="DD0000"/>
              </a:solidFill>
              <a:effectLst/>
              <a:latin typeface="Consolas"/>
            </a:rPr>
            <a:t>79</a:t>
          </a:r>
          <a:r>
            <a:rPr lang="en-US" altLang="ja-JP" sz="700" b="0">
              <a:solidFill>
                <a:srgbClr val="000000"/>
              </a:solidFill>
              <a:effectLst/>
              <a:latin typeface="Consolas"/>
            </a:rPr>
            <a:t>, </a:t>
          </a:r>
          <a:r>
            <a:rPr lang="en-US" altLang="ja-JP" sz="700" b="0">
              <a:solidFill>
                <a:srgbClr val="DD0000"/>
              </a:solidFill>
              <a:effectLst/>
              <a:latin typeface="Consolas"/>
            </a:rPr>
            <a:t>69</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65</a:t>
          </a:r>
          <a:r>
            <a:rPr lang="en-US" altLang="ja-JP" sz="700" b="0">
              <a:solidFill>
                <a:srgbClr val="000000"/>
              </a:solidFill>
              <a:effectLst/>
              <a:latin typeface="Consolas"/>
            </a:rPr>
            <a:t>, </a:t>
          </a:r>
          <a:r>
            <a:rPr lang="en-US" altLang="ja-JP" sz="700" b="0">
              <a:solidFill>
                <a:srgbClr val="DD0000"/>
              </a:solidFill>
              <a:effectLst/>
              <a:latin typeface="Consolas"/>
            </a:rPr>
            <a:t>80</a:t>
          </a:r>
          <a:r>
            <a:rPr lang="en-US" altLang="ja-JP" sz="700" b="0">
              <a:solidFill>
                <a:srgbClr val="000000"/>
              </a:solidFill>
              <a:effectLst/>
              <a:latin typeface="Consolas"/>
            </a:rPr>
            <a:t>, </a:t>
          </a:r>
          <a:r>
            <a:rPr lang="en-US" altLang="ja-JP" sz="700" b="0">
              <a:solidFill>
                <a:srgbClr val="DD0000"/>
              </a:solidFill>
              <a:effectLst/>
              <a:latin typeface="Consolas"/>
            </a:rPr>
            <a:t>73</a:t>
          </a:r>
          <a:r>
            <a:rPr lang="en-US" altLang="ja-JP" sz="700" b="0">
              <a:solidFill>
                <a:srgbClr val="000000"/>
              </a:solidFill>
              <a:effectLst/>
              <a:latin typeface="Consolas"/>
            </a:rPr>
            <a:t>, </a:t>
          </a:r>
          <a:r>
            <a:rPr lang="en-US" altLang="ja-JP" sz="700" b="0">
              <a:solidFill>
                <a:srgbClr val="DD0000"/>
              </a:solidFill>
              <a:effectLst/>
              <a:latin typeface="Consolas"/>
            </a:rPr>
            <a:t>85</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a:t>
          </a:r>
        </a:p>
        <a:p>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80</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92</a:t>
          </a:r>
          <a:r>
            <a:rPr lang="en-US" altLang="ja-JP" sz="700" b="0">
              <a:solidFill>
                <a:srgbClr val="000000"/>
              </a:solidFill>
              <a:effectLst/>
              <a:latin typeface="Consolas"/>
            </a:rPr>
            <a:t>, </a:t>
          </a:r>
          <a:r>
            <a:rPr lang="en-US" altLang="ja-JP" sz="700" b="0">
              <a:solidFill>
                <a:srgbClr val="DD0000"/>
              </a:solidFill>
              <a:effectLst/>
              <a:latin typeface="Consolas"/>
            </a:rPr>
            <a:t>99</a:t>
          </a:r>
          <a:r>
            <a:rPr lang="en-US" altLang="ja-JP" sz="700" b="0">
              <a:solidFill>
                <a:srgbClr val="000000"/>
              </a:solidFill>
              <a:effectLst/>
              <a:latin typeface="Consolas"/>
            </a:rPr>
            <a:t>, </a:t>
          </a:r>
          <a:r>
            <a:rPr lang="en-US" altLang="ja-JP" sz="700" b="0">
              <a:solidFill>
                <a:srgbClr val="DD0000"/>
              </a:solidFill>
              <a:effectLst/>
              <a:latin typeface="Consolas"/>
            </a:rPr>
            <a:t>81</a:t>
          </a:r>
          <a:r>
            <a:rPr lang="en-US" altLang="ja-JP" sz="700" b="0">
              <a:solidFill>
                <a:srgbClr val="000000"/>
              </a:solidFill>
              <a:effectLst/>
              <a:latin typeface="Consolas"/>
            </a:rPr>
            <a:t>, </a:t>
          </a:r>
          <a:r>
            <a:rPr lang="en-US" altLang="ja-JP" sz="700" b="0">
              <a:solidFill>
                <a:srgbClr val="DD0000"/>
              </a:solidFill>
              <a:effectLst/>
              <a:latin typeface="Consolas"/>
            </a:rPr>
            <a:t>66</a:t>
          </a:r>
          <a:r>
            <a:rPr lang="en-US" altLang="ja-JP" sz="700" b="0">
              <a:solidFill>
                <a:srgbClr val="000000"/>
              </a:solidFill>
              <a:effectLst/>
              <a:latin typeface="Consolas"/>
            </a:rPr>
            <a:t>, </a:t>
          </a:r>
          <a:r>
            <a:rPr lang="en-US" altLang="ja-JP" sz="700" b="0">
              <a:solidFill>
                <a:srgbClr val="DD0000"/>
              </a:solidFill>
              <a:effectLst/>
              <a:latin typeface="Consolas"/>
            </a:rPr>
            <a:t>48</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97</a:t>
          </a:r>
          <a:r>
            <a:rPr lang="en-US" altLang="ja-JP" sz="700" b="0">
              <a:solidFill>
                <a:srgbClr val="000000"/>
              </a:solidFill>
              <a:effectLst/>
              <a:latin typeface="Consolas"/>
            </a:rPr>
            <a:t>, </a:t>
          </a:r>
          <a:r>
            <a:rPr lang="en-US" altLang="ja-JP" sz="700" b="0">
              <a:solidFill>
                <a:srgbClr val="DD0000"/>
              </a:solidFill>
              <a:effectLst/>
              <a:latin typeface="Consolas"/>
            </a:rPr>
            <a:t>68</a:t>
          </a:r>
          <a:r>
            <a:rPr lang="en-US" altLang="ja-JP" sz="700" b="0">
              <a:solidFill>
                <a:srgbClr val="000000"/>
              </a:solidFill>
              <a:effectLst/>
              <a:latin typeface="Consolas"/>
            </a:rPr>
            <a:t>, </a:t>
          </a:r>
          <a:r>
            <a:rPr lang="en-US" altLang="ja-JP" sz="700" b="0">
              <a:solidFill>
                <a:srgbClr val="DD0000"/>
              </a:solidFill>
              <a:effectLst/>
              <a:latin typeface="Consolas"/>
            </a:rPr>
            <a:t>77</a:t>
          </a:r>
          <a:r>
            <a:rPr lang="en-US" altLang="ja-JP" sz="700" b="0">
              <a:solidFill>
                <a:srgbClr val="000000"/>
              </a:solidFill>
              <a:effectLst/>
              <a:latin typeface="Consolas"/>
            </a:rPr>
            <a:t>, </a:t>
          </a:r>
          <a:r>
            <a:rPr lang="en-US" altLang="ja-JP" sz="700" b="0">
              <a:solidFill>
                <a:srgbClr val="DD0000"/>
              </a:solidFill>
              <a:effectLst/>
              <a:latin typeface="Consolas"/>
            </a:rPr>
            <a:t>89</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 </a:t>
          </a:r>
          <a:r>
            <a:rPr lang="en-US" altLang="ja-JP" sz="700" b="0">
              <a:solidFill>
                <a:srgbClr val="DD0000"/>
              </a:solidFill>
              <a:effectLst/>
              <a:latin typeface="Consolas"/>
            </a:rPr>
            <a:t>89</a:t>
          </a:r>
          <a:r>
            <a:rPr lang="en-US" altLang="ja-JP" sz="700" b="0">
              <a:solidFill>
                <a:srgbClr val="000000"/>
              </a:solidFill>
              <a:effectLst/>
              <a:latin typeface="Consolas"/>
            </a:rPr>
            <a:t>, </a:t>
          </a:r>
          <a:r>
            <a:rPr lang="en-US" altLang="ja-JP" sz="700" b="0">
              <a:solidFill>
                <a:srgbClr val="DD0000"/>
              </a:solidFill>
              <a:effectLst/>
              <a:latin typeface="Consolas"/>
            </a:rPr>
            <a:t>0</a:t>
          </a:r>
          <a:r>
            <a:rPr lang="en-US" altLang="ja-JP" sz="700" b="0">
              <a:solidFill>
                <a:srgbClr val="000000"/>
              </a:solidFill>
              <a:effectLst/>
              <a:latin typeface="Consolas"/>
            </a:rPr>
            <a:t>,</a:t>
          </a:r>
        </a:p>
        <a:p>
          <a:r>
            <a:rPr lang="en-US" altLang="ja-JP" sz="700" b="0">
              <a:solidFill>
                <a:srgbClr val="000000"/>
              </a:solidFill>
              <a:effectLst/>
              <a:latin typeface="Consolas"/>
            </a:rPr>
            <a:t>     </a:t>
          </a:r>
          <a:r>
            <a:rPr lang="en-US" altLang="ja-JP" sz="700" b="0">
              <a:solidFill>
                <a:srgbClr val="DD0000"/>
              </a:solidFill>
              <a:effectLst/>
              <a:latin typeface="Consolas"/>
            </a:rPr>
            <a:t>62</a:t>
          </a:r>
          <a:r>
            <a:rPr lang="en-US" altLang="ja-JP" sz="700" b="0">
              <a:solidFill>
                <a:srgbClr val="000000"/>
              </a:solidFill>
              <a:effectLst/>
              <a:latin typeface="Consolas"/>
            </a:rPr>
            <a:t>, </a:t>
          </a:r>
          <a:r>
            <a:rPr lang="en-US" altLang="ja-JP" sz="700" b="0">
              <a:solidFill>
                <a:srgbClr val="DD0000"/>
              </a:solidFill>
              <a:effectLst/>
              <a:latin typeface="Consolas"/>
            </a:rPr>
            <a:t>88</a:t>
          </a:r>
          <a:r>
            <a:rPr lang="en-US" altLang="ja-JP" sz="700" b="0">
              <a:solidFill>
                <a:srgbClr val="000000"/>
              </a:solidFill>
              <a:effectLst/>
              <a:latin typeface="Consolas"/>
            </a:rPr>
            <a:t>, </a:t>
          </a:r>
          <a:r>
            <a:rPr lang="en-US" altLang="ja-JP" sz="700" b="0">
              <a:solidFill>
                <a:srgbClr val="DD0000"/>
              </a:solidFill>
              <a:effectLst/>
              <a:latin typeface="Consolas"/>
            </a:rPr>
            <a:t>37</a:t>
          </a:r>
          <a:r>
            <a:rPr lang="en-US" altLang="ja-JP" sz="700" b="0">
              <a:solidFill>
                <a:srgbClr val="000000"/>
              </a:solidFill>
              <a:effectLst/>
              <a:latin typeface="Consolas"/>
            </a:rPr>
            <a:t>, </a:t>
          </a:r>
          <a:r>
            <a:rPr lang="en-US" altLang="ja-JP" sz="700" b="0">
              <a:solidFill>
                <a:srgbClr val="DD0000"/>
              </a:solidFill>
              <a:effectLst/>
              <a:latin typeface="Consolas"/>
            </a:rPr>
            <a:t>87</a:t>
          </a:r>
          <a:r>
            <a:rPr lang="en-US" altLang="ja-JP" sz="700" b="0">
              <a:solidFill>
                <a:srgbClr val="000000"/>
              </a:solidFill>
              <a:effectLst/>
              <a:latin typeface="Consolas"/>
            </a:rPr>
            <a:t>, </a:t>
          </a:r>
          <a:r>
            <a:rPr lang="en-US" altLang="ja-JP" sz="700" b="0">
              <a:solidFill>
                <a:srgbClr val="DD0000"/>
              </a:solidFill>
              <a:effectLst/>
              <a:latin typeface="Consolas"/>
            </a:rPr>
            <a:t>93</a:t>
          </a:r>
          <a:r>
            <a:rPr lang="en-US" altLang="ja-JP" sz="700" b="0">
              <a:solidFill>
                <a:srgbClr val="000000"/>
              </a:solidFill>
              <a:effectLst/>
              <a:latin typeface="Consolas"/>
            </a:rPr>
            <a:t>, </a:t>
          </a:r>
          <a:r>
            <a:rPr lang="en-US" altLang="ja-JP" sz="700" b="0">
              <a:solidFill>
                <a:srgbClr val="DD0000"/>
              </a:solidFill>
              <a:effectLst/>
              <a:latin typeface="Consolas"/>
            </a:rPr>
            <a:t>60</a:t>
          </a:r>
          <a:r>
            <a:rPr lang="en-US" altLang="ja-JP" sz="700" b="0">
              <a:solidFill>
                <a:srgbClr val="000000"/>
              </a:solidFill>
              <a:effectLst/>
              <a:latin typeface="Consolas"/>
            </a:rPr>
            <a:t>, </a:t>
          </a:r>
          <a:r>
            <a:rPr lang="en-US" altLang="ja-JP" sz="700" b="0">
              <a:solidFill>
                <a:srgbClr val="DD0000"/>
              </a:solidFill>
              <a:effectLst/>
              <a:latin typeface="Consolas"/>
            </a:rPr>
            <a:t>83</a:t>
          </a:r>
          <a:r>
            <a:rPr lang="en-US" altLang="ja-JP" sz="700" b="0">
              <a:solidFill>
                <a:srgbClr val="000000"/>
              </a:solidFill>
              <a:effectLst/>
              <a:latin typeface="Consolas"/>
            </a:rPr>
            <a:t>, </a:t>
          </a:r>
          <a:r>
            <a:rPr lang="en-US" altLang="ja-JP" sz="700" b="0">
              <a:solidFill>
                <a:srgbClr val="DD0000"/>
              </a:solidFill>
              <a:effectLst/>
              <a:latin typeface="Consolas"/>
            </a:rPr>
            <a:t>71</a:t>
          </a:r>
          <a:r>
            <a:rPr lang="en-US" altLang="ja-JP" sz="700" b="0">
              <a:solidFill>
                <a:srgbClr val="000000"/>
              </a:solidFill>
              <a:effectLst/>
              <a:latin typeface="Consolas"/>
            </a:rPr>
            <a:t>, </a:t>
          </a:r>
          <a:r>
            <a:rPr lang="en-US" altLang="ja-JP" sz="700" b="0">
              <a:solidFill>
                <a:srgbClr val="DD0000"/>
              </a:solidFill>
              <a:effectLst/>
              <a:latin typeface="Consolas"/>
            </a:rPr>
            <a:t>65</a:t>
          </a:r>
          <a:r>
            <a:rPr lang="en-US" altLang="ja-JP" sz="700" b="0">
              <a:solidFill>
                <a:srgbClr val="000000"/>
              </a:solidFill>
              <a:effectLst/>
              <a:latin typeface="Consolas"/>
            </a:rPr>
            <a:t>])</a:t>
          </a:r>
        </a:p>
        <a:p>
          <a:r>
            <a:rPr lang="en-US" altLang="ja-JP" sz="700" b="0">
              <a:solidFill>
                <a:srgbClr val="000000"/>
              </a:solidFill>
              <a:effectLst/>
              <a:latin typeface="Consolas"/>
            </a:rPr>
            <a:t/>
          </a:r>
          <a:br>
            <a:rPr lang="en-US" altLang="ja-JP" sz="700" b="0">
              <a:solidFill>
                <a:srgbClr val="000000"/>
              </a:solidFill>
              <a:effectLst/>
              <a:latin typeface="Consolas"/>
            </a:rPr>
          </a:br>
          <a:r>
            <a:rPr lang="en-US" altLang="ja-JP" sz="700" b="0">
              <a:solidFill>
                <a:srgbClr val="000000"/>
              </a:solidFill>
              <a:effectLst/>
              <a:latin typeface="Consolas"/>
            </a:rPr>
            <a:t>print(</a:t>
          </a:r>
          <a:r>
            <a:rPr lang="en-US" altLang="ja-JP" sz="700" b="0">
              <a:solidFill>
                <a:srgbClr val="A31515"/>
              </a:solidFill>
              <a:effectLst/>
              <a:latin typeface="Consolas"/>
            </a:rPr>
            <a:t>"variance"</a:t>
          </a:r>
          <a:r>
            <a:rPr lang="en-US" altLang="ja-JP" sz="700" b="0">
              <a:solidFill>
                <a:srgbClr val="000000"/>
              </a:solidFill>
              <a:effectLst/>
              <a:latin typeface="Consolas"/>
            </a:rPr>
            <a:t>,x.var().round(</a:t>
          </a:r>
          <a:r>
            <a:rPr lang="en-US" altLang="ja-JP" sz="700" b="0">
              <a:solidFill>
                <a:srgbClr val="DD0000"/>
              </a:solidFill>
              <a:effectLst/>
              <a:latin typeface="Consolas"/>
            </a:rPr>
            <a:t>4</a:t>
          </a:r>
          <a:r>
            <a:rPr lang="en-US" altLang="ja-JP" sz="700" b="0">
              <a:solidFill>
                <a:srgbClr val="000000"/>
              </a:solidFill>
              <a:effectLst/>
              <a:latin typeface="Consolas"/>
            </a:rPr>
            <a:t>))</a:t>
          </a:r>
          <a:r>
            <a:rPr lang="en-US" altLang="ja-JP" sz="700" b="0">
              <a:solidFill>
                <a:srgbClr val="008000"/>
              </a:solidFill>
              <a:effectLst/>
              <a:latin typeface="Consolas"/>
            </a:rPr>
            <a:t>#</a:t>
          </a:r>
          <a:r>
            <a:rPr lang="ja-JP" altLang="en-US" sz="700" b="0">
              <a:solidFill>
                <a:srgbClr val="008000"/>
              </a:solidFill>
              <a:effectLst/>
              <a:latin typeface="Consolas"/>
            </a:rPr>
            <a:t>分散を表示</a:t>
          </a:r>
          <a:r>
            <a:rPr lang="en-US" altLang="ja-JP" sz="700" b="0">
              <a:solidFill>
                <a:srgbClr val="008000"/>
              </a:solidFill>
              <a:effectLst/>
              <a:latin typeface="Consolas"/>
            </a:rPr>
            <a:t>round(4)</a:t>
          </a:r>
          <a:r>
            <a:rPr lang="ja-JP" altLang="en-US" sz="700" b="0">
              <a:solidFill>
                <a:srgbClr val="008000"/>
              </a:solidFill>
              <a:effectLst/>
              <a:latin typeface="Consolas"/>
            </a:rPr>
            <a:t>で小数点以下４桁を表示設定</a:t>
          </a:r>
          <a:endParaRPr lang="ja-JP" altLang="en-US" sz="700" b="0">
            <a:solidFill>
              <a:srgbClr val="000000"/>
            </a:solidFill>
            <a:effectLst/>
            <a:latin typeface="Consolas"/>
          </a:endParaRPr>
        </a:p>
        <a:p>
          <a:r>
            <a:rPr lang="en-US" altLang="ja-JP" sz="700" b="0">
              <a:solidFill>
                <a:srgbClr val="000000"/>
              </a:solidFill>
              <a:effectLst/>
              <a:latin typeface="Consolas"/>
            </a:rPr>
            <a:t>print(</a:t>
          </a:r>
          <a:r>
            <a:rPr lang="en-US" altLang="ja-JP" sz="700" b="0">
              <a:solidFill>
                <a:srgbClr val="A31515"/>
              </a:solidFill>
              <a:effectLst/>
              <a:latin typeface="Consolas"/>
            </a:rPr>
            <a:t>"std-deviation"</a:t>
          </a:r>
          <a:r>
            <a:rPr lang="en-US" altLang="ja-JP" sz="700" b="0">
              <a:solidFill>
                <a:srgbClr val="000000"/>
              </a:solidFill>
              <a:effectLst/>
              <a:latin typeface="Consolas"/>
            </a:rPr>
            <a:t>, x.std().round(</a:t>
          </a:r>
          <a:r>
            <a:rPr lang="en-US" altLang="ja-JP" sz="700" b="0">
              <a:solidFill>
                <a:srgbClr val="DD0000"/>
              </a:solidFill>
              <a:effectLst/>
              <a:latin typeface="Consolas"/>
            </a:rPr>
            <a:t>4</a:t>
          </a:r>
          <a:r>
            <a:rPr lang="en-US" altLang="ja-JP" sz="700" b="0">
              <a:solidFill>
                <a:srgbClr val="000000"/>
              </a:solidFill>
              <a:effectLst/>
              <a:latin typeface="Consolas"/>
            </a:rPr>
            <a:t>))</a:t>
          </a:r>
          <a:r>
            <a:rPr lang="en-US" altLang="ja-JP" sz="700" b="0">
              <a:solidFill>
                <a:srgbClr val="008000"/>
              </a:solidFill>
              <a:effectLst/>
              <a:latin typeface="Consolas"/>
            </a:rPr>
            <a:t>#</a:t>
          </a:r>
          <a:r>
            <a:rPr lang="ja-JP" altLang="en-US" sz="700" b="0">
              <a:solidFill>
                <a:srgbClr val="008000"/>
              </a:solidFill>
              <a:effectLst/>
              <a:latin typeface="Consolas"/>
            </a:rPr>
            <a:t>標準偏差を表示</a:t>
          </a:r>
          <a:r>
            <a:rPr lang="en-US" altLang="ja-JP" sz="700" b="0">
              <a:solidFill>
                <a:srgbClr val="008000"/>
              </a:solidFill>
              <a:effectLst/>
              <a:latin typeface="Consolas"/>
            </a:rPr>
            <a:t>round(4)</a:t>
          </a:r>
          <a:r>
            <a:rPr lang="ja-JP" altLang="en-US" sz="700" b="0">
              <a:solidFill>
                <a:srgbClr val="008000"/>
              </a:solidFill>
              <a:effectLst/>
              <a:latin typeface="Consolas"/>
            </a:rPr>
            <a:t>で小数点以下４桁を表示設定</a:t>
          </a:r>
          <a:endParaRPr lang="ja-JP" altLang="en-US" sz="700" b="0">
            <a:solidFill>
              <a:srgbClr val="000000"/>
            </a:solidFill>
            <a:effectLst/>
            <a:latin typeface="Consolas"/>
          </a:endParaRPr>
        </a:p>
        <a:p>
          <a:r>
            <a:rPr lang="ja-JP" altLang="en-US" sz="700" b="0">
              <a:solidFill>
                <a:srgbClr val="000000"/>
              </a:solidFill>
              <a:effectLst/>
              <a:latin typeface="Consolas"/>
            </a:rPr>
            <a:t/>
          </a:r>
          <a:br>
            <a:rPr lang="ja-JP" altLang="en-US" sz="700" b="0">
              <a:solidFill>
                <a:srgbClr val="000000"/>
              </a:solidFill>
              <a:effectLst/>
              <a:latin typeface="Consolas"/>
            </a:rPr>
          </a:br>
          <a:r>
            <a:rPr lang="en-US" altLang="ja-JP" sz="700" b="0">
              <a:solidFill>
                <a:srgbClr val="000000"/>
              </a:solidFill>
              <a:effectLst/>
              <a:latin typeface="Consolas"/>
            </a:rPr>
            <a:t>plt.boxplot(x)</a:t>
          </a:r>
        </a:p>
        <a:p>
          <a:r>
            <a:rPr lang="en-US" altLang="ja-JP" sz="700" b="0">
              <a:solidFill>
                <a:srgbClr val="000000"/>
              </a:solidFill>
              <a:effectLst/>
              <a:latin typeface="Consolas"/>
            </a:rPr>
            <a:t>plt.title(</a:t>
          </a:r>
          <a:r>
            <a:rPr lang="en-US" altLang="ja-JP" sz="700" b="0">
              <a:solidFill>
                <a:srgbClr val="A31515"/>
              </a:solidFill>
              <a:effectLst/>
              <a:latin typeface="Consolas"/>
            </a:rPr>
            <a:t>"</a:t>
          </a:r>
          <a:r>
            <a:rPr lang="ja-JP" altLang="en-US" sz="700" b="0">
              <a:solidFill>
                <a:srgbClr val="A31515"/>
              </a:solidFill>
              <a:effectLst/>
              <a:latin typeface="Consolas"/>
            </a:rPr>
            <a:t>箱ひげ図</a:t>
          </a:r>
          <a:r>
            <a:rPr lang="en-US" altLang="ja-JP" sz="700" b="0">
              <a:solidFill>
                <a:srgbClr val="A31515"/>
              </a:solidFill>
              <a:effectLst/>
              <a:latin typeface="Consolas"/>
            </a:rPr>
            <a:t>(0</a:t>
          </a:r>
          <a:r>
            <a:rPr lang="ja-JP" altLang="en-US" sz="700" b="0">
              <a:solidFill>
                <a:srgbClr val="A31515"/>
              </a:solidFill>
              <a:effectLst/>
              <a:latin typeface="Consolas"/>
            </a:rPr>
            <a:t>は除いた</a:t>
          </a:r>
          <a:r>
            <a:rPr lang="en-US" altLang="ja-JP" sz="700" b="0">
              <a:solidFill>
                <a:srgbClr val="A31515"/>
              </a:solidFill>
              <a:effectLst/>
              <a:latin typeface="Consolas"/>
            </a:rPr>
            <a:t>)"</a:t>
          </a:r>
          <a:r>
            <a:rPr lang="en-US" altLang="ja-JP" sz="700" b="0">
              <a:solidFill>
                <a:srgbClr val="000000"/>
              </a:solidFill>
              <a:effectLst/>
              <a:latin typeface="Consolas"/>
            </a:rPr>
            <a:t>)</a:t>
          </a:r>
        </a:p>
        <a:p>
          <a:r>
            <a:rPr lang="en-US" altLang="ja-JP" sz="700" b="0">
              <a:solidFill>
                <a:srgbClr val="000000"/>
              </a:solidFill>
              <a:effectLst/>
              <a:latin typeface="Consolas"/>
            </a:rPr>
            <a:t>plt.grid()</a:t>
          </a:r>
        </a:p>
        <a:p>
          <a:r>
            <a:rPr lang="en-US" altLang="ja-JP" sz="700" b="0">
              <a:solidFill>
                <a:srgbClr val="000000"/>
              </a:solidFill>
              <a:effectLst/>
              <a:latin typeface="Consolas"/>
            </a:rPr>
            <a:t>plt.xlabel(</a:t>
          </a:r>
          <a:r>
            <a:rPr lang="en-US" altLang="ja-JP" sz="700" b="0">
              <a:solidFill>
                <a:srgbClr val="A31515"/>
              </a:solidFill>
              <a:effectLst/>
              <a:latin typeface="Consolas"/>
            </a:rPr>
            <a:t>"</a:t>
          </a:r>
          <a:r>
            <a:rPr lang="ja-JP" altLang="en-US" sz="700" b="0">
              <a:solidFill>
                <a:srgbClr val="A31515"/>
              </a:solidFill>
              <a:effectLst/>
              <a:latin typeface="Consolas"/>
            </a:rPr>
            <a:t>科目</a:t>
          </a:r>
          <a:r>
            <a:rPr lang="en-US" altLang="ja-JP" sz="700" b="0">
              <a:solidFill>
                <a:srgbClr val="A31515"/>
              </a:solidFill>
              <a:effectLst/>
              <a:latin typeface="Consolas"/>
            </a:rPr>
            <a:t>"</a:t>
          </a:r>
          <a:r>
            <a:rPr lang="en-US" altLang="ja-JP" sz="700" b="0">
              <a:solidFill>
                <a:srgbClr val="000000"/>
              </a:solidFill>
              <a:effectLst/>
              <a:latin typeface="Consolas"/>
            </a:rPr>
            <a:t>)</a:t>
          </a:r>
        </a:p>
        <a:p>
          <a:r>
            <a:rPr lang="en-US" altLang="ja-JP" sz="700" b="0">
              <a:solidFill>
                <a:srgbClr val="000000"/>
              </a:solidFill>
              <a:effectLst/>
              <a:latin typeface="Consolas"/>
            </a:rPr>
            <a:t>plt.ylabel(</a:t>
          </a:r>
          <a:r>
            <a:rPr lang="en-US" altLang="ja-JP" sz="700" b="0">
              <a:solidFill>
                <a:srgbClr val="A31515"/>
              </a:solidFill>
              <a:effectLst/>
              <a:latin typeface="Consolas"/>
            </a:rPr>
            <a:t>"</a:t>
          </a:r>
          <a:r>
            <a:rPr lang="ja-JP" altLang="en-US" sz="700" b="0">
              <a:solidFill>
                <a:srgbClr val="A31515"/>
              </a:solidFill>
              <a:effectLst/>
              <a:latin typeface="Consolas"/>
            </a:rPr>
            <a:t>点数</a:t>
          </a:r>
          <a:r>
            <a:rPr lang="en-US" altLang="ja-JP" sz="700" b="0">
              <a:solidFill>
                <a:srgbClr val="A31515"/>
              </a:solidFill>
              <a:effectLst/>
              <a:latin typeface="Consolas"/>
            </a:rPr>
            <a:t>"</a:t>
          </a:r>
          <a:r>
            <a:rPr lang="en-US" altLang="ja-JP" sz="700" b="0">
              <a:solidFill>
                <a:srgbClr val="000000"/>
              </a:solidFill>
              <a:effectLst/>
              <a:latin typeface="Consolas"/>
            </a:rPr>
            <a:t>)</a:t>
          </a:r>
        </a:p>
        <a:p>
          <a:r>
            <a:rPr lang="en-US" altLang="ja-JP" sz="700" b="0">
              <a:solidFill>
                <a:srgbClr val="000000"/>
              </a:solidFill>
              <a:effectLst/>
              <a:latin typeface="Consolas"/>
            </a:rPr>
            <a:t>plt.show()</a:t>
          </a:r>
        </a:p>
        <a:p>
          <a:endParaRPr kumimoji="1" lang="ja-JP" altLang="en-US" sz="700"/>
        </a:p>
      </xdr:txBody>
    </xdr:sp>
    <xdr:clientData/>
  </xdr:oneCellAnchor>
  <xdr:oneCellAnchor>
    <xdr:from>
      <xdr:col>6</xdr:col>
      <xdr:colOff>45720</xdr:colOff>
      <xdr:row>77</xdr:row>
      <xdr:rowOff>114300</xdr:rowOff>
    </xdr:from>
    <xdr:ext cx="1222322" cy="275717"/>
    <xdr:sp macro="" textlink="">
      <xdr:nvSpPr>
        <xdr:cNvPr id="45" name="テキスト ボックス 44"/>
        <xdr:cNvSpPr txBox="1"/>
      </xdr:nvSpPr>
      <xdr:spPr>
        <a:xfrm>
          <a:off x="3703320" y="13022580"/>
          <a:ext cx="1222322" cy="275717"/>
        </a:xfrm>
        <a:prstGeom prst="rect">
          <a:avLst/>
        </a:prstGeom>
        <a:solidFill>
          <a:schemeClr val="bg1"/>
        </a:solid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a:t>
          </a:r>
          <a:r>
            <a:rPr kumimoji="1" lang="en-US" altLang="ja-JP" sz="1100"/>
            <a:t>python</a:t>
          </a:r>
          <a:r>
            <a:rPr kumimoji="1" lang="ja-JP" altLang="en-US" sz="1100"/>
            <a:t>コード例）</a:t>
          </a:r>
        </a:p>
      </xdr:txBody>
    </xdr:sp>
    <xdr:clientData/>
  </xdr:oneCellAnchor>
  <xdr:oneCellAnchor>
    <xdr:from>
      <xdr:col>20</xdr:col>
      <xdr:colOff>495300</xdr:colOff>
      <xdr:row>98</xdr:row>
      <xdr:rowOff>144780</xdr:rowOff>
    </xdr:from>
    <xdr:ext cx="914400" cy="554447"/>
    <mc:AlternateContent xmlns:mc="http://schemas.openxmlformats.org/markup-compatibility/2006" xmlns:a14="http://schemas.microsoft.com/office/drawing/2010/main">
      <mc:Choice Requires="a14">
        <xdr:sp macro="" textlink="">
          <xdr:nvSpPr>
            <xdr:cNvPr id="46" name="テキスト ボックス 45"/>
            <xdr:cNvSpPr txBox="1"/>
          </xdr:nvSpPr>
          <xdr:spPr>
            <a:xfrm>
              <a:off x="13030200" y="16573500"/>
              <a:ext cx="914400" cy="554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bar>
                      <m:barPr>
                        <m:pos m:val="top"/>
                        <m:ctrlPr>
                          <a:rPr kumimoji="1" lang="en-US" altLang="ja-JP" sz="1100" i="1">
                            <a:latin typeface="Cambria Math"/>
                          </a:rPr>
                        </m:ctrlPr>
                      </m:barPr>
                      <m:e>
                        <m:r>
                          <a:rPr kumimoji="1" lang="en-US" altLang="ja-JP" sz="1100" b="0" i="1">
                            <a:latin typeface="Cambria Math"/>
                          </a:rPr>
                          <m:t>𝑥</m:t>
                        </m:r>
                      </m:e>
                    </m:bar>
                    <m:r>
                      <a:rPr kumimoji="1" lang="en-US" altLang="ja-JP" sz="1100" i="1">
                        <a:latin typeface="Cambria Math"/>
                        <a:ea typeface="Cambria Math"/>
                      </a:rPr>
                      <m:t>=</m:t>
                    </m:r>
                    <m:f>
                      <m:fPr>
                        <m:ctrlPr>
                          <a:rPr kumimoji="1" lang="en-US" altLang="ja-JP" sz="1100" i="1">
                            <a:latin typeface="Cambria Math"/>
                            <a:ea typeface="Cambria Math"/>
                          </a:rPr>
                        </m:ctrlPr>
                      </m:fPr>
                      <m:num>
                        <m:r>
                          <a:rPr kumimoji="1" lang="en-US" altLang="ja-JP" sz="1100" b="0" i="1">
                            <a:latin typeface="Cambria Math"/>
                            <a:ea typeface="Cambria Math"/>
                          </a:rPr>
                          <m:t>1</m:t>
                        </m:r>
                      </m:num>
                      <m:den>
                        <m:r>
                          <a:rPr kumimoji="1" lang="en-US" altLang="ja-JP" sz="1100" b="0" i="1">
                            <a:latin typeface="Cambria Math"/>
                            <a:ea typeface="Cambria Math"/>
                          </a:rPr>
                          <m:t>𝑛</m:t>
                        </m:r>
                      </m:den>
                    </m:f>
                    <m:nary>
                      <m:naryPr>
                        <m:chr m:val="∑"/>
                        <m:ctrlPr>
                          <a:rPr kumimoji="1" lang="en-US" altLang="ja-JP" sz="1100" i="1">
                            <a:latin typeface="Cambria Math"/>
                            <a:ea typeface="Cambria Math"/>
                          </a:rPr>
                        </m:ctrlPr>
                      </m:naryPr>
                      <m:sub>
                        <m:r>
                          <a:rPr kumimoji="1" lang="en-US" altLang="ja-JP" sz="1100" i="1">
                            <a:latin typeface="Cambria Math"/>
                            <a:ea typeface="Cambria Math"/>
                          </a:rPr>
                          <m:t>𝑖</m:t>
                        </m:r>
                        <m:r>
                          <a:rPr kumimoji="1" lang="en-US" altLang="ja-JP" sz="1100" i="1">
                            <a:latin typeface="Cambria Math"/>
                            <a:ea typeface="Cambria Math"/>
                          </a:rPr>
                          <m:t>=1</m:t>
                        </m:r>
                      </m:sub>
                      <m:sup>
                        <m:r>
                          <a:rPr kumimoji="1" lang="en-US" altLang="ja-JP" sz="1100" i="1">
                            <a:latin typeface="Cambria Math"/>
                            <a:ea typeface="Cambria Math"/>
                          </a:rPr>
                          <m:t>𝑛</m:t>
                        </m:r>
                      </m:sup>
                      <m:e>
                        <m:sSub>
                          <m:sSubPr>
                            <m:ctrlPr>
                              <a:rPr kumimoji="1" lang="en-US" altLang="ja-JP" sz="1100" i="1">
                                <a:latin typeface="Cambria Math"/>
                                <a:ea typeface="Cambria Math"/>
                              </a:rPr>
                            </m:ctrlPr>
                          </m:sSubPr>
                          <m:e>
                            <m:r>
                              <a:rPr kumimoji="1" lang="en-US" altLang="ja-JP" sz="1100" b="0" i="1">
                                <a:latin typeface="Cambria Math"/>
                                <a:ea typeface="Cambria Math"/>
                              </a:rPr>
                              <m:t>𝑥</m:t>
                            </m:r>
                          </m:e>
                          <m:sub>
                            <m:r>
                              <a:rPr kumimoji="1" lang="en-US" altLang="ja-JP" sz="1100" b="0" i="1">
                                <a:latin typeface="Cambria Math"/>
                                <a:ea typeface="Cambria Math"/>
                              </a:rPr>
                              <m:t>𝑖</m:t>
                            </m:r>
                          </m:sub>
                        </m:sSub>
                      </m:e>
                    </m:nary>
                  </m:oMath>
                </m:oMathPara>
              </a14:m>
              <a:endParaRPr kumimoji="1" lang="ja-JP" altLang="en-US" sz="1100"/>
            </a:p>
          </xdr:txBody>
        </xdr:sp>
      </mc:Choice>
      <mc:Fallback xmlns="">
        <xdr:sp macro="" textlink="">
          <xdr:nvSpPr>
            <xdr:cNvPr id="46" name="テキスト ボックス 45"/>
            <xdr:cNvSpPr txBox="1"/>
          </xdr:nvSpPr>
          <xdr:spPr>
            <a:xfrm>
              <a:off x="13030200" y="16573500"/>
              <a:ext cx="914400" cy="554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r>
                <a:rPr kumimoji="1" lang="en-US" altLang="ja-JP" sz="1100" i="0">
                  <a:latin typeface="Cambria Math"/>
                </a:rPr>
                <a:t>¯</a:t>
              </a:r>
              <a:r>
                <a:rPr kumimoji="1" lang="en-US" altLang="ja-JP" sz="1100" b="0" i="0">
                  <a:latin typeface="Cambria Math"/>
                </a:rPr>
                <a:t>𝑥</a:t>
              </a:r>
              <a:r>
                <a:rPr kumimoji="1" lang="en-US" altLang="ja-JP" sz="1100" i="0">
                  <a:latin typeface="Cambria Math"/>
                  <a:ea typeface="Cambria Math"/>
                </a:rPr>
                <a:t>=</a:t>
              </a:r>
              <a:r>
                <a:rPr kumimoji="1" lang="en-US" altLang="ja-JP" sz="1100" b="0" i="0">
                  <a:latin typeface="Cambria Math"/>
                  <a:ea typeface="Cambria Math"/>
                </a:rPr>
                <a:t>1/𝑛 </a:t>
              </a:r>
              <a:r>
                <a:rPr kumimoji="1" lang="en-US" altLang="ja-JP" sz="1100" i="0">
                  <a:latin typeface="Cambria Math"/>
                  <a:ea typeface="Cambria Math"/>
                </a:rPr>
                <a:t>∑_(𝑖=1)^𝑛</a:t>
              </a:r>
              <a:r>
                <a:rPr kumimoji="1" lang="en-US" altLang="ja-JP" sz="1100" b="0" i="0">
                  <a:latin typeface="Cambria Math"/>
                  <a:ea typeface="Cambria Math"/>
                </a:rPr>
                <a:t>▒𝑥_𝑖 </a:t>
              </a:r>
              <a:endParaRPr kumimoji="1" lang="ja-JP" altLang="en-US" sz="1100"/>
            </a:p>
          </xdr:txBody>
        </xdr:sp>
      </mc:Fallback>
    </mc:AlternateContent>
    <xdr:clientData/>
  </xdr:oneCellAnchor>
  <xdr:oneCellAnchor>
    <xdr:from>
      <xdr:col>18</xdr:col>
      <xdr:colOff>45720</xdr:colOff>
      <xdr:row>104</xdr:row>
      <xdr:rowOff>118110</xdr:rowOff>
    </xdr:from>
    <xdr:ext cx="541020" cy="264944"/>
    <mc:AlternateContent xmlns:mc="http://schemas.openxmlformats.org/markup-compatibility/2006" xmlns:a14="http://schemas.microsoft.com/office/drawing/2010/main">
      <mc:Choice Requires="a14">
        <xdr:sp macro="" textlink="">
          <xdr:nvSpPr>
            <xdr:cNvPr id="48" name="テキスト ボックス 47"/>
            <xdr:cNvSpPr txBox="1"/>
          </xdr:nvSpPr>
          <xdr:spPr>
            <a:xfrm>
              <a:off x="6141720" y="1637919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1</m:t>
                        </m:r>
                      </m:sub>
                    </m:sSub>
                  </m:oMath>
                </m:oMathPara>
              </a14:m>
              <a:endParaRPr kumimoji="1" lang="ja-JP" altLang="en-US" sz="1100"/>
            </a:p>
          </xdr:txBody>
        </xdr:sp>
      </mc:Choice>
      <mc:Fallback xmlns="">
        <xdr:sp macro="" textlink="">
          <xdr:nvSpPr>
            <xdr:cNvPr id="48" name="テキスト ボックス 47"/>
            <xdr:cNvSpPr txBox="1"/>
          </xdr:nvSpPr>
          <xdr:spPr>
            <a:xfrm>
              <a:off x="6141720" y="1637919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𝑥_1</a:t>
              </a:r>
              <a:endParaRPr kumimoji="1" lang="ja-JP" altLang="en-US" sz="1100"/>
            </a:p>
          </xdr:txBody>
        </xdr:sp>
      </mc:Fallback>
    </mc:AlternateContent>
    <xdr:clientData/>
  </xdr:oneCellAnchor>
  <xdr:oneCellAnchor>
    <xdr:from>
      <xdr:col>18</xdr:col>
      <xdr:colOff>53340</xdr:colOff>
      <xdr:row>105</xdr:row>
      <xdr:rowOff>106680</xdr:rowOff>
    </xdr:from>
    <xdr:ext cx="541020" cy="264944"/>
    <mc:AlternateContent xmlns:mc="http://schemas.openxmlformats.org/markup-compatibility/2006" xmlns:a14="http://schemas.microsoft.com/office/drawing/2010/main">
      <mc:Choice Requires="a14">
        <xdr:sp macro="" textlink="">
          <xdr:nvSpPr>
            <xdr:cNvPr id="50" name="テキスト ボックス 49"/>
            <xdr:cNvSpPr txBox="1"/>
          </xdr:nvSpPr>
          <xdr:spPr>
            <a:xfrm>
              <a:off x="6149340" y="1653540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2</m:t>
                        </m:r>
                      </m:sub>
                    </m:sSub>
                  </m:oMath>
                </m:oMathPara>
              </a14:m>
              <a:endParaRPr kumimoji="1" lang="ja-JP" altLang="en-US" sz="1100"/>
            </a:p>
          </xdr:txBody>
        </xdr:sp>
      </mc:Choice>
      <mc:Fallback xmlns="">
        <xdr:sp macro="" textlink="">
          <xdr:nvSpPr>
            <xdr:cNvPr id="50" name="テキスト ボックス 49"/>
            <xdr:cNvSpPr txBox="1"/>
          </xdr:nvSpPr>
          <xdr:spPr>
            <a:xfrm>
              <a:off x="6149340" y="1653540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𝑥_2</a:t>
              </a:r>
              <a:endParaRPr kumimoji="1" lang="ja-JP" altLang="en-US" sz="1100"/>
            </a:p>
          </xdr:txBody>
        </xdr:sp>
      </mc:Fallback>
    </mc:AlternateContent>
    <xdr:clientData/>
  </xdr:oneCellAnchor>
  <xdr:oneCellAnchor>
    <xdr:from>
      <xdr:col>18</xdr:col>
      <xdr:colOff>45720</xdr:colOff>
      <xdr:row>106</xdr:row>
      <xdr:rowOff>99060</xdr:rowOff>
    </xdr:from>
    <xdr:ext cx="541020" cy="264944"/>
    <mc:AlternateContent xmlns:mc="http://schemas.openxmlformats.org/markup-compatibility/2006" xmlns:a14="http://schemas.microsoft.com/office/drawing/2010/main">
      <mc:Choice Requires="a14">
        <xdr:sp macro="" textlink="">
          <xdr:nvSpPr>
            <xdr:cNvPr id="51" name="テキスト ボックス 50"/>
            <xdr:cNvSpPr txBox="1"/>
          </xdr:nvSpPr>
          <xdr:spPr>
            <a:xfrm>
              <a:off x="6141720" y="1669542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3</m:t>
                        </m:r>
                      </m:sub>
                    </m:sSub>
                  </m:oMath>
                </m:oMathPara>
              </a14:m>
              <a:endParaRPr kumimoji="1" lang="ja-JP" altLang="en-US" sz="1100"/>
            </a:p>
          </xdr:txBody>
        </xdr:sp>
      </mc:Choice>
      <mc:Fallback xmlns="">
        <xdr:sp macro="" textlink="">
          <xdr:nvSpPr>
            <xdr:cNvPr id="51" name="テキスト ボックス 50"/>
            <xdr:cNvSpPr txBox="1"/>
          </xdr:nvSpPr>
          <xdr:spPr>
            <a:xfrm>
              <a:off x="6141720" y="1669542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𝑥_3</a:t>
              </a:r>
              <a:endParaRPr kumimoji="1" lang="ja-JP" altLang="en-US" sz="1100"/>
            </a:p>
          </xdr:txBody>
        </xdr:sp>
      </mc:Fallback>
    </mc:AlternateContent>
    <xdr:clientData/>
  </xdr:oneCellAnchor>
  <xdr:oneCellAnchor>
    <xdr:from>
      <xdr:col>18</xdr:col>
      <xdr:colOff>45720</xdr:colOff>
      <xdr:row>107</xdr:row>
      <xdr:rowOff>106680</xdr:rowOff>
    </xdr:from>
    <xdr:ext cx="541020" cy="264944"/>
    <mc:AlternateContent xmlns:mc="http://schemas.openxmlformats.org/markup-compatibility/2006" xmlns:a14="http://schemas.microsoft.com/office/drawing/2010/main">
      <mc:Choice Requires="a14">
        <xdr:sp macro="" textlink="">
          <xdr:nvSpPr>
            <xdr:cNvPr id="52" name="テキスト ボックス 51"/>
            <xdr:cNvSpPr txBox="1"/>
          </xdr:nvSpPr>
          <xdr:spPr>
            <a:xfrm>
              <a:off x="6141720" y="1687068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4</m:t>
                        </m:r>
                      </m:sub>
                    </m:sSub>
                  </m:oMath>
                </m:oMathPara>
              </a14:m>
              <a:endParaRPr kumimoji="1" lang="ja-JP" altLang="en-US" sz="1100"/>
            </a:p>
          </xdr:txBody>
        </xdr:sp>
      </mc:Choice>
      <mc:Fallback xmlns="">
        <xdr:sp macro="" textlink="">
          <xdr:nvSpPr>
            <xdr:cNvPr id="52" name="テキスト ボックス 51"/>
            <xdr:cNvSpPr txBox="1"/>
          </xdr:nvSpPr>
          <xdr:spPr>
            <a:xfrm>
              <a:off x="6141720" y="1687068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𝑥_4</a:t>
              </a:r>
              <a:endParaRPr kumimoji="1" lang="ja-JP" altLang="en-US" sz="1100"/>
            </a:p>
          </xdr:txBody>
        </xdr:sp>
      </mc:Fallback>
    </mc:AlternateContent>
    <xdr:clientData/>
  </xdr:oneCellAnchor>
  <xdr:oneCellAnchor>
    <xdr:from>
      <xdr:col>18</xdr:col>
      <xdr:colOff>45720</xdr:colOff>
      <xdr:row>108</xdr:row>
      <xdr:rowOff>99060</xdr:rowOff>
    </xdr:from>
    <xdr:ext cx="541020" cy="264944"/>
    <mc:AlternateContent xmlns:mc="http://schemas.openxmlformats.org/markup-compatibility/2006" xmlns:a14="http://schemas.microsoft.com/office/drawing/2010/main">
      <mc:Choice Requires="a14">
        <xdr:sp macro="" textlink="">
          <xdr:nvSpPr>
            <xdr:cNvPr id="53" name="テキスト ボックス 52"/>
            <xdr:cNvSpPr txBox="1"/>
          </xdr:nvSpPr>
          <xdr:spPr>
            <a:xfrm>
              <a:off x="6141720" y="1703070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5</m:t>
                        </m:r>
                      </m:sub>
                    </m:sSub>
                  </m:oMath>
                </m:oMathPara>
              </a14:m>
              <a:endParaRPr kumimoji="1" lang="ja-JP" altLang="en-US" sz="1100"/>
            </a:p>
          </xdr:txBody>
        </xdr:sp>
      </mc:Choice>
      <mc:Fallback xmlns="">
        <xdr:sp macro="" textlink="">
          <xdr:nvSpPr>
            <xdr:cNvPr id="53" name="テキスト ボックス 52"/>
            <xdr:cNvSpPr txBox="1"/>
          </xdr:nvSpPr>
          <xdr:spPr>
            <a:xfrm>
              <a:off x="6141720" y="1703070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𝑥_5</a:t>
              </a:r>
              <a:endParaRPr kumimoji="1" lang="ja-JP" altLang="en-US" sz="1100"/>
            </a:p>
          </xdr:txBody>
        </xdr:sp>
      </mc:Fallback>
    </mc:AlternateContent>
    <xdr:clientData/>
  </xdr:oneCellAnchor>
  <xdr:oneCellAnchor>
    <xdr:from>
      <xdr:col>18</xdr:col>
      <xdr:colOff>38100</xdr:colOff>
      <xdr:row>109</xdr:row>
      <xdr:rowOff>99060</xdr:rowOff>
    </xdr:from>
    <xdr:ext cx="541020" cy="264944"/>
    <mc:AlternateContent xmlns:mc="http://schemas.openxmlformats.org/markup-compatibility/2006" xmlns:a14="http://schemas.microsoft.com/office/drawing/2010/main">
      <mc:Choice Requires="a14">
        <xdr:sp macro="" textlink="">
          <xdr:nvSpPr>
            <xdr:cNvPr id="54" name="テキスト ボックス 53"/>
            <xdr:cNvSpPr txBox="1"/>
          </xdr:nvSpPr>
          <xdr:spPr>
            <a:xfrm>
              <a:off x="6134100" y="1719834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6</m:t>
                        </m:r>
                      </m:sub>
                    </m:sSub>
                  </m:oMath>
                </m:oMathPara>
              </a14:m>
              <a:endParaRPr kumimoji="1" lang="ja-JP" altLang="en-US" sz="1100"/>
            </a:p>
          </xdr:txBody>
        </xdr:sp>
      </mc:Choice>
      <mc:Fallback xmlns="">
        <xdr:sp macro="" textlink="">
          <xdr:nvSpPr>
            <xdr:cNvPr id="54" name="テキスト ボックス 53"/>
            <xdr:cNvSpPr txBox="1"/>
          </xdr:nvSpPr>
          <xdr:spPr>
            <a:xfrm>
              <a:off x="6134100" y="1719834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𝑥_6</a:t>
              </a:r>
              <a:endParaRPr kumimoji="1" lang="ja-JP" altLang="en-US" sz="1100"/>
            </a:p>
          </xdr:txBody>
        </xdr:sp>
      </mc:Fallback>
    </mc:AlternateContent>
    <xdr:clientData/>
  </xdr:oneCellAnchor>
  <xdr:oneCellAnchor>
    <xdr:from>
      <xdr:col>18</xdr:col>
      <xdr:colOff>38100</xdr:colOff>
      <xdr:row>110</xdr:row>
      <xdr:rowOff>99060</xdr:rowOff>
    </xdr:from>
    <xdr:ext cx="541020" cy="264944"/>
    <mc:AlternateContent xmlns:mc="http://schemas.openxmlformats.org/markup-compatibility/2006" xmlns:a14="http://schemas.microsoft.com/office/drawing/2010/main">
      <mc:Choice Requires="a14">
        <xdr:sp macro="" textlink="">
          <xdr:nvSpPr>
            <xdr:cNvPr id="55" name="テキスト ボックス 54"/>
            <xdr:cNvSpPr txBox="1"/>
          </xdr:nvSpPr>
          <xdr:spPr>
            <a:xfrm>
              <a:off x="6134100" y="1736598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7</m:t>
                        </m:r>
                      </m:sub>
                    </m:sSub>
                  </m:oMath>
                </m:oMathPara>
              </a14:m>
              <a:endParaRPr kumimoji="1" lang="ja-JP" altLang="en-US" sz="1100"/>
            </a:p>
          </xdr:txBody>
        </xdr:sp>
      </mc:Choice>
      <mc:Fallback xmlns="">
        <xdr:sp macro="" textlink="">
          <xdr:nvSpPr>
            <xdr:cNvPr id="55" name="テキスト ボックス 54"/>
            <xdr:cNvSpPr txBox="1"/>
          </xdr:nvSpPr>
          <xdr:spPr>
            <a:xfrm>
              <a:off x="6134100" y="1736598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𝑥_7</a:t>
              </a:r>
              <a:endParaRPr kumimoji="1" lang="ja-JP" altLang="en-US" sz="1100"/>
            </a:p>
          </xdr:txBody>
        </xdr:sp>
      </mc:Fallback>
    </mc:AlternateContent>
    <xdr:clientData/>
  </xdr:oneCellAnchor>
  <xdr:twoCellAnchor editAs="oneCell">
    <xdr:from>
      <xdr:col>22</xdr:col>
      <xdr:colOff>198120</xdr:colOff>
      <xdr:row>103</xdr:row>
      <xdr:rowOff>38100</xdr:rowOff>
    </xdr:from>
    <xdr:to>
      <xdr:col>24</xdr:col>
      <xdr:colOff>205740</xdr:colOff>
      <xdr:row>111</xdr:row>
      <xdr:rowOff>45720</xdr:rowOff>
    </xdr:to>
    <xdr:pic>
      <xdr:nvPicPr>
        <xdr:cNvPr id="71" name="図 7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401800" y="17305020"/>
          <a:ext cx="1226820" cy="1348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411480</xdr:colOff>
      <xdr:row>94</xdr:row>
      <xdr:rowOff>45720</xdr:rowOff>
    </xdr:from>
    <xdr:ext cx="5426486" cy="5097780"/>
    <xdr:sp macro="" textlink="">
      <xdr:nvSpPr>
        <xdr:cNvPr id="8" name="テキスト ボックス 7"/>
        <xdr:cNvSpPr txBox="1"/>
      </xdr:nvSpPr>
      <xdr:spPr>
        <a:xfrm>
          <a:off x="411480" y="15803880"/>
          <a:ext cx="5426486" cy="509778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a:t>
          </a:r>
          <a:r>
            <a:rPr kumimoji="1" lang="ja-JP" altLang="en-US" sz="1100"/>
            <a:t>偏差とは？</a:t>
          </a:r>
          <a:r>
            <a:rPr kumimoji="1" lang="en-US" altLang="ja-JP" sz="1100"/>
            <a:t>】</a:t>
          </a:r>
        </a:p>
        <a:p>
          <a:r>
            <a:rPr kumimoji="1" lang="ja-JP" altLang="en-US" sz="1100"/>
            <a:t>各データと平均の差のこと（各データが平均点からどのくらい離れているかを見る指標）</a:t>
          </a:r>
        </a:p>
      </xdr:txBody>
    </xdr:sp>
    <xdr:clientData/>
  </xdr:oneCellAnchor>
  <xdr:twoCellAnchor editAs="oneCell">
    <xdr:from>
      <xdr:col>1</xdr:col>
      <xdr:colOff>0</xdr:colOff>
      <xdr:row>108</xdr:row>
      <xdr:rowOff>50416</xdr:rowOff>
    </xdr:from>
    <xdr:to>
      <xdr:col>9</xdr:col>
      <xdr:colOff>175260</xdr:colOff>
      <xdr:row>120</xdr:row>
      <xdr:rowOff>45719</xdr:rowOff>
    </xdr:to>
    <xdr:pic>
      <xdr:nvPicPr>
        <xdr:cNvPr id="47" name="図 46" descr="standard_deviation4-compressor.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8155536"/>
          <a:ext cx="5052060" cy="2006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144780</xdr:rowOff>
    </xdr:from>
    <xdr:to>
      <xdr:col>4</xdr:col>
      <xdr:colOff>457200</xdr:colOff>
      <xdr:row>106</xdr:row>
      <xdr:rowOff>152400</xdr:rowOff>
    </xdr:to>
    <xdr:pic>
      <xdr:nvPicPr>
        <xdr:cNvPr id="70" name="図 6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6405860"/>
          <a:ext cx="2286000" cy="1516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198120</xdr:colOff>
      <xdr:row>118</xdr:row>
      <xdr:rowOff>114300</xdr:rowOff>
    </xdr:from>
    <xdr:to>
      <xdr:col>5</xdr:col>
      <xdr:colOff>198120</xdr:colOff>
      <xdr:row>121</xdr:row>
      <xdr:rowOff>38100</xdr:rowOff>
    </xdr:to>
    <xdr:cxnSp macro="">
      <xdr:nvCxnSpPr>
        <xdr:cNvPr id="12" name="直線矢印コネクタ 11"/>
        <xdr:cNvCxnSpPr/>
      </xdr:nvCxnSpPr>
      <xdr:spPr>
        <a:xfrm flipV="1">
          <a:off x="3246120" y="19895820"/>
          <a:ext cx="0" cy="42672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510540</xdr:colOff>
      <xdr:row>121</xdr:row>
      <xdr:rowOff>60960</xdr:rowOff>
    </xdr:from>
    <xdr:ext cx="607859" cy="275717"/>
    <xdr:sp macro="" textlink="">
      <xdr:nvSpPr>
        <xdr:cNvPr id="16" name="テキスト ボックス 15"/>
        <xdr:cNvSpPr txBox="1"/>
      </xdr:nvSpPr>
      <xdr:spPr>
        <a:xfrm>
          <a:off x="2948940" y="20345400"/>
          <a:ext cx="607859" cy="275717"/>
        </a:xfrm>
        <a:prstGeom prst="rect">
          <a:avLst/>
        </a:prstGeom>
        <a:solidFill>
          <a:srgbClr val="FF66FF"/>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平均点</a:t>
          </a:r>
        </a:p>
      </xdr:txBody>
    </xdr:sp>
    <xdr:clientData/>
  </xdr:oneCellAnchor>
  <xdr:oneCellAnchor>
    <xdr:from>
      <xdr:col>5</xdr:col>
      <xdr:colOff>426720</xdr:colOff>
      <xdr:row>99</xdr:row>
      <xdr:rowOff>34290</xdr:rowOff>
    </xdr:from>
    <xdr:ext cx="1455420" cy="835357"/>
    <mc:AlternateContent xmlns:mc="http://schemas.openxmlformats.org/markup-compatibility/2006" xmlns:a14="http://schemas.microsoft.com/office/drawing/2010/main">
      <mc:Choice Requires="a14">
        <xdr:sp macro="" textlink="">
          <xdr:nvSpPr>
            <xdr:cNvPr id="17" name="テキスト ボックス 16"/>
            <xdr:cNvSpPr txBox="1"/>
          </xdr:nvSpPr>
          <xdr:spPr>
            <a:xfrm>
              <a:off x="3474720" y="16630650"/>
              <a:ext cx="1455420" cy="83535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solidFill>
                    <a:srgbClr val="FF0000"/>
                  </a:solidFill>
                </a:rPr>
                <a:t>偏差　</a:t>
              </a:r>
              <a:r>
                <a:rPr kumimoji="1" lang="en-US" altLang="ja-JP" sz="1100">
                  <a:solidFill>
                    <a:srgbClr val="FF0000"/>
                  </a:solidFill>
                </a:rPr>
                <a:t>=</a:t>
              </a:r>
              <a14:m>
                <m:oMath xmlns:m="http://schemas.openxmlformats.org/officeDocument/2006/math">
                  <m:sSub>
                    <m:sSubPr>
                      <m:ctrlPr>
                        <a:rPr kumimoji="1" lang="en-US" altLang="ja-JP" sz="1100" i="1">
                          <a:solidFill>
                            <a:srgbClr val="FF0000"/>
                          </a:solidFill>
                          <a:latin typeface="Cambria Math"/>
                        </a:rPr>
                      </m:ctrlPr>
                    </m:sSubPr>
                    <m:e>
                      <m:r>
                        <a:rPr kumimoji="1" lang="ja-JP" altLang="en-US" sz="1100" b="0" i="1">
                          <a:solidFill>
                            <a:srgbClr val="FF0000"/>
                          </a:solidFill>
                          <a:latin typeface="Cambria Math"/>
                        </a:rPr>
                        <m:t>　</m:t>
                      </m:r>
                      <m:r>
                        <a:rPr kumimoji="1" lang="en-US" altLang="ja-JP" sz="1100" b="0" i="1">
                          <a:solidFill>
                            <a:srgbClr val="FF0000"/>
                          </a:solidFill>
                          <a:latin typeface="Cambria Math"/>
                        </a:rPr>
                        <m:t>𝑥</m:t>
                      </m:r>
                    </m:e>
                    <m:sub>
                      <m:r>
                        <a:rPr kumimoji="1" lang="en-US" altLang="ja-JP" sz="1100" b="0" i="1">
                          <a:solidFill>
                            <a:srgbClr val="FF0000"/>
                          </a:solidFill>
                          <a:latin typeface="Cambria Math"/>
                        </a:rPr>
                        <m:t>𝑖</m:t>
                      </m:r>
                    </m:sub>
                  </m:sSub>
                  <m:r>
                    <a:rPr kumimoji="1" lang="en-US" altLang="ja-JP" sz="1100" b="0" i="1">
                      <a:solidFill>
                        <a:srgbClr val="FF0000"/>
                      </a:solidFill>
                      <a:latin typeface="Cambria Math"/>
                    </a:rPr>
                    <m:t>−</m:t>
                  </m:r>
                  <m:bar>
                    <m:barPr>
                      <m:pos m:val="top"/>
                      <m:ctrlPr>
                        <a:rPr kumimoji="1" lang="en-US" altLang="ja-JP" sz="1100" b="0" i="1">
                          <a:solidFill>
                            <a:srgbClr val="FF0000"/>
                          </a:solidFill>
                          <a:latin typeface="Cambria Math"/>
                        </a:rPr>
                      </m:ctrlPr>
                    </m:barPr>
                    <m:e>
                      <m:r>
                        <a:rPr kumimoji="1" lang="en-US" altLang="ja-JP" sz="1100" b="0" i="1">
                          <a:solidFill>
                            <a:srgbClr val="FF0000"/>
                          </a:solidFill>
                          <a:latin typeface="Cambria Math"/>
                        </a:rPr>
                        <m:t>𝑥</m:t>
                      </m:r>
                    </m:e>
                  </m:bar>
                  <m:r>
                    <a:rPr kumimoji="1" lang="ja-JP" altLang="en-US" sz="1100" b="0" i="1">
                      <a:latin typeface="Cambria Math"/>
                    </a:rPr>
                    <m:t>　</m:t>
                  </m:r>
                </m:oMath>
              </a14:m>
              <a:endParaRPr kumimoji="1" lang="en-US" altLang="ja-JP" sz="1100" b="0"/>
            </a:p>
            <a:p>
              <a:endParaRPr kumimoji="1" lang="en-US" altLang="ja-JP" sz="1100"/>
            </a:p>
            <a:p>
              <a14:m>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𝑖</m:t>
                      </m:r>
                    </m:sub>
                  </m:sSub>
                </m:oMath>
              </a14:m>
              <a:r>
                <a:rPr kumimoji="1" lang="en-US" altLang="ja-JP" sz="1100"/>
                <a:t> :  </a:t>
              </a:r>
              <a:r>
                <a:rPr kumimoji="1" lang="ja-JP" altLang="en-US" sz="1100"/>
                <a:t>個々の数値</a:t>
              </a:r>
              <a:endParaRPr kumimoji="1" lang="en-US" altLang="ja-JP" sz="1100"/>
            </a:p>
            <a:p>
              <a14:m>
                <m:oMath xmlns:m="http://schemas.openxmlformats.org/officeDocument/2006/math">
                  <m:bar>
                    <m:barPr>
                      <m:pos m:val="top"/>
                      <m:ctrlPr>
                        <a:rPr kumimoji="1" lang="en-US" altLang="ja-JP" sz="1100" i="1">
                          <a:latin typeface="Cambria Math"/>
                        </a:rPr>
                      </m:ctrlPr>
                    </m:barPr>
                    <m:e>
                      <m:r>
                        <a:rPr kumimoji="1" lang="en-US" altLang="ja-JP" sz="1100" b="0" i="1">
                          <a:latin typeface="Cambria Math"/>
                        </a:rPr>
                        <m:t>𝑥</m:t>
                      </m:r>
                    </m:e>
                  </m:bar>
                </m:oMath>
              </a14:m>
              <a:r>
                <a:rPr kumimoji="1" lang="ja-JP" altLang="en-US" sz="1100"/>
                <a:t> </a:t>
              </a:r>
              <a:r>
                <a:rPr kumimoji="1" lang="en-US" altLang="ja-JP" sz="1100"/>
                <a:t>: </a:t>
              </a:r>
              <a:r>
                <a:rPr kumimoji="1" lang="ja-JP" altLang="en-US" sz="1100"/>
                <a:t>データの平均</a:t>
              </a:r>
            </a:p>
          </xdr:txBody>
        </xdr:sp>
      </mc:Choice>
      <mc:Fallback xmlns="">
        <xdr:sp macro="" textlink="">
          <xdr:nvSpPr>
            <xdr:cNvPr id="17" name="テキスト ボックス 16"/>
            <xdr:cNvSpPr txBox="1"/>
          </xdr:nvSpPr>
          <xdr:spPr>
            <a:xfrm>
              <a:off x="3474720" y="16630650"/>
              <a:ext cx="1455420" cy="83535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solidFill>
                    <a:srgbClr val="FF0000"/>
                  </a:solidFill>
                </a:rPr>
                <a:t>偏差　</a:t>
              </a:r>
              <a:r>
                <a:rPr kumimoji="1" lang="en-US" altLang="ja-JP" sz="1100">
                  <a:solidFill>
                    <a:srgbClr val="FF0000"/>
                  </a:solidFill>
                </a:rPr>
                <a:t>=</a:t>
              </a:r>
              <a:r>
                <a:rPr kumimoji="1" lang="en-US" altLang="ja-JP" sz="1100" i="0">
                  <a:solidFill>
                    <a:srgbClr val="FF0000"/>
                  </a:solidFill>
                  <a:latin typeface="Cambria Math"/>
                </a:rPr>
                <a:t>〖</a:t>
              </a:r>
              <a:r>
                <a:rPr kumimoji="1" lang="ja-JP" altLang="en-US" sz="1100" b="0" i="0">
                  <a:solidFill>
                    <a:srgbClr val="FF0000"/>
                  </a:solidFill>
                  <a:latin typeface="Cambria Math"/>
                </a:rPr>
                <a:t>　</a:t>
              </a:r>
              <a:r>
                <a:rPr kumimoji="1" lang="en-US" altLang="ja-JP" sz="1100" b="0" i="0">
                  <a:solidFill>
                    <a:srgbClr val="FF0000"/>
                  </a:solidFill>
                  <a:latin typeface="Cambria Math"/>
                </a:rPr>
                <a:t>𝑥〗_𝑖−¯𝑥</a:t>
              </a:r>
              <a:r>
                <a:rPr kumimoji="1" lang="ja-JP" altLang="en-US" sz="1100" b="0" i="0">
                  <a:latin typeface="Cambria Math"/>
                </a:rPr>
                <a:t>　</a:t>
              </a:r>
              <a:endParaRPr kumimoji="1" lang="en-US" altLang="ja-JP" sz="1100" b="0"/>
            </a:p>
            <a:p>
              <a:endParaRPr kumimoji="1" lang="en-US" altLang="ja-JP" sz="1100"/>
            </a:p>
            <a:p>
              <a:pPr/>
              <a:r>
                <a:rPr kumimoji="1" lang="en-US" altLang="ja-JP" sz="1100" b="0" i="0">
                  <a:latin typeface="Cambria Math"/>
                </a:rPr>
                <a:t>𝑥_𝑖</a:t>
              </a:r>
              <a:r>
                <a:rPr kumimoji="1" lang="en-US" altLang="ja-JP" sz="1100"/>
                <a:t> :  </a:t>
              </a:r>
              <a:r>
                <a:rPr kumimoji="1" lang="ja-JP" altLang="en-US" sz="1100"/>
                <a:t>個々の数値</a:t>
              </a:r>
              <a:endParaRPr kumimoji="1" lang="en-US" altLang="ja-JP" sz="1100"/>
            </a:p>
            <a:p>
              <a:pPr/>
              <a:r>
                <a:rPr kumimoji="1" lang="en-US" altLang="ja-JP" sz="1100" i="0">
                  <a:latin typeface="Cambria Math"/>
                </a:rPr>
                <a:t>¯</a:t>
              </a:r>
              <a:r>
                <a:rPr kumimoji="1" lang="en-US" altLang="ja-JP" sz="1100" b="0" i="0">
                  <a:latin typeface="Cambria Math"/>
                </a:rPr>
                <a:t>𝑥</a:t>
              </a:r>
              <a:r>
                <a:rPr kumimoji="1" lang="ja-JP" altLang="en-US" sz="1100"/>
                <a:t> </a:t>
              </a:r>
              <a:r>
                <a:rPr kumimoji="1" lang="en-US" altLang="ja-JP" sz="1100"/>
                <a:t>: </a:t>
              </a:r>
              <a:r>
                <a:rPr kumimoji="1" lang="ja-JP" altLang="en-US" sz="1100"/>
                <a:t>データの平均</a:t>
              </a:r>
            </a:p>
          </xdr:txBody>
        </xdr:sp>
      </mc:Fallback>
    </mc:AlternateContent>
    <xdr:clientData/>
  </xdr:oneCellAnchor>
  <xdr:oneCellAnchor>
    <xdr:from>
      <xdr:col>21</xdr:col>
      <xdr:colOff>45720</xdr:colOff>
      <xdr:row>115</xdr:row>
      <xdr:rowOff>118110</xdr:rowOff>
    </xdr:from>
    <xdr:ext cx="541020" cy="264944"/>
    <mc:AlternateContent xmlns:mc="http://schemas.openxmlformats.org/markup-compatibility/2006" xmlns:a14="http://schemas.microsoft.com/office/drawing/2010/main">
      <mc:Choice Requires="a14">
        <xdr:sp macro="" textlink="">
          <xdr:nvSpPr>
            <xdr:cNvPr id="72" name="テキスト ボックス 71"/>
            <xdr:cNvSpPr txBox="1"/>
          </xdr:nvSpPr>
          <xdr:spPr>
            <a:xfrm>
              <a:off x="11361420" y="1755267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1</m:t>
                        </m:r>
                      </m:sub>
                    </m:sSub>
                  </m:oMath>
                </m:oMathPara>
              </a14:m>
              <a:endParaRPr kumimoji="1" lang="ja-JP" altLang="en-US" sz="1100"/>
            </a:p>
          </xdr:txBody>
        </xdr:sp>
      </mc:Choice>
      <mc:Fallback xmlns="">
        <xdr:sp macro="" textlink="">
          <xdr:nvSpPr>
            <xdr:cNvPr id="72" name="テキスト ボックス 71"/>
            <xdr:cNvSpPr txBox="1"/>
          </xdr:nvSpPr>
          <xdr:spPr>
            <a:xfrm>
              <a:off x="11361420" y="1755267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𝑥_1</a:t>
              </a:r>
              <a:endParaRPr kumimoji="1" lang="ja-JP" altLang="en-US" sz="1100"/>
            </a:p>
          </xdr:txBody>
        </xdr:sp>
      </mc:Fallback>
    </mc:AlternateContent>
    <xdr:clientData/>
  </xdr:oneCellAnchor>
  <xdr:oneCellAnchor>
    <xdr:from>
      <xdr:col>21</xdr:col>
      <xdr:colOff>53340</xdr:colOff>
      <xdr:row>116</xdr:row>
      <xdr:rowOff>106680</xdr:rowOff>
    </xdr:from>
    <xdr:ext cx="541020" cy="264944"/>
    <mc:AlternateContent xmlns:mc="http://schemas.openxmlformats.org/markup-compatibility/2006" xmlns:a14="http://schemas.microsoft.com/office/drawing/2010/main">
      <mc:Choice Requires="a14">
        <xdr:sp macro="" textlink="">
          <xdr:nvSpPr>
            <xdr:cNvPr id="73" name="テキスト ボックス 72"/>
            <xdr:cNvSpPr txBox="1"/>
          </xdr:nvSpPr>
          <xdr:spPr>
            <a:xfrm>
              <a:off x="11369040" y="1770888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2</m:t>
                        </m:r>
                      </m:sub>
                    </m:sSub>
                  </m:oMath>
                </m:oMathPara>
              </a14:m>
              <a:endParaRPr kumimoji="1" lang="ja-JP" altLang="en-US" sz="1100"/>
            </a:p>
          </xdr:txBody>
        </xdr:sp>
      </mc:Choice>
      <mc:Fallback xmlns="">
        <xdr:sp macro="" textlink="">
          <xdr:nvSpPr>
            <xdr:cNvPr id="73" name="テキスト ボックス 72"/>
            <xdr:cNvSpPr txBox="1"/>
          </xdr:nvSpPr>
          <xdr:spPr>
            <a:xfrm>
              <a:off x="11369040" y="1770888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𝑥_2</a:t>
              </a:r>
              <a:endParaRPr kumimoji="1" lang="ja-JP" altLang="en-US" sz="1100"/>
            </a:p>
          </xdr:txBody>
        </xdr:sp>
      </mc:Fallback>
    </mc:AlternateContent>
    <xdr:clientData/>
  </xdr:oneCellAnchor>
  <xdr:oneCellAnchor>
    <xdr:from>
      <xdr:col>21</xdr:col>
      <xdr:colOff>45720</xdr:colOff>
      <xdr:row>117</xdr:row>
      <xdr:rowOff>99060</xdr:rowOff>
    </xdr:from>
    <xdr:ext cx="541020" cy="264944"/>
    <mc:AlternateContent xmlns:mc="http://schemas.openxmlformats.org/markup-compatibility/2006" xmlns:a14="http://schemas.microsoft.com/office/drawing/2010/main">
      <mc:Choice Requires="a14">
        <xdr:sp macro="" textlink="">
          <xdr:nvSpPr>
            <xdr:cNvPr id="74" name="テキスト ボックス 73"/>
            <xdr:cNvSpPr txBox="1"/>
          </xdr:nvSpPr>
          <xdr:spPr>
            <a:xfrm>
              <a:off x="11361420" y="1786890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3</m:t>
                        </m:r>
                      </m:sub>
                    </m:sSub>
                  </m:oMath>
                </m:oMathPara>
              </a14:m>
              <a:endParaRPr kumimoji="1" lang="ja-JP" altLang="en-US" sz="1100"/>
            </a:p>
          </xdr:txBody>
        </xdr:sp>
      </mc:Choice>
      <mc:Fallback xmlns="">
        <xdr:sp macro="" textlink="">
          <xdr:nvSpPr>
            <xdr:cNvPr id="74" name="テキスト ボックス 73"/>
            <xdr:cNvSpPr txBox="1"/>
          </xdr:nvSpPr>
          <xdr:spPr>
            <a:xfrm>
              <a:off x="11361420" y="1786890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𝑥_3</a:t>
              </a:r>
              <a:endParaRPr kumimoji="1" lang="ja-JP" altLang="en-US" sz="1100"/>
            </a:p>
          </xdr:txBody>
        </xdr:sp>
      </mc:Fallback>
    </mc:AlternateContent>
    <xdr:clientData/>
  </xdr:oneCellAnchor>
  <xdr:oneCellAnchor>
    <xdr:from>
      <xdr:col>21</xdr:col>
      <xdr:colOff>45720</xdr:colOff>
      <xdr:row>118</xdr:row>
      <xdr:rowOff>106680</xdr:rowOff>
    </xdr:from>
    <xdr:ext cx="541020" cy="264944"/>
    <mc:AlternateContent xmlns:mc="http://schemas.openxmlformats.org/markup-compatibility/2006" xmlns:a14="http://schemas.microsoft.com/office/drawing/2010/main">
      <mc:Choice Requires="a14">
        <xdr:sp macro="" textlink="">
          <xdr:nvSpPr>
            <xdr:cNvPr id="75" name="テキスト ボックス 74"/>
            <xdr:cNvSpPr txBox="1"/>
          </xdr:nvSpPr>
          <xdr:spPr>
            <a:xfrm>
              <a:off x="11361420" y="1804416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4</m:t>
                        </m:r>
                      </m:sub>
                    </m:sSub>
                  </m:oMath>
                </m:oMathPara>
              </a14:m>
              <a:endParaRPr kumimoji="1" lang="ja-JP" altLang="en-US" sz="1100"/>
            </a:p>
          </xdr:txBody>
        </xdr:sp>
      </mc:Choice>
      <mc:Fallback xmlns="">
        <xdr:sp macro="" textlink="">
          <xdr:nvSpPr>
            <xdr:cNvPr id="75" name="テキスト ボックス 74"/>
            <xdr:cNvSpPr txBox="1"/>
          </xdr:nvSpPr>
          <xdr:spPr>
            <a:xfrm>
              <a:off x="11361420" y="1804416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𝑥_4</a:t>
              </a:r>
              <a:endParaRPr kumimoji="1" lang="ja-JP" altLang="en-US" sz="1100"/>
            </a:p>
          </xdr:txBody>
        </xdr:sp>
      </mc:Fallback>
    </mc:AlternateContent>
    <xdr:clientData/>
  </xdr:oneCellAnchor>
  <xdr:oneCellAnchor>
    <xdr:from>
      <xdr:col>21</xdr:col>
      <xdr:colOff>45720</xdr:colOff>
      <xdr:row>119</xdr:row>
      <xdr:rowOff>99060</xdr:rowOff>
    </xdr:from>
    <xdr:ext cx="541020" cy="264944"/>
    <mc:AlternateContent xmlns:mc="http://schemas.openxmlformats.org/markup-compatibility/2006" xmlns:a14="http://schemas.microsoft.com/office/drawing/2010/main">
      <mc:Choice Requires="a14">
        <xdr:sp macro="" textlink="">
          <xdr:nvSpPr>
            <xdr:cNvPr id="76" name="テキスト ボックス 75"/>
            <xdr:cNvSpPr txBox="1"/>
          </xdr:nvSpPr>
          <xdr:spPr>
            <a:xfrm>
              <a:off x="11361420" y="1820418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5</m:t>
                        </m:r>
                      </m:sub>
                    </m:sSub>
                  </m:oMath>
                </m:oMathPara>
              </a14:m>
              <a:endParaRPr kumimoji="1" lang="ja-JP" altLang="en-US" sz="1100"/>
            </a:p>
          </xdr:txBody>
        </xdr:sp>
      </mc:Choice>
      <mc:Fallback xmlns="">
        <xdr:sp macro="" textlink="">
          <xdr:nvSpPr>
            <xdr:cNvPr id="76" name="テキスト ボックス 75"/>
            <xdr:cNvSpPr txBox="1"/>
          </xdr:nvSpPr>
          <xdr:spPr>
            <a:xfrm>
              <a:off x="11361420" y="1820418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𝑥_5</a:t>
              </a:r>
              <a:endParaRPr kumimoji="1" lang="ja-JP" altLang="en-US" sz="1100"/>
            </a:p>
          </xdr:txBody>
        </xdr:sp>
      </mc:Fallback>
    </mc:AlternateContent>
    <xdr:clientData/>
  </xdr:oneCellAnchor>
  <xdr:oneCellAnchor>
    <xdr:from>
      <xdr:col>21</xdr:col>
      <xdr:colOff>38100</xdr:colOff>
      <xdr:row>120</xdr:row>
      <xdr:rowOff>99060</xdr:rowOff>
    </xdr:from>
    <xdr:ext cx="541020" cy="264944"/>
    <mc:AlternateContent xmlns:mc="http://schemas.openxmlformats.org/markup-compatibility/2006" xmlns:a14="http://schemas.microsoft.com/office/drawing/2010/main">
      <mc:Choice Requires="a14">
        <xdr:sp macro="" textlink="">
          <xdr:nvSpPr>
            <xdr:cNvPr id="77" name="テキスト ボックス 76"/>
            <xdr:cNvSpPr txBox="1"/>
          </xdr:nvSpPr>
          <xdr:spPr>
            <a:xfrm>
              <a:off x="11353800" y="1837182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6</m:t>
                        </m:r>
                      </m:sub>
                    </m:sSub>
                  </m:oMath>
                </m:oMathPara>
              </a14:m>
              <a:endParaRPr kumimoji="1" lang="ja-JP" altLang="en-US" sz="1100"/>
            </a:p>
          </xdr:txBody>
        </xdr:sp>
      </mc:Choice>
      <mc:Fallback xmlns="">
        <xdr:sp macro="" textlink="">
          <xdr:nvSpPr>
            <xdr:cNvPr id="77" name="テキスト ボックス 76"/>
            <xdr:cNvSpPr txBox="1"/>
          </xdr:nvSpPr>
          <xdr:spPr>
            <a:xfrm>
              <a:off x="11353800" y="1837182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𝑥_6</a:t>
              </a:r>
              <a:endParaRPr kumimoji="1" lang="ja-JP" altLang="en-US" sz="1100"/>
            </a:p>
          </xdr:txBody>
        </xdr:sp>
      </mc:Fallback>
    </mc:AlternateContent>
    <xdr:clientData/>
  </xdr:oneCellAnchor>
  <xdr:oneCellAnchor>
    <xdr:from>
      <xdr:col>21</xdr:col>
      <xdr:colOff>38100</xdr:colOff>
      <xdr:row>121</xdr:row>
      <xdr:rowOff>99060</xdr:rowOff>
    </xdr:from>
    <xdr:ext cx="541020" cy="264944"/>
    <mc:AlternateContent xmlns:mc="http://schemas.openxmlformats.org/markup-compatibility/2006" xmlns:a14="http://schemas.microsoft.com/office/drawing/2010/main">
      <mc:Choice Requires="a14">
        <xdr:sp macro="" textlink="">
          <xdr:nvSpPr>
            <xdr:cNvPr id="78" name="テキスト ボックス 77"/>
            <xdr:cNvSpPr txBox="1"/>
          </xdr:nvSpPr>
          <xdr:spPr>
            <a:xfrm>
              <a:off x="11353800" y="1853946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𝑥</m:t>
                        </m:r>
                      </m:e>
                      <m:sub>
                        <m:r>
                          <a:rPr kumimoji="1" lang="en-US" altLang="ja-JP" sz="1100" b="0" i="1">
                            <a:latin typeface="Cambria Math"/>
                          </a:rPr>
                          <m:t>7</m:t>
                        </m:r>
                      </m:sub>
                    </m:sSub>
                  </m:oMath>
                </m:oMathPara>
              </a14:m>
              <a:endParaRPr kumimoji="1" lang="ja-JP" altLang="en-US" sz="1100"/>
            </a:p>
          </xdr:txBody>
        </xdr:sp>
      </mc:Choice>
      <mc:Fallback xmlns="">
        <xdr:sp macro="" textlink="">
          <xdr:nvSpPr>
            <xdr:cNvPr id="78" name="テキスト ボックス 77"/>
            <xdr:cNvSpPr txBox="1"/>
          </xdr:nvSpPr>
          <xdr:spPr>
            <a:xfrm>
              <a:off x="11353800" y="18539460"/>
              <a:ext cx="541020"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𝑥_7</a:t>
              </a:r>
              <a:endParaRPr kumimoji="1" lang="ja-JP" altLang="en-US" sz="1100"/>
            </a:p>
          </xdr:txBody>
        </xdr:sp>
      </mc:Fallback>
    </mc:AlternateContent>
    <xdr:clientData/>
  </xdr:oneCellAnchor>
  <xdr:oneCellAnchor>
    <xdr:from>
      <xdr:col>0</xdr:col>
      <xdr:colOff>426720</xdr:colOff>
      <xdr:row>126</xdr:row>
      <xdr:rowOff>106680</xdr:rowOff>
    </xdr:from>
    <xdr:ext cx="5426486" cy="4686300"/>
    <xdr:sp macro="" textlink="">
      <xdr:nvSpPr>
        <xdr:cNvPr id="83" name="テキスト ボックス 82"/>
        <xdr:cNvSpPr txBox="1"/>
      </xdr:nvSpPr>
      <xdr:spPr>
        <a:xfrm>
          <a:off x="426720" y="21229320"/>
          <a:ext cx="5426486" cy="46863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a:t>
          </a:r>
          <a:r>
            <a:rPr kumimoji="1" lang="ja-JP" altLang="en-US" sz="1100"/>
            <a:t>平均偏差（絶対偏差）</a:t>
          </a:r>
          <a:r>
            <a:rPr kumimoji="1" lang="en-US" altLang="ja-JP" sz="1100"/>
            <a:t>】</a:t>
          </a:r>
        </a:p>
        <a:p>
          <a:r>
            <a:rPr kumimoji="1" lang="ja-JP" altLang="en-US" sz="1100"/>
            <a:t>偏差の絶対値を平均した値</a:t>
          </a:r>
          <a:endParaRPr kumimoji="1" lang="en-US" altLang="ja-JP" sz="1100"/>
        </a:p>
        <a:p>
          <a:endParaRPr kumimoji="1" lang="en-US" altLang="ja-JP" sz="1100"/>
        </a:p>
        <a:p>
          <a:endParaRPr kumimoji="1" lang="en-US" altLang="ja-JP" sz="1100"/>
        </a:p>
        <a:p>
          <a:r>
            <a:rPr kumimoji="1" lang="ja-JP" altLang="en-US" sz="1100"/>
            <a:t>平均偏差　＝</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★なぜ絶対値（マイナスをプラスに変える）の平均をとるのか？</a:t>
          </a:r>
          <a:endParaRPr kumimoji="1" lang="en-US" altLang="ja-JP" sz="1100"/>
        </a:p>
      </xdr:txBody>
    </xdr:sp>
    <xdr:clientData/>
  </xdr:oneCellAnchor>
  <xdr:twoCellAnchor editAs="oneCell">
    <xdr:from>
      <xdr:col>1</xdr:col>
      <xdr:colOff>243840</xdr:colOff>
      <xdr:row>143</xdr:row>
      <xdr:rowOff>83820</xdr:rowOff>
    </xdr:from>
    <xdr:to>
      <xdr:col>3</xdr:col>
      <xdr:colOff>251460</xdr:colOff>
      <xdr:row>152</xdr:row>
      <xdr:rowOff>91440</xdr:rowOff>
    </xdr:to>
    <xdr:pic>
      <xdr:nvPicPr>
        <xdr:cNvPr id="80" name="図 7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53440" y="24056340"/>
          <a:ext cx="1226820" cy="1516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312420</xdr:colOff>
      <xdr:row>144</xdr:row>
      <xdr:rowOff>91440</xdr:rowOff>
    </xdr:from>
    <xdr:to>
      <xdr:col>3</xdr:col>
      <xdr:colOff>525780</xdr:colOff>
      <xdr:row>146</xdr:row>
      <xdr:rowOff>57912</xdr:rowOff>
    </xdr:to>
    <xdr:sp macro="" textlink="">
      <xdr:nvSpPr>
        <xdr:cNvPr id="18" name="左カーブ矢印 17"/>
        <xdr:cNvSpPr/>
      </xdr:nvSpPr>
      <xdr:spPr>
        <a:xfrm>
          <a:off x="2141220" y="24231600"/>
          <a:ext cx="213360" cy="301752"/>
        </a:xfrm>
        <a:prstGeom prst="curvedLeftArrow">
          <a:avLst/>
        </a:prstGeom>
        <a:solidFill>
          <a:schemeClr val="accent6">
            <a:lumMod val="60000"/>
            <a:lumOff val="4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320040</xdr:colOff>
      <xdr:row>146</xdr:row>
      <xdr:rowOff>144780</xdr:rowOff>
    </xdr:from>
    <xdr:to>
      <xdr:col>3</xdr:col>
      <xdr:colOff>533400</xdr:colOff>
      <xdr:row>148</xdr:row>
      <xdr:rowOff>111252</xdr:rowOff>
    </xdr:to>
    <xdr:sp macro="" textlink="">
      <xdr:nvSpPr>
        <xdr:cNvPr id="81" name="左カーブ矢印 80"/>
        <xdr:cNvSpPr/>
      </xdr:nvSpPr>
      <xdr:spPr>
        <a:xfrm>
          <a:off x="2148840" y="24620220"/>
          <a:ext cx="213360" cy="301752"/>
        </a:xfrm>
        <a:prstGeom prst="curvedLeftArrow">
          <a:avLst/>
        </a:prstGeom>
        <a:solidFill>
          <a:schemeClr val="accent6">
            <a:lumMod val="60000"/>
            <a:lumOff val="4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327660</xdr:colOff>
      <xdr:row>149</xdr:row>
      <xdr:rowOff>45720</xdr:rowOff>
    </xdr:from>
    <xdr:to>
      <xdr:col>3</xdr:col>
      <xdr:colOff>541020</xdr:colOff>
      <xdr:row>151</xdr:row>
      <xdr:rowOff>12192</xdr:rowOff>
    </xdr:to>
    <xdr:sp macro="" textlink="">
      <xdr:nvSpPr>
        <xdr:cNvPr id="82" name="左カーブ矢印 81"/>
        <xdr:cNvSpPr/>
      </xdr:nvSpPr>
      <xdr:spPr>
        <a:xfrm>
          <a:off x="2156460" y="25024080"/>
          <a:ext cx="213360" cy="301752"/>
        </a:xfrm>
        <a:prstGeom prst="curvedLeftArrow">
          <a:avLst/>
        </a:prstGeom>
        <a:solidFill>
          <a:schemeClr val="accent6">
            <a:lumMod val="60000"/>
            <a:lumOff val="4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oneCellAnchor>
    <xdr:from>
      <xdr:col>4</xdr:col>
      <xdr:colOff>289560</xdr:colOff>
      <xdr:row>146</xdr:row>
      <xdr:rowOff>106680</xdr:rowOff>
    </xdr:from>
    <xdr:ext cx="2667397" cy="459100"/>
    <xdr:sp macro="" textlink="">
      <xdr:nvSpPr>
        <xdr:cNvPr id="21" name="テキスト ボックス 20"/>
        <xdr:cNvSpPr txBox="1"/>
      </xdr:nvSpPr>
      <xdr:spPr>
        <a:xfrm>
          <a:off x="2727960" y="24582120"/>
          <a:ext cx="2667397" cy="45910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偏差の値を全て足し合わせると合計は</a:t>
          </a:r>
          <a:r>
            <a:rPr kumimoji="1" lang="en-US" altLang="ja-JP" sz="1100">
              <a:solidFill>
                <a:srgbClr val="FF0000"/>
              </a:solidFill>
            </a:rPr>
            <a:t>0</a:t>
          </a:r>
          <a:r>
            <a:rPr kumimoji="1" lang="ja-JP" altLang="en-US" sz="1100"/>
            <a:t>に</a:t>
          </a:r>
          <a:endParaRPr kumimoji="1" lang="en-US" altLang="ja-JP" sz="1100"/>
        </a:p>
        <a:p>
          <a:r>
            <a:rPr kumimoji="1" lang="ja-JP" altLang="en-US" sz="1100"/>
            <a:t>なってしまう為平均値が取れない</a:t>
          </a:r>
        </a:p>
      </xdr:txBody>
    </xdr:sp>
    <xdr:clientData/>
  </xdr:oneCellAnchor>
  <xdr:oneCellAnchor>
    <xdr:from>
      <xdr:col>2</xdr:col>
      <xdr:colOff>182880</xdr:colOff>
      <xdr:row>129</xdr:row>
      <xdr:rowOff>160020</xdr:rowOff>
    </xdr:from>
    <xdr:ext cx="1005840" cy="554447"/>
    <mc:AlternateContent xmlns:mc="http://schemas.openxmlformats.org/markup-compatibility/2006" xmlns:a14="http://schemas.microsoft.com/office/drawing/2010/main">
      <mc:Choice Requires="a14">
        <xdr:sp macro="" textlink="">
          <xdr:nvSpPr>
            <xdr:cNvPr id="84" name="テキスト ボックス 83"/>
            <xdr:cNvSpPr txBox="1"/>
          </xdr:nvSpPr>
          <xdr:spPr>
            <a:xfrm>
              <a:off x="1402080" y="21785580"/>
              <a:ext cx="1005840" cy="554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kumimoji="1" lang="en-US" altLang="ja-JP" sz="1100" i="1">
                            <a:latin typeface="Cambria Math"/>
                            <a:ea typeface="Cambria Math"/>
                          </a:rPr>
                        </m:ctrlPr>
                      </m:fPr>
                      <m:num>
                        <m:r>
                          <a:rPr kumimoji="1" lang="en-US" altLang="ja-JP" sz="1100" b="0" i="1">
                            <a:latin typeface="Cambria Math"/>
                            <a:ea typeface="Cambria Math"/>
                          </a:rPr>
                          <m:t>1</m:t>
                        </m:r>
                      </m:num>
                      <m:den>
                        <m:r>
                          <a:rPr kumimoji="1" lang="en-US" altLang="ja-JP" sz="1100" b="0" i="1">
                            <a:latin typeface="Cambria Math"/>
                            <a:ea typeface="Cambria Math"/>
                          </a:rPr>
                          <m:t>𝑛</m:t>
                        </m:r>
                      </m:den>
                    </m:f>
                    <m:nary>
                      <m:naryPr>
                        <m:chr m:val="∑"/>
                        <m:ctrlPr>
                          <a:rPr kumimoji="1" lang="en-US" altLang="ja-JP" sz="1100" i="1">
                            <a:latin typeface="Cambria Math"/>
                            <a:ea typeface="Cambria Math"/>
                          </a:rPr>
                        </m:ctrlPr>
                      </m:naryPr>
                      <m:sub>
                        <m:r>
                          <a:rPr kumimoji="1" lang="en-US" altLang="ja-JP" sz="1100" i="1">
                            <a:latin typeface="Cambria Math"/>
                            <a:ea typeface="Cambria Math"/>
                          </a:rPr>
                          <m:t>𝑖</m:t>
                        </m:r>
                        <m:r>
                          <a:rPr kumimoji="1" lang="en-US" altLang="ja-JP" sz="1100" i="1">
                            <a:latin typeface="Cambria Math"/>
                            <a:ea typeface="Cambria Math"/>
                          </a:rPr>
                          <m:t>=1</m:t>
                        </m:r>
                      </m:sub>
                      <m:sup>
                        <m:r>
                          <a:rPr kumimoji="1" lang="en-US" altLang="ja-JP" sz="1100" i="1">
                            <a:latin typeface="Cambria Math"/>
                            <a:ea typeface="Cambria Math"/>
                          </a:rPr>
                          <m:t>𝑛</m:t>
                        </m:r>
                      </m:sup>
                      <m:e>
                        <m:r>
                          <a:rPr kumimoji="1" lang="en-US" altLang="ja-JP" sz="1100" b="0" i="1">
                            <a:latin typeface="Cambria Math"/>
                            <a:ea typeface="Cambria Math"/>
                          </a:rPr>
                          <m:t>|</m:t>
                        </m:r>
                        <m:sSub>
                          <m:sSubPr>
                            <m:ctrlPr>
                              <a:rPr kumimoji="1" lang="en-US" altLang="ja-JP" sz="1100" i="1">
                                <a:latin typeface="Cambria Math"/>
                                <a:ea typeface="Cambria Math"/>
                              </a:rPr>
                            </m:ctrlPr>
                          </m:sSubPr>
                          <m:e>
                            <m:r>
                              <a:rPr kumimoji="1" lang="en-US" altLang="ja-JP" sz="1100" b="0" i="1">
                                <a:latin typeface="Cambria Math"/>
                                <a:ea typeface="Cambria Math"/>
                              </a:rPr>
                              <m:t>𝑥</m:t>
                            </m:r>
                          </m:e>
                          <m:sub>
                            <m:r>
                              <a:rPr kumimoji="1" lang="en-US" altLang="ja-JP" sz="1100" b="0" i="1">
                                <a:latin typeface="Cambria Math"/>
                                <a:ea typeface="Cambria Math"/>
                              </a:rPr>
                              <m:t>𝑖</m:t>
                            </m:r>
                          </m:sub>
                        </m:sSub>
                        <m:r>
                          <a:rPr kumimoji="1" lang="en-US" altLang="ja-JP" sz="1100" b="0" i="1">
                            <a:latin typeface="Cambria Math"/>
                            <a:ea typeface="Cambria Math"/>
                          </a:rPr>
                          <m:t>−</m:t>
                        </m:r>
                        <m:bar>
                          <m:barPr>
                            <m:pos m:val="top"/>
                            <m:ctrlPr>
                              <a:rPr kumimoji="1" lang="en-US" altLang="ja-JP" sz="1100" b="0" i="1">
                                <a:latin typeface="Cambria Math"/>
                                <a:ea typeface="Cambria Math"/>
                              </a:rPr>
                            </m:ctrlPr>
                          </m:barPr>
                          <m:e>
                            <m:r>
                              <a:rPr kumimoji="1" lang="en-US" altLang="ja-JP" sz="1100" b="0" i="1">
                                <a:latin typeface="Cambria Math"/>
                                <a:ea typeface="Cambria Math"/>
                              </a:rPr>
                              <m:t>𝑥</m:t>
                            </m:r>
                          </m:e>
                        </m:bar>
                        <m:r>
                          <a:rPr kumimoji="1" lang="en-US" altLang="ja-JP" sz="1100" b="0" i="1">
                            <a:latin typeface="Cambria Math"/>
                            <a:ea typeface="Cambria Math"/>
                          </a:rPr>
                          <m:t>|</m:t>
                        </m:r>
                      </m:e>
                    </m:nary>
                  </m:oMath>
                </m:oMathPara>
              </a14:m>
              <a:endParaRPr kumimoji="1" lang="ja-JP" altLang="en-US" sz="1100"/>
            </a:p>
          </xdr:txBody>
        </xdr:sp>
      </mc:Choice>
      <mc:Fallback xmlns="">
        <xdr:sp macro="" textlink="">
          <xdr:nvSpPr>
            <xdr:cNvPr id="84" name="テキスト ボックス 83"/>
            <xdr:cNvSpPr txBox="1"/>
          </xdr:nvSpPr>
          <xdr:spPr>
            <a:xfrm>
              <a:off x="1402080" y="21785580"/>
              <a:ext cx="1005840" cy="554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ea typeface="Cambria Math"/>
                </a:rPr>
                <a:t>1/𝑛 </a:t>
              </a:r>
              <a:r>
                <a:rPr kumimoji="1" lang="en-US" altLang="ja-JP" sz="1100" i="0">
                  <a:latin typeface="Cambria Math"/>
                  <a:ea typeface="Cambria Math"/>
                </a:rPr>
                <a:t>∑_(𝑖=1)^𝑛</a:t>
              </a:r>
              <a:r>
                <a:rPr kumimoji="1" lang="en-US" altLang="ja-JP" sz="1100" b="0" i="0">
                  <a:latin typeface="Cambria Math"/>
                  <a:ea typeface="Cambria Math"/>
                </a:rPr>
                <a:t>▒〖|𝑥_𝑖−¯𝑥|〗</a:t>
              </a:r>
              <a:endParaRPr kumimoji="1" lang="ja-JP" altLang="en-US" sz="1100"/>
            </a:p>
          </xdr:txBody>
        </xdr:sp>
      </mc:Fallback>
    </mc:AlternateContent>
    <xdr:clientData/>
  </xdr:oneCellAnchor>
  <xdr:twoCellAnchor editAs="oneCell">
    <xdr:from>
      <xdr:col>4</xdr:col>
      <xdr:colOff>15240</xdr:colOff>
      <xdr:row>127</xdr:row>
      <xdr:rowOff>21576</xdr:rowOff>
    </xdr:from>
    <xdr:to>
      <xdr:col>9</xdr:col>
      <xdr:colOff>297179</xdr:colOff>
      <xdr:row>140</xdr:row>
      <xdr:rowOff>99059</xdr:rowOff>
    </xdr:to>
    <xdr:pic>
      <xdr:nvPicPr>
        <xdr:cNvPr id="89" name="図 88" descr="https://qiita-user-contents.imgix.net/https%3A%2F%2Fqiita-image-store.s3.amazonaws.com%2F0%2F50670%2F02d5c785-1c12-cd70-53ed-19261cb1e4f5.png?ixlib=rb-1.2.2&amp;auto=format&amp;gif-q=60&amp;q=75&amp;s=abafe5381215b279c8deba4d7f08b2ab"/>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453640" y="21311856"/>
          <a:ext cx="3329939" cy="2256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419100</xdr:colOff>
      <xdr:row>112</xdr:row>
      <xdr:rowOff>121920</xdr:rowOff>
    </xdr:from>
    <xdr:ext cx="1023357" cy="275717"/>
    <xdr:sp macro="" textlink="">
      <xdr:nvSpPr>
        <xdr:cNvPr id="90" name="テキスト ボックス 89"/>
        <xdr:cNvSpPr txBox="1"/>
      </xdr:nvSpPr>
      <xdr:spPr>
        <a:xfrm>
          <a:off x="1638300" y="18897600"/>
          <a:ext cx="1023357" cy="275717"/>
        </a:xfrm>
        <a:prstGeom prst="rect">
          <a:avLst/>
        </a:prstGeom>
        <a:solidFill>
          <a:srgbClr val="FF66FF"/>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赤い線が偏差</a:t>
          </a:r>
        </a:p>
      </xdr:txBody>
    </xdr:sp>
    <xdr:clientData/>
  </xdr:oneCellAnchor>
  <xdr:oneCellAnchor>
    <xdr:from>
      <xdr:col>0</xdr:col>
      <xdr:colOff>426720</xdr:colOff>
      <xdr:row>156</xdr:row>
      <xdr:rowOff>114300</xdr:rowOff>
    </xdr:from>
    <xdr:ext cx="5426486" cy="6949440"/>
    <mc:AlternateContent xmlns:mc="http://schemas.openxmlformats.org/markup-compatibility/2006" xmlns:a14="http://schemas.microsoft.com/office/drawing/2010/main">
      <mc:Choice Requires="a14">
        <xdr:sp macro="" textlink="">
          <xdr:nvSpPr>
            <xdr:cNvPr id="91" name="テキスト ボックス 90"/>
            <xdr:cNvSpPr txBox="1"/>
          </xdr:nvSpPr>
          <xdr:spPr>
            <a:xfrm>
              <a:off x="426720" y="26266140"/>
              <a:ext cx="5426486" cy="694944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a:t>
              </a:r>
              <a:r>
                <a:rPr kumimoji="1" lang="ja-JP" altLang="en-US" sz="1100"/>
                <a:t>分散　</a:t>
              </a:r>
              <a:r>
                <a:rPr kumimoji="1" lang="en-US" altLang="ja-JP" sz="1100"/>
                <a:t>/</a:t>
              </a:r>
              <a:r>
                <a:rPr kumimoji="1" lang="ja-JP" altLang="en-US" sz="1100"/>
                <a:t>　標準偏差</a:t>
              </a:r>
              <a:r>
                <a:rPr kumimoji="1" lang="en-US" altLang="ja-JP" sz="1100"/>
                <a:t>】</a:t>
              </a:r>
            </a:p>
            <a:p>
              <a:r>
                <a:rPr kumimoji="1" lang="ja-JP" altLang="en-US" sz="1100"/>
                <a:t>データがどれくらいバラついているかの指標</a:t>
              </a:r>
              <a:endParaRPr kumimoji="1" lang="en-US" altLang="ja-JP" sz="1100"/>
            </a:p>
            <a:p>
              <a:r>
                <a:rPr kumimoji="1" lang="en-US" altLang="ja-JP" sz="1100"/>
                <a:t>※</a:t>
              </a:r>
              <a:r>
                <a:rPr kumimoji="1" lang="ja-JP" altLang="en-US" sz="1100"/>
                <a:t>偏差の平均を平均偏差とは違う計算方法で算出した値</a:t>
              </a:r>
              <a:endParaRPr kumimoji="1" lang="en-US" altLang="ja-JP" sz="1100"/>
            </a:p>
            <a:p>
              <a:r>
                <a:rPr kumimoji="1" lang="ja-JP" altLang="en-US" sz="1100"/>
                <a:t>（分散　</a:t>
              </a:r>
              <a:r>
                <a:rPr kumimoji="1" lang="en-US" altLang="ja-JP" sz="1100"/>
                <a:t>/</a:t>
              </a:r>
              <a:r>
                <a:rPr kumimoji="1" lang="ja-JP" altLang="en-US" sz="1100"/>
                <a:t>　標準偏差）では偏差の値を絶対値に変えるのではなく</a:t>
              </a:r>
              <a:r>
                <a:rPr kumimoji="1" lang="en-US" altLang="ja-JP" sz="1100"/>
                <a:t>2</a:t>
              </a:r>
              <a:r>
                <a:rPr kumimoji="1" lang="ja-JP" altLang="en-US" sz="1100"/>
                <a:t>乗する</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en-US" altLang="ja-JP" sz="1100"/>
                <a:t>※</a:t>
              </a:r>
              <a:r>
                <a:rPr kumimoji="1" lang="ja-JP" altLang="en-US" sz="1100"/>
                <a:t>分散は元のデータを</a:t>
              </a:r>
              <a:r>
                <a:rPr kumimoji="1" lang="en-US" altLang="ja-JP" sz="1100"/>
                <a:t>2</a:t>
              </a:r>
              <a:r>
                <a:rPr kumimoji="1" lang="ja-JP" altLang="en-US" sz="1100"/>
                <a:t>乗している為平均値と分散を足したり比較したりができない</a:t>
              </a:r>
              <a:endParaRPr kumimoji="1" lang="en-US" altLang="ja-JP" sz="1100"/>
            </a:p>
            <a:p>
              <a:r>
                <a:rPr kumimoji="1" lang="ja-JP" altLang="en-US" sz="1100"/>
                <a:t>（</a:t>
              </a:r>
              <a:r>
                <a:rPr lang="ja-JP" altLang="en-US" sz="1100" b="0" i="0">
                  <a:solidFill>
                    <a:schemeClr val="tx1"/>
                  </a:solidFill>
                  <a:effectLst/>
                  <a:latin typeface="+mn-lt"/>
                  <a:ea typeface="+mn-ea"/>
                  <a:cs typeface="+mn-cs"/>
                </a:rPr>
                <a:t>例えば</a:t>
              </a:r>
              <a:r>
                <a:rPr lang="en-US" altLang="ja-JP" sz="1100" b="0" i="0">
                  <a:solidFill>
                    <a:schemeClr val="tx1"/>
                  </a:solidFill>
                  <a:effectLst/>
                  <a:latin typeface="+mn-lt"/>
                  <a:ea typeface="+mn-ea"/>
                  <a:cs typeface="+mn-cs"/>
                </a:rPr>
                <a:t>100</a:t>
              </a:r>
              <a:r>
                <a:rPr lang="ja-JP" altLang="en-US" sz="1100" b="0" i="0">
                  <a:solidFill>
                    <a:schemeClr val="tx1"/>
                  </a:solidFill>
                  <a:effectLst/>
                  <a:latin typeface="+mn-lt"/>
                  <a:ea typeface="+mn-ea"/>
                  <a:cs typeface="+mn-cs"/>
                </a:rPr>
                <a:t>人の身長を「</a:t>
              </a:r>
              <a:r>
                <a:rPr lang="en-US" altLang="ja-JP" sz="1100" b="0" i="0">
                  <a:solidFill>
                    <a:schemeClr val="tx1"/>
                  </a:solidFill>
                  <a:effectLst/>
                  <a:latin typeface="+mn-lt"/>
                  <a:ea typeface="+mn-ea"/>
                  <a:cs typeface="+mn-cs"/>
                </a:rPr>
                <a:t>cm</a:t>
              </a:r>
              <a:r>
                <a:rPr lang="ja-JP" altLang="en-US" sz="1100" b="0" i="0">
                  <a:solidFill>
                    <a:schemeClr val="tx1"/>
                  </a:solidFill>
                  <a:effectLst/>
                  <a:latin typeface="+mn-lt"/>
                  <a:ea typeface="+mn-ea"/>
                  <a:cs typeface="+mn-cs"/>
                </a:rPr>
                <a:t>」の単位で測定した場合には、平均の単位は「</a:t>
              </a:r>
              <a:r>
                <a:rPr lang="en-US" altLang="ja-JP" sz="1100" b="0" i="0">
                  <a:solidFill>
                    <a:schemeClr val="tx1"/>
                  </a:solidFill>
                  <a:effectLst/>
                  <a:latin typeface="+mn-lt"/>
                  <a:ea typeface="+mn-ea"/>
                  <a:cs typeface="+mn-cs"/>
                </a:rPr>
                <a:t>cm</a:t>
              </a:r>
              <a:r>
                <a:rPr lang="ja-JP" altLang="en-US" sz="1100" b="0" i="0">
                  <a:solidFill>
                    <a:schemeClr val="tx1"/>
                  </a:solidFill>
                  <a:effectLst/>
                  <a:latin typeface="+mn-lt"/>
                  <a:ea typeface="+mn-ea"/>
                  <a:cs typeface="+mn-cs"/>
                </a:rPr>
                <a:t>」となるが、</a:t>
              </a:r>
              <a:endParaRPr lang="en-US" altLang="ja-JP" sz="1100" b="0" i="0">
                <a:solidFill>
                  <a:schemeClr val="tx1"/>
                </a:solidFill>
                <a:effectLst/>
                <a:latin typeface="+mn-lt"/>
                <a:ea typeface="+mn-ea"/>
                <a:cs typeface="+mn-cs"/>
              </a:endParaRPr>
            </a:p>
            <a:p>
              <a:r>
                <a:rPr lang="ja-JP" altLang="en-US" sz="1100" b="0" i="0">
                  <a:solidFill>
                    <a:schemeClr val="tx1"/>
                  </a:solidFill>
                  <a:effectLst/>
                  <a:latin typeface="+mn-lt"/>
                  <a:ea typeface="+mn-ea"/>
                  <a:cs typeface="+mn-cs"/>
                </a:rPr>
                <a:t>分散の単位はその</a:t>
              </a:r>
              <a:r>
                <a:rPr lang="en-US" altLang="ja-JP" sz="1100" b="0" i="0">
                  <a:solidFill>
                    <a:schemeClr val="tx1"/>
                  </a:solidFill>
                  <a:effectLst/>
                  <a:latin typeface="+mn-lt"/>
                  <a:ea typeface="+mn-ea"/>
                  <a:cs typeface="+mn-cs"/>
                </a:rPr>
                <a:t>2</a:t>
              </a:r>
              <a:r>
                <a:rPr lang="ja-JP" altLang="en-US" sz="1100" b="0" i="0">
                  <a:solidFill>
                    <a:schemeClr val="tx1"/>
                  </a:solidFill>
                  <a:effectLst/>
                  <a:latin typeface="+mn-lt"/>
                  <a:ea typeface="+mn-ea"/>
                  <a:cs typeface="+mn-cs"/>
                </a:rPr>
                <a:t>乗の「</a:t>
              </a:r>
              <a:r>
                <a:rPr lang="en-US" altLang="ja-JP" sz="1100" b="0" i="0">
                  <a:solidFill>
                    <a:schemeClr val="tx1"/>
                  </a:solidFill>
                  <a:effectLst/>
                  <a:latin typeface="+mn-lt"/>
                  <a:ea typeface="+mn-ea"/>
                  <a:cs typeface="+mn-cs"/>
                </a:rPr>
                <a:t>cm</a:t>
              </a:r>
              <a:r>
                <a:rPr lang="en-US" altLang="ja-JP" sz="1100" b="0" i="0" baseline="30000">
                  <a:solidFill>
                    <a:schemeClr val="tx1"/>
                  </a:solidFill>
                  <a:effectLst/>
                  <a:latin typeface="+mn-lt"/>
                  <a:ea typeface="+mn-ea"/>
                  <a:cs typeface="+mn-cs"/>
                </a:rPr>
                <a:t>2</a:t>
              </a:r>
              <a:r>
                <a:rPr lang="ja-JP" altLang="en-US" sz="1100" b="0" i="0">
                  <a:solidFill>
                    <a:schemeClr val="tx1"/>
                  </a:solidFill>
                  <a:effectLst/>
                  <a:latin typeface="+mn-lt"/>
                  <a:ea typeface="+mn-ea"/>
                  <a:cs typeface="+mn-cs"/>
                </a:rPr>
                <a:t>」となる為、平均と分散の値をそのまま比較したり</a:t>
              </a:r>
              <a:endParaRPr lang="en-US" altLang="ja-JP" sz="1100" b="0" i="0">
                <a:solidFill>
                  <a:schemeClr val="tx1"/>
                </a:solidFill>
                <a:effectLst/>
                <a:latin typeface="+mn-lt"/>
                <a:ea typeface="+mn-ea"/>
                <a:cs typeface="+mn-cs"/>
              </a:endParaRPr>
            </a:p>
            <a:p>
              <a:r>
                <a:rPr lang="ja-JP" altLang="en-US" sz="1100" b="0" i="0">
                  <a:solidFill>
                    <a:schemeClr val="tx1"/>
                  </a:solidFill>
                  <a:effectLst/>
                  <a:latin typeface="+mn-lt"/>
                  <a:ea typeface="+mn-ea"/>
                  <a:cs typeface="+mn-cs"/>
                </a:rPr>
                <a:t>計算したりする事ができない。</a:t>
              </a:r>
              <a:r>
                <a:rPr kumimoji="1" lang="ja-JP" altLang="en-US" sz="1100"/>
                <a:t>）</a:t>
              </a:r>
              <a:endParaRPr kumimoji="1" lang="en-US" altLang="ja-JP" sz="1100"/>
            </a:p>
            <a:p>
              <a:endParaRPr kumimoji="1" lang="en-US" altLang="ja-JP" sz="1100"/>
            </a:p>
            <a:p>
              <a:r>
                <a:rPr lang="ja-JP" altLang="en-US" sz="1100" b="0" i="0">
                  <a:solidFill>
                    <a:schemeClr val="tx1"/>
                  </a:solidFill>
                  <a:effectLst/>
                  <a:latin typeface="+mn-lt"/>
                  <a:ea typeface="+mn-ea"/>
                  <a:cs typeface="+mn-cs"/>
                </a:rPr>
                <a:t>そこで、分散の「平方根」を計算することで</a:t>
              </a:r>
              <a:r>
                <a:rPr lang="en-US" altLang="ja-JP" sz="1100" b="0" i="0">
                  <a:solidFill>
                    <a:schemeClr val="tx1"/>
                  </a:solidFill>
                  <a:effectLst/>
                  <a:latin typeface="+mn-lt"/>
                  <a:ea typeface="+mn-ea"/>
                  <a:cs typeface="+mn-cs"/>
                </a:rPr>
                <a:t>2</a:t>
              </a:r>
              <a:r>
                <a:rPr lang="ja-JP" altLang="en-US" sz="1100" b="0" i="0">
                  <a:solidFill>
                    <a:schemeClr val="tx1"/>
                  </a:solidFill>
                  <a:effectLst/>
                  <a:latin typeface="+mn-lt"/>
                  <a:ea typeface="+mn-ea"/>
                  <a:cs typeface="+mn-cs"/>
                </a:rPr>
                <a:t>乗された単位は元に戻り</a:t>
              </a:r>
              <a:endParaRPr lang="en-US" altLang="ja-JP" sz="1100" b="0" i="0">
                <a:solidFill>
                  <a:schemeClr val="tx1"/>
                </a:solidFill>
                <a:effectLst/>
                <a:latin typeface="+mn-lt"/>
                <a:ea typeface="+mn-ea"/>
                <a:cs typeface="+mn-cs"/>
              </a:endParaRPr>
            </a:p>
            <a:p>
              <a:r>
                <a:rPr lang="ja-JP" altLang="en-US" sz="1100" b="0" i="0">
                  <a:solidFill>
                    <a:schemeClr val="tx1"/>
                  </a:solidFill>
                  <a:effectLst/>
                  <a:latin typeface="+mn-lt"/>
                  <a:ea typeface="+mn-ea"/>
                  <a:cs typeface="+mn-cs"/>
                </a:rPr>
                <a:t>足したり引いたりすることが出来る様になります。</a:t>
              </a:r>
              <a:endParaRPr lang="en-US" altLang="ja-JP" sz="1100" b="0" i="0">
                <a:solidFill>
                  <a:schemeClr val="tx1"/>
                </a:solidFill>
                <a:effectLst/>
                <a:latin typeface="+mn-lt"/>
                <a:ea typeface="+mn-ea"/>
                <a:cs typeface="+mn-cs"/>
              </a:endParaRPr>
            </a:p>
            <a:p>
              <a:r>
                <a:rPr lang="ja-JP" altLang="en-US" sz="1100" b="0" i="0">
                  <a:solidFill>
                    <a:schemeClr val="tx1"/>
                  </a:solidFill>
                  <a:effectLst/>
                  <a:latin typeface="+mn-lt"/>
                  <a:ea typeface="+mn-ea"/>
                  <a:cs typeface="+mn-cs"/>
                </a:rPr>
                <a:t>分散の正の平方根のことを「</a:t>
              </a:r>
              <a:r>
                <a:rPr lang="ja-JP" altLang="en-US" sz="1100" b="0" i="0" u="sng">
                  <a:solidFill>
                    <a:srgbClr val="FF0000"/>
                  </a:solidFill>
                  <a:effectLst/>
                  <a:latin typeface="+mn-lt"/>
                  <a:ea typeface="+mn-ea"/>
                  <a:cs typeface="+mn-cs"/>
                </a:rPr>
                <a:t>標準偏差</a:t>
              </a:r>
              <a:r>
                <a:rPr lang="ja-JP" altLang="en-US" sz="1100" b="0" i="0">
                  <a:solidFill>
                    <a:schemeClr val="tx1"/>
                  </a:solidFill>
                  <a:effectLst/>
                  <a:latin typeface="+mn-lt"/>
                  <a:ea typeface="+mn-ea"/>
                  <a:cs typeface="+mn-cs"/>
                </a:rPr>
                <a:t>」と言います。</a:t>
              </a:r>
              <a:endParaRPr lang="en-US" altLang="ja-JP" sz="1100" b="0" i="0">
                <a:solidFill>
                  <a:schemeClr val="tx1"/>
                </a:solidFill>
                <a:effectLst/>
                <a:latin typeface="+mn-lt"/>
                <a:ea typeface="+mn-ea"/>
                <a:cs typeface="+mn-cs"/>
              </a:endParaRPr>
            </a:p>
            <a:p>
              <a:endParaRPr kumimoji="1" lang="en-US" altLang="ja-JP" sz="1100" b="0" i="0">
                <a:solidFill>
                  <a:schemeClr val="tx1"/>
                </a:solidFill>
                <a:effectLst/>
                <a:latin typeface="+mn-lt"/>
                <a:ea typeface="+mn-ea"/>
                <a:cs typeface="+mn-cs"/>
              </a:endParaRPr>
            </a:p>
            <a:p>
              <a:endParaRPr kumimoji="1" lang="en-US" altLang="ja-JP" sz="1100"/>
            </a:p>
            <a:p>
              <a:endParaRPr kumimoji="1" lang="en-US" altLang="ja-JP" sz="1100"/>
            </a:p>
            <a:p>
              <a:pPr/>
              <a14:m>
                <m:oMathPara xmlns:m="http://schemas.openxmlformats.org/officeDocument/2006/math">
                  <m:oMathParaPr>
                    <m:jc m:val="centerGroup"/>
                  </m:oMathParaPr>
                  <m:oMath xmlns:m="http://schemas.openxmlformats.org/officeDocument/2006/math">
                    <m:r>
                      <m:rPr>
                        <m:sty m:val="p"/>
                      </m:rPr>
                      <a:rPr kumimoji="1" lang="en-US" altLang="ja-JP" sz="1100">
                        <a:latin typeface="Cambria Math"/>
                      </a:rPr>
                      <m:t>σ</m:t>
                    </m:r>
                    <m:r>
                      <a:rPr kumimoji="1" lang="en-US" altLang="ja-JP" sz="1100" b="0" i="1">
                        <a:latin typeface="Cambria Math"/>
                      </a:rPr>
                      <m:t>= </m:t>
                    </m:r>
                    <m:rad>
                      <m:radPr>
                        <m:degHide m:val="on"/>
                        <m:ctrlPr>
                          <a:rPr kumimoji="1" lang="en-US" altLang="ja-JP" sz="1100" b="0" i="1">
                            <a:latin typeface="Cambria Math"/>
                          </a:rPr>
                        </m:ctrlPr>
                      </m:radPr>
                      <m:deg/>
                      <m:e>
                        <m:f>
                          <m:fPr>
                            <m:ctrlPr>
                              <a:rPr kumimoji="1" lang="en-US" altLang="ja-JP" sz="1100" b="0" i="1">
                                <a:latin typeface="Cambria Math"/>
                              </a:rPr>
                            </m:ctrlPr>
                          </m:fPr>
                          <m:num>
                            <m:r>
                              <a:rPr kumimoji="1" lang="en-US" altLang="ja-JP" sz="1100" b="0" i="1">
                                <a:latin typeface="Cambria Math"/>
                              </a:rPr>
                              <m:t>1</m:t>
                            </m:r>
                          </m:num>
                          <m:den>
                            <m:r>
                              <a:rPr kumimoji="1" lang="en-US" altLang="ja-JP" sz="1100" b="0" i="1">
                                <a:latin typeface="Cambria Math"/>
                              </a:rPr>
                              <m:t>𝑛</m:t>
                            </m:r>
                          </m:den>
                        </m:f>
                        <m:nary>
                          <m:naryPr>
                            <m:chr m:val="∑"/>
                            <m:ctrlPr>
                              <a:rPr kumimoji="1" lang="en-US" altLang="ja-JP" sz="1100" b="0" i="1">
                                <a:latin typeface="Cambria Math"/>
                              </a:rPr>
                            </m:ctrlPr>
                          </m:naryPr>
                          <m:sub>
                            <m:r>
                              <m:rPr>
                                <m:brk m:alnAt="23"/>
                              </m:rPr>
                              <a:rPr kumimoji="1" lang="en-US" altLang="ja-JP" sz="1100" b="0" i="1">
                                <a:latin typeface="Cambria Math"/>
                              </a:rPr>
                              <m:t>𝑖</m:t>
                            </m:r>
                            <m:r>
                              <a:rPr kumimoji="1" lang="en-US" altLang="ja-JP" sz="1100" b="0" i="1">
                                <a:latin typeface="Cambria Math"/>
                              </a:rPr>
                              <m:t>=1</m:t>
                            </m:r>
                          </m:sub>
                          <m:sup>
                            <m:r>
                              <a:rPr kumimoji="1" lang="en-US" altLang="ja-JP" sz="1100" b="0" i="1">
                                <a:latin typeface="Cambria Math"/>
                              </a:rPr>
                              <m:t>𝑛</m:t>
                            </m:r>
                          </m:sup>
                          <m:e>
                            <m:r>
                              <a:rPr kumimoji="1" lang="en-US" altLang="ja-JP" sz="1100" b="0" i="1">
                                <a:latin typeface="Cambria Math"/>
                              </a:rPr>
                              <m:t>(</m:t>
                            </m:r>
                            <m:sSub>
                              <m:sSubPr>
                                <m:ctrlPr>
                                  <a:rPr kumimoji="1" lang="en-US" altLang="ja-JP" sz="1100" b="0" i="1">
                                    <a:latin typeface="Cambria Math"/>
                                  </a:rPr>
                                </m:ctrlPr>
                              </m:sSubPr>
                              <m:e>
                                <m:r>
                                  <a:rPr kumimoji="1" lang="ja-JP" altLang="en-US" sz="1100" b="0" i="1">
                                    <a:latin typeface="Cambria Math"/>
                                  </a:rPr>
                                  <m:t>　</m:t>
                                </m:r>
                                <m:r>
                                  <a:rPr kumimoji="1" lang="en-US" altLang="ja-JP" sz="1100" b="0" i="1">
                                    <a:latin typeface="Cambria Math"/>
                                  </a:rPr>
                                  <m:t>𝑥</m:t>
                                </m:r>
                              </m:e>
                              <m:sub>
                                <m:r>
                                  <a:rPr kumimoji="1" lang="en-US" altLang="ja-JP" sz="1100" b="0" i="1">
                                    <a:latin typeface="Cambria Math"/>
                                  </a:rPr>
                                  <m:t>𝑖</m:t>
                                </m:r>
                              </m:sub>
                            </m:sSub>
                            <m:r>
                              <a:rPr kumimoji="1" lang="en-US" altLang="ja-JP" sz="1100" b="0" i="1">
                                <a:latin typeface="Cambria Math"/>
                              </a:rPr>
                              <m:t>−</m:t>
                            </m:r>
                            <m:bar>
                              <m:barPr>
                                <m:pos m:val="top"/>
                                <m:ctrlPr>
                                  <a:rPr kumimoji="1" lang="en-US" altLang="ja-JP" sz="1100" b="0" i="1">
                                    <a:latin typeface="Cambria Math"/>
                                  </a:rPr>
                                </m:ctrlPr>
                              </m:barPr>
                              <m:e>
                                <m:r>
                                  <a:rPr kumimoji="1" lang="en-US" altLang="ja-JP" sz="1100" b="0" i="1">
                                    <a:latin typeface="Cambria Math"/>
                                  </a:rPr>
                                  <m:t>𝑥</m:t>
                                </m:r>
                              </m:e>
                            </m:bar>
                            <m:r>
                              <a:rPr kumimoji="1" lang="ja-JP" altLang="en-US" sz="1100" b="0" i="1">
                                <a:latin typeface="Cambria Math"/>
                              </a:rPr>
                              <m:t>　</m:t>
                            </m:r>
                            <m:r>
                              <a:rPr kumimoji="1" lang="en-US" altLang="ja-JP" sz="1100" b="0" i="1">
                                <a:latin typeface="Cambria Math"/>
                              </a:rPr>
                              <m:t>)²</m:t>
                            </m:r>
                          </m:e>
                        </m:nary>
                      </m:e>
                    </m:rad>
                  </m:oMath>
                </m:oMathPara>
              </a14:m>
              <a:endParaRPr kumimoji="1" lang="en-US" altLang="ja-JP" sz="1100"/>
            </a:p>
            <a:p>
              <a:r>
                <a:rPr kumimoji="1" lang="ja-JP" altLang="en-US" sz="1100"/>
                <a:t>　</a:t>
              </a:r>
              <a:endParaRPr kumimoji="1" lang="en-US" altLang="ja-JP" sz="1100"/>
            </a:p>
            <a:p>
              <a:endParaRPr kumimoji="1" lang="en-US" altLang="ja-JP" sz="1100"/>
            </a:p>
            <a:p>
              <a:r>
                <a:rPr kumimoji="1" lang="ja-JP" altLang="en-US" sz="1100"/>
                <a:t>　　　　　　　　　　　　　　　　　標準偏差　＝　</a:t>
              </a:r>
              <a14:m>
                <m:oMath xmlns:m="http://schemas.openxmlformats.org/officeDocument/2006/math">
                  <m:rad>
                    <m:radPr>
                      <m:degHide m:val="on"/>
                      <m:ctrlPr>
                        <a:rPr kumimoji="1" lang="ja-JP" altLang="en-US" sz="1100" i="1">
                          <a:latin typeface="Cambria Math"/>
                        </a:rPr>
                      </m:ctrlPr>
                    </m:radPr>
                    <m:deg/>
                    <m:e>
                      <m:r>
                        <a:rPr kumimoji="1" lang="ja-JP" altLang="en-US" sz="1100" i="1">
                          <a:latin typeface="Cambria Math"/>
                        </a:rPr>
                        <m:t>分散</m:t>
                      </m:r>
                    </m:e>
                  </m:rad>
                </m:oMath>
              </a14:m>
              <a:endParaRPr kumimoji="1" lang="en-US" altLang="ja-JP" sz="1100"/>
            </a:p>
          </xdr:txBody>
        </xdr:sp>
      </mc:Choice>
      <mc:Fallback xmlns="">
        <xdr:sp macro="" textlink="">
          <xdr:nvSpPr>
            <xdr:cNvPr id="91" name="テキスト ボックス 90"/>
            <xdr:cNvSpPr txBox="1"/>
          </xdr:nvSpPr>
          <xdr:spPr>
            <a:xfrm>
              <a:off x="426720" y="26266140"/>
              <a:ext cx="5426486" cy="694944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a:t>
              </a:r>
              <a:r>
                <a:rPr kumimoji="1" lang="ja-JP" altLang="en-US" sz="1100"/>
                <a:t>分散　</a:t>
              </a:r>
              <a:r>
                <a:rPr kumimoji="1" lang="en-US" altLang="ja-JP" sz="1100"/>
                <a:t>/</a:t>
              </a:r>
              <a:r>
                <a:rPr kumimoji="1" lang="ja-JP" altLang="en-US" sz="1100"/>
                <a:t>　標準偏差</a:t>
              </a:r>
              <a:r>
                <a:rPr kumimoji="1" lang="en-US" altLang="ja-JP" sz="1100"/>
                <a:t>】</a:t>
              </a:r>
            </a:p>
            <a:p>
              <a:r>
                <a:rPr kumimoji="1" lang="ja-JP" altLang="en-US" sz="1100"/>
                <a:t>データがどれくらいバラついているかの指標</a:t>
              </a:r>
              <a:endParaRPr kumimoji="1" lang="en-US" altLang="ja-JP" sz="1100"/>
            </a:p>
            <a:p>
              <a:r>
                <a:rPr kumimoji="1" lang="en-US" altLang="ja-JP" sz="1100"/>
                <a:t>※</a:t>
              </a:r>
              <a:r>
                <a:rPr kumimoji="1" lang="ja-JP" altLang="en-US" sz="1100"/>
                <a:t>偏差の平均を平均偏差とは違う計算方法で算出した値</a:t>
              </a:r>
              <a:endParaRPr kumimoji="1" lang="en-US" altLang="ja-JP" sz="1100"/>
            </a:p>
            <a:p>
              <a:r>
                <a:rPr kumimoji="1" lang="ja-JP" altLang="en-US" sz="1100"/>
                <a:t>（分散　</a:t>
              </a:r>
              <a:r>
                <a:rPr kumimoji="1" lang="en-US" altLang="ja-JP" sz="1100"/>
                <a:t>/</a:t>
              </a:r>
              <a:r>
                <a:rPr kumimoji="1" lang="ja-JP" altLang="en-US" sz="1100"/>
                <a:t>　標準偏差）では偏差の値を絶対値に変えるのではなく</a:t>
              </a:r>
              <a:r>
                <a:rPr kumimoji="1" lang="en-US" altLang="ja-JP" sz="1100"/>
                <a:t>2</a:t>
              </a:r>
              <a:r>
                <a:rPr kumimoji="1" lang="ja-JP" altLang="en-US" sz="1100"/>
                <a:t>乗する</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en-US" altLang="ja-JP" sz="1100"/>
                <a:t>※</a:t>
              </a:r>
              <a:r>
                <a:rPr kumimoji="1" lang="ja-JP" altLang="en-US" sz="1100"/>
                <a:t>分散は元のデータを</a:t>
              </a:r>
              <a:r>
                <a:rPr kumimoji="1" lang="en-US" altLang="ja-JP" sz="1100"/>
                <a:t>2</a:t>
              </a:r>
              <a:r>
                <a:rPr kumimoji="1" lang="ja-JP" altLang="en-US" sz="1100"/>
                <a:t>乗している為平均値と分散を足したり比較したりができない</a:t>
              </a:r>
              <a:endParaRPr kumimoji="1" lang="en-US" altLang="ja-JP" sz="1100"/>
            </a:p>
            <a:p>
              <a:r>
                <a:rPr kumimoji="1" lang="ja-JP" altLang="en-US" sz="1100"/>
                <a:t>（</a:t>
              </a:r>
              <a:r>
                <a:rPr lang="ja-JP" altLang="en-US" sz="1100" b="0" i="0">
                  <a:solidFill>
                    <a:schemeClr val="tx1"/>
                  </a:solidFill>
                  <a:effectLst/>
                  <a:latin typeface="+mn-lt"/>
                  <a:ea typeface="+mn-ea"/>
                  <a:cs typeface="+mn-cs"/>
                </a:rPr>
                <a:t>例えば</a:t>
              </a:r>
              <a:r>
                <a:rPr lang="en-US" altLang="ja-JP" sz="1100" b="0" i="0">
                  <a:solidFill>
                    <a:schemeClr val="tx1"/>
                  </a:solidFill>
                  <a:effectLst/>
                  <a:latin typeface="+mn-lt"/>
                  <a:ea typeface="+mn-ea"/>
                  <a:cs typeface="+mn-cs"/>
                </a:rPr>
                <a:t>100</a:t>
              </a:r>
              <a:r>
                <a:rPr lang="ja-JP" altLang="en-US" sz="1100" b="0" i="0">
                  <a:solidFill>
                    <a:schemeClr val="tx1"/>
                  </a:solidFill>
                  <a:effectLst/>
                  <a:latin typeface="+mn-lt"/>
                  <a:ea typeface="+mn-ea"/>
                  <a:cs typeface="+mn-cs"/>
                </a:rPr>
                <a:t>人の身長を「</a:t>
              </a:r>
              <a:r>
                <a:rPr lang="en-US" altLang="ja-JP" sz="1100" b="0" i="0">
                  <a:solidFill>
                    <a:schemeClr val="tx1"/>
                  </a:solidFill>
                  <a:effectLst/>
                  <a:latin typeface="+mn-lt"/>
                  <a:ea typeface="+mn-ea"/>
                  <a:cs typeface="+mn-cs"/>
                </a:rPr>
                <a:t>cm</a:t>
              </a:r>
              <a:r>
                <a:rPr lang="ja-JP" altLang="en-US" sz="1100" b="0" i="0">
                  <a:solidFill>
                    <a:schemeClr val="tx1"/>
                  </a:solidFill>
                  <a:effectLst/>
                  <a:latin typeface="+mn-lt"/>
                  <a:ea typeface="+mn-ea"/>
                  <a:cs typeface="+mn-cs"/>
                </a:rPr>
                <a:t>」の単位で測定した場合には、平均の単位は「</a:t>
              </a:r>
              <a:r>
                <a:rPr lang="en-US" altLang="ja-JP" sz="1100" b="0" i="0">
                  <a:solidFill>
                    <a:schemeClr val="tx1"/>
                  </a:solidFill>
                  <a:effectLst/>
                  <a:latin typeface="+mn-lt"/>
                  <a:ea typeface="+mn-ea"/>
                  <a:cs typeface="+mn-cs"/>
                </a:rPr>
                <a:t>cm</a:t>
              </a:r>
              <a:r>
                <a:rPr lang="ja-JP" altLang="en-US" sz="1100" b="0" i="0">
                  <a:solidFill>
                    <a:schemeClr val="tx1"/>
                  </a:solidFill>
                  <a:effectLst/>
                  <a:latin typeface="+mn-lt"/>
                  <a:ea typeface="+mn-ea"/>
                  <a:cs typeface="+mn-cs"/>
                </a:rPr>
                <a:t>」となるが、</a:t>
              </a:r>
              <a:endParaRPr lang="en-US" altLang="ja-JP" sz="1100" b="0" i="0">
                <a:solidFill>
                  <a:schemeClr val="tx1"/>
                </a:solidFill>
                <a:effectLst/>
                <a:latin typeface="+mn-lt"/>
                <a:ea typeface="+mn-ea"/>
                <a:cs typeface="+mn-cs"/>
              </a:endParaRPr>
            </a:p>
            <a:p>
              <a:r>
                <a:rPr lang="ja-JP" altLang="en-US" sz="1100" b="0" i="0">
                  <a:solidFill>
                    <a:schemeClr val="tx1"/>
                  </a:solidFill>
                  <a:effectLst/>
                  <a:latin typeface="+mn-lt"/>
                  <a:ea typeface="+mn-ea"/>
                  <a:cs typeface="+mn-cs"/>
                </a:rPr>
                <a:t>分散の単位はその</a:t>
              </a:r>
              <a:r>
                <a:rPr lang="en-US" altLang="ja-JP" sz="1100" b="0" i="0">
                  <a:solidFill>
                    <a:schemeClr val="tx1"/>
                  </a:solidFill>
                  <a:effectLst/>
                  <a:latin typeface="+mn-lt"/>
                  <a:ea typeface="+mn-ea"/>
                  <a:cs typeface="+mn-cs"/>
                </a:rPr>
                <a:t>2</a:t>
              </a:r>
              <a:r>
                <a:rPr lang="ja-JP" altLang="en-US" sz="1100" b="0" i="0">
                  <a:solidFill>
                    <a:schemeClr val="tx1"/>
                  </a:solidFill>
                  <a:effectLst/>
                  <a:latin typeface="+mn-lt"/>
                  <a:ea typeface="+mn-ea"/>
                  <a:cs typeface="+mn-cs"/>
                </a:rPr>
                <a:t>乗の「</a:t>
              </a:r>
              <a:r>
                <a:rPr lang="en-US" altLang="ja-JP" sz="1100" b="0" i="0">
                  <a:solidFill>
                    <a:schemeClr val="tx1"/>
                  </a:solidFill>
                  <a:effectLst/>
                  <a:latin typeface="+mn-lt"/>
                  <a:ea typeface="+mn-ea"/>
                  <a:cs typeface="+mn-cs"/>
                </a:rPr>
                <a:t>cm</a:t>
              </a:r>
              <a:r>
                <a:rPr lang="en-US" altLang="ja-JP" sz="1100" b="0" i="0" baseline="30000">
                  <a:solidFill>
                    <a:schemeClr val="tx1"/>
                  </a:solidFill>
                  <a:effectLst/>
                  <a:latin typeface="+mn-lt"/>
                  <a:ea typeface="+mn-ea"/>
                  <a:cs typeface="+mn-cs"/>
                </a:rPr>
                <a:t>2</a:t>
              </a:r>
              <a:r>
                <a:rPr lang="ja-JP" altLang="en-US" sz="1100" b="0" i="0">
                  <a:solidFill>
                    <a:schemeClr val="tx1"/>
                  </a:solidFill>
                  <a:effectLst/>
                  <a:latin typeface="+mn-lt"/>
                  <a:ea typeface="+mn-ea"/>
                  <a:cs typeface="+mn-cs"/>
                </a:rPr>
                <a:t>」となる為、平均と分散の値をそのまま比較したり</a:t>
              </a:r>
              <a:endParaRPr lang="en-US" altLang="ja-JP" sz="1100" b="0" i="0">
                <a:solidFill>
                  <a:schemeClr val="tx1"/>
                </a:solidFill>
                <a:effectLst/>
                <a:latin typeface="+mn-lt"/>
                <a:ea typeface="+mn-ea"/>
                <a:cs typeface="+mn-cs"/>
              </a:endParaRPr>
            </a:p>
            <a:p>
              <a:r>
                <a:rPr lang="ja-JP" altLang="en-US" sz="1100" b="0" i="0">
                  <a:solidFill>
                    <a:schemeClr val="tx1"/>
                  </a:solidFill>
                  <a:effectLst/>
                  <a:latin typeface="+mn-lt"/>
                  <a:ea typeface="+mn-ea"/>
                  <a:cs typeface="+mn-cs"/>
                </a:rPr>
                <a:t>計算したりする事ができない。</a:t>
              </a:r>
              <a:r>
                <a:rPr kumimoji="1" lang="ja-JP" altLang="en-US" sz="1100"/>
                <a:t>）</a:t>
              </a:r>
              <a:endParaRPr kumimoji="1" lang="en-US" altLang="ja-JP" sz="1100"/>
            </a:p>
            <a:p>
              <a:endParaRPr kumimoji="1" lang="en-US" altLang="ja-JP" sz="1100"/>
            </a:p>
            <a:p>
              <a:r>
                <a:rPr lang="ja-JP" altLang="en-US" sz="1100" b="0" i="0">
                  <a:solidFill>
                    <a:schemeClr val="tx1"/>
                  </a:solidFill>
                  <a:effectLst/>
                  <a:latin typeface="+mn-lt"/>
                  <a:ea typeface="+mn-ea"/>
                  <a:cs typeface="+mn-cs"/>
                </a:rPr>
                <a:t>そこで、分散の「平方根」を計算することで</a:t>
              </a:r>
              <a:r>
                <a:rPr lang="en-US" altLang="ja-JP" sz="1100" b="0" i="0">
                  <a:solidFill>
                    <a:schemeClr val="tx1"/>
                  </a:solidFill>
                  <a:effectLst/>
                  <a:latin typeface="+mn-lt"/>
                  <a:ea typeface="+mn-ea"/>
                  <a:cs typeface="+mn-cs"/>
                </a:rPr>
                <a:t>2</a:t>
              </a:r>
              <a:r>
                <a:rPr lang="ja-JP" altLang="en-US" sz="1100" b="0" i="0">
                  <a:solidFill>
                    <a:schemeClr val="tx1"/>
                  </a:solidFill>
                  <a:effectLst/>
                  <a:latin typeface="+mn-lt"/>
                  <a:ea typeface="+mn-ea"/>
                  <a:cs typeface="+mn-cs"/>
                </a:rPr>
                <a:t>乗された単位は元に戻り</a:t>
              </a:r>
              <a:endParaRPr lang="en-US" altLang="ja-JP" sz="1100" b="0" i="0">
                <a:solidFill>
                  <a:schemeClr val="tx1"/>
                </a:solidFill>
                <a:effectLst/>
                <a:latin typeface="+mn-lt"/>
                <a:ea typeface="+mn-ea"/>
                <a:cs typeface="+mn-cs"/>
              </a:endParaRPr>
            </a:p>
            <a:p>
              <a:r>
                <a:rPr lang="ja-JP" altLang="en-US" sz="1100" b="0" i="0">
                  <a:solidFill>
                    <a:schemeClr val="tx1"/>
                  </a:solidFill>
                  <a:effectLst/>
                  <a:latin typeface="+mn-lt"/>
                  <a:ea typeface="+mn-ea"/>
                  <a:cs typeface="+mn-cs"/>
                </a:rPr>
                <a:t>足したり引いたりすることが出来る様になります。</a:t>
              </a:r>
              <a:endParaRPr lang="en-US" altLang="ja-JP" sz="1100" b="0" i="0">
                <a:solidFill>
                  <a:schemeClr val="tx1"/>
                </a:solidFill>
                <a:effectLst/>
                <a:latin typeface="+mn-lt"/>
                <a:ea typeface="+mn-ea"/>
                <a:cs typeface="+mn-cs"/>
              </a:endParaRPr>
            </a:p>
            <a:p>
              <a:r>
                <a:rPr lang="ja-JP" altLang="en-US" sz="1100" b="0" i="0">
                  <a:solidFill>
                    <a:schemeClr val="tx1"/>
                  </a:solidFill>
                  <a:effectLst/>
                  <a:latin typeface="+mn-lt"/>
                  <a:ea typeface="+mn-ea"/>
                  <a:cs typeface="+mn-cs"/>
                </a:rPr>
                <a:t>分散の正の平方根のことを「</a:t>
              </a:r>
              <a:r>
                <a:rPr lang="ja-JP" altLang="en-US" sz="1100" b="0" i="0" u="sng">
                  <a:solidFill>
                    <a:srgbClr val="FF0000"/>
                  </a:solidFill>
                  <a:effectLst/>
                  <a:latin typeface="+mn-lt"/>
                  <a:ea typeface="+mn-ea"/>
                  <a:cs typeface="+mn-cs"/>
                </a:rPr>
                <a:t>標準偏差</a:t>
              </a:r>
              <a:r>
                <a:rPr lang="ja-JP" altLang="en-US" sz="1100" b="0" i="0">
                  <a:solidFill>
                    <a:schemeClr val="tx1"/>
                  </a:solidFill>
                  <a:effectLst/>
                  <a:latin typeface="+mn-lt"/>
                  <a:ea typeface="+mn-ea"/>
                  <a:cs typeface="+mn-cs"/>
                </a:rPr>
                <a:t>」と言います。</a:t>
              </a:r>
              <a:endParaRPr lang="en-US" altLang="ja-JP" sz="1100" b="0" i="0">
                <a:solidFill>
                  <a:schemeClr val="tx1"/>
                </a:solidFill>
                <a:effectLst/>
                <a:latin typeface="+mn-lt"/>
                <a:ea typeface="+mn-ea"/>
                <a:cs typeface="+mn-cs"/>
              </a:endParaRPr>
            </a:p>
            <a:p>
              <a:endParaRPr kumimoji="1" lang="en-US" altLang="ja-JP" sz="1100" b="0" i="0">
                <a:solidFill>
                  <a:schemeClr val="tx1"/>
                </a:solidFill>
                <a:effectLst/>
                <a:latin typeface="+mn-lt"/>
                <a:ea typeface="+mn-ea"/>
                <a:cs typeface="+mn-cs"/>
              </a:endParaRPr>
            </a:p>
            <a:p>
              <a:endParaRPr kumimoji="1" lang="en-US" altLang="ja-JP" sz="1100"/>
            </a:p>
            <a:p>
              <a:endParaRPr kumimoji="1" lang="en-US" altLang="ja-JP" sz="1100"/>
            </a:p>
            <a:p>
              <a:r>
                <a:rPr kumimoji="1" lang="en-US" altLang="ja-JP" sz="1100" i="0">
                  <a:latin typeface="Cambria Math"/>
                </a:rPr>
                <a:t>σ</a:t>
              </a:r>
              <a:r>
                <a:rPr kumimoji="1" lang="en-US" altLang="ja-JP" sz="1100" b="0" i="0">
                  <a:latin typeface="Cambria Math"/>
                </a:rPr>
                <a:t>= √(1/𝑛 ∑24_(𝑖=1)^𝑛▒〖(〖</a:t>
              </a:r>
              <a:r>
                <a:rPr kumimoji="1" lang="ja-JP" altLang="en-US" sz="1100" b="0" i="0">
                  <a:latin typeface="Cambria Math"/>
                </a:rPr>
                <a:t>　</a:t>
              </a:r>
              <a:r>
                <a:rPr kumimoji="1" lang="en-US" altLang="ja-JP" sz="1100" b="0" i="0">
                  <a:latin typeface="Cambria Math"/>
                </a:rPr>
                <a:t>𝑥〗_𝑖−¯𝑥</a:t>
              </a:r>
              <a:r>
                <a:rPr kumimoji="1" lang="ja-JP" altLang="en-US" sz="1100" b="0" i="0">
                  <a:latin typeface="Cambria Math"/>
                </a:rPr>
                <a:t>　</a:t>
              </a:r>
              <a:r>
                <a:rPr kumimoji="1" lang="en-US" altLang="ja-JP" sz="1100" b="0" i="0">
                  <a:latin typeface="Cambria Math"/>
                </a:rPr>
                <a:t>)²〗)</a:t>
              </a:r>
              <a:endParaRPr kumimoji="1" lang="en-US" altLang="ja-JP" sz="1100"/>
            </a:p>
            <a:p>
              <a:r>
                <a:rPr kumimoji="1" lang="ja-JP" altLang="en-US" sz="1100"/>
                <a:t>　</a:t>
              </a:r>
              <a:endParaRPr kumimoji="1" lang="en-US" altLang="ja-JP" sz="1100"/>
            </a:p>
            <a:p>
              <a:endParaRPr kumimoji="1" lang="en-US" altLang="ja-JP" sz="1100"/>
            </a:p>
            <a:p>
              <a:r>
                <a:rPr kumimoji="1" lang="ja-JP" altLang="en-US" sz="1100"/>
                <a:t>　　　　　　　　　　　　　　　　　標準偏差　＝　</a:t>
              </a:r>
              <a:r>
                <a:rPr kumimoji="1" lang="ja-JP" altLang="en-US" sz="1100" i="0">
                  <a:latin typeface="Cambria Math"/>
                </a:rPr>
                <a:t>√分散</a:t>
              </a:r>
              <a:endParaRPr kumimoji="1" lang="en-US" altLang="ja-JP" sz="1100"/>
            </a:p>
          </xdr:txBody>
        </xdr:sp>
      </mc:Fallback>
    </mc:AlternateContent>
    <xdr:clientData/>
  </xdr:oneCellAnchor>
  <xdr:twoCellAnchor editAs="oneCell">
    <xdr:from>
      <xdr:col>1</xdr:col>
      <xdr:colOff>146012</xdr:colOff>
      <xdr:row>162</xdr:row>
      <xdr:rowOff>49992</xdr:rowOff>
    </xdr:from>
    <xdr:to>
      <xdr:col>6</xdr:col>
      <xdr:colOff>281941</xdr:colOff>
      <xdr:row>175</xdr:row>
      <xdr:rowOff>114300</xdr:rowOff>
    </xdr:to>
    <xdr:pic>
      <xdr:nvPicPr>
        <xdr:cNvPr id="93" name="図 92" descr="https://qiita-user-contents.imgix.net/https%3A%2F%2Fqiita-image-store.s3.amazonaws.com%2F0%2F50670%2F751cab8d-72e3-f4a9-ceab-092314d110a2.png?ixlib=rb-1.2.2&amp;auto=format&amp;gif-q=60&amp;q=75&amp;s=98629b745a56a08e7610a28fefdb603c"/>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55612" y="27207672"/>
          <a:ext cx="3183929" cy="2243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152400</xdr:colOff>
      <xdr:row>190</xdr:row>
      <xdr:rowOff>91440</xdr:rowOff>
    </xdr:from>
    <xdr:ext cx="748923" cy="275717"/>
    <xdr:sp macro="" textlink="">
      <xdr:nvSpPr>
        <xdr:cNvPr id="22" name="テキスト ボックス 21"/>
        <xdr:cNvSpPr txBox="1"/>
      </xdr:nvSpPr>
      <xdr:spPr>
        <a:xfrm>
          <a:off x="1371600" y="31943040"/>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標準偏差</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327660</xdr:colOff>
      <xdr:row>29</xdr:row>
      <xdr:rowOff>15240</xdr:rowOff>
    </xdr:from>
    <xdr:to>
      <xdr:col>9</xdr:col>
      <xdr:colOff>388620</xdr:colOff>
      <xdr:row>31</xdr:row>
      <xdr:rowOff>164592</xdr:rowOff>
    </xdr:to>
    <xdr:sp macro="" textlink="">
      <xdr:nvSpPr>
        <xdr:cNvPr id="5" name="右矢印 4"/>
        <xdr:cNvSpPr/>
      </xdr:nvSpPr>
      <xdr:spPr>
        <a:xfrm>
          <a:off x="5768340" y="4876800"/>
          <a:ext cx="670560" cy="484632"/>
        </a:xfrm>
        <a:prstGeom prst="rightArrow">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335280</xdr:colOff>
      <xdr:row>27</xdr:row>
      <xdr:rowOff>15240</xdr:rowOff>
    </xdr:from>
    <xdr:ext cx="607859" cy="275717"/>
    <xdr:sp macro="" textlink="">
      <xdr:nvSpPr>
        <xdr:cNvPr id="6" name="テキスト ボックス 5"/>
        <xdr:cNvSpPr txBox="1"/>
      </xdr:nvSpPr>
      <xdr:spPr>
        <a:xfrm>
          <a:off x="5775960" y="454152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標準化</a:t>
          </a:r>
        </a:p>
      </xdr:txBody>
    </xdr:sp>
    <xdr:clientData/>
  </xdr:oneCellAnchor>
  <xdr:oneCellAnchor>
    <xdr:from>
      <xdr:col>13</xdr:col>
      <xdr:colOff>236220</xdr:colOff>
      <xdr:row>23</xdr:row>
      <xdr:rowOff>83821</xdr:rowOff>
    </xdr:from>
    <xdr:ext cx="3718560" cy="533400"/>
    <mc:AlternateContent xmlns:mc="http://schemas.openxmlformats.org/markup-compatibility/2006" xmlns:a14="http://schemas.microsoft.com/office/drawing/2010/main">
      <mc:Choice Requires="a14">
        <xdr:sp macro="" textlink="">
          <xdr:nvSpPr>
            <xdr:cNvPr id="7" name="テキスト ボックス 6"/>
            <xdr:cNvSpPr txBox="1"/>
          </xdr:nvSpPr>
          <xdr:spPr>
            <a:xfrm>
              <a:off x="9334500" y="3939541"/>
              <a:ext cx="3718560" cy="5334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600"/>
                <a:t>z (</a:t>
              </a:r>
              <a:r>
                <a:rPr kumimoji="1" lang="ja-JP" altLang="en-US" sz="1600"/>
                <a:t>標準化</a:t>
              </a:r>
              <a:r>
                <a:rPr kumimoji="1" lang="en-US" altLang="ja-JP" sz="1600"/>
                <a:t>) = </a:t>
              </a:r>
              <a14:m>
                <m:oMath xmlns:m="http://schemas.openxmlformats.org/officeDocument/2006/math">
                  <m:f>
                    <m:fPr>
                      <m:ctrlPr>
                        <a:rPr kumimoji="1" lang="en-US" altLang="ja-JP" sz="1600" i="1">
                          <a:latin typeface="Cambria Math"/>
                        </a:rPr>
                      </m:ctrlPr>
                    </m:fPr>
                    <m:num>
                      <m:r>
                        <a:rPr kumimoji="1" lang="en-US" altLang="ja-JP" sz="1600" b="0" i="1">
                          <a:latin typeface="Cambria Math"/>
                        </a:rPr>
                        <m:t>𝑥</m:t>
                      </m:r>
                      <m:r>
                        <a:rPr kumimoji="1" lang="en-US" altLang="ja-JP" sz="1600" b="0" i="1">
                          <a:latin typeface="Cambria Math"/>
                        </a:rPr>
                        <m:t>−</m:t>
                      </m:r>
                      <m:bar>
                        <m:barPr>
                          <m:pos m:val="top"/>
                          <m:ctrlPr>
                            <a:rPr kumimoji="1" lang="en-US" altLang="ja-JP" sz="1600" b="0" i="1">
                              <a:latin typeface="Cambria Math"/>
                            </a:rPr>
                          </m:ctrlPr>
                        </m:barPr>
                        <m:e>
                          <m:r>
                            <a:rPr kumimoji="1" lang="en-US" altLang="ja-JP" sz="1600" b="0" i="1">
                              <a:latin typeface="Cambria Math"/>
                            </a:rPr>
                            <m:t>𝑥</m:t>
                          </m:r>
                        </m:e>
                      </m:bar>
                    </m:num>
                    <m:den>
                      <m:r>
                        <a:rPr kumimoji="1" lang="en-US" altLang="ja-JP" sz="1600" b="0" i="1">
                          <a:latin typeface="Cambria Math"/>
                        </a:rPr>
                        <m:t>𝑠</m:t>
                      </m:r>
                    </m:den>
                  </m:f>
                  <m:r>
                    <a:rPr kumimoji="1" lang="ja-JP" altLang="en-US" sz="1600" i="1">
                      <a:latin typeface="Cambria Math"/>
                    </a:rPr>
                    <m:t>・・・</m:t>
                  </m:r>
                  <m:r>
                    <a:rPr kumimoji="1" lang="ja-JP" altLang="en-US" sz="1600" b="0" i="1">
                      <a:latin typeface="Cambria Math"/>
                    </a:rPr>
                    <m:t>（</m:t>
                  </m:r>
                  <m:r>
                    <a:rPr kumimoji="1" lang="ja-JP" altLang="en-US" sz="1600" i="1">
                      <a:solidFill>
                        <a:srgbClr val="FF0000"/>
                      </a:solidFill>
                      <a:latin typeface="Cambria Math"/>
                    </a:rPr>
                    <m:t>偏差</m:t>
                  </m:r>
                  <m:r>
                    <a:rPr kumimoji="1" lang="en-US" altLang="ja-JP" sz="1600" b="0" i="1">
                      <a:solidFill>
                        <a:srgbClr val="FF0000"/>
                      </a:solidFill>
                      <a:latin typeface="Cambria Math"/>
                    </a:rPr>
                    <m:t>÷</m:t>
                  </m:r>
                  <m:r>
                    <a:rPr kumimoji="1" lang="ja-JP" altLang="en-US" sz="1600" b="0" i="1">
                      <a:solidFill>
                        <a:srgbClr val="FF0000"/>
                      </a:solidFill>
                      <a:latin typeface="Cambria Math"/>
                    </a:rPr>
                    <m:t>標準偏差</m:t>
                  </m:r>
                </m:oMath>
              </a14:m>
              <a:r>
                <a:rPr kumimoji="1" lang="ja-JP" altLang="en-US" sz="1600" b="0"/>
                <a:t>）</a:t>
              </a:r>
              <a:endParaRPr kumimoji="1" lang="en-US" altLang="ja-JP" sz="1600" b="0"/>
            </a:p>
            <a:p>
              <a:pPr algn="ctr"/>
              <a:endParaRPr kumimoji="1" lang="ja-JP" altLang="en-US" sz="1600"/>
            </a:p>
          </xdr:txBody>
        </xdr:sp>
      </mc:Choice>
      <mc:Fallback xmlns="">
        <xdr:sp macro="" textlink="">
          <xdr:nvSpPr>
            <xdr:cNvPr id="7" name="テキスト ボックス 6"/>
            <xdr:cNvSpPr txBox="1"/>
          </xdr:nvSpPr>
          <xdr:spPr>
            <a:xfrm>
              <a:off x="9334500" y="3939541"/>
              <a:ext cx="3718560" cy="53340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600"/>
                <a:t>z (</a:t>
              </a:r>
              <a:r>
                <a:rPr kumimoji="1" lang="ja-JP" altLang="en-US" sz="1600"/>
                <a:t>標準化</a:t>
              </a:r>
              <a:r>
                <a:rPr kumimoji="1" lang="en-US" altLang="ja-JP" sz="1600"/>
                <a:t>) = </a:t>
              </a:r>
              <a:r>
                <a:rPr kumimoji="1" lang="en-US" altLang="ja-JP" sz="1600" i="0">
                  <a:latin typeface="Cambria Math"/>
                </a:rPr>
                <a:t>(</a:t>
              </a:r>
              <a:r>
                <a:rPr kumimoji="1" lang="en-US" altLang="ja-JP" sz="1600" b="0" i="0">
                  <a:latin typeface="Cambria Math"/>
                </a:rPr>
                <a:t>𝑥−¯𝑥)/𝑠</a:t>
              </a:r>
              <a:r>
                <a:rPr kumimoji="1" lang="ja-JP" altLang="en-US" sz="1600" i="0">
                  <a:latin typeface="Cambria Math"/>
                </a:rPr>
                <a:t>・・・</a:t>
              </a:r>
              <a:r>
                <a:rPr kumimoji="1" lang="ja-JP" altLang="en-US" sz="1600" b="0" i="0">
                  <a:latin typeface="Cambria Math"/>
                </a:rPr>
                <a:t>（</a:t>
              </a:r>
              <a:r>
                <a:rPr kumimoji="1" lang="ja-JP" altLang="en-US" sz="1600" i="0">
                  <a:solidFill>
                    <a:srgbClr val="FF0000"/>
                  </a:solidFill>
                  <a:latin typeface="Cambria Math"/>
                </a:rPr>
                <a:t>偏差</a:t>
              </a:r>
              <a:r>
                <a:rPr kumimoji="1" lang="en-US" altLang="ja-JP" sz="1600" b="0" i="0">
                  <a:solidFill>
                    <a:srgbClr val="FF0000"/>
                  </a:solidFill>
                  <a:latin typeface="Cambria Math"/>
                </a:rPr>
                <a:t>÷</a:t>
              </a:r>
              <a:r>
                <a:rPr kumimoji="1" lang="ja-JP" altLang="en-US" sz="1600" b="0" i="0">
                  <a:solidFill>
                    <a:srgbClr val="FF0000"/>
                  </a:solidFill>
                  <a:latin typeface="Cambria Math"/>
                </a:rPr>
                <a:t>標準偏差</a:t>
              </a:r>
              <a:r>
                <a:rPr kumimoji="1" lang="ja-JP" altLang="en-US" sz="1600" b="0"/>
                <a:t>）</a:t>
              </a:r>
              <a:endParaRPr kumimoji="1" lang="en-US" altLang="ja-JP" sz="1600" b="0"/>
            </a:p>
            <a:p>
              <a:pPr algn="ctr"/>
              <a:endParaRPr kumimoji="1" lang="ja-JP" altLang="en-US" sz="1600"/>
            </a:p>
          </xdr:txBody>
        </xdr:sp>
      </mc:Fallback>
    </mc:AlternateContent>
    <xdr:clientData/>
  </xdr:oneCellAnchor>
  <xdr:oneCellAnchor>
    <xdr:from>
      <xdr:col>13</xdr:col>
      <xdr:colOff>575081</xdr:colOff>
      <xdr:row>27</xdr:row>
      <xdr:rowOff>53340</xdr:rowOff>
    </xdr:from>
    <xdr:ext cx="1756635" cy="767967"/>
    <mc:AlternateContent xmlns:mc="http://schemas.openxmlformats.org/markup-compatibility/2006" xmlns:a14="http://schemas.microsoft.com/office/drawing/2010/main">
      <mc:Choice Requires="a14">
        <xdr:sp macro="" textlink="">
          <xdr:nvSpPr>
            <xdr:cNvPr id="8" name="テキスト ボックス 7"/>
            <xdr:cNvSpPr txBox="1"/>
          </xdr:nvSpPr>
          <xdr:spPr>
            <a:xfrm>
              <a:off x="9673361" y="4579620"/>
              <a:ext cx="1756635" cy="767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400"/>
                <a:t>s:</a:t>
              </a:r>
              <a:r>
                <a:rPr kumimoji="1" lang="ja-JP" altLang="en-US" sz="1400"/>
                <a:t>　変量</a:t>
              </a:r>
              <a:r>
                <a:rPr kumimoji="1" lang="en-US" altLang="ja-JP" sz="1400"/>
                <a:t>x</a:t>
              </a:r>
              <a:r>
                <a:rPr kumimoji="1" lang="ja-JP" altLang="en-US" sz="1400"/>
                <a:t>の標準偏差</a:t>
              </a:r>
              <a:endParaRPr kumimoji="1" lang="en-US" altLang="ja-JP" sz="1400"/>
            </a:p>
            <a:p>
              <a:pPr algn="l"/>
              <a14:m>
                <m:oMathPara xmlns:m="http://schemas.openxmlformats.org/officeDocument/2006/math">
                  <m:oMathParaPr>
                    <m:jc m:val="left"/>
                  </m:oMathParaPr>
                  <m:oMath xmlns:m="http://schemas.openxmlformats.org/officeDocument/2006/math">
                    <m:sSup>
                      <m:sSupPr>
                        <m:ctrlPr>
                          <a:rPr kumimoji="1" lang="en-US" altLang="ja-JP" sz="1400" i="1">
                            <a:latin typeface="Cambria Math"/>
                          </a:rPr>
                        </m:ctrlPr>
                      </m:sSupPr>
                      <m:e>
                        <m:r>
                          <a:rPr kumimoji="1" lang="en-US" altLang="ja-JP" sz="1400" b="0" i="1">
                            <a:latin typeface="Cambria Math"/>
                          </a:rPr>
                          <m:t>𝑠</m:t>
                        </m:r>
                      </m:e>
                      <m:sup>
                        <m:r>
                          <a:rPr kumimoji="1" lang="en-US" altLang="ja-JP" sz="1400" b="0" i="1">
                            <a:latin typeface="Cambria Math"/>
                          </a:rPr>
                          <m:t>2</m:t>
                        </m:r>
                      </m:sup>
                    </m:sSup>
                    <m:r>
                      <a:rPr kumimoji="1" lang="en-US" altLang="ja-JP" sz="1400" b="0" i="1">
                        <a:latin typeface="Cambria Math"/>
                      </a:rPr>
                      <m:t>:</m:t>
                    </m:r>
                    <m:r>
                      <a:rPr kumimoji="1" lang="ja-JP" altLang="en-US" sz="1400" b="0" i="1">
                        <a:latin typeface="Cambria Math"/>
                      </a:rPr>
                      <m:t>　分散</m:t>
                    </m:r>
                  </m:oMath>
                </m:oMathPara>
              </a14:m>
              <a:endParaRPr kumimoji="1" lang="en-US" altLang="ja-JP" sz="1400" b="0"/>
            </a:p>
            <a:p>
              <a:pPr algn="l"/>
              <a14:m>
                <m:oMathPara xmlns:m="http://schemas.openxmlformats.org/officeDocument/2006/math">
                  <m:oMathParaPr>
                    <m:jc m:val="left"/>
                  </m:oMathParaPr>
                  <m:oMath xmlns:m="http://schemas.openxmlformats.org/officeDocument/2006/math">
                    <m:bar>
                      <m:barPr>
                        <m:pos m:val="top"/>
                        <m:ctrlPr>
                          <a:rPr kumimoji="1" lang="en-US" altLang="ja-JP" sz="1400" b="0" i="1">
                            <a:latin typeface="Cambria Math"/>
                          </a:rPr>
                        </m:ctrlPr>
                      </m:barPr>
                      <m:e>
                        <m:r>
                          <a:rPr kumimoji="1" lang="ja-JP" altLang="en-US" sz="1400" b="0" i="1">
                            <a:latin typeface="Cambria Math"/>
                          </a:rPr>
                          <m:t>𝑥</m:t>
                        </m:r>
                      </m:e>
                    </m:bar>
                    <m:r>
                      <a:rPr kumimoji="1" lang="ja-JP" altLang="en-US" sz="1400" b="0" i="1">
                        <a:latin typeface="Cambria Math"/>
                      </a:rPr>
                      <m:t>：　平均</m:t>
                    </m:r>
                  </m:oMath>
                </m:oMathPara>
              </a14:m>
              <a:endParaRPr kumimoji="1" lang="en-US" altLang="ja-JP" sz="1400" b="0"/>
            </a:p>
          </xdr:txBody>
        </xdr:sp>
      </mc:Choice>
      <mc:Fallback xmlns="">
        <xdr:sp macro="" textlink="">
          <xdr:nvSpPr>
            <xdr:cNvPr id="8" name="テキスト ボックス 7"/>
            <xdr:cNvSpPr txBox="1"/>
          </xdr:nvSpPr>
          <xdr:spPr>
            <a:xfrm>
              <a:off x="9673361" y="4579620"/>
              <a:ext cx="1756635" cy="767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400"/>
                <a:t>s:</a:t>
              </a:r>
              <a:r>
                <a:rPr kumimoji="1" lang="ja-JP" altLang="en-US" sz="1400"/>
                <a:t>　変量</a:t>
              </a:r>
              <a:r>
                <a:rPr kumimoji="1" lang="en-US" altLang="ja-JP" sz="1400"/>
                <a:t>x</a:t>
              </a:r>
              <a:r>
                <a:rPr kumimoji="1" lang="ja-JP" altLang="en-US" sz="1400"/>
                <a:t>の標準偏差</a:t>
              </a:r>
              <a:endParaRPr kumimoji="1" lang="en-US" altLang="ja-JP" sz="1400"/>
            </a:p>
            <a:p>
              <a:pPr algn="l"/>
              <a:r>
                <a:rPr kumimoji="1" lang="en-US" altLang="ja-JP" sz="1400" b="0" i="0">
                  <a:latin typeface="Cambria Math"/>
                </a:rPr>
                <a:t>𝑠^2:</a:t>
              </a:r>
              <a:r>
                <a:rPr kumimoji="1" lang="ja-JP" altLang="en-US" sz="1400" b="0" i="0">
                  <a:latin typeface="Cambria Math"/>
                </a:rPr>
                <a:t>　分散</a:t>
              </a:r>
              <a:endParaRPr kumimoji="1" lang="en-US" altLang="ja-JP" sz="1400" b="0"/>
            </a:p>
            <a:p>
              <a:pPr algn="l"/>
              <a:r>
                <a:rPr kumimoji="1" lang="en-US" altLang="ja-JP" sz="1400" b="0" i="0">
                  <a:latin typeface="Cambria Math"/>
                </a:rPr>
                <a:t>¯</a:t>
              </a:r>
              <a:r>
                <a:rPr kumimoji="1" lang="ja-JP" altLang="en-US" sz="1400" b="0" i="0">
                  <a:latin typeface="Cambria Math"/>
                </a:rPr>
                <a:t>𝑥：　平均</a:t>
              </a:r>
              <a:endParaRPr kumimoji="1" lang="en-US" altLang="ja-JP" sz="1400" b="0"/>
            </a:p>
          </xdr:txBody>
        </xdr:sp>
      </mc:Fallback>
    </mc:AlternateContent>
    <xdr:clientData/>
  </xdr:oneCellAnchor>
  <xdr:oneCellAnchor>
    <xdr:from>
      <xdr:col>13</xdr:col>
      <xdr:colOff>320040</xdr:colOff>
      <xdr:row>32</xdr:row>
      <xdr:rowOff>152400</xdr:rowOff>
    </xdr:from>
    <xdr:ext cx="3674980" cy="1170320"/>
    <xdr:sp macro="" textlink="">
      <xdr:nvSpPr>
        <xdr:cNvPr id="9" name="テキスト ボックス 8"/>
        <xdr:cNvSpPr txBox="1"/>
      </xdr:nvSpPr>
      <xdr:spPr>
        <a:xfrm>
          <a:off x="9418320" y="5516880"/>
          <a:ext cx="3674980" cy="1170320"/>
        </a:xfrm>
        <a:prstGeom prst="rect">
          <a:avLst/>
        </a:prstGeom>
        <a:solidFill>
          <a:schemeClr val="bg1"/>
        </a:solidFill>
        <a:ln w="19050">
          <a:solidFill>
            <a:srgbClr val="0070C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（標準化の特徴）</a:t>
          </a:r>
          <a:endParaRPr kumimoji="1" lang="en-US" altLang="ja-JP" sz="1100"/>
        </a:p>
        <a:p>
          <a:r>
            <a:rPr kumimoji="1" lang="ja-JP" altLang="en-US" sz="1100">
              <a:solidFill>
                <a:srgbClr val="FF0000"/>
              </a:solidFill>
            </a:rPr>
            <a:t>①ｚの平均は</a:t>
          </a:r>
          <a:r>
            <a:rPr kumimoji="1" lang="en-US" altLang="ja-JP" sz="1100">
              <a:solidFill>
                <a:srgbClr val="FF0000"/>
              </a:solidFill>
            </a:rPr>
            <a:t>0</a:t>
          </a:r>
          <a:r>
            <a:rPr kumimoji="1" lang="ja-JP" altLang="en-US" sz="1100">
              <a:solidFill>
                <a:srgbClr val="FF0000"/>
              </a:solidFill>
            </a:rPr>
            <a:t>、　分散は</a:t>
          </a:r>
          <a:r>
            <a:rPr kumimoji="1" lang="en-US" altLang="ja-JP" sz="1100">
              <a:solidFill>
                <a:srgbClr val="FF0000"/>
              </a:solidFill>
            </a:rPr>
            <a:t>1</a:t>
          </a:r>
          <a:r>
            <a:rPr kumimoji="1" lang="ja-JP" altLang="en-US" sz="1100">
              <a:solidFill>
                <a:srgbClr val="FF0000"/>
              </a:solidFill>
            </a:rPr>
            <a:t>となる</a:t>
          </a:r>
          <a:endParaRPr kumimoji="1" lang="en-US" altLang="ja-JP" sz="1100">
            <a:solidFill>
              <a:srgbClr val="FF0000"/>
            </a:solidFill>
          </a:endParaRPr>
        </a:p>
        <a:p>
          <a:endParaRPr kumimoji="1" lang="en-US" altLang="ja-JP" sz="1100">
            <a:solidFill>
              <a:srgbClr val="FF0000"/>
            </a:solidFill>
          </a:endParaRPr>
        </a:p>
        <a:p>
          <a:r>
            <a:rPr kumimoji="1" lang="ja-JP" altLang="en-US" sz="1100">
              <a:solidFill>
                <a:srgbClr val="FF0000"/>
              </a:solidFill>
            </a:rPr>
            <a:t>②ｚ＞</a:t>
          </a:r>
          <a:r>
            <a:rPr kumimoji="1" lang="en-US" altLang="ja-JP" sz="1100">
              <a:solidFill>
                <a:srgbClr val="FF0000"/>
              </a:solidFill>
            </a:rPr>
            <a:t>0</a:t>
          </a:r>
          <a:r>
            <a:rPr kumimoji="1" lang="ja-JP" altLang="en-US" sz="1100">
              <a:solidFill>
                <a:srgbClr val="FF0000"/>
              </a:solidFill>
            </a:rPr>
            <a:t>なら標準よりも大きく、　ｚ＜</a:t>
          </a:r>
          <a:r>
            <a:rPr kumimoji="1" lang="en-US" altLang="ja-JP" sz="1100">
              <a:solidFill>
                <a:srgbClr val="FF0000"/>
              </a:solidFill>
            </a:rPr>
            <a:t>0</a:t>
          </a:r>
          <a:r>
            <a:rPr kumimoji="1" lang="ja-JP" altLang="en-US" sz="1100">
              <a:solidFill>
                <a:srgbClr val="FF0000"/>
              </a:solidFill>
            </a:rPr>
            <a:t>ならば標準よりも小さい</a:t>
          </a:r>
          <a:endParaRPr kumimoji="1" lang="en-US" altLang="ja-JP" sz="1100">
            <a:solidFill>
              <a:srgbClr val="FF0000"/>
            </a:solidFill>
          </a:endParaRPr>
        </a:p>
        <a:p>
          <a:endParaRPr kumimoji="1" lang="en-US" altLang="ja-JP" sz="1100">
            <a:solidFill>
              <a:srgbClr val="FF0000"/>
            </a:solidFill>
          </a:endParaRPr>
        </a:p>
        <a:p>
          <a:r>
            <a:rPr kumimoji="1" lang="ja-JP" altLang="en-US" sz="1100">
              <a:solidFill>
                <a:srgbClr val="FF0000"/>
              </a:solidFill>
            </a:rPr>
            <a:t>③ｚ＞</a:t>
          </a:r>
          <a:r>
            <a:rPr kumimoji="1" lang="en-US" altLang="ja-JP" sz="1100">
              <a:solidFill>
                <a:srgbClr val="FF0000"/>
              </a:solidFill>
            </a:rPr>
            <a:t>1</a:t>
          </a:r>
          <a:r>
            <a:rPr kumimoji="1" lang="ja-JP" altLang="en-US" sz="1100">
              <a:solidFill>
                <a:srgbClr val="FF0000"/>
              </a:solidFill>
            </a:rPr>
            <a:t>なら標準から大きく離れている</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449580</xdr:colOff>
      <xdr:row>1</xdr:row>
      <xdr:rowOff>106680</xdr:rowOff>
    </xdr:from>
    <xdr:to>
      <xdr:col>11</xdr:col>
      <xdr:colOff>929640</xdr:colOff>
      <xdr:row>16</xdr:row>
      <xdr:rowOff>137160</xdr:rowOff>
    </xdr:to>
    <xdr:sp macro="" textlink="">
      <xdr:nvSpPr>
        <xdr:cNvPr id="11" name="角丸四角形 10"/>
        <xdr:cNvSpPr/>
      </xdr:nvSpPr>
      <xdr:spPr>
        <a:xfrm>
          <a:off x="6667500" y="274320"/>
          <a:ext cx="5234940" cy="254508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693420</xdr:colOff>
      <xdr:row>9</xdr:row>
      <xdr:rowOff>83820</xdr:rowOff>
    </xdr:from>
    <xdr:to>
      <xdr:col>11</xdr:col>
      <xdr:colOff>464820</xdr:colOff>
      <xdr:row>14</xdr:row>
      <xdr:rowOff>114300</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0" y="1592580"/>
          <a:ext cx="1836420" cy="868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129540</xdr:colOff>
      <xdr:row>4</xdr:row>
      <xdr:rowOff>15240</xdr:rowOff>
    </xdr:from>
    <xdr:ext cx="4579620" cy="617220"/>
    <mc:AlternateContent xmlns:mc="http://schemas.openxmlformats.org/markup-compatibility/2006" xmlns:a14="http://schemas.microsoft.com/office/drawing/2010/main">
      <mc:Choice Requires="a14">
        <xdr:sp macro="" textlink="">
          <xdr:nvSpPr>
            <xdr:cNvPr id="9" name="テキスト ボックス 8"/>
            <xdr:cNvSpPr txBox="1"/>
          </xdr:nvSpPr>
          <xdr:spPr>
            <a:xfrm>
              <a:off x="6957060" y="685800"/>
              <a:ext cx="4579620" cy="6172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center"/>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𝑠</m:t>
                        </m:r>
                      </m:e>
                      <m:sub>
                        <m:r>
                          <a:rPr kumimoji="1" lang="en-US" altLang="ja-JP" sz="1100" b="0" i="1">
                            <a:latin typeface="Cambria Math"/>
                          </a:rPr>
                          <m:t>𝑥𝑦</m:t>
                        </m:r>
                      </m:sub>
                    </m:sSub>
                    <m:r>
                      <a:rPr kumimoji="1" lang="en-US" altLang="ja-JP" sz="1100" b="0" i="1">
                        <a:latin typeface="Cambria Math"/>
                      </a:rPr>
                      <m:t>=</m:t>
                    </m:r>
                    <m:f>
                      <m:fPr>
                        <m:ctrlPr>
                          <a:rPr kumimoji="1" lang="en-US" altLang="ja-JP" sz="1100" b="0" i="1">
                            <a:latin typeface="Cambria Math"/>
                          </a:rPr>
                        </m:ctrlPr>
                      </m:fPr>
                      <m:num>
                        <m:d>
                          <m:dPr>
                            <m:ctrlPr>
                              <a:rPr kumimoji="1" lang="en-US" altLang="ja-JP" sz="1100" b="0" i="1">
                                <a:latin typeface="Cambria Math"/>
                              </a:rPr>
                            </m:ctrlPr>
                          </m:dPr>
                          <m:e>
                            <m:sSub>
                              <m:sSubPr>
                                <m:ctrlPr>
                                  <a:rPr kumimoji="1" lang="en-US" altLang="ja-JP" sz="1100" b="0" i="1">
                                    <a:latin typeface="Cambria Math"/>
                                  </a:rPr>
                                </m:ctrlPr>
                              </m:sSubPr>
                              <m:e>
                                <m:r>
                                  <a:rPr kumimoji="1" lang="en-US" altLang="ja-JP" sz="1100" b="0" i="1">
                                    <a:latin typeface="Cambria Math"/>
                                  </a:rPr>
                                  <m:t>𝑥</m:t>
                                </m:r>
                              </m:e>
                              <m:sub>
                                <m:r>
                                  <a:rPr kumimoji="1" lang="en-US" altLang="ja-JP" sz="1100" b="0" i="1">
                                    <a:latin typeface="Cambria Math"/>
                                  </a:rPr>
                                  <m:t>1</m:t>
                                </m:r>
                              </m:sub>
                            </m:sSub>
                            <m:r>
                              <a:rPr kumimoji="1" lang="en-US" altLang="ja-JP" sz="1100" b="0" i="1">
                                <a:latin typeface="Cambria Math"/>
                              </a:rPr>
                              <m:t>−</m:t>
                            </m:r>
                            <m:bar>
                              <m:barPr>
                                <m:pos m:val="top"/>
                                <m:ctrlPr>
                                  <a:rPr kumimoji="1" lang="en-US" altLang="ja-JP" sz="1100" b="0" i="1">
                                    <a:latin typeface="Cambria Math"/>
                                  </a:rPr>
                                </m:ctrlPr>
                              </m:barPr>
                              <m:e>
                                <m:r>
                                  <a:rPr kumimoji="1" lang="en-US" altLang="ja-JP" sz="1100" b="0" i="1">
                                    <a:latin typeface="Cambria Math"/>
                                  </a:rPr>
                                  <m:t>𝑥</m:t>
                                </m:r>
                              </m:e>
                            </m:bar>
                          </m:e>
                        </m:d>
                        <m:d>
                          <m:dPr>
                            <m:ctrlPr>
                              <a:rPr kumimoji="1" lang="en-US" altLang="ja-JP" sz="1100" b="0" i="1">
                                <a:latin typeface="Cambria Math"/>
                              </a:rPr>
                            </m:ctrlPr>
                          </m:dPr>
                          <m:e>
                            <m:sSub>
                              <m:sSubPr>
                                <m:ctrlPr>
                                  <a:rPr kumimoji="1" lang="en-US" altLang="ja-JP" sz="1100" b="0" i="1">
                                    <a:latin typeface="Cambria Math"/>
                                  </a:rPr>
                                </m:ctrlPr>
                              </m:sSubPr>
                              <m:e>
                                <m:r>
                                  <a:rPr kumimoji="1" lang="en-US" altLang="ja-JP" sz="1100" b="0" i="1">
                                    <a:latin typeface="Cambria Math"/>
                                  </a:rPr>
                                  <m:t>𝑦</m:t>
                                </m:r>
                              </m:e>
                              <m:sub>
                                <m:r>
                                  <a:rPr kumimoji="1" lang="en-US" altLang="ja-JP" sz="1100" b="0" i="1">
                                    <a:latin typeface="Cambria Math"/>
                                  </a:rPr>
                                  <m:t>1</m:t>
                                </m:r>
                              </m:sub>
                            </m:sSub>
                            <m:r>
                              <a:rPr kumimoji="1" lang="en-US" altLang="ja-JP" sz="1100" b="0" i="1">
                                <a:latin typeface="Cambria Math"/>
                              </a:rPr>
                              <m:t>−</m:t>
                            </m:r>
                            <m:bar>
                              <m:barPr>
                                <m:pos m:val="top"/>
                                <m:ctrlPr>
                                  <a:rPr kumimoji="1" lang="en-US" altLang="ja-JP" sz="1100" b="0" i="1">
                                    <a:latin typeface="Cambria Math"/>
                                  </a:rPr>
                                </m:ctrlPr>
                              </m:barPr>
                              <m:e>
                                <m:r>
                                  <a:rPr kumimoji="1" lang="en-US" altLang="ja-JP" sz="1100" b="0" i="1">
                                    <a:latin typeface="Cambria Math"/>
                                  </a:rPr>
                                  <m:t>𝑦</m:t>
                                </m:r>
                              </m:e>
                            </m:bar>
                          </m:e>
                        </m:d>
                        <m:r>
                          <a:rPr kumimoji="1" lang="en-US" altLang="ja-JP" sz="1100" b="0" i="1">
                            <a:latin typeface="Cambria Math"/>
                          </a:rPr>
                          <m:t>+</m:t>
                        </m:r>
                        <m:d>
                          <m:dPr>
                            <m:ctrlPr>
                              <a:rPr kumimoji="1" lang="en-US" altLang="ja-JP" sz="1100" b="0" i="1">
                                <a:solidFill>
                                  <a:schemeClr val="tx1"/>
                                </a:solidFill>
                                <a:effectLst/>
                                <a:latin typeface="Cambria Math"/>
                                <a:ea typeface="+mn-ea"/>
                                <a:cs typeface="+mn-cs"/>
                              </a:rPr>
                            </m:ctrlPr>
                          </m:dPr>
                          <m:e>
                            <m:sSub>
                              <m:sSubPr>
                                <m:ctrlPr>
                                  <a:rPr kumimoji="1" lang="en-US" altLang="ja-JP" sz="1100" b="0" i="1">
                                    <a:solidFill>
                                      <a:schemeClr val="tx1"/>
                                    </a:solidFill>
                                    <a:effectLst/>
                                    <a:latin typeface="Cambria Math"/>
                                    <a:ea typeface="+mn-ea"/>
                                    <a:cs typeface="+mn-cs"/>
                                  </a:rPr>
                                </m:ctrlPr>
                              </m:sSubPr>
                              <m:e>
                                <m:r>
                                  <a:rPr kumimoji="1" lang="en-US" altLang="ja-JP" sz="1100" b="0" i="1">
                                    <a:solidFill>
                                      <a:schemeClr val="tx1"/>
                                    </a:solidFill>
                                    <a:effectLst/>
                                    <a:latin typeface="Cambria Math"/>
                                    <a:ea typeface="+mn-ea"/>
                                    <a:cs typeface="+mn-cs"/>
                                  </a:rPr>
                                  <m:t>𝑥</m:t>
                                </m:r>
                              </m:e>
                              <m:sub>
                                <m:r>
                                  <a:rPr kumimoji="1" lang="en-US" altLang="ja-JP" sz="1100" b="0" i="1">
                                    <a:solidFill>
                                      <a:schemeClr val="tx1"/>
                                    </a:solidFill>
                                    <a:effectLst/>
                                    <a:latin typeface="Cambria Math"/>
                                    <a:ea typeface="+mn-ea"/>
                                    <a:cs typeface="+mn-cs"/>
                                  </a:rPr>
                                  <m:t>2</m:t>
                                </m:r>
                              </m:sub>
                            </m:sSub>
                            <m:r>
                              <a:rPr kumimoji="1" lang="en-US" altLang="ja-JP" sz="1100" b="0" i="1">
                                <a:solidFill>
                                  <a:schemeClr val="tx1"/>
                                </a:solidFill>
                                <a:effectLst/>
                                <a:latin typeface="Cambria Math"/>
                                <a:ea typeface="+mn-ea"/>
                                <a:cs typeface="+mn-cs"/>
                              </a:rPr>
                              <m:t>−</m:t>
                            </m:r>
                            <m:bar>
                              <m:barPr>
                                <m:pos m:val="top"/>
                                <m:ctrlPr>
                                  <a:rPr kumimoji="1" lang="en-US" altLang="ja-JP" sz="1100" b="0" i="1">
                                    <a:solidFill>
                                      <a:schemeClr val="tx1"/>
                                    </a:solidFill>
                                    <a:effectLst/>
                                    <a:latin typeface="Cambria Math"/>
                                    <a:ea typeface="+mn-ea"/>
                                    <a:cs typeface="+mn-cs"/>
                                  </a:rPr>
                                </m:ctrlPr>
                              </m:barPr>
                              <m:e>
                                <m:r>
                                  <a:rPr kumimoji="1" lang="en-US" altLang="ja-JP" sz="1100" b="0" i="1">
                                    <a:solidFill>
                                      <a:schemeClr val="tx1"/>
                                    </a:solidFill>
                                    <a:effectLst/>
                                    <a:latin typeface="Cambria Math"/>
                                    <a:ea typeface="+mn-ea"/>
                                    <a:cs typeface="+mn-cs"/>
                                  </a:rPr>
                                  <m:t>𝑥</m:t>
                                </m:r>
                              </m:e>
                            </m:bar>
                          </m:e>
                        </m:d>
                        <m:d>
                          <m:dPr>
                            <m:ctrlPr>
                              <a:rPr kumimoji="1" lang="en-US" altLang="ja-JP" sz="1100" b="0" i="1">
                                <a:solidFill>
                                  <a:schemeClr val="tx1"/>
                                </a:solidFill>
                                <a:effectLst/>
                                <a:latin typeface="Cambria Math"/>
                                <a:ea typeface="+mn-ea"/>
                                <a:cs typeface="+mn-cs"/>
                              </a:rPr>
                            </m:ctrlPr>
                          </m:dPr>
                          <m:e>
                            <m:sSub>
                              <m:sSubPr>
                                <m:ctrlPr>
                                  <a:rPr kumimoji="1" lang="en-US" altLang="ja-JP" sz="1100" b="0" i="1">
                                    <a:solidFill>
                                      <a:schemeClr val="tx1"/>
                                    </a:solidFill>
                                    <a:effectLst/>
                                    <a:latin typeface="Cambria Math"/>
                                    <a:ea typeface="+mn-ea"/>
                                    <a:cs typeface="+mn-cs"/>
                                  </a:rPr>
                                </m:ctrlPr>
                              </m:sSubPr>
                              <m:e>
                                <m:r>
                                  <a:rPr kumimoji="1" lang="en-US" altLang="ja-JP" sz="1100" b="0" i="1">
                                    <a:solidFill>
                                      <a:schemeClr val="tx1"/>
                                    </a:solidFill>
                                    <a:effectLst/>
                                    <a:latin typeface="Cambria Math"/>
                                    <a:ea typeface="+mn-ea"/>
                                    <a:cs typeface="+mn-cs"/>
                                  </a:rPr>
                                  <m:t>𝑦</m:t>
                                </m:r>
                              </m:e>
                              <m:sub>
                                <m:r>
                                  <a:rPr kumimoji="1" lang="en-US" altLang="ja-JP" sz="1100" b="0" i="1">
                                    <a:solidFill>
                                      <a:schemeClr val="tx1"/>
                                    </a:solidFill>
                                    <a:effectLst/>
                                    <a:latin typeface="Cambria Math"/>
                                    <a:ea typeface="+mn-ea"/>
                                    <a:cs typeface="+mn-cs"/>
                                  </a:rPr>
                                  <m:t>2</m:t>
                                </m:r>
                              </m:sub>
                            </m:sSub>
                            <m:r>
                              <a:rPr kumimoji="1" lang="en-US" altLang="ja-JP" sz="1100" b="0" i="1">
                                <a:solidFill>
                                  <a:schemeClr val="tx1"/>
                                </a:solidFill>
                                <a:effectLst/>
                                <a:latin typeface="Cambria Math"/>
                                <a:ea typeface="+mn-ea"/>
                                <a:cs typeface="+mn-cs"/>
                              </a:rPr>
                              <m:t>−</m:t>
                            </m:r>
                            <m:bar>
                              <m:barPr>
                                <m:pos m:val="top"/>
                                <m:ctrlPr>
                                  <a:rPr kumimoji="1" lang="en-US" altLang="ja-JP" sz="1100" b="0" i="1">
                                    <a:solidFill>
                                      <a:schemeClr val="tx1"/>
                                    </a:solidFill>
                                    <a:effectLst/>
                                    <a:latin typeface="Cambria Math"/>
                                    <a:ea typeface="+mn-ea"/>
                                    <a:cs typeface="+mn-cs"/>
                                  </a:rPr>
                                </m:ctrlPr>
                              </m:barPr>
                              <m:e>
                                <m:r>
                                  <a:rPr kumimoji="1" lang="en-US" altLang="ja-JP" sz="1100" b="0" i="1">
                                    <a:solidFill>
                                      <a:schemeClr val="tx1"/>
                                    </a:solidFill>
                                    <a:effectLst/>
                                    <a:latin typeface="Cambria Math"/>
                                    <a:ea typeface="+mn-ea"/>
                                    <a:cs typeface="+mn-cs"/>
                                  </a:rPr>
                                  <m:t>𝑦</m:t>
                                </m:r>
                              </m:e>
                            </m:bar>
                          </m:e>
                        </m:d>
                        <m:r>
                          <a:rPr kumimoji="1" lang="en-US" altLang="ja-JP" sz="1100" b="0" i="1">
                            <a:solidFill>
                              <a:schemeClr val="tx1"/>
                            </a:solidFill>
                            <a:effectLst/>
                            <a:latin typeface="Cambria Math"/>
                            <a:ea typeface="+mn-ea"/>
                            <a:cs typeface="+mn-cs"/>
                          </a:rPr>
                          <m:t>+</m:t>
                        </m:r>
                        <m:r>
                          <a:rPr kumimoji="1" lang="en-US" altLang="ja-JP" sz="1100" b="0" i="1">
                            <a:solidFill>
                              <a:schemeClr val="tx1"/>
                            </a:solidFill>
                            <a:effectLst/>
                            <a:latin typeface="Cambria Math"/>
                            <a:ea typeface="Cambria Math"/>
                            <a:cs typeface="+mn-cs"/>
                          </a:rPr>
                          <m:t>⋯+</m:t>
                        </m:r>
                        <m:d>
                          <m:dPr>
                            <m:ctrlPr>
                              <a:rPr kumimoji="1" lang="en-US" altLang="ja-JP" sz="1100" b="0" i="1">
                                <a:solidFill>
                                  <a:schemeClr val="tx1"/>
                                </a:solidFill>
                                <a:effectLst/>
                                <a:latin typeface="Cambria Math"/>
                                <a:ea typeface="+mn-ea"/>
                                <a:cs typeface="+mn-cs"/>
                              </a:rPr>
                            </m:ctrlPr>
                          </m:dPr>
                          <m:e>
                            <m:sSub>
                              <m:sSubPr>
                                <m:ctrlPr>
                                  <a:rPr kumimoji="1" lang="en-US" altLang="ja-JP" sz="1100" b="0" i="1">
                                    <a:solidFill>
                                      <a:schemeClr val="tx1"/>
                                    </a:solidFill>
                                    <a:effectLst/>
                                    <a:latin typeface="Cambria Math"/>
                                    <a:ea typeface="+mn-ea"/>
                                    <a:cs typeface="+mn-cs"/>
                                  </a:rPr>
                                </m:ctrlPr>
                              </m:sSubPr>
                              <m:e>
                                <m:r>
                                  <a:rPr kumimoji="1" lang="en-US" altLang="ja-JP" sz="1100" b="0" i="1">
                                    <a:solidFill>
                                      <a:schemeClr val="tx1"/>
                                    </a:solidFill>
                                    <a:effectLst/>
                                    <a:latin typeface="Cambria Math"/>
                                    <a:ea typeface="+mn-ea"/>
                                    <a:cs typeface="+mn-cs"/>
                                  </a:rPr>
                                  <m:t>𝑥</m:t>
                                </m:r>
                              </m:e>
                              <m:sub>
                                <m:r>
                                  <a:rPr kumimoji="1" lang="en-US" altLang="ja-JP" sz="1100" b="0" i="1">
                                    <a:solidFill>
                                      <a:schemeClr val="tx1"/>
                                    </a:solidFill>
                                    <a:effectLst/>
                                    <a:latin typeface="Cambria Math"/>
                                    <a:ea typeface="+mn-ea"/>
                                    <a:cs typeface="+mn-cs"/>
                                  </a:rPr>
                                  <m:t>𝑛</m:t>
                                </m:r>
                              </m:sub>
                            </m:sSub>
                            <m:r>
                              <a:rPr kumimoji="1" lang="en-US" altLang="ja-JP" sz="1100" b="0" i="1">
                                <a:solidFill>
                                  <a:schemeClr val="tx1"/>
                                </a:solidFill>
                                <a:effectLst/>
                                <a:latin typeface="Cambria Math"/>
                                <a:ea typeface="+mn-ea"/>
                                <a:cs typeface="+mn-cs"/>
                              </a:rPr>
                              <m:t>−</m:t>
                            </m:r>
                            <m:bar>
                              <m:barPr>
                                <m:pos m:val="top"/>
                                <m:ctrlPr>
                                  <a:rPr kumimoji="1" lang="en-US" altLang="ja-JP" sz="1100" b="0" i="1">
                                    <a:solidFill>
                                      <a:schemeClr val="tx1"/>
                                    </a:solidFill>
                                    <a:effectLst/>
                                    <a:latin typeface="Cambria Math"/>
                                    <a:ea typeface="+mn-ea"/>
                                    <a:cs typeface="+mn-cs"/>
                                  </a:rPr>
                                </m:ctrlPr>
                              </m:barPr>
                              <m:e>
                                <m:r>
                                  <a:rPr kumimoji="1" lang="en-US" altLang="ja-JP" sz="1100" b="0" i="1">
                                    <a:solidFill>
                                      <a:schemeClr val="tx1"/>
                                    </a:solidFill>
                                    <a:effectLst/>
                                    <a:latin typeface="Cambria Math"/>
                                    <a:ea typeface="+mn-ea"/>
                                    <a:cs typeface="+mn-cs"/>
                                  </a:rPr>
                                  <m:t>𝑥</m:t>
                                </m:r>
                              </m:e>
                            </m:bar>
                          </m:e>
                        </m:d>
                        <m:d>
                          <m:dPr>
                            <m:ctrlPr>
                              <a:rPr kumimoji="1" lang="en-US" altLang="ja-JP" sz="1100" b="0" i="1">
                                <a:solidFill>
                                  <a:schemeClr val="tx1"/>
                                </a:solidFill>
                                <a:effectLst/>
                                <a:latin typeface="Cambria Math"/>
                                <a:ea typeface="+mn-ea"/>
                                <a:cs typeface="+mn-cs"/>
                              </a:rPr>
                            </m:ctrlPr>
                          </m:dPr>
                          <m:e>
                            <m:sSub>
                              <m:sSubPr>
                                <m:ctrlPr>
                                  <a:rPr kumimoji="1" lang="en-US" altLang="ja-JP" sz="1100" b="0" i="1">
                                    <a:solidFill>
                                      <a:schemeClr val="tx1"/>
                                    </a:solidFill>
                                    <a:effectLst/>
                                    <a:latin typeface="Cambria Math"/>
                                    <a:ea typeface="+mn-ea"/>
                                    <a:cs typeface="+mn-cs"/>
                                  </a:rPr>
                                </m:ctrlPr>
                              </m:sSubPr>
                              <m:e>
                                <m:r>
                                  <a:rPr kumimoji="1" lang="en-US" altLang="ja-JP" sz="1100" b="0" i="1">
                                    <a:solidFill>
                                      <a:schemeClr val="tx1"/>
                                    </a:solidFill>
                                    <a:effectLst/>
                                    <a:latin typeface="Cambria Math"/>
                                    <a:ea typeface="+mn-ea"/>
                                    <a:cs typeface="+mn-cs"/>
                                  </a:rPr>
                                  <m:t>𝑦</m:t>
                                </m:r>
                              </m:e>
                              <m:sub>
                                <m:r>
                                  <a:rPr kumimoji="1" lang="en-US" altLang="ja-JP" sz="1100" b="0" i="1">
                                    <a:solidFill>
                                      <a:schemeClr val="tx1"/>
                                    </a:solidFill>
                                    <a:effectLst/>
                                    <a:latin typeface="Cambria Math"/>
                                    <a:ea typeface="+mn-ea"/>
                                    <a:cs typeface="+mn-cs"/>
                                  </a:rPr>
                                  <m:t>𝑛</m:t>
                                </m:r>
                              </m:sub>
                            </m:sSub>
                            <m:r>
                              <a:rPr kumimoji="1" lang="en-US" altLang="ja-JP" sz="1100" b="0" i="1">
                                <a:solidFill>
                                  <a:schemeClr val="tx1"/>
                                </a:solidFill>
                                <a:effectLst/>
                                <a:latin typeface="Cambria Math"/>
                                <a:ea typeface="+mn-ea"/>
                                <a:cs typeface="+mn-cs"/>
                              </a:rPr>
                              <m:t>−</m:t>
                            </m:r>
                            <m:bar>
                              <m:barPr>
                                <m:pos m:val="top"/>
                                <m:ctrlPr>
                                  <a:rPr kumimoji="1" lang="en-US" altLang="ja-JP" sz="1100" b="0" i="1">
                                    <a:solidFill>
                                      <a:schemeClr val="tx1"/>
                                    </a:solidFill>
                                    <a:effectLst/>
                                    <a:latin typeface="Cambria Math"/>
                                    <a:ea typeface="+mn-ea"/>
                                    <a:cs typeface="+mn-cs"/>
                                  </a:rPr>
                                </m:ctrlPr>
                              </m:barPr>
                              <m:e>
                                <m:r>
                                  <a:rPr kumimoji="1" lang="en-US" altLang="ja-JP" sz="1100" b="0" i="1">
                                    <a:solidFill>
                                      <a:schemeClr val="tx1"/>
                                    </a:solidFill>
                                    <a:effectLst/>
                                    <a:latin typeface="Cambria Math"/>
                                    <a:ea typeface="+mn-ea"/>
                                    <a:cs typeface="+mn-cs"/>
                                  </a:rPr>
                                  <m:t>𝑦</m:t>
                                </m:r>
                              </m:e>
                            </m:bar>
                          </m:e>
                        </m:d>
                      </m:num>
                      <m:den>
                        <m:r>
                          <a:rPr kumimoji="1" lang="en-US" altLang="ja-JP" sz="1100" b="0" i="1">
                            <a:latin typeface="Cambria Math"/>
                          </a:rPr>
                          <m:t>𝑛</m:t>
                        </m:r>
                        <m:r>
                          <a:rPr kumimoji="1" lang="en-US" altLang="ja-JP" sz="1100" b="0" i="1">
                            <a:latin typeface="Cambria Math"/>
                          </a:rPr>
                          <m:t>−1</m:t>
                        </m:r>
                      </m:den>
                    </m:f>
                  </m:oMath>
                </m:oMathPara>
              </a14:m>
              <a:endParaRPr kumimoji="1" lang="ja-JP" altLang="en-US" sz="1100"/>
            </a:p>
          </xdr:txBody>
        </xdr:sp>
      </mc:Choice>
      <mc:Fallback xmlns="">
        <xdr:sp macro="" textlink="">
          <xdr:nvSpPr>
            <xdr:cNvPr id="9" name="テキスト ボックス 8"/>
            <xdr:cNvSpPr txBox="1"/>
          </xdr:nvSpPr>
          <xdr:spPr>
            <a:xfrm>
              <a:off x="6957060" y="685800"/>
              <a:ext cx="4579620" cy="6172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100" b="0" i="0">
                  <a:latin typeface="Cambria Math"/>
                </a:rPr>
                <a:t>𝑠_𝑥𝑦=((𝑥_1−¯𝑥)(𝑦_1−¯𝑦)+</a:t>
              </a:r>
              <a:r>
                <a:rPr kumimoji="1" lang="en-US" altLang="ja-JP" sz="1100" b="0" i="0">
                  <a:solidFill>
                    <a:schemeClr val="tx1"/>
                  </a:solidFill>
                  <a:effectLst/>
                  <a:latin typeface="+mn-lt"/>
                  <a:ea typeface="+mn-ea"/>
                  <a:cs typeface="+mn-cs"/>
                </a:rPr>
                <a:t>(𝑥_</a:t>
              </a:r>
              <a:r>
                <a:rPr kumimoji="1" lang="en-US" altLang="ja-JP" sz="1100" b="0" i="0">
                  <a:solidFill>
                    <a:schemeClr val="tx1"/>
                  </a:solidFill>
                  <a:effectLst/>
                  <a:latin typeface="Cambria Math"/>
                  <a:ea typeface="+mn-ea"/>
                  <a:cs typeface="+mn-cs"/>
                </a:rPr>
                <a:t>2</a:t>
              </a:r>
              <a:r>
                <a:rPr kumimoji="1" lang="en-US" altLang="ja-JP" sz="1100" b="0" i="0">
                  <a:solidFill>
                    <a:schemeClr val="tx1"/>
                  </a:solidFill>
                  <a:effectLst/>
                  <a:latin typeface="+mn-lt"/>
                  <a:ea typeface="+mn-ea"/>
                  <a:cs typeface="+mn-cs"/>
                </a:rPr>
                <a:t>−¯𝑥)(𝑦_</a:t>
              </a:r>
              <a:r>
                <a:rPr kumimoji="1" lang="en-US" altLang="ja-JP" sz="1100" b="0" i="0">
                  <a:solidFill>
                    <a:schemeClr val="tx1"/>
                  </a:solidFill>
                  <a:effectLst/>
                  <a:latin typeface="Cambria Math"/>
                  <a:ea typeface="+mn-ea"/>
                  <a:cs typeface="+mn-cs"/>
                </a:rPr>
                <a:t>2</a:t>
              </a:r>
              <a:r>
                <a:rPr kumimoji="1" lang="en-US" altLang="ja-JP" sz="1100" b="0" i="0">
                  <a:solidFill>
                    <a:schemeClr val="tx1"/>
                  </a:solidFill>
                  <a:effectLst/>
                  <a:latin typeface="+mn-lt"/>
                  <a:ea typeface="+mn-ea"/>
                  <a:cs typeface="+mn-cs"/>
                </a:rPr>
                <a:t>−¯𝑦)</a:t>
              </a:r>
              <a:r>
                <a:rPr kumimoji="1" lang="en-US" altLang="ja-JP" sz="1100" b="0" i="0">
                  <a:solidFill>
                    <a:schemeClr val="tx1"/>
                  </a:solidFill>
                  <a:effectLst/>
                  <a:latin typeface="Cambria Math"/>
                  <a:ea typeface="+mn-ea"/>
                  <a:cs typeface="+mn-cs"/>
                </a:rPr>
                <a:t>+</a:t>
              </a:r>
              <a:r>
                <a:rPr kumimoji="1" lang="en-US" altLang="ja-JP" sz="1100" b="0" i="0">
                  <a:solidFill>
                    <a:schemeClr val="tx1"/>
                  </a:solidFill>
                  <a:effectLst/>
                  <a:latin typeface="Cambria Math"/>
                  <a:ea typeface="Cambria Math"/>
                  <a:cs typeface="+mn-cs"/>
                </a:rPr>
                <a:t>⋯+</a:t>
              </a:r>
              <a:r>
                <a:rPr kumimoji="1" lang="en-US" altLang="ja-JP" sz="1100" b="0" i="0">
                  <a:solidFill>
                    <a:schemeClr val="tx1"/>
                  </a:solidFill>
                  <a:effectLst/>
                  <a:latin typeface="+mn-lt"/>
                  <a:ea typeface="+mn-ea"/>
                  <a:cs typeface="+mn-cs"/>
                </a:rPr>
                <a:t>(𝑥_</a:t>
              </a:r>
              <a:r>
                <a:rPr kumimoji="1" lang="en-US" altLang="ja-JP" sz="1100" b="0" i="0">
                  <a:solidFill>
                    <a:schemeClr val="tx1"/>
                  </a:solidFill>
                  <a:effectLst/>
                  <a:latin typeface="Cambria Math"/>
                  <a:ea typeface="+mn-ea"/>
                  <a:cs typeface="+mn-cs"/>
                </a:rPr>
                <a:t>𝑛</a:t>
              </a:r>
              <a:r>
                <a:rPr kumimoji="1" lang="en-US" altLang="ja-JP" sz="1100" b="0" i="0">
                  <a:solidFill>
                    <a:schemeClr val="tx1"/>
                  </a:solidFill>
                  <a:effectLst/>
                  <a:latin typeface="+mn-lt"/>
                  <a:ea typeface="+mn-ea"/>
                  <a:cs typeface="+mn-cs"/>
                </a:rPr>
                <a:t>−¯𝑥)(𝑦_</a:t>
              </a:r>
              <a:r>
                <a:rPr kumimoji="1" lang="en-US" altLang="ja-JP" sz="1100" b="0" i="0">
                  <a:solidFill>
                    <a:schemeClr val="tx1"/>
                  </a:solidFill>
                  <a:effectLst/>
                  <a:latin typeface="Cambria Math"/>
                  <a:ea typeface="+mn-ea"/>
                  <a:cs typeface="+mn-cs"/>
                </a:rPr>
                <a:t>𝑛</a:t>
              </a:r>
              <a:r>
                <a:rPr kumimoji="1" lang="en-US" altLang="ja-JP" sz="1100" b="0" i="0">
                  <a:solidFill>
                    <a:schemeClr val="tx1"/>
                  </a:solidFill>
                  <a:effectLst/>
                  <a:latin typeface="+mn-lt"/>
                  <a:ea typeface="+mn-ea"/>
                  <a:cs typeface="+mn-cs"/>
                </a:rPr>
                <a:t>−¯𝑦)</a:t>
              </a:r>
              <a:r>
                <a:rPr kumimoji="1" lang="en-US" altLang="ja-JP" sz="1100" b="0" i="0">
                  <a:solidFill>
                    <a:schemeClr val="tx1"/>
                  </a:solidFill>
                  <a:effectLst/>
                  <a:latin typeface="Cambria Math"/>
                  <a:ea typeface="+mn-ea"/>
                  <a:cs typeface="+mn-cs"/>
                </a:rPr>
                <a:t>)/(</a:t>
              </a:r>
              <a:r>
                <a:rPr kumimoji="1" lang="en-US" altLang="ja-JP" sz="1100" b="0" i="0">
                  <a:latin typeface="Cambria Math"/>
                </a:rPr>
                <a:t>𝑛−1)</a:t>
              </a:r>
              <a:endParaRPr kumimoji="1" lang="ja-JP" altLang="en-US" sz="1100"/>
            </a:p>
          </xdr:txBody>
        </xdr:sp>
      </mc:Fallback>
    </mc:AlternateContent>
    <xdr:clientData/>
  </xdr:oneCellAnchor>
  <xdr:oneCellAnchor>
    <xdr:from>
      <xdr:col>9</xdr:col>
      <xdr:colOff>167640</xdr:colOff>
      <xdr:row>2</xdr:row>
      <xdr:rowOff>38100</xdr:rowOff>
    </xdr:from>
    <xdr:ext cx="1031051" cy="275717"/>
    <xdr:sp macro="" textlink="">
      <xdr:nvSpPr>
        <xdr:cNvPr id="10" name="テキスト ボックス 9"/>
        <xdr:cNvSpPr txBox="1"/>
      </xdr:nvSpPr>
      <xdr:spPr>
        <a:xfrm>
          <a:off x="6995160" y="373380"/>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（共分散）公式</a:t>
          </a:r>
        </a:p>
      </xdr:txBody>
    </xdr:sp>
    <xdr:clientData/>
  </xdr:oneCellAnchor>
  <xdr:twoCellAnchor>
    <xdr:from>
      <xdr:col>2</xdr:col>
      <xdr:colOff>22860</xdr:colOff>
      <xdr:row>23</xdr:row>
      <xdr:rowOff>38100</xdr:rowOff>
    </xdr:from>
    <xdr:to>
      <xdr:col>7</xdr:col>
      <xdr:colOff>205740</xdr:colOff>
      <xdr:row>39</xdr:row>
      <xdr:rowOff>99060</xdr:rowOff>
    </xdr:to>
    <xdr:graphicFrame macro="">
      <xdr:nvGraphicFramePr>
        <xdr:cNvPr id="14" name="グラフ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xdr:colOff>
      <xdr:row>23</xdr:row>
      <xdr:rowOff>15240</xdr:rowOff>
    </xdr:from>
    <xdr:to>
      <xdr:col>10</xdr:col>
      <xdr:colOff>1950720</xdr:colOff>
      <xdr:row>39</xdr:row>
      <xdr:rowOff>76200</xdr:rowOff>
    </xdr:to>
    <xdr:graphicFrame macro="">
      <xdr:nvGraphicFramePr>
        <xdr:cNvPr id="18" name="グラフ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426720</xdr:colOff>
      <xdr:row>23</xdr:row>
      <xdr:rowOff>15240</xdr:rowOff>
    </xdr:from>
    <xdr:to>
      <xdr:col>16</xdr:col>
      <xdr:colOff>396240</xdr:colOff>
      <xdr:row>39</xdr:row>
      <xdr:rowOff>76200</xdr:rowOff>
    </xdr:to>
    <xdr:graphicFrame macro="">
      <xdr:nvGraphicFramePr>
        <xdr:cNvPr id="19" name="グラフ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9</xdr:col>
      <xdr:colOff>266700</xdr:colOff>
      <xdr:row>8</xdr:row>
      <xdr:rowOff>144780</xdr:rowOff>
    </xdr:from>
    <xdr:ext cx="1766509" cy="1170320"/>
    <xdr:sp macro="" textlink="">
      <xdr:nvSpPr>
        <xdr:cNvPr id="21" name="テキスト ボックス 20"/>
        <xdr:cNvSpPr txBox="1"/>
      </xdr:nvSpPr>
      <xdr:spPr>
        <a:xfrm>
          <a:off x="7094220" y="1485900"/>
          <a:ext cx="1766509" cy="1170320"/>
        </a:xfrm>
        <a:prstGeom prst="rect">
          <a:avLst/>
        </a:prstGeom>
        <a:solidFill>
          <a:schemeClr val="bg1"/>
        </a:solidFill>
        <a:ln w="19050">
          <a:solidFill>
            <a:srgbClr val="0070C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（共分散の特徴）</a:t>
          </a:r>
          <a:endParaRPr kumimoji="1" lang="en-US" altLang="ja-JP" sz="1100"/>
        </a:p>
        <a:p>
          <a:r>
            <a:rPr kumimoji="1" lang="ja-JP" altLang="en-US" sz="1100"/>
            <a:t>①共分散＞</a:t>
          </a:r>
          <a:r>
            <a:rPr kumimoji="1" lang="en-US" altLang="ja-JP" sz="1100"/>
            <a:t>0</a:t>
          </a:r>
          <a:r>
            <a:rPr kumimoji="1" lang="ja-JP" altLang="en-US" sz="1100"/>
            <a:t>なら</a:t>
          </a:r>
          <a:r>
            <a:rPr kumimoji="1" lang="ja-JP" altLang="en-US" sz="1100">
              <a:solidFill>
                <a:srgbClr val="FF0000"/>
              </a:solidFill>
            </a:rPr>
            <a:t>正の相関</a:t>
          </a:r>
          <a:endParaRPr kumimoji="1" lang="en-US" altLang="ja-JP" sz="1100">
            <a:solidFill>
              <a:srgbClr val="FF0000"/>
            </a:solidFill>
          </a:endParaRPr>
        </a:p>
        <a:p>
          <a:endParaRPr kumimoji="1" lang="en-US" altLang="ja-JP" sz="1100"/>
        </a:p>
        <a:p>
          <a:r>
            <a:rPr kumimoji="1" lang="ja-JP" altLang="en-US" sz="1100"/>
            <a:t>②共分散≒</a:t>
          </a:r>
          <a:r>
            <a:rPr kumimoji="1" lang="en-US" altLang="ja-JP" sz="1100"/>
            <a:t>0</a:t>
          </a:r>
          <a:r>
            <a:rPr kumimoji="1" lang="ja-JP" altLang="en-US" sz="1100"/>
            <a:t>なら</a:t>
          </a:r>
          <a:r>
            <a:rPr kumimoji="1" lang="ja-JP" altLang="en-US" sz="1100">
              <a:solidFill>
                <a:srgbClr val="FF0000"/>
              </a:solidFill>
            </a:rPr>
            <a:t>相関なし</a:t>
          </a:r>
          <a:endParaRPr kumimoji="1" lang="en-US" altLang="ja-JP" sz="1100">
            <a:solidFill>
              <a:srgbClr val="FF0000"/>
            </a:solidFill>
          </a:endParaRPr>
        </a:p>
        <a:p>
          <a:endParaRPr kumimoji="1" lang="en-US" altLang="ja-JP" sz="1100"/>
        </a:p>
        <a:p>
          <a:r>
            <a:rPr kumimoji="1" lang="ja-JP" altLang="en-US" sz="1100"/>
            <a:t>③共分散＜</a:t>
          </a:r>
          <a:r>
            <a:rPr kumimoji="1" lang="en-US" altLang="ja-JP" sz="1100"/>
            <a:t>0</a:t>
          </a:r>
          <a:r>
            <a:rPr kumimoji="1" lang="ja-JP" altLang="en-US" sz="1100"/>
            <a:t>なら</a:t>
          </a:r>
          <a:r>
            <a:rPr kumimoji="1" lang="ja-JP" altLang="en-US" sz="1100">
              <a:solidFill>
                <a:srgbClr val="FF0000"/>
              </a:solidFill>
            </a:rPr>
            <a:t>負の相関</a:t>
          </a:r>
        </a:p>
      </xdr:txBody>
    </xdr:sp>
    <xdr:clientData/>
  </xdr:oneCellAnchor>
  <xdr:twoCellAnchor>
    <xdr:from>
      <xdr:col>4</xdr:col>
      <xdr:colOff>251460</xdr:colOff>
      <xdr:row>29</xdr:row>
      <xdr:rowOff>7620</xdr:rowOff>
    </xdr:from>
    <xdr:to>
      <xdr:col>6</xdr:col>
      <xdr:colOff>83820</xdr:colOff>
      <xdr:row>35</xdr:row>
      <xdr:rowOff>15240</xdr:rowOff>
    </xdr:to>
    <xdr:cxnSp macro="">
      <xdr:nvCxnSpPr>
        <xdr:cNvPr id="23" name="直線矢印コネクタ 22"/>
        <xdr:cNvCxnSpPr/>
      </xdr:nvCxnSpPr>
      <xdr:spPr>
        <a:xfrm flipV="1">
          <a:off x="3025140" y="4869180"/>
          <a:ext cx="1722120" cy="101346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xdr:colOff>
      <xdr:row>28</xdr:row>
      <xdr:rowOff>38100</xdr:rowOff>
    </xdr:from>
    <xdr:to>
      <xdr:col>13</xdr:col>
      <xdr:colOff>403860</xdr:colOff>
      <xdr:row>35</xdr:row>
      <xdr:rowOff>30480</xdr:rowOff>
    </xdr:to>
    <xdr:cxnSp macro="">
      <xdr:nvCxnSpPr>
        <xdr:cNvPr id="26" name="直線矢印コネクタ 25"/>
        <xdr:cNvCxnSpPr/>
      </xdr:nvCxnSpPr>
      <xdr:spPr>
        <a:xfrm>
          <a:off x="13144500" y="4732020"/>
          <a:ext cx="1005840" cy="116586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26</xdr:row>
      <xdr:rowOff>60960</xdr:rowOff>
    </xdr:from>
    <xdr:to>
      <xdr:col>10</xdr:col>
      <xdr:colOff>784860</xdr:colOff>
      <xdr:row>32</xdr:row>
      <xdr:rowOff>99060</xdr:rowOff>
    </xdr:to>
    <xdr:sp macro="" textlink="">
      <xdr:nvSpPr>
        <xdr:cNvPr id="29" name="円/楕円 28"/>
        <xdr:cNvSpPr/>
      </xdr:nvSpPr>
      <xdr:spPr>
        <a:xfrm>
          <a:off x="6903720" y="4419600"/>
          <a:ext cx="2788920" cy="10439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144780</xdr:colOff>
      <xdr:row>32</xdr:row>
      <xdr:rowOff>22860</xdr:rowOff>
    </xdr:from>
    <xdr:ext cx="1107996" cy="392415"/>
    <xdr:sp macro="" textlink="">
      <xdr:nvSpPr>
        <xdr:cNvPr id="30" name="テキスト ボックス 29"/>
        <xdr:cNvSpPr txBox="1"/>
      </xdr:nvSpPr>
      <xdr:spPr>
        <a:xfrm>
          <a:off x="3863340" y="5387340"/>
          <a:ext cx="110799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solidFill>
                <a:srgbClr val="FF0000"/>
              </a:solidFill>
            </a:rPr>
            <a:t>正の相関</a:t>
          </a:r>
        </a:p>
      </xdr:txBody>
    </xdr:sp>
    <xdr:clientData/>
  </xdr:oneCellAnchor>
  <xdr:oneCellAnchor>
    <xdr:from>
      <xdr:col>11</xdr:col>
      <xdr:colOff>1455420</xdr:colOff>
      <xdr:row>31</xdr:row>
      <xdr:rowOff>76200</xdr:rowOff>
    </xdr:from>
    <xdr:ext cx="1107996" cy="392415"/>
    <xdr:sp macro="" textlink="">
      <xdr:nvSpPr>
        <xdr:cNvPr id="31" name="テキスト ボックス 30"/>
        <xdr:cNvSpPr txBox="1"/>
      </xdr:nvSpPr>
      <xdr:spPr>
        <a:xfrm>
          <a:off x="12428220" y="5273040"/>
          <a:ext cx="110799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solidFill>
                <a:srgbClr val="FF0000"/>
              </a:solidFill>
            </a:rPr>
            <a:t>負の相関</a:t>
          </a:r>
        </a:p>
      </xdr:txBody>
    </xdr:sp>
    <xdr:clientData/>
  </xdr:oneCellAnchor>
  <xdr:oneCellAnchor>
    <xdr:from>
      <xdr:col>9</xdr:col>
      <xdr:colOff>2026920</xdr:colOff>
      <xdr:row>32</xdr:row>
      <xdr:rowOff>83820</xdr:rowOff>
    </xdr:from>
    <xdr:ext cx="1303627" cy="392415"/>
    <xdr:sp macro="" textlink="">
      <xdr:nvSpPr>
        <xdr:cNvPr id="32" name="テキスト ボックス 31"/>
        <xdr:cNvSpPr txBox="1"/>
      </xdr:nvSpPr>
      <xdr:spPr>
        <a:xfrm>
          <a:off x="8854440" y="5448300"/>
          <a:ext cx="1303627"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solidFill>
                <a:srgbClr val="FF0000"/>
              </a:solidFill>
            </a:rPr>
            <a:t>相関がない</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88604</xdr:colOff>
      <xdr:row>35</xdr:row>
      <xdr:rowOff>159489</xdr:rowOff>
    </xdr:from>
    <xdr:to>
      <xdr:col>17</xdr:col>
      <xdr:colOff>540488</xdr:colOff>
      <xdr:row>46</xdr:row>
      <xdr:rowOff>53162</xdr:rowOff>
    </xdr:to>
    <xdr:sp macro="" textlink="">
      <xdr:nvSpPr>
        <xdr:cNvPr id="26" name="角丸四角形 25"/>
        <xdr:cNvSpPr/>
      </xdr:nvSpPr>
      <xdr:spPr>
        <a:xfrm>
          <a:off x="3756837" y="6051698"/>
          <a:ext cx="7176977" cy="174551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388620</xdr:colOff>
      <xdr:row>0</xdr:row>
      <xdr:rowOff>114300</xdr:rowOff>
    </xdr:from>
    <xdr:to>
      <xdr:col>22</xdr:col>
      <xdr:colOff>7620</xdr:colOff>
      <xdr:row>15</xdr:row>
      <xdr:rowOff>144780</xdr:rowOff>
    </xdr:to>
    <xdr:sp macro="" textlink="">
      <xdr:nvSpPr>
        <xdr:cNvPr id="8" name="角丸四角形 7"/>
        <xdr:cNvSpPr/>
      </xdr:nvSpPr>
      <xdr:spPr>
        <a:xfrm>
          <a:off x="5875020" y="114300"/>
          <a:ext cx="7543800" cy="254508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91440</xdr:colOff>
      <xdr:row>3</xdr:row>
      <xdr:rowOff>45720</xdr:rowOff>
    </xdr:from>
    <xdr:ext cx="1249680" cy="617220"/>
    <mc:AlternateContent xmlns:mc="http://schemas.openxmlformats.org/markup-compatibility/2006" xmlns:a14="http://schemas.microsoft.com/office/drawing/2010/main">
      <mc:Choice Requires="a14">
        <xdr:sp macro="" textlink="">
          <xdr:nvSpPr>
            <xdr:cNvPr id="10" name="テキスト ボックス 9"/>
            <xdr:cNvSpPr txBox="1"/>
          </xdr:nvSpPr>
          <xdr:spPr>
            <a:xfrm>
              <a:off x="6187440" y="548640"/>
              <a:ext cx="1249680" cy="6172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center"/>
                  </m:oMathParaPr>
                  <m:oMath xmlns:m="http://schemas.openxmlformats.org/officeDocument/2006/math">
                    <m:sSub>
                      <m:sSubPr>
                        <m:ctrlPr>
                          <a:rPr kumimoji="1" lang="en-US" altLang="ja-JP" sz="1100" i="1">
                            <a:latin typeface="Cambria Math"/>
                          </a:rPr>
                        </m:ctrlPr>
                      </m:sSubPr>
                      <m:e>
                        <m:r>
                          <a:rPr kumimoji="1" lang="en-US" altLang="ja-JP" sz="1100" b="0" i="1">
                            <a:latin typeface="Cambria Math"/>
                          </a:rPr>
                          <m:t>𝑟</m:t>
                        </m:r>
                      </m:e>
                      <m:sub>
                        <m:r>
                          <a:rPr kumimoji="1" lang="en-US" altLang="ja-JP" sz="1100" b="0" i="1">
                            <a:latin typeface="Cambria Math"/>
                          </a:rPr>
                          <m:t>𝑥𝑦</m:t>
                        </m:r>
                      </m:sub>
                    </m:sSub>
                    <m:r>
                      <a:rPr kumimoji="1" lang="en-US" altLang="ja-JP" sz="1100" b="0" i="1">
                        <a:latin typeface="Cambria Math"/>
                      </a:rPr>
                      <m:t>=</m:t>
                    </m:r>
                    <m:f>
                      <m:fPr>
                        <m:ctrlPr>
                          <a:rPr kumimoji="1" lang="en-US" altLang="ja-JP" sz="1100" b="0" i="1">
                            <a:latin typeface="Cambria Math"/>
                          </a:rPr>
                        </m:ctrlPr>
                      </m:fPr>
                      <m:num>
                        <m:sSub>
                          <m:sSubPr>
                            <m:ctrlPr>
                              <a:rPr kumimoji="1" lang="en-US" altLang="ja-JP" sz="1100" b="0" i="1">
                                <a:latin typeface="Cambria Math"/>
                              </a:rPr>
                            </m:ctrlPr>
                          </m:sSubPr>
                          <m:e>
                            <m:r>
                              <a:rPr kumimoji="1" lang="en-US" altLang="ja-JP" sz="1100" b="0" i="1">
                                <a:latin typeface="Cambria Math"/>
                              </a:rPr>
                              <m:t>𝑠</m:t>
                            </m:r>
                          </m:e>
                          <m:sub>
                            <m:r>
                              <a:rPr kumimoji="1" lang="en-US" altLang="ja-JP" sz="1100" b="0" i="1">
                                <a:latin typeface="Cambria Math"/>
                              </a:rPr>
                              <m:t>𝑥𝑦</m:t>
                            </m:r>
                          </m:sub>
                        </m:sSub>
                      </m:num>
                      <m:den>
                        <m:sSub>
                          <m:sSubPr>
                            <m:ctrlPr>
                              <a:rPr kumimoji="1" lang="en-US" altLang="ja-JP" sz="1100" b="0" i="1">
                                <a:latin typeface="Cambria Math"/>
                              </a:rPr>
                            </m:ctrlPr>
                          </m:sSubPr>
                          <m:e>
                            <m:r>
                              <a:rPr kumimoji="1" lang="en-US" altLang="ja-JP" sz="1100" b="0" i="1">
                                <a:latin typeface="Cambria Math"/>
                              </a:rPr>
                              <m:t>𝑠</m:t>
                            </m:r>
                          </m:e>
                          <m:sub>
                            <m:r>
                              <a:rPr kumimoji="1" lang="en-US" altLang="ja-JP" sz="1100" b="0" i="1">
                                <a:latin typeface="Cambria Math"/>
                              </a:rPr>
                              <m:t>𝑥</m:t>
                            </m:r>
                          </m:sub>
                        </m:sSub>
                        <m:sSub>
                          <m:sSubPr>
                            <m:ctrlPr>
                              <a:rPr kumimoji="1" lang="en-US" altLang="ja-JP" sz="1100" b="0" i="1">
                                <a:latin typeface="Cambria Math"/>
                              </a:rPr>
                            </m:ctrlPr>
                          </m:sSubPr>
                          <m:e>
                            <m:r>
                              <a:rPr kumimoji="1" lang="en-US" altLang="ja-JP" sz="1100" b="0" i="1">
                                <a:latin typeface="Cambria Math"/>
                              </a:rPr>
                              <m:t>𝑠</m:t>
                            </m:r>
                          </m:e>
                          <m:sub>
                            <m:r>
                              <a:rPr kumimoji="1" lang="en-US" altLang="ja-JP" sz="1100" b="0" i="1">
                                <a:latin typeface="Cambria Math"/>
                              </a:rPr>
                              <m:t>𝑦</m:t>
                            </m:r>
                          </m:sub>
                        </m:sSub>
                      </m:den>
                    </m:f>
                  </m:oMath>
                </m:oMathPara>
              </a14:m>
              <a:endParaRPr kumimoji="1" lang="ja-JP" altLang="en-US" sz="1100"/>
            </a:p>
          </xdr:txBody>
        </xdr:sp>
      </mc:Choice>
      <mc:Fallback xmlns="">
        <xdr:sp macro="" textlink="">
          <xdr:nvSpPr>
            <xdr:cNvPr id="10" name="テキスト ボックス 9"/>
            <xdr:cNvSpPr txBox="1"/>
          </xdr:nvSpPr>
          <xdr:spPr>
            <a:xfrm>
              <a:off x="6187440" y="548640"/>
              <a:ext cx="1249680" cy="6172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100" b="0" i="0">
                  <a:latin typeface="Cambria Math"/>
                </a:rPr>
                <a:t>𝑟_𝑥𝑦=𝑠_𝑥𝑦/(𝑠_𝑥 𝑠_𝑦 )</a:t>
              </a:r>
              <a:endParaRPr kumimoji="1" lang="ja-JP" altLang="en-US" sz="1100"/>
            </a:p>
          </xdr:txBody>
        </xdr:sp>
      </mc:Fallback>
    </mc:AlternateContent>
    <xdr:clientData/>
  </xdr:oneCellAnchor>
  <xdr:oneCellAnchor>
    <xdr:from>
      <xdr:col>10</xdr:col>
      <xdr:colOff>129540</xdr:colOff>
      <xdr:row>1</xdr:row>
      <xdr:rowOff>68580</xdr:rowOff>
    </xdr:from>
    <xdr:ext cx="1176732" cy="275717"/>
    <xdr:sp macro="" textlink="">
      <xdr:nvSpPr>
        <xdr:cNvPr id="11" name="テキスト ボックス 10"/>
        <xdr:cNvSpPr txBox="1"/>
      </xdr:nvSpPr>
      <xdr:spPr>
        <a:xfrm>
          <a:off x="6225540" y="236220"/>
          <a:ext cx="1176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（相関係数）公式</a:t>
          </a:r>
        </a:p>
      </xdr:txBody>
    </xdr:sp>
    <xdr:clientData/>
  </xdr:oneCellAnchor>
  <xdr:oneCellAnchor>
    <xdr:from>
      <xdr:col>10</xdr:col>
      <xdr:colOff>228600</xdr:colOff>
      <xdr:row>8</xdr:row>
      <xdr:rowOff>7620</xdr:rowOff>
    </xdr:from>
    <xdr:ext cx="2701573" cy="1103122"/>
    <mc:AlternateContent xmlns:mc="http://schemas.openxmlformats.org/markup-compatibility/2006" xmlns:a14="http://schemas.microsoft.com/office/drawing/2010/main">
      <mc:Choice Requires="a14">
        <xdr:sp macro="" textlink="">
          <xdr:nvSpPr>
            <xdr:cNvPr id="12" name="テキスト ボックス 11"/>
            <xdr:cNvSpPr txBox="1"/>
          </xdr:nvSpPr>
          <xdr:spPr>
            <a:xfrm>
              <a:off x="6324600" y="1348740"/>
              <a:ext cx="2701573" cy="1103122"/>
            </a:xfrm>
            <a:prstGeom prst="rect">
              <a:avLst/>
            </a:prstGeom>
            <a:solidFill>
              <a:schemeClr val="bg1"/>
            </a:solidFill>
            <a:ln w="19050">
              <a:solidFill>
                <a:srgbClr val="0070C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t>（相関係数の特徴）</a:t>
              </a:r>
              <a:endParaRPr kumimoji="1" lang="en-US" altLang="ja-JP" sz="1100"/>
            </a:p>
            <a:p>
              <a:pPr algn="l"/>
              <a:r>
                <a:rPr kumimoji="1" lang="en-US" altLang="ja-JP" sz="1100"/>
                <a:t>-</a:t>
              </a:r>
              <a:r>
                <a:rPr kumimoji="1" lang="en-US" altLang="ja-JP" sz="1100">
                  <a:solidFill>
                    <a:schemeClr val="tx1"/>
                  </a:solidFill>
                </a:rPr>
                <a:t>1</a:t>
              </a:r>
              <a:r>
                <a:rPr kumimoji="1" lang="ja-JP" altLang="en-US" sz="1100">
                  <a:solidFill>
                    <a:schemeClr val="tx1"/>
                  </a:solidFill>
                </a:rPr>
                <a:t>≦</a:t>
              </a:r>
              <a14:m>
                <m:oMath xmlns:m="http://schemas.openxmlformats.org/officeDocument/2006/math">
                  <m:sSub>
                    <m:sSubPr>
                      <m:ctrlPr>
                        <a:rPr kumimoji="1" lang="en-US" altLang="ja-JP" sz="1100" i="1">
                          <a:solidFill>
                            <a:schemeClr val="tx1"/>
                          </a:solidFill>
                          <a:effectLst/>
                          <a:latin typeface="Cambria Math"/>
                          <a:ea typeface="+mn-ea"/>
                          <a:cs typeface="+mn-cs"/>
                        </a:rPr>
                      </m:ctrlPr>
                    </m:sSubPr>
                    <m:e>
                      <m:r>
                        <a:rPr kumimoji="1" lang="ja-JP" altLang="en-US" sz="1100" b="0" i="1">
                          <a:solidFill>
                            <a:schemeClr val="tx1"/>
                          </a:solidFill>
                          <a:effectLst/>
                          <a:latin typeface="Cambria Math"/>
                          <a:ea typeface="+mn-ea"/>
                          <a:cs typeface="+mn-cs"/>
                        </a:rPr>
                        <m:t>　</m:t>
                      </m:r>
                      <m:r>
                        <a:rPr kumimoji="1" lang="en-US" altLang="ja-JP" sz="1100" b="0" i="1">
                          <a:solidFill>
                            <a:schemeClr val="tx1"/>
                          </a:solidFill>
                          <a:effectLst/>
                          <a:latin typeface="Cambria Math"/>
                          <a:ea typeface="+mn-ea"/>
                          <a:cs typeface="+mn-cs"/>
                        </a:rPr>
                        <m:t>𝑟</m:t>
                      </m:r>
                    </m:e>
                    <m:sub>
                      <m:r>
                        <a:rPr kumimoji="1" lang="en-US" altLang="ja-JP" sz="1100" b="0" i="1">
                          <a:solidFill>
                            <a:schemeClr val="tx1"/>
                          </a:solidFill>
                          <a:effectLst/>
                          <a:latin typeface="Cambria Math"/>
                          <a:ea typeface="+mn-ea"/>
                          <a:cs typeface="+mn-cs"/>
                        </a:rPr>
                        <m:t>𝑥𝑦</m:t>
                      </m:r>
                    </m:sub>
                  </m:sSub>
                </m:oMath>
              </a14:m>
              <a:r>
                <a:rPr kumimoji="1" lang="ja-JP" altLang="en-US" sz="1100">
                  <a:solidFill>
                    <a:schemeClr val="tx1"/>
                  </a:solidFill>
                </a:rPr>
                <a:t>　≦</a:t>
              </a:r>
              <a:r>
                <a:rPr kumimoji="1" lang="en-US" altLang="ja-JP" sz="1100">
                  <a:solidFill>
                    <a:schemeClr val="tx1"/>
                  </a:solidFill>
                </a:rPr>
                <a:t>1</a:t>
              </a:r>
            </a:p>
            <a:p>
              <a:pPr algn="l"/>
              <a:r>
                <a:rPr kumimoji="1" lang="ja-JP" altLang="en-US" sz="1100">
                  <a:solidFill>
                    <a:schemeClr val="tx1"/>
                  </a:solidFill>
                  <a:effectLst/>
                  <a:ea typeface="+mn-ea"/>
                  <a:cs typeface="+mn-cs"/>
                </a:rPr>
                <a:t>①</a:t>
              </a:r>
              <a14:m>
                <m:oMath xmlns:m="http://schemas.openxmlformats.org/officeDocument/2006/math">
                  <m:sSub>
                    <m:sSubPr>
                      <m:ctrlPr>
                        <a:rPr kumimoji="1" lang="en-US" altLang="ja-JP" sz="1100" i="1">
                          <a:solidFill>
                            <a:schemeClr val="tx1"/>
                          </a:solidFill>
                          <a:effectLst/>
                          <a:latin typeface="Cambria Math"/>
                          <a:ea typeface="+mn-ea"/>
                          <a:cs typeface="+mn-cs"/>
                        </a:rPr>
                      </m:ctrlPr>
                    </m:sSubPr>
                    <m:e>
                      <m:r>
                        <a:rPr kumimoji="1" lang="en-US" altLang="ja-JP" sz="1100" b="0" i="1">
                          <a:solidFill>
                            <a:schemeClr val="tx1"/>
                          </a:solidFill>
                          <a:effectLst/>
                          <a:latin typeface="Cambria Math"/>
                          <a:ea typeface="+mn-ea"/>
                          <a:cs typeface="+mn-cs"/>
                        </a:rPr>
                        <m:t>𝑟</m:t>
                      </m:r>
                    </m:e>
                    <m:sub>
                      <m:r>
                        <a:rPr kumimoji="1" lang="en-US" altLang="ja-JP" sz="1100" b="0" i="1">
                          <a:solidFill>
                            <a:schemeClr val="tx1"/>
                          </a:solidFill>
                          <a:effectLst/>
                          <a:latin typeface="Cambria Math"/>
                          <a:ea typeface="+mn-ea"/>
                          <a:cs typeface="+mn-cs"/>
                        </a:rPr>
                        <m:t>𝑥𝑦</m:t>
                      </m:r>
                    </m:sub>
                  </m:sSub>
                </m:oMath>
              </a14:m>
              <a:r>
                <a:rPr kumimoji="1" lang="ja-JP" altLang="en-US" sz="1100">
                  <a:solidFill>
                    <a:schemeClr val="tx1"/>
                  </a:solidFill>
                </a:rPr>
                <a:t>の値が</a:t>
              </a:r>
              <a:r>
                <a:rPr kumimoji="1" lang="en-US" altLang="ja-JP" sz="1100">
                  <a:solidFill>
                    <a:srgbClr val="FF0000"/>
                  </a:solidFill>
                </a:rPr>
                <a:t>1</a:t>
              </a:r>
              <a:r>
                <a:rPr kumimoji="1" lang="ja-JP" altLang="en-US" sz="1100">
                  <a:solidFill>
                    <a:srgbClr val="FF0000"/>
                  </a:solidFill>
                </a:rPr>
                <a:t>に近いほど正の相関が強い</a:t>
              </a:r>
              <a:endParaRPr kumimoji="1" lang="en-US" altLang="ja-JP" sz="1100">
                <a:solidFill>
                  <a:srgbClr val="FF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rPr>
                <a:t>②</a:t>
              </a:r>
              <a14:m>
                <m:oMath xmlns:m="http://schemas.openxmlformats.org/officeDocument/2006/math">
                  <m:sSub>
                    <m:sSubPr>
                      <m:ctrlPr>
                        <a:rPr kumimoji="1" lang="en-US" altLang="ja-JP" sz="1100" i="1">
                          <a:solidFill>
                            <a:schemeClr val="tx1"/>
                          </a:solidFill>
                          <a:effectLst/>
                          <a:latin typeface="Cambria Math"/>
                          <a:ea typeface="+mn-ea"/>
                          <a:cs typeface="+mn-cs"/>
                        </a:rPr>
                      </m:ctrlPr>
                    </m:sSubPr>
                    <m:e>
                      <m:r>
                        <a:rPr kumimoji="1" lang="en-US" altLang="ja-JP" sz="1100" b="0" i="1">
                          <a:solidFill>
                            <a:schemeClr val="tx1"/>
                          </a:solidFill>
                          <a:effectLst/>
                          <a:latin typeface="Cambria Math"/>
                          <a:ea typeface="+mn-ea"/>
                          <a:cs typeface="+mn-cs"/>
                        </a:rPr>
                        <m:t>𝑟</m:t>
                      </m:r>
                    </m:e>
                    <m:sub>
                      <m:r>
                        <a:rPr kumimoji="1" lang="en-US" altLang="ja-JP" sz="1100" b="0" i="1">
                          <a:solidFill>
                            <a:schemeClr val="tx1"/>
                          </a:solidFill>
                          <a:effectLst/>
                          <a:latin typeface="Cambria Math"/>
                          <a:ea typeface="+mn-ea"/>
                          <a:cs typeface="+mn-cs"/>
                        </a:rPr>
                        <m:t>𝑥𝑦</m:t>
                      </m:r>
                    </m:sub>
                  </m:sSub>
                </m:oMath>
              </a14:m>
              <a:r>
                <a:rPr kumimoji="1" lang="ja-JP" altLang="ja-JP" sz="1100">
                  <a:solidFill>
                    <a:schemeClr val="tx1"/>
                  </a:solidFill>
                  <a:effectLst/>
                  <a:latin typeface="+mn-lt"/>
                  <a:ea typeface="+mn-ea"/>
                  <a:cs typeface="+mn-cs"/>
                </a:rPr>
                <a:t>の値が</a:t>
              </a:r>
              <a:r>
                <a:rPr kumimoji="1" lang="en-US" altLang="ja-JP" sz="1100">
                  <a:solidFill>
                    <a:srgbClr val="FF0000"/>
                  </a:solidFill>
                  <a:effectLst/>
                  <a:latin typeface="+mn-lt"/>
                  <a:ea typeface="+mn-ea"/>
                  <a:cs typeface="+mn-cs"/>
                </a:rPr>
                <a:t>-1</a:t>
              </a:r>
              <a:r>
                <a:rPr kumimoji="1" lang="ja-JP" altLang="ja-JP" sz="1100">
                  <a:solidFill>
                    <a:srgbClr val="FF0000"/>
                  </a:solidFill>
                  <a:effectLst/>
                  <a:latin typeface="+mn-lt"/>
                  <a:ea typeface="+mn-ea"/>
                  <a:cs typeface="+mn-cs"/>
                </a:rPr>
                <a:t>に近いほど</a:t>
              </a:r>
              <a:r>
                <a:rPr kumimoji="1" lang="ja-JP" altLang="en-US" sz="1100">
                  <a:solidFill>
                    <a:srgbClr val="FF0000"/>
                  </a:solidFill>
                  <a:effectLst/>
                  <a:latin typeface="+mn-lt"/>
                  <a:ea typeface="+mn-ea"/>
                  <a:cs typeface="+mn-cs"/>
                </a:rPr>
                <a:t>負の</a:t>
              </a:r>
              <a:r>
                <a:rPr kumimoji="1" lang="ja-JP" altLang="ja-JP" sz="1100">
                  <a:solidFill>
                    <a:srgbClr val="FF0000"/>
                  </a:solidFill>
                  <a:effectLst/>
                  <a:latin typeface="+mn-lt"/>
                  <a:ea typeface="+mn-ea"/>
                  <a:cs typeface="+mn-cs"/>
                </a:rPr>
                <a:t>相関が強い</a:t>
              </a:r>
              <a:endParaRPr lang="ja-JP" altLang="ja-JP">
                <a:solidFill>
                  <a:srgbClr val="FF00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rPr>
                <a:t>③</a:t>
              </a:r>
              <a14:m>
                <m:oMath xmlns:m="http://schemas.openxmlformats.org/officeDocument/2006/math">
                  <m:sSub>
                    <m:sSubPr>
                      <m:ctrlPr>
                        <a:rPr kumimoji="1" lang="en-US" altLang="ja-JP" sz="1100" i="1">
                          <a:solidFill>
                            <a:schemeClr val="tx1"/>
                          </a:solidFill>
                          <a:effectLst/>
                          <a:latin typeface="Cambria Math"/>
                          <a:ea typeface="+mn-ea"/>
                          <a:cs typeface="+mn-cs"/>
                        </a:rPr>
                      </m:ctrlPr>
                    </m:sSubPr>
                    <m:e>
                      <m:r>
                        <a:rPr kumimoji="1" lang="en-US" altLang="ja-JP" sz="1100" b="0" i="1">
                          <a:solidFill>
                            <a:schemeClr val="tx1"/>
                          </a:solidFill>
                          <a:effectLst/>
                          <a:latin typeface="Cambria Math"/>
                          <a:ea typeface="+mn-ea"/>
                          <a:cs typeface="+mn-cs"/>
                        </a:rPr>
                        <m:t>𝑟</m:t>
                      </m:r>
                    </m:e>
                    <m:sub>
                      <m:r>
                        <a:rPr kumimoji="1" lang="en-US" altLang="ja-JP" sz="1100" b="0" i="1">
                          <a:solidFill>
                            <a:schemeClr val="tx1"/>
                          </a:solidFill>
                          <a:effectLst/>
                          <a:latin typeface="Cambria Math"/>
                          <a:ea typeface="+mn-ea"/>
                          <a:cs typeface="+mn-cs"/>
                        </a:rPr>
                        <m:t>𝑥𝑦</m:t>
                      </m:r>
                    </m:sub>
                  </m:sSub>
                </m:oMath>
              </a14:m>
              <a:r>
                <a:rPr kumimoji="1" lang="ja-JP" altLang="ja-JP" sz="1100">
                  <a:solidFill>
                    <a:schemeClr val="tx1"/>
                  </a:solidFill>
                  <a:effectLst/>
                  <a:latin typeface="+mn-lt"/>
                  <a:ea typeface="+mn-ea"/>
                  <a:cs typeface="+mn-cs"/>
                </a:rPr>
                <a:t>の値が</a:t>
              </a:r>
              <a:r>
                <a:rPr kumimoji="1" lang="en-US" altLang="ja-JP" sz="1100">
                  <a:solidFill>
                    <a:srgbClr val="FF0000"/>
                  </a:solidFill>
                  <a:effectLst/>
                  <a:latin typeface="+mn-lt"/>
                  <a:ea typeface="+mn-ea"/>
                  <a:cs typeface="+mn-cs"/>
                </a:rPr>
                <a:t>0</a:t>
              </a:r>
              <a:r>
                <a:rPr kumimoji="1" lang="ja-JP" altLang="en-US" sz="1100">
                  <a:solidFill>
                    <a:srgbClr val="FF0000"/>
                  </a:solidFill>
                  <a:effectLst/>
                  <a:latin typeface="+mn-lt"/>
                  <a:ea typeface="+mn-ea"/>
                  <a:cs typeface="+mn-cs"/>
                </a:rPr>
                <a:t>に近いほど相関がない</a:t>
              </a:r>
              <a:endParaRPr lang="ja-JP" altLang="ja-JP">
                <a:solidFill>
                  <a:srgbClr val="FF0000"/>
                </a:solidFill>
                <a:effectLst/>
              </a:endParaRPr>
            </a:p>
          </xdr:txBody>
        </xdr:sp>
      </mc:Choice>
      <mc:Fallback xmlns="">
        <xdr:sp macro="" textlink="">
          <xdr:nvSpPr>
            <xdr:cNvPr id="12" name="テキスト ボックス 11"/>
            <xdr:cNvSpPr txBox="1"/>
          </xdr:nvSpPr>
          <xdr:spPr>
            <a:xfrm>
              <a:off x="6324600" y="1348740"/>
              <a:ext cx="2701573" cy="1103122"/>
            </a:xfrm>
            <a:prstGeom prst="rect">
              <a:avLst/>
            </a:prstGeom>
            <a:solidFill>
              <a:schemeClr val="bg1"/>
            </a:solidFill>
            <a:ln w="19050">
              <a:solidFill>
                <a:srgbClr val="0070C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t>（相関係数の特徴）</a:t>
              </a:r>
              <a:endParaRPr kumimoji="1" lang="en-US" altLang="ja-JP" sz="1100"/>
            </a:p>
            <a:p>
              <a:pPr algn="l"/>
              <a:r>
                <a:rPr kumimoji="1" lang="en-US" altLang="ja-JP" sz="1100"/>
                <a:t>-</a:t>
              </a:r>
              <a:r>
                <a:rPr kumimoji="1" lang="en-US" altLang="ja-JP" sz="1100">
                  <a:solidFill>
                    <a:schemeClr val="tx1"/>
                  </a:solidFill>
                </a:rPr>
                <a:t>1</a:t>
              </a:r>
              <a:r>
                <a:rPr kumimoji="1" lang="ja-JP" altLang="en-US" sz="1100">
                  <a:solidFill>
                    <a:schemeClr val="tx1"/>
                  </a:solidFill>
                </a:rPr>
                <a:t>≦</a:t>
              </a:r>
              <a:r>
                <a:rPr kumimoji="1" lang="en-US" altLang="ja-JP" sz="1100" i="0">
                  <a:solidFill>
                    <a:schemeClr val="tx1"/>
                  </a:solidFill>
                  <a:effectLst/>
                  <a:latin typeface="+mn-lt"/>
                  <a:ea typeface="+mn-ea"/>
                  <a:cs typeface="+mn-cs"/>
                </a:rPr>
                <a:t>〖</a:t>
              </a:r>
              <a:r>
                <a:rPr kumimoji="1" lang="ja-JP" altLang="en-US" sz="1100" b="0" i="0">
                  <a:solidFill>
                    <a:schemeClr val="tx1"/>
                  </a:solidFill>
                  <a:effectLst/>
                  <a:latin typeface="Cambria Math"/>
                  <a:ea typeface="+mn-ea"/>
                  <a:cs typeface="+mn-cs"/>
                </a:rPr>
                <a:t>　</a:t>
              </a:r>
              <a:r>
                <a:rPr kumimoji="1" lang="en-US" altLang="ja-JP" sz="1100" b="0" i="0">
                  <a:solidFill>
                    <a:schemeClr val="tx1"/>
                  </a:solidFill>
                  <a:effectLst/>
                  <a:latin typeface="+mn-lt"/>
                  <a:ea typeface="+mn-ea"/>
                  <a:cs typeface="+mn-cs"/>
                </a:rPr>
                <a:t>𝑟〗_𝑥𝑦</a:t>
              </a:r>
              <a:r>
                <a:rPr kumimoji="1" lang="ja-JP" altLang="en-US" sz="1100">
                  <a:solidFill>
                    <a:schemeClr val="tx1"/>
                  </a:solidFill>
                </a:rPr>
                <a:t>　≦</a:t>
              </a:r>
              <a:r>
                <a:rPr kumimoji="1" lang="en-US" altLang="ja-JP" sz="1100">
                  <a:solidFill>
                    <a:schemeClr val="tx1"/>
                  </a:solidFill>
                </a:rPr>
                <a:t>1</a:t>
              </a:r>
            </a:p>
            <a:p>
              <a:pPr algn="l"/>
              <a:r>
                <a:rPr kumimoji="1" lang="ja-JP" altLang="en-US" sz="1100">
                  <a:solidFill>
                    <a:schemeClr val="tx1"/>
                  </a:solidFill>
                  <a:effectLst/>
                  <a:ea typeface="+mn-ea"/>
                  <a:cs typeface="+mn-cs"/>
                </a:rPr>
                <a:t>①</a:t>
              </a:r>
              <a:r>
                <a:rPr kumimoji="1" lang="en-US" altLang="ja-JP" sz="1100" b="0" i="0">
                  <a:solidFill>
                    <a:schemeClr val="tx1"/>
                  </a:solidFill>
                  <a:effectLst/>
                  <a:latin typeface="+mn-lt"/>
                  <a:ea typeface="+mn-ea"/>
                  <a:cs typeface="+mn-cs"/>
                </a:rPr>
                <a:t>𝑟_𝑥𝑦</a:t>
              </a:r>
              <a:r>
                <a:rPr kumimoji="1" lang="ja-JP" altLang="en-US" sz="1100">
                  <a:solidFill>
                    <a:schemeClr val="tx1"/>
                  </a:solidFill>
                </a:rPr>
                <a:t>の値が</a:t>
              </a:r>
              <a:r>
                <a:rPr kumimoji="1" lang="en-US" altLang="ja-JP" sz="1100">
                  <a:solidFill>
                    <a:srgbClr val="FF0000"/>
                  </a:solidFill>
                </a:rPr>
                <a:t>1</a:t>
              </a:r>
              <a:r>
                <a:rPr kumimoji="1" lang="ja-JP" altLang="en-US" sz="1100">
                  <a:solidFill>
                    <a:srgbClr val="FF0000"/>
                  </a:solidFill>
                </a:rPr>
                <a:t>に近いほど正の相関が強い</a:t>
              </a:r>
              <a:endParaRPr kumimoji="1" lang="en-US" altLang="ja-JP" sz="1100">
                <a:solidFill>
                  <a:srgbClr val="FF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rPr>
                <a:t>②</a:t>
              </a:r>
              <a:r>
                <a:rPr kumimoji="1" lang="en-US" altLang="ja-JP" sz="1100" b="0" i="0">
                  <a:solidFill>
                    <a:schemeClr val="tx1"/>
                  </a:solidFill>
                  <a:effectLst/>
                  <a:latin typeface="+mn-lt"/>
                  <a:ea typeface="+mn-ea"/>
                  <a:cs typeface="+mn-cs"/>
                </a:rPr>
                <a:t>𝑟_𝑥𝑦</a:t>
              </a:r>
              <a:r>
                <a:rPr kumimoji="1" lang="ja-JP" altLang="ja-JP" sz="1100">
                  <a:solidFill>
                    <a:schemeClr val="tx1"/>
                  </a:solidFill>
                  <a:effectLst/>
                  <a:latin typeface="+mn-lt"/>
                  <a:ea typeface="+mn-ea"/>
                  <a:cs typeface="+mn-cs"/>
                </a:rPr>
                <a:t>の値が</a:t>
              </a:r>
              <a:r>
                <a:rPr kumimoji="1" lang="en-US" altLang="ja-JP" sz="1100">
                  <a:solidFill>
                    <a:srgbClr val="FF0000"/>
                  </a:solidFill>
                  <a:effectLst/>
                  <a:latin typeface="+mn-lt"/>
                  <a:ea typeface="+mn-ea"/>
                  <a:cs typeface="+mn-cs"/>
                </a:rPr>
                <a:t>-1</a:t>
              </a:r>
              <a:r>
                <a:rPr kumimoji="1" lang="ja-JP" altLang="ja-JP" sz="1100">
                  <a:solidFill>
                    <a:srgbClr val="FF0000"/>
                  </a:solidFill>
                  <a:effectLst/>
                  <a:latin typeface="+mn-lt"/>
                  <a:ea typeface="+mn-ea"/>
                  <a:cs typeface="+mn-cs"/>
                </a:rPr>
                <a:t>に近いほど</a:t>
              </a:r>
              <a:r>
                <a:rPr kumimoji="1" lang="ja-JP" altLang="en-US" sz="1100">
                  <a:solidFill>
                    <a:srgbClr val="FF0000"/>
                  </a:solidFill>
                  <a:effectLst/>
                  <a:latin typeface="+mn-lt"/>
                  <a:ea typeface="+mn-ea"/>
                  <a:cs typeface="+mn-cs"/>
                </a:rPr>
                <a:t>負の</a:t>
              </a:r>
              <a:r>
                <a:rPr kumimoji="1" lang="ja-JP" altLang="ja-JP" sz="1100">
                  <a:solidFill>
                    <a:srgbClr val="FF0000"/>
                  </a:solidFill>
                  <a:effectLst/>
                  <a:latin typeface="+mn-lt"/>
                  <a:ea typeface="+mn-ea"/>
                  <a:cs typeface="+mn-cs"/>
                </a:rPr>
                <a:t>相関が強い</a:t>
              </a:r>
              <a:endParaRPr lang="ja-JP" altLang="ja-JP">
                <a:solidFill>
                  <a:srgbClr val="FF00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rPr>
                <a:t>③</a:t>
              </a:r>
              <a:r>
                <a:rPr kumimoji="1" lang="en-US" altLang="ja-JP" sz="1100" b="0" i="0">
                  <a:solidFill>
                    <a:schemeClr val="tx1"/>
                  </a:solidFill>
                  <a:effectLst/>
                  <a:latin typeface="+mn-lt"/>
                  <a:ea typeface="+mn-ea"/>
                  <a:cs typeface="+mn-cs"/>
                </a:rPr>
                <a:t>𝑟_𝑥𝑦</a:t>
              </a:r>
              <a:r>
                <a:rPr kumimoji="1" lang="ja-JP" altLang="ja-JP" sz="1100">
                  <a:solidFill>
                    <a:schemeClr val="tx1"/>
                  </a:solidFill>
                  <a:effectLst/>
                  <a:latin typeface="+mn-lt"/>
                  <a:ea typeface="+mn-ea"/>
                  <a:cs typeface="+mn-cs"/>
                </a:rPr>
                <a:t>の値が</a:t>
              </a:r>
              <a:r>
                <a:rPr kumimoji="1" lang="en-US" altLang="ja-JP" sz="1100">
                  <a:solidFill>
                    <a:srgbClr val="FF0000"/>
                  </a:solidFill>
                  <a:effectLst/>
                  <a:latin typeface="+mn-lt"/>
                  <a:ea typeface="+mn-ea"/>
                  <a:cs typeface="+mn-cs"/>
                </a:rPr>
                <a:t>0</a:t>
              </a:r>
              <a:r>
                <a:rPr kumimoji="1" lang="ja-JP" altLang="en-US" sz="1100">
                  <a:solidFill>
                    <a:srgbClr val="FF0000"/>
                  </a:solidFill>
                  <a:effectLst/>
                  <a:latin typeface="+mn-lt"/>
                  <a:ea typeface="+mn-ea"/>
                  <a:cs typeface="+mn-cs"/>
                </a:rPr>
                <a:t>に近いほど相関がない</a:t>
              </a:r>
              <a:endParaRPr lang="ja-JP" altLang="ja-JP">
                <a:solidFill>
                  <a:srgbClr val="FF0000"/>
                </a:solidFill>
                <a:effectLst/>
              </a:endParaRPr>
            </a:p>
          </xdr:txBody>
        </xdr:sp>
      </mc:Fallback>
    </mc:AlternateContent>
    <xdr:clientData/>
  </xdr:oneCellAnchor>
  <xdr:oneCellAnchor>
    <xdr:from>
      <xdr:col>12</xdr:col>
      <xdr:colOff>419100</xdr:colOff>
      <xdr:row>3</xdr:row>
      <xdr:rowOff>106680</xdr:rowOff>
    </xdr:from>
    <xdr:ext cx="1813958" cy="459100"/>
    <xdr:sp macro="" textlink="">
      <xdr:nvSpPr>
        <xdr:cNvPr id="13" name="テキスト ボックス 12"/>
        <xdr:cNvSpPr txBox="1"/>
      </xdr:nvSpPr>
      <xdr:spPr>
        <a:xfrm>
          <a:off x="7734300" y="609600"/>
          <a:ext cx="1813958"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Sxy</a:t>
          </a:r>
          <a:r>
            <a:rPr kumimoji="1" lang="en-US" altLang="ja-JP" sz="1100" baseline="0"/>
            <a:t> : </a:t>
          </a:r>
          <a:r>
            <a:rPr kumimoji="1" lang="ja-JP" altLang="en-US" sz="1100" baseline="0"/>
            <a:t>変量</a:t>
          </a:r>
          <a:r>
            <a:rPr kumimoji="1" lang="en-US" altLang="ja-JP" sz="1100" baseline="0"/>
            <a:t>x</a:t>
          </a:r>
          <a:r>
            <a:rPr kumimoji="1" lang="ja-JP" altLang="en-US" sz="1100" baseline="0"/>
            <a:t>、</a:t>
          </a:r>
          <a:r>
            <a:rPr kumimoji="1" lang="en-US" altLang="ja-JP" sz="1100" baseline="0"/>
            <a:t>y</a:t>
          </a:r>
          <a:r>
            <a:rPr kumimoji="1" lang="ja-JP" altLang="en-US" sz="1100" baseline="0"/>
            <a:t>の共分散</a:t>
          </a:r>
          <a:endParaRPr kumimoji="1" lang="en-US" altLang="ja-JP" sz="1100" baseline="0"/>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aseline="0"/>
            <a:t>Sx, Sy : </a:t>
          </a:r>
          <a:r>
            <a:rPr kumimoji="1" lang="ja-JP" altLang="ja-JP" sz="1100" baseline="0">
              <a:solidFill>
                <a:schemeClr val="tx1"/>
              </a:solidFill>
              <a:effectLst/>
              <a:latin typeface="+mn-lt"/>
              <a:ea typeface="+mn-ea"/>
              <a:cs typeface="+mn-cs"/>
            </a:rPr>
            <a:t>変量</a:t>
          </a:r>
          <a:r>
            <a:rPr kumimoji="1" lang="en-US" altLang="ja-JP" sz="1100" baseline="0">
              <a:solidFill>
                <a:schemeClr val="tx1"/>
              </a:solidFill>
              <a:effectLst/>
              <a:latin typeface="+mn-lt"/>
              <a:ea typeface="+mn-ea"/>
              <a:cs typeface="+mn-cs"/>
            </a:rPr>
            <a:t>x</a:t>
          </a:r>
          <a:r>
            <a:rPr kumimoji="1" lang="ja-JP" altLang="ja-JP" sz="1100" baseline="0">
              <a:solidFill>
                <a:schemeClr val="tx1"/>
              </a:solidFill>
              <a:effectLst/>
              <a:latin typeface="+mn-lt"/>
              <a:ea typeface="+mn-ea"/>
              <a:cs typeface="+mn-cs"/>
            </a:rPr>
            <a:t>、</a:t>
          </a:r>
          <a:r>
            <a:rPr kumimoji="1" lang="en-US" altLang="ja-JP" sz="1100" baseline="0">
              <a:solidFill>
                <a:schemeClr val="tx1"/>
              </a:solidFill>
              <a:effectLst/>
              <a:latin typeface="+mn-lt"/>
              <a:ea typeface="+mn-ea"/>
              <a:cs typeface="+mn-cs"/>
            </a:rPr>
            <a:t>y</a:t>
          </a:r>
          <a:r>
            <a:rPr kumimoji="1" lang="ja-JP" altLang="ja-JP" sz="1100" baseline="0">
              <a:solidFill>
                <a:schemeClr val="tx1"/>
              </a:solidFill>
              <a:effectLst/>
              <a:latin typeface="+mn-lt"/>
              <a:ea typeface="+mn-ea"/>
              <a:cs typeface="+mn-cs"/>
            </a:rPr>
            <a:t>の</a:t>
          </a:r>
          <a:r>
            <a:rPr kumimoji="1" lang="ja-JP" altLang="en-US" sz="1100" baseline="0">
              <a:solidFill>
                <a:schemeClr val="tx1"/>
              </a:solidFill>
              <a:effectLst/>
              <a:latin typeface="+mn-lt"/>
              <a:ea typeface="+mn-ea"/>
              <a:cs typeface="+mn-cs"/>
            </a:rPr>
            <a:t>標準偏差</a:t>
          </a:r>
          <a:endParaRPr lang="ja-JP" altLang="ja-JP">
            <a:effectLst/>
          </a:endParaRPr>
        </a:p>
      </xdr:txBody>
    </xdr:sp>
    <xdr:clientData/>
  </xdr:oneCellAnchor>
  <xdr:oneCellAnchor>
    <xdr:from>
      <xdr:col>15</xdr:col>
      <xdr:colOff>381000</xdr:colOff>
      <xdr:row>3</xdr:row>
      <xdr:rowOff>76200</xdr:rowOff>
    </xdr:from>
    <xdr:ext cx="3710940" cy="563880"/>
    <mc:AlternateContent xmlns:mc="http://schemas.openxmlformats.org/markup-compatibility/2006" xmlns:a14="http://schemas.microsoft.com/office/drawing/2010/main">
      <mc:Choice Requires="a14">
        <xdr:sp macro="" textlink="">
          <xdr:nvSpPr>
            <xdr:cNvPr id="14" name="テキスト ボックス 13"/>
            <xdr:cNvSpPr txBox="1"/>
          </xdr:nvSpPr>
          <xdr:spPr>
            <a:xfrm>
              <a:off x="9525000" y="579120"/>
              <a:ext cx="3710940" cy="563880"/>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1100"/>
                <a:t>相関係数</a:t>
              </a:r>
              <a:r>
                <a:rPr kumimoji="1" lang="en-US" altLang="ja-JP" sz="1100"/>
                <a:t>(</a:t>
              </a:r>
              <a14:m>
                <m:oMath xmlns:m="http://schemas.openxmlformats.org/officeDocument/2006/math">
                  <m:sSub>
                    <m:sSubPr>
                      <m:ctrlPr>
                        <a:rPr kumimoji="1" lang="en-US" altLang="ja-JP" sz="1100" i="1">
                          <a:latin typeface="Cambria Math"/>
                        </a:rPr>
                      </m:ctrlPr>
                    </m:sSubPr>
                    <m:e>
                      <m:r>
                        <a:rPr kumimoji="1" lang="en-US" altLang="ja-JP" sz="1100" b="0" i="1">
                          <a:latin typeface="Cambria Math"/>
                        </a:rPr>
                        <m:t>𝑟</m:t>
                      </m:r>
                    </m:e>
                    <m:sub>
                      <m:r>
                        <a:rPr kumimoji="1" lang="en-US" altLang="ja-JP" sz="1100" b="0" i="1">
                          <a:latin typeface="Cambria Math"/>
                        </a:rPr>
                        <m:t>𝑥𝑦</m:t>
                      </m:r>
                    </m:sub>
                  </m:sSub>
                </m:oMath>
              </a14:m>
              <a:r>
                <a:rPr kumimoji="1" lang="en-US" altLang="ja-JP" sz="1100"/>
                <a:t>)</a:t>
              </a:r>
              <a14:m>
                <m:oMath xmlns:m="http://schemas.openxmlformats.org/officeDocument/2006/math">
                  <m:r>
                    <a:rPr kumimoji="1" lang="en-US" altLang="ja-JP" sz="1100" b="0" i="1">
                      <a:latin typeface="Cambria Math"/>
                    </a:rPr>
                    <m:t>=</m:t>
                  </m:r>
                  <m:f>
                    <m:fPr>
                      <m:ctrlPr>
                        <a:rPr kumimoji="1" lang="en-US" altLang="ja-JP" sz="1100" i="1">
                          <a:latin typeface="Cambria Math"/>
                        </a:rPr>
                      </m:ctrlPr>
                    </m:fPr>
                    <m:num>
                      <m:r>
                        <m:rPr>
                          <m:nor/>
                        </m:rPr>
                        <a:rPr kumimoji="1" lang="ja-JP" altLang="en-US" sz="1100" baseline="0">
                          <a:solidFill>
                            <a:srgbClr val="FF0000"/>
                          </a:solidFill>
                          <a:effectLst/>
                          <a:latin typeface="+mn-lt"/>
                          <a:ea typeface="+mn-ea"/>
                          <a:cs typeface="+mn-cs"/>
                        </a:rPr>
                        <m:t>変量</m:t>
                      </m:r>
                      <m:r>
                        <m:rPr>
                          <m:nor/>
                        </m:rPr>
                        <a:rPr kumimoji="1" lang="en-US" altLang="ja-JP" sz="1100" baseline="0">
                          <a:solidFill>
                            <a:srgbClr val="FF0000"/>
                          </a:solidFill>
                          <a:effectLst/>
                          <a:latin typeface="+mn-lt"/>
                          <a:ea typeface="+mn-ea"/>
                          <a:cs typeface="+mn-cs"/>
                        </a:rPr>
                        <m:t>x</m:t>
                      </m:r>
                      <m:r>
                        <m:rPr>
                          <m:nor/>
                        </m:rPr>
                        <a:rPr kumimoji="1" lang="ja-JP" altLang="en-US" sz="1100" baseline="0">
                          <a:solidFill>
                            <a:srgbClr val="FF0000"/>
                          </a:solidFill>
                          <a:effectLst/>
                          <a:latin typeface="+mn-lt"/>
                          <a:ea typeface="+mn-ea"/>
                          <a:cs typeface="+mn-cs"/>
                        </a:rPr>
                        <m:t>、</m:t>
                      </m:r>
                      <m:r>
                        <m:rPr>
                          <m:nor/>
                        </m:rPr>
                        <a:rPr kumimoji="1" lang="en-US" altLang="ja-JP" sz="1100" baseline="0">
                          <a:solidFill>
                            <a:srgbClr val="FF0000"/>
                          </a:solidFill>
                          <a:effectLst/>
                          <a:latin typeface="+mn-lt"/>
                          <a:ea typeface="+mn-ea"/>
                          <a:cs typeface="+mn-cs"/>
                        </a:rPr>
                        <m:t>y</m:t>
                      </m:r>
                      <m:r>
                        <m:rPr>
                          <m:nor/>
                        </m:rPr>
                        <a:rPr kumimoji="1" lang="ja-JP" altLang="en-US" sz="1100" baseline="0">
                          <a:solidFill>
                            <a:srgbClr val="FF0000"/>
                          </a:solidFill>
                          <a:effectLst/>
                          <a:latin typeface="+mn-lt"/>
                          <a:ea typeface="+mn-ea"/>
                          <a:cs typeface="+mn-cs"/>
                        </a:rPr>
                        <m:t>の共分散</m:t>
                      </m:r>
                      <m:r>
                        <m:rPr>
                          <m:nor/>
                        </m:rPr>
                        <a:rPr lang="ja-JP" altLang="en-US">
                          <a:solidFill>
                            <a:srgbClr val="FF0000"/>
                          </a:solidFill>
                          <a:effectLst/>
                        </a:rPr>
                        <m:t> </m:t>
                      </m:r>
                    </m:num>
                    <m:den>
                      <m:r>
                        <a:rPr kumimoji="1" lang="en-US" altLang="ja-JP" sz="1100" b="0" i="1">
                          <a:solidFill>
                            <a:srgbClr val="FF0000"/>
                          </a:solidFill>
                          <a:latin typeface="Cambria Math"/>
                        </a:rPr>
                        <m:t>(</m:t>
                      </m:r>
                      <m:r>
                        <a:rPr kumimoji="1" lang="ja-JP" altLang="en-US" sz="1100" b="0" i="1">
                          <a:solidFill>
                            <a:srgbClr val="FF0000"/>
                          </a:solidFill>
                          <a:latin typeface="Cambria Math"/>
                        </a:rPr>
                        <m:t>変量</m:t>
                      </m:r>
                      <m:r>
                        <a:rPr kumimoji="1" lang="ja-JP" altLang="en-US" sz="1100" b="0" i="1">
                          <a:solidFill>
                            <a:srgbClr val="FF0000"/>
                          </a:solidFill>
                          <a:latin typeface="Cambria Math"/>
                        </a:rPr>
                        <m:t>𝑥</m:t>
                      </m:r>
                      <m:r>
                        <a:rPr kumimoji="1" lang="ja-JP" altLang="en-US" sz="1100" b="0" i="1">
                          <a:solidFill>
                            <a:srgbClr val="FF0000"/>
                          </a:solidFill>
                          <a:latin typeface="Cambria Math"/>
                        </a:rPr>
                        <m:t>の標準偏差</m:t>
                      </m:r>
                      <m:r>
                        <a:rPr kumimoji="1" lang="ja-JP" altLang="en-US" sz="1100" b="0" i="1">
                          <a:solidFill>
                            <a:srgbClr val="FF0000"/>
                          </a:solidFill>
                          <a:latin typeface="Cambria Math"/>
                        </a:rPr>
                        <m:t>)×(</m:t>
                      </m:r>
                      <m:r>
                        <a:rPr kumimoji="1" lang="ja-JP" altLang="en-US" sz="1100" b="0" i="1">
                          <a:solidFill>
                            <a:srgbClr val="FF0000"/>
                          </a:solidFill>
                          <a:latin typeface="Cambria Math"/>
                        </a:rPr>
                        <m:t>変量</m:t>
                      </m:r>
                      <m:r>
                        <a:rPr kumimoji="1" lang="en-US" altLang="ja-JP" sz="1100" b="0" i="1">
                          <a:solidFill>
                            <a:srgbClr val="FF0000"/>
                          </a:solidFill>
                          <a:effectLst/>
                          <a:latin typeface="Cambria Math"/>
                          <a:ea typeface="+mn-ea"/>
                          <a:cs typeface="+mn-cs"/>
                        </a:rPr>
                        <m:t>𝑦</m:t>
                      </m:r>
                      <m:r>
                        <a:rPr kumimoji="1" lang="ja-JP" altLang="en-US" sz="1100" b="0" i="1">
                          <a:solidFill>
                            <a:srgbClr val="FF0000"/>
                          </a:solidFill>
                          <a:effectLst/>
                          <a:latin typeface="Cambria Math"/>
                          <a:ea typeface="+mn-ea"/>
                          <a:cs typeface="+mn-cs"/>
                        </a:rPr>
                        <m:t>の標準偏差</m:t>
                      </m:r>
                      <m:r>
                        <a:rPr kumimoji="1" lang="en-US" altLang="ja-JP" sz="1100" b="0" i="1">
                          <a:solidFill>
                            <a:srgbClr val="FF0000"/>
                          </a:solidFill>
                          <a:latin typeface="Cambria Math"/>
                          <a:ea typeface="Cambria Math"/>
                        </a:rPr>
                        <m:t>)</m:t>
                      </m:r>
                    </m:den>
                  </m:f>
                </m:oMath>
              </a14:m>
              <a:endParaRPr kumimoji="1" lang="ja-JP" altLang="en-US" sz="1100"/>
            </a:p>
          </xdr:txBody>
        </xdr:sp>
      </mc:Choice>
      <mc:Fallback xmlns="">
        <xdr:sp macro="" textlink="">
          <xdr:nvSpPr>
            <xdr:cNvPr id="14" name="テキスト ボックス 13"/>
            <xdr:cNvSpPr txBox="1"/>
          </xdr:nvSpPr>
          <xdr:spPr>
            <a:xfrm>
              <a:off x="9525000" y="579120"/>
              <a:ext cx="3710940" cy="563880"/>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1100"/>
                <a:t>相関係数</a:t>
              </a:r>
              <a:r>
                <a:rPr kumimoji="1" lang="en-US" altLang="ja-JP" sz="1100"/>
                <a:t>(</a:t>
              </a:r>
              <a:r>
                <a:rPr kumimoji="1" lang="en-US" altLang="ja-JP" sz="1100" b="0" i="0">
                  <a:latin typeface="Cambria Math"/>
                </a:rPr>
                <a:t>𝑟_𝑥𝑦</a:t>
              </a:r>
              <a:r>
                <a:rPr kumimoji="1" lang="en-US" altLang="ja-JP" sz="1100"/>
                <a:t>)</a:t>
              </a:r>
              <a:r>
                <a:rPr kumimoji="1" lang="en-US" altLang="ja-JP" sz="1100" b="0" i="0">
                  <a:latin typeface="Cambria Math"/>
                </a:rPr>
                <a:t>=</a:t>
              </a:r>
              <a:r>
                <a:rPr kumimoji="1" lang="ja-JP" altLang="en-US" sz="1100" i="0" baseline="0">
                  <a:solidFill>
                    <a:srgbClr val="FF0000"/>
                  </a:solidFill>
                  <a:effectLst/>
                  <a:latin typeface="+mn-lt"/>
                  <a:ea typeface="+mn-ea"/>
                  <a:cs typeface="+mn-cs"/>
                </a:rPr>
                <a:t>"変量</a:t>
              </a:r>
              <a:r>
                <a:rPr kumimoji="1" lang="en-US" altLang="ja-JP" sz="1100" i="0" baseline="0">
                  <a:solidFill>
                    <a:srgbClr val="FF0000"/>
                  </a:solidFill>
                  <a:effectLst/>
                  <a:latin typeface="+mn-lt"/>
                  <a:ea typeface="+mn-ea"/>
                  <a:cs typeface="+mn-cs"/>
                </a:rPr>
                <a:t>x</a:t>
              </a:r>
              <a:r>
                <a:rPr kumimoji="1" lang="ja-JP" altLang="en-US" sz="1100" i="0" baseline="0">
                  <a:solidFill>
                    <a:srgbClr val="FF0000"/>
                  </a:solidFill>
                  <a:effectLst/>
                  <a:latin typeface="+mn-lt"/>
                  <a:ea typeface="+mn-ea"/>
                  <a:cs typeface="+mn-cs"/>
                </a:rPr>
                <a:t>、</a:t>
              </a:r>
              <a:r>
                <a:rPr kumimoji="1" lang="en-US" altLang="ja-JP" sz="1100" i="0" baseline="0">
                  <a:solidFill>
                    <a:srgbClr val="FF0000"/>
                  </a:solidFill>
                  <a:effectLst/>
                  <a:latin typeface="+mn-lt"/>
                  <a:ea typeface="+mn-ea"/>
                  <a:cs typeface="+mn-cs"/>
                </a:rPr>
                <a:t>y</a:t>
              </a:r>
              <a:r>
                <a:rPr kumimoji="1" lang="ja-JP" altLang="en-US" sz="1100" i="0" baseline="0">
                  <a:solidFill>
                    <a:srgbClr val="FF0000"/>
                  </a:solidFill>
                  <a:effectLst/>
                  <a:latin typeface="+mn-lt"/>
                  <a:ea typeface="+mn-ea"/>
                  <a:cs typeface="+mn-cs"/>
                </a:rPr>
                <a:t>の共分散</a:t>
              </a:r>
              <a:r>
                <a:rPr lang="ja-JP" altLang="en-US" i="0">
                  <a:solidFill>
                    <a:srgbClr val="FF0000"/>
                  </a:solidFill>
                  <a:effectLst/>
                </a:rPr>
                <a:t> </a:t>
              </a:r>
              <a:r>
                <a:rPr kumimoji="1" lang="en-US" altLang="ja-JP" sz="1100" i="0">
                  <a:solidFill>
                    <a:srgbClr val="FF0000"/>
                  </a:solidFill>
                  <a:effectLst/>
                  <a:latin typeface="Cambria Math"/>
                </a:rPr>
                <a:t>" /(</a:t>
              </a:r>
              <a:r>
                <a:rPr kumimoji="1" lang="en-US" altLang="ja-JP" sz="1100" b="0" i="0">
                  <a:solidFill>
                    <a:srgbClr val="FF0000"/>
                  </a:solidFill>
                  <a:latin typeface="Cambria Math"/>
                </a:rPr>
                <a:t>(</a:t>
              </a:r>
              <a:r>
                <a:rPr kumimoji="1" lang="ja-JP" altLang="en-US" sz="1100" b="0" i="0">
                  <a:solidFill>
                    <a:srgbClr val="FF0000"/>
                  </a:solidFill>
                  <a:latin typeface="Cambria Math"/>
                </a:rPr>
                <a:t>変量𝑥の標準偏差</a:t>
              </a:r>
              <a:r>
                <a:rPr kumimoji="1" lang="en-US" altLang="ja-JP" sz="1100" b="0" i="0">
                  <a:solidFill>
                    <a:srgbClr val="FF0000"/>
                  </a:solidFill>
                  <a:latin typeface="Cambria Math"/>
                </a:rPr>
                <a:t>)</a:t>
              </a:r>
              <a:r>
                <a:rPr kumimoji="1" lang="en-US" altLang="ja-JP" sz="1100" b="0" i="0">
                  <a:solidFill>
                    <a:srgbClr val="FF0000"/>
                  </a:solidFill>
                  <a:latin typeface="Cambria Math"/>
                  <a:ea typeface="Cambria Math"/>
                </a:rPr>
                <a:t>×(</a:t>
              </a:r>
              <a:r>
                <a:rPr kumimoji="1" lang="ja-JP" altLang="en-US" sz="1100" b="0" i="0">
                  <a:solidFill>
                    <a:srgbClr val="FF0000"/>
                  </a:solidFill>
                  <a:effectLst/>
                  <a:latin typeface="+mn-lt"/>
                  <a:ea typeface="+mn-ea"/>
                  <a:cs typeface="+mn-cs"/>
                </a:rPr>
                <a:t>変量</a:t>
              </a:r>
              <a:r>
                <a:rPr kumimoji="1" lang="en-US" altLang="ja-JP" sz="1100" b="0" i="0">
                  <a:solidFill>
                    <a:srgbClr val="FF0000"/>
                  </a:solidFill>
                  <a:effectLst/>
                  <a:latin typeface="Cambria Math"/>
                  <a:ea typeface="+mn-ea"/>
                  <a:cs typeface="+mn-cs"/>
                </a:rPr>
                <a:t>𝑦</a:t>
              </a:r>
              <a:r>
                <a:rPr kumimoji="1" lang="ja-JP" altLang="en-US" sz="1100" b="0" i="0">
                  <a:solidFill>
                    <a:srgbClr val="FF0000"/>
                  </a:solidFill>
                  <a:effectLst/>
                  <a:latin typeface="+mn-lt"/>
                  <a:ea typeface="+mn-ea"/>
                  <a:cs typeface="+mn-cs"/>
                </a:rPr>
                <a:t>の標準偏差</a:t>
              </a:r>
              <a:r>
                <a:rPr kumimoji="1" lang="en-US" altLang="ja-JP" sz="1100" b="0" i="0">
                  <a:solidFill>
                    <a:srgbClr val="FF0000"/>
                  </a:solidFill>
                  <a:latin typeface="Cambria Math"/>
                  <a:ea typeface="Cambria Math"/>
                </a:rPr>
                <a:t>))</a:t>
              </a:r>
              <a:endParaRPr kumimoji="1" lang="ja-JP" altLang="en-US" sz="1100"/>
            </a:p>
          </xdr:txBody>
        </xdr:sp>
      </mc:Fallback>
    </mc:AlternateContent>
    <xdr:clientData/>
  </xdr:oneCellAnchor>
  <xdr:twoCellAnchor>
    <xdr:from>
      <xdr:col>1</xdr:col>
      <xdr:colOff>594360</xdr:colOff>
      <xdr:row>18</xdr:row>
      <xdr:rowOff>144780</xdr:rowOff>
    </xdr:from>
    <xdr:to>
      <xdr:col>9</xdr:col>
      <xdr:colOff>289560</xdr:colOff>
      <xdr:row>35</xdr:row>
      <xdr:rowOff>38100</xdr:rowOff>
    </xdr:to>
    <xdr:graphicFrame macro="">
      <xdr:nvGraphicFramePr>
        <xdr:cNvPr id="15" name="グラフ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213360</xdr:colOff>
      <xdr:row>18</xdr:row>
      <xdr:rowOff>137160</xdr:rowOff>
    </xdr:from>
    <xdr:to>
      <xdr:col>17</xdr:col>
      <xdr:colOff>518160</xdr:colOff>
      <xdr:row>35</xdr:row>
      <xdr:rowOff>30480</xdr:rowOff>
    </xdr:to>
    <xdr:graphicFrame macro="">
      <xdr:nvGraphicFramePr>
        <xdr:cNvPr id="16" name="グラフ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548640</xdr:colOff>
      <xdr:row>18</xdr:row>
      <xdr:rowOff>137160</xdr:rowOff>
    </xdr:from>
    <xdr:to>
      <xdr:col>26</xdr:col>
      <xdr:colOff>243840</xdr:colOff>
      <xdr:row>35</xdr:row>
      <xdr:rowOff>30480</xdr:rowOff>
    </xdr:to>
    <xdr:graphicFrame macro="">
      <xdr:nvGraphicFramePr>
        <xdr:cNvPr id="17" name="グラフ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548640</xdr:colOff>
      <xdr:row>36</xdr:row>
      <xdr:rowOff>144780</xdr:rowOff>
    </xdr:from>
    <xdr:to>
      <xdr:col>8</xdr:col>
      <xdr:colOff>556260</xdr:colOff>
      <xdr:row>44</xdr:row>
      <xdr:rowOff>152400</xdr:rowOff>
    </xdr:to>
    <xdr:pic>
      <xdr:nvPicPr>
        <xdr:cNvPr id="20" name="図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06240" y="6179820"/>
          <a:ext cx="1226820" cy="1348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545432</xdr:colOff>
      <xdr:row>37</xdr:row>
      <xdr:rowOff>137160</xdr:rowOff>
    </xdr:from>
    <xdr:to>
      <xdr:col>8</xdr:col>
      <xdr:colOff>548640</xdr:colOff>
      <xdr:row>38</xdr:row>
      <xdr:rowOff>152400</xdr:rowOff>
    </xdr:to>
    <xdr:sp macro="" textlink="">
      <xdr:nvSpPr>
        <xdr:cNvPr id="21" name="正方形/長方形 20"/>
        <xdr:cNvSpPr/>
      </xdr:nvSpPr>
      <xdr:spPr>
        <a:xfrm>
          <a:off x="4812632" y="6369518"/>
          <a:ext cx="612808" cy="18368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550779</xdr:colOff>
      <xdr:row>41</xdr:row>
      <xdr:rowOff>141705</xdr:rowOff>
    </xdr:from>
    <xdr:to>
      <xdr:col>8</xdr:col>
      <xdr:colOff>553987</xdr:colOff>
      <xdr:row>42</xdr:row>
      <xdr:rowOff>156945</xdr:rowOff>
    </xdr:to>
    <xdr:sp macro="" textlink="">
      <xdr:nvSpPr>
        <xdr:cNvPr id="22" name="正方形/長方形 21"/>
        <xdr:cNvSpPr/>
      </xdr:nvSpPr>
      <xdr:spPr>
        <a:xfrm>
          <a:off x="4817979" y="7047831"/>
          <a:ext cx="612808" cy="18368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159487</xdr:colOff>
      <xdr:row>38</xdr:row>
      <xdr:rowOff>97464</xdr:rowOff>
    </xdr:from>
    <xdr:ext cx="3525517" cy="642484"/>
    <xdr:sp macro="" textlink="">
      <xdr:nvSpPr>
        <xdr:cNvPr id="23" name="テキスト ボックス 22"/>
        <xdr:cNvSpPr txBox="1"/>
      </xdr:nvSpPr>
      <xdr:spPr>
        <a:xfrm>
          <a:off x="6884580" y="6494720"/>
          <a:ext cx="3525517" cy="642484"/>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共分散の値では変量ｘと変量ｙの関係が一番相関関係が</a:t>
          </a:r>
          <a:endParaRPr kumimoji="1" lang="en-US" altLang="ja-JP" sz="1100"/>
        </a:p>
        <a:p>
          <a:r>
            <a:rPr kumimoji="1" lang="ja-JP" altLang="en-US" sz="1100"/>
            <a:t>強いという結果であったが、相関係数で表すと一番相関</a:t>
          </a:r>
          <a:endParaRPr kumimoji="1" lang="en-US" altLang="ja-JP" sz="1100"/>
        </a:p>
        <a:p>
          <a:r>
            <a:rPr kumimoji="1" lang="ja-JP" altLang="en-US" sz="1100"/>
            <a:t>関係が弱いという事がわかる</a:t>
          </a:r>
        </a:p>
      </xdr:txBody>
    </xdr:sp>
    <xdr:clientData/>
  </xdr:oneCellAnchor>
  <xdr:twoCellAnchor>
    <xdr:from>
      <xdr:col>9</xdr:col>
      <xdr:colOff>47386</xdr:colOff>
      <xdr:row>38</xdr:row>
      <xdr:rowOff>26582</xdr:rowOff>
    </xdr:from>
    <xdr:to>
      <xdr:col>9</xdr:col>
      <xdr:colOff>381000</xdr:colOff>
      <xdr:row>43</xdr:row>
      <xdr:rowOff>8046</xdr:rowOff>
    </xdr:to>
    <xdr:sp macro="" textlink="">
      <xdr:nvSpPr>
        <xdr:cNvPr id="24" name="下カーブ矢印 23"/>
        <xdr:cNvSpPr/>
      </xdr:nvSpPr>
      <xdr:spPr>
        <a:xfrm rot="5400000">
          <a:off x="5304938" y="6668635"/>
          <a:ext cx="823208" cy="333614"/>
        </a:xfrm>
        <a:prstGeom prst="curvedDownArrow">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oneCellAnchor>
    <xdr:from>
      <xdr:col>9</xdr:col>
      <xdr:colOff>434163</xdr:colOff>
      <xdr:row>39</xdr:row>
      <xdr:rowOff>106325</xdr:rowOff>
    </xdr:from>
    <xdr:ext cx="868507" cy="275717"/>
    <xdr:sp macro="" textlink="">
      <xdr:nvSpPr>
        <xdr:cNvPr id="25" name="テキスト ボックス 24"/>
        <xdr:cNvSpPr txBox="1"/>
      </xdr:nvSpPr>
      <xdr:spPr>
        <a:xfrm>
          <a:off x="5936512" y="6671930"/>
          <a:ext cx="86850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相関がない</a:t>
          </a:r>
        </a:p>
      </xdr:txBody>
    </xdr:sp>
    <xdr:clientData/>
  </xdr:oneCellAnchor>
  <xdr:oneCellAnchor>
    <xdr:from>
      <xdr:col>15</xdr:col>
      <xdr:colOff>283534</xdr:colOff>
      <xdr:row>8</xdr:row>
      <xdr:rowOff>62023</xdr:rowOff>
    </xdr:from>
    <xdr:ext cx="3308406" cy="998094"/>
    <xdr:sp macro="" textlink="">
      <xdr:nvSpPr>
        <xdr:cNvPr id="27" name="テキスト ボックス 26"/>
        <xdr:cNvSpPr txBox="1"/>
      </xdr:nvSpPr>
      <xdr:spPr>
        <a:xfrm>
          <a:off x="9454115" y="1408814"/>
          <a:ext cx="3308406" cy="998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共分散はデータの単位やスケールの影響を受ける為</a:t>
          </a:r>
          <a:endParaRPr kumimoji="1" lang="en-US" altLang="ja-JP" sz="1100"/>
        </a:p>
        <a:p>
          <a:r>
            <a:rPr kumimoji="1" lang="ja-JP" altLang="en-US" sz="1100"/>
            <a:t>単位やスケールが異なる</a:t>
          </a:r>
          <a:r>
            <a:rPr kumimoji="1" lang="en-US" altLang="ja-JP" sz="1100"/>
            <a:t>2</a:t>
          </a:r>
          <a:r>
            <a:rPr kumimoji="1" lang="ja-JP" altLang="en-US" sz="1100"/>
            <a:t>つの資料の間では単純に</a:t>
          </a:r>
          <a:endParaRPr kumimoji="1" lang="en-US" altLang="ja-JP" sz="1100"/>
        </a:p>
        <a:p>
          <a:r>
            <a:rPr kumimoji="1" lang="ja-JP" altLang="en-US" sz="1100"/>
            <a:t>比較できない</a:t>
          </a:r>
          <a:endParaRPr kumimoji="1" lang="en-US" altLang="ja-JP" sz="1100"/>
        </a:p>
        <a:p>
          <a:r>
            <a:rPr kumimoji="1" lang="ja-JP" altLang="en-US" sz="1100"/>
            <a:t>↓</a:t>
          </a:r>
          <a:endParaRPr kumimoji="1" lang="en-US" altLang="ja-JP" sz="1100"/>
        </a:p>
        <a:p>
          <a:r>
            <a:rPr kumimoji="1" lang="ja-JP" altLang="en-US" sz="1100"/>
            <a:t>この欠点を補う指標が</a:t>
          </a:r>
          <a:r>
            <a:rPr kumimoji="1" lang="ja-JP" altLang="en-US" sz="1100">
              <a:solidFill>
                <a:srgbClr val="FF0000"/>
              </a:solidFill>
            </a:rPr>
            <a:t>相関係数</a:t>
          </a:r>
          <a:r>
            <a:rPr kumimoji="1" lang="ja-JP" altLang="en-US" sz="1100">
              <a:solidFill>
                <a:schemeClr val="tx1"/>
              </a:solidFill>
            </a:rPr>
            <a:t>です</a:t>
          </a:r>
        </a:p>
      </xdr:txBody>
    </xdr:sp>
    <xdr:clientData/>
  </xdr:oneCellAnchor>
  <xdr:twoCellAnchor>
    <xdr:from>
      <xdr:col>6</xdr:col>
      <xdr:colOff>318976</xdr:colOff>
      <xdr:row>59</xdr:row>
      <xdr:rowOff>140350</xdr:rowOff>
    </xdr:from>
    <xdr:to>
      <xdr:col>7</xdr:col>
      <xdr:colOff>378164</xdr:colOff>
      <xdr:row>62</xdr:row>
      <xdr:rowOff>119935</xdr:rowOff>
    </xdr:to>
    <xdr:sp macro="" textlink="">
      <xdr:nvSpPr>
        <xdr:cNvPr id="29" name="右矢印 28"/>
        <xdr:cNvSpPr/>
      </xdr:nvSpPr>
      <xdr:spPr>
        <a:xfrm>
          <a:off x="3987209" y="10072931"/>
          <a:ext cx="670560" cy="484632"/>
        </a:xfrm>
        <a:prstGeom prst="rightArrow">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326596</xdr:colOff>
      <xdr:row>57</xdr:row>
      <xdr:rowOff>141767</xdr:rowOff>
    </xdr:from>
    <xdr:ext cx="607859" cy="275717"/>
    <xdr:sp macro="" textlink="">
      <xdr:nvSpPr>
        <xdr:cNvPr id="30" name="テキスト ボックス 29"/>
        <xdr:cNvSpPr txBox="1"/>
      </xdr:nvSpPr>
      <xdr:spPr>
        <a:xfrm>
          <a:off x="3994829" y="9737651"/>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標準化</a:t>
          </a:r>
        </a:p>
      </xdr:txBody>
    </xdr:sp>
    <xdr:clientData/>
  </xdr:oneCellAnchor>
  <xdr:twoCellAnchor>
    <xdr:from>
      <xdr:col>14</xdr:col>
      <xdr:colOff>606075</xdr:colOff>
      <xdr:row>57</xdr:row>
      <xdr:rowOff>1735</xdr:rowOff>
    </xdr:from>
    <xdr:to>
      <xdr:col>16</xdr:col>
      <xdr:colOff>511</xdr:colOff>
      <xdr:row>59</xdr:row>
      <xdr:rowOff>161510</xdr:rowOff>
    </xdr:to>
    <xdr:sp macro="" textlink="">
      <xdr:nvSpPr>
        <xdr:cNvPr id="31" name="正方形/長方形 30"/>
        <xdr:cNvSpPr/>
      </xdr:nvSpPr>
      <xdr:spPr>
        <a:xfrm>
          <a:off x="9128879" y="9443909"/>
          <a:ext cx="611980" cy="49107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604631</xdr:colOff>
      <xdr:row>61</xdr:row>
      <xdr:rowOff>4141</xdr:rowOff>
    </xdr:from>
    <xdr:to>
      <xdr:col>15</xdr:col>
      <xdr:colOff>607839</xdr:colOff>
      <xdr:row>63</xdr:row>
      <xdr:rowOff>163916</xdr:rowOff>
    </xdr:to>
    <xdr:sp macro="" textlink="">
      <xdr:nvSpPr>
        <xdr:cNvPr id="32" name="正方形/長方形 31"/>
        <xdr:cNvSpPr/>
      </xdr:nvSpPr>
      <xdr:spPr>
        <a:xfrm>
          <a:off x="9127435" y="10108924"/>
          <a:ext cx="611980" cy="49107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457199</xdr:colOff>
      <xdr:row>54</xdr:row>
      <xdr:rowOff>32084</xdr:rowOff>
    </xdr:from>
    <xdr:to>
      <xdr:col>19</xdr:col>
      <xdr:colOff>224588</xdr:colOff>
      <xdr:row>60</xdr:row>
      <xdr:rowOff>75238</xdr:rowOff>
    </xdr:to>
    <xdr:sp macro="" textlink="">
      <xdr:nvSpPr>
        <xdr:cNvPr id="2" name="四角形吹き出し 1"/>
        <xdr:cNvSpPr/>
      </xdr:nvSpPr>
      <xdr:spPr>
        <a:xfrm>
          <a:off x="10210799" y="9127958"/>
          <a:ext cx="1596189" cy="1053806"/>
        </a:xfrm>
        <a:prstGeom prst="wedgeRectCallout">
          <a:avLst>
            <a:gd name="adj1" fmla="val -75695"/>
            <a:gd name="adj2" fmla="val 4931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データが標準化されている時は標準偏差が全て</a:t>
          </a:r>
          <a:r>
            <a:rPr kumimoji="1" lang="en-US" altLang="ja-JP" sz="1100">
              <a:solidFill>
                <a:schemeClr val="tx1"/>
              </a:solidFill>
            </a:rPr>
            <a:t>1</a:t>
          </a:r>
          <a:r>
            <a:rPr kumimoji="1" lang="ja-JP" altLang="en-US" sz="1100">
              <a:solidFill>
                <a:schemeClr val="tx1"/>
              </a:solidFill>
            </a:rPr>
            <a:t>となる為、</a:t>
          </a:r>
          <a:r>
            <a:rPr kumimoji="1" lang="ja-JP" altLang="en-US" sz="1100">
              <a:solidFill>
                <a:srgbClr val="FF0000"/>
              </a:solidFill>
            </a:rPr>
            <a:t>共分散と相関係数の値は一致する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381000</xdr:colOff>
      <xdr:row>45</xdr:row>
      <xdr:rowOff>76200</xdr:rowOff>
    </xdr:from>
    <xdr:to>
      <xdr:col>22</xdr:col>
      <xdr:colOff>396240</xdr:colOff>
      <xdr:row>83</xdr:row>
      <xdr:rowOff>160020</xdr:rowOff>
    </xdr:to>
    <xdr:sp macro="" textlink="">
      <xdr:nvSpPr>
        <xdr:cNvPr id="8" name="角丸四角形 7"/>
        <xdr:cNvSpPr/>
      </xdr:nvSpPr>
      <xdr:spPr>
        <a:xfrm>
          <a:off x="990600" y="7665720"/>
          <a:ext cx="12816840" cy="645414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297180</xdr:colOff>
      <xdr:row>0</xdr:row>
      <xdr:rowOff>171235</xdr:rowOff>
    </xdr:from>
    <xdr:to>
      <xdr:col>15</xdr:col>
      <xdr:colOff>77056</xdr:colOff>
      <xdr:row>17</xdr:row>
      <xdr:rowOff>102741</xdr:rowOff>
    </xdr:to>
    <xdr:sp macro="" textlink="">
      <xdr:nvSpPr>
        <xdr:cNvPr id="5" name="角丸四角形 4"/>
        <xdr:cNvSpPr/>
      </xdr:nvSpPr>
      <xdr:spPr>
        <a:xfrm>
          <a:off x="905068" y="171235"/>
          <a:ext cx="8290303" cy="284251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38100</xdr:colOff>
      <xdr:row>1</xdr:row>
      <xdr:rowOff>122722</xdr:rowOff>
    </xdr:from>
    <xdr:ext cx="1318374" cy="275717"/>
    <xdr:sp macro="" textlink="">
      <xdr:nvSpPr>
        <xdr:cNvPr id="6" name="テキスト ボックス 5"/>
        <xdr:cNvSpPr txBox="1"/>
      </xdr:nvSpPr>
      <xdr:spPr>
        <a:xfrm>
          <a:off x="1257300" y="290362"/>
          <a:ext cx="131837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（回帰方程式）公式</a:t>
          </a:r>
        </a:p>
      </xdr:txBody>
    </xdr:sp>
    <xdr:clientData/>
  </xdr:oneCellAnchor>
  <xdr:oneCellAnchor>
    <xdr:from>
      <xdr:col>2</xdr:col>
      <xdr:colOff>68580</xdr:colOff>
      <xdr:row>3</xdr:row>
      <xdr:rowOff>106680</xdr:rowOff>
    </xdr:from>
    <xdr:ext cx="1524000" cy="342786"/>
    <mc:AlternateContent xmlns:mc="http://schemas.openxmlformats.org/markup-compatibility/2006" xmlns:a14="http://schemas.microsoft.com/office/drawing/2010/main">
      <mc:Choice Requires="a14">
        <xdr:sp macro="" textlink="">
          <xdr:nvSpPr>
            <xdr:cNvPr id="2" name="テキスト ボックス 1"/>
            <xdr:cNvSpPr txBox="1"/>
          </xdr:nvSpPr>
          <xdr:spPr>
            <a:xfrm>
              <a:off x="1287780" y="609600"/>
              <a:ext cx="1524000" cy="342786"/>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600" i="1">
                            <a:latin typeface="Cambria Math"/>
                          </a:rPr>
                        </m:ctrlPr>
                      </m:accPr>
                      <m:e>
                        <m:r>
                          <a:rPr kumimoji="1" lang="en-US" altLang="ja-JP" sz="1600" b="0" i="1">
                            <a:latin typeface="Cambria Math"/>
                          </a:rPr>
                          <m:t>𝑦</m:t>
                        </m:r>
                      </m:e>
                    </m:acc>
                    <m:r>
                      <a:rPr kumimoji="1" lang="en-US" altLang="ja-JP" sz="1600" b="0" i="1">
                        <a:latin typeface="Cambria Math"/>
                      </a:rPr>
                      <m:t>=</m:t>
                    </m:r>
                    <m:r>
                      <a:rPr kumimoji="1" lang="en-US" altLang="ja-JP" sz="1600" b="0" i="1">
                        <a:latin typeface="Cambria Math"/>
                      </a:rPr>
                      <m:t>𝑎</m:t>
                    </m:r>
                    <m:r>
                      <a:rPr kumimoji="1" lang="en-US" altLang="ja-JP" sz="1600" b="0" i="1">
                        <a:latin typeface="Cambria Math"/>
                      </a:rPr>
                      <m:t>+</m:t>
                    </m:r>
                    <m:r>
                      <a:rPr kumimoji="1" lang="en-US" altLang="ja-JP" sz="1600" b="0" i="1">
                        <a:latin typeface="Cambria Math"/>
                      </a:rPr>
                      <m:t>𝑏𝑥</m:t>
                    </m:r>
                  </m:oMath>
                </m:oMathPara>
              </a14:m>
              <a:endParaRPr kumimoji="1" lang="ja-JP" altLang="en-US" sz="1600"/>
            </a:p>
          </xdr:txBody>
        </xdr:sp>
      </mc:Choice>
      <mc:Fallback xmlns="">
        <xdr:sp macro="" textlink="">
          <xdr:nvSpPr>
            <xdr:cNvPr id="2" name="テキスト ボックス 1"/>
            <xdr:cNvSpPr txBox="1"/>
          </xdr:nvSpPr>
          <xdr:spPr>
            <a:xfrm>
              <a:off x="1287780" y="609600"/>
              <a:ext cx="1524000" cy="342786"/>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0" i="0">
                  <a:latin typeface="Cambria Math"/>
                </a:rPr>
                <a:t>𝑦</a:t>
              </a:r>
              <a:r>
                <a:rPr kumimoji="1" lang="ja-JP" altLang="en-US" sz="1600" b="0" i="0">
                  <a:latin typeface="Cambria Math"/>
                </a:rPr>
                <a:t> ̂</a:t>
              </a:r>
              <a:r>
                <a:rPr kumimoji="1" lang="en-US" altLang="ja-JP" sz="1600" b="0" i="0">
                  <a:latin typeface="Cambria Math"/>
                </a:rPr>
                <a:t>=𝑎+𝑏𝑥</a:t>
              </a:r>
              <a:endParaRPr kumimoji="1" lang="ja-JP" altLang="en-US" sz="1600"/>
            </a:p>
          </xdr:txBody>
        </xdr:sp>
      </mc:Fallback>
    </mc:AlternateContent>
    <xdr:clientData/>
  </xdr:oneCellAnchor>
  <xdr:oneCellAnchor>
    <xdr:from>
      <xdr:col>4</xdr:col>
      <xdr:colOff>556260</xdr:colOff>
      <xdr:row>2</xdr:row>
      <xdr:rowOff>152400</xdr:rowOff>
    </xdr:from>
    <xdr:ext cx="914400" cy="264560"/>
    <mc:AlternateContent xmlns:mc="http://schemas.openxmlformats.org/markup-compatibility/2006" xmlns:a14="http://schemas.microsoft.com/office/drawing/2010/main">
      <mc:Choice Requires="a14">
        <xdr:sp macro="" textlink="">
          <xdr:nvSpPr>
            <xdr:cNvPr id="7" name="テキスト ボックス 6"/>
            <xdr:cNvSpPr txBox="1"/>
          </xdr:nvSpPr>
          <xdr:spPr>
            <a:xfrm>
              <a:off x="2994660" y="48768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acc>
                      <m:accPr>
                        <m:chr m:val="̂"/>
                        <m:ctrlPr>
                          <a:rPr kumimoji="1" lang="ja-JP" altLang="en-US" sz="1100" i="1">
                            <a:latin typeface="Cambria Math"/>
                          </a:rPr>
                        </m:ctrlPr>
                      </m:accPr>
                      <m:e>
                        <m:r>
                          <a:rPr kumimoji="1" lang="en-US" altLang="ja-JP" sz="1100" b="0" i="1">
                            <a:latin typeface="Cambria Math"/>
                          </a:rPr>
                          <m:t>𝑦</m:t>
                        </m:r>
                      </m:e>
                    </m:acc>
                    <m:r>
                      <a:rPr kumimoji="1" lang="ja-JP" altLang="en-US" sz="1100" b="0" i="1">
                        <a:latin typeface="Cambria Math"/>
                      </a:rPr>
                      <m:t>：予測値</m:t>
                    </m:r>
                  </m:oMath>
                </m:oMathPara>
              </a14:m>
              <a:endParaRPr kumimoji="1" lang="ja-JP" altLang="en-US" sz="1100"/>
            </a:p>
          </xdr:txBody>
        </xdr:sp>
      </mc:Choice>
      <mc:Fallback xmlns="">
        <xdr:sp macro="" textlink="">
          <xdr:nvSpPr>
            <xdr:cNvPr id="7" name="テキスト ボックス 6"/>
            <xdr:cNvSpPr txBox="1"/>
          </xdr:nvSpPr>
          <xdr:spPr>
            <a:xfrm>
              <a:off x="2994660" y="48768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kumimoji="1" lang="en-US" altLang="ja-JP" sz="1100" b="0" i="0">
                  <a:latin typeface="Cambria Math"/>
                </a:rPr>
                <a:t>𝑦</a:t>
              </a:r>
              <a:r>
                <a:rPr kumimoji="1" lang="ja-JP" altLang="en-US" sz="1100" b="0" i="0">
                  <a:latin typeface="Cambria Math"/>
                </a:rPr>
                <a:t> ̂：予測値</a:t>
              </a:r>
              <a:endParaRPr kumimoji="1" lang="ja-JP" altLang="en-US" sz="1100"/>
            </a:p>
          </xdr:txBody>
        </xdr:sp>
      </mc:Fallback>
    </mc:AlternateContent>
    <xdr:clientData/>
  </xdr:oneCellAnchor>
  <xdr:twoCellAnchor>
    <xdr:from>
      <xdr:col>5</xdr:col>
      <xdr:colOff>263703</xdr:colOff>
      <xdr:row>29</xdr:row>
      <xdr:rowOff>130495</xdr:rowOff>
    </xdr:from>
    <xdr:to>
      <xdr:col>7</xdr:col>
      <xdr:colOff>347523</xdr:colOff>
      <xdr:row>33</xdr:row>
      <xdr:rowOff>64963</xdr:rowOff>
    </xdr:to>
    <xdr:sp macro="" textlink="">
      <xdr:nvSpPr>
        <xdr:cNvPr id="9" name="線吹き出し 1 (枠付き) 8"/>
        <xdr:cNvSpPr/>
      </xdr:nvSpPr>
      <xdr:spPr>
        <a:xfrm>
          <a:off x="3303141" y="5104899"/>
          <a:ext cx="1299595" cy="619412"/>
        </a:xfrm>
        <a:prstGeom prst="borderCallout1">
          <a:avLst>
            <a:gd name="adj1" fmla="val 52333"/>
            <a:gd name="adj2" fmla="val -160"/>
            <a:gd name="adj3" fmla="val -10634"/>
            <a:gd name="adj4" fmla="val -25365"/>
          </a:avLst>
        </a:prstGeom>
        <a:solidFill>
          <a:schemeClr val="bg1"/>
        </a:solidFill>
        <a:ln>
          <a:tailEnd type="stealth" w="med"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（予測したい値）</a:t>
          </a:r>
          <a:endParaRPr kumimoji="1" lang="en-US" altLang="ja-JP" sz="1100">
            <a:solidFill>
              <a:schemeClr val="tx1"/>
            </a:solidFill>
          </a:endParaRPr>
        </a:p>
        <a:p>
          <a:pPr algn="ctr"/>
          <a:r>
            <a:rPr kumimoji="1" lang="ja-JP" altLang="en-US" sz="1400" b="1">
              <a:solidFill>
                <a:srgbClr val="FF0000"/>
              </a:solidFill>
            </a:rPr>
            <a:t>目的変数</a:t>
          </a:r>
        </a:p>
      </xdr:txBody>
    </xdr:sp>
    <xdr:clientData/>
  </xdr:twoCellAnchor>
  <xdr:twoCellAnchor>
    <xdr:from>
      <xdr:col>0</xdr:col>
      <xdr:colOff>160020</xdr:colOff>
      <xdr:row>34</xdr:row>
      <xdr:rowOff>1126</xdr:rowOff>
    </xdr:from>
    <xdr:to>
      <xdr:col>2</xdr:col>
      <xdr:colOff>487680</xdr:colOff>
      <xdr:row>37</xdr:row>
      <xdr:rowOff>106830</xdr:rowOff>
    </xdr:to>
    <xdr:sp macro="" textlink="">
      <xdr:nvSpPr>
        <xdr:cNvPr id="10" name="線吹き出し 1 (枠付き) 9"/>
        <xdr:cNvSpPr/>
      </xdr:nvSpPr>
      <xdr:spPr>
        <a:xfrm>
          <a:off x="160020" y="5831710"/>
          <a:ext cx="1543435" cy="619412"/>
        </a:xfrm>
        <a:prstGeom prst="borderCallout1">
          <a:avLst>
            <a:gd name="adj1" fmla="val 44040"/>
            <a:gd name="adj2" fmla="val 100425"/>
            <a:gd name="adj3" fmla="val -102139"/>
            <a:gd name="adj4" fmla="val 115002"/>
          </a:avLst>
        </a:prstGeom>
        <a:solidFill>
          <a:schemeClr val="bg1"/>
        </a:solidFill>
        <a:ln>
          <a:tailEnd type="stealth" w="med"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（説明する側の変数）</a:t>
          </a:r>
          <a:endParaRPr kumimoji="1" lang="en-US" altLang="ja-JP" sz="1100">
            <a:solidFill>
              <a:schemeClr val="tx1"/>
            </a:solidFill>
          </a:endParaRPr>
        </a:p>
        <a:p>
          <a:pPr algn="ctr"/>
          <a:r>
            <a:rPr kumimoji="1" lang="ja-JP" altLang="en-US" sz="1400" b="1">
              <a:solidFill>
                <a:srgbClr val="FF0000"/>
              </a:solidFill>
            </a:rPr>
            <a:t>説明変数</a:t>
          </a:r>
        </a:p>
      </xdr:txBody>
    </xdr:sp>
    <xdr:clientData/>
  </xdr:twoCellAnchor>
  <xdr:twoCellAnchor editAs="oneCell">
    <xdr:from>
      <xdr:col>10</xdr:col>
      <xdr:colOff>436654</xdr:colOff>
      <xdr:row>89</xdr:row>
      <xdr:rowOff>34248</xdr:rowOff>
    </xdr:from>
    <xdr:to>
      <xdr:col>16</xdr:col>
      <xdr:colOff>519915</xdr:colOff>
      <xdr:row>99</xdr:row>
      <xdr:rowOff>91527</xdr:rowOff>
    </xdr:to>
    <xdr:pic>
      <xdr:nvPicPr>
        <xdr:cNvPr id="34" name="図 3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32654" y="14999928"/>
          <a:ext cx="3740861" cy="1733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402405</xdr:colOff>
      <xdr:row>2</xdr:row>
      <xdr:rowOff>94181</xdr:rowOff>
    </xdr:from>
    <xdr:ext cx="2525730" cy="684943"/>
    <mc:AlternateContent xmlns:mc="http://schemas.openxmlformats.org/markup-compatibility/2006" xmlns:a14="http://schemas.microsoft.com/office/drawing/2010/main">
      <mc:Choice Requires="a14">
        <xdr:sp macro="" textlink="">
          <xdr:nvSpPr>
            <xdr:cNvPr id="40" name="テキスト ボックス 39"/>
            <xdr:cNvSpPr txBox="1"/>
          </xdr:nvSpPr>
          <xdr:spPr>
            <a:xfrm>
              <a:off x="4657618" y="436653"/>
              <a:ext cx="2525730" cy="684943"/>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center"/>
                  </m:oMathParaPr>
                  <m:oMath xmlns:m="http://schemas.openxmlformats.org/officeDocument/2006/math">
                    <m:acc>
                      <m:accPr>
                        <m:chr m:val="̂"/>
                        <m:ctrlPr>
                          <a:rPr kumimoji="1" lang="ja-JP" altLang="en-US" sz="1600" i="1">
                            <a:latin typeface="Cambria Math"/>
                          </a:rPr>
                        </m:ctrlPr>
                      </m:accPr>
                      <m:e>
                        <m:r>
                          <a:rPr kumimoji="1" lang="en-US" altLang="ja-JP" sz="1600" b="0" i="1">
                            <a:latin typeface="Cambria Math"/>
                          </a:rPr>
                          <m:t>𝑦</m:t>
                        </m:r>
                      </m:e>
                    </m:acc>
                    <m:r>
                      <a:rPr kumimoji="1" lang="en-US" altLang="ja-JP" sz="1600" b="0" i="1">
                        <a:latin typeface="Cambria Math"/>
                      </a:rPr>
                      <m:t>=(</m:t>
                    </m:r>
                    <m:bar>
                      <m:barPr>
                        <m:pos m:val="top"/>
                        <m:ctrlPr>
                          <a:rPr kumimoji="1" lang="en-US" altLang="ja-JP" sz="1600" b="0" i="1">
                            <a:latin typeface="Cambria Math"/>
                          </a:rPr>
                        </m:ctrlPr>
                      </m:barPr>
                      <m:e>
                        <m:r>
                          <a:rPr kumimoji="1" lang="en-US" altLang="ja-JP" sz="1600" b="0" i="1">
                            <a:latin typeface="Cambria Math"/>
                          </a:rPr>
                          <m:t>𝑦</m:t>
                        </m:r>
                      </m:e>
                    </m:bar>
                    <m:r>
                      <a:rPr kumimoji="1" lang="en-US" altLang="ja-JP" sz="1600" b="0" i="1">
                        <a:latin typeface="Cambria Math"/>
                      </a:rPr>
                      <m:t>−</m:t>
                    </m:r>
                    <m:f>
                      <m:fPr>
                        <m:ctrlPr>
                          <a:rPr kumimoji="1" lang="en-US" altLang="ja-JP" sz="1600" b="0" i="1">
                            <a:latin typeface="Cambria Math"/>
                          </a:rPr>
                        </m:ctrlPr>
                      </m:fPr>
                      <m:num>
                        <m:sSub>
                          <m:sSubPr>
                            <m:ctrlPr>
                              <a:rPr kumimoji="1" lang="en-US" altLang="ja-JP" sz="1600" b="0" i="1">
                                <a:latin typeface="Cambria Math"/>
                              </a:rPr>
                            </m:ctrlPr>
                          </m:sSubPr>
                          <m:e>
                            <m:r>
                              <a:rPr kumimoji="1" lang="en-US" altLang="ja-JP" sz="1600" b="0" i="1">
                                <a:latin typeface="Cambria Math"/>
                              </a:rPr>
                              <m:t>𝑠</m:t>
                            </m:r>
                          </m:e>
                          <m:sub>
                            <m:r>
                              <a:rPr kumimoji="1" lang="en-US" altLang="ja-JP" sz="1600" b="0" i="1">
                                <a:latin typeface="Cambria Math"/>
                              </a:rPr>
                              <m:t>𝑥𝑦</m:t>
                            </m:r>
                          </m:sub>
                        </m:sSub>
                      </m:num>
                      <m:den>
                        <m:sSub>
                          <m:sSubPr>
                            <m:ctrlPr>
                              <a:rPr kumimoji="1" lang="en-US" altLang="ja-JP" sz="1600" b="0" i="1">
                                <a:latin typeface="Cambria Math"/>
                              </a:rPr>
                            </m:ctrlPr>
                          </m:sSubPr>
                          <m:e>
                            <m:r>
                              <a:rPr kumimoji="1" lang="en-US" altLang="ja-JP" sz="1600" b="0" i="1">
                                <a:latin typeface="Cambria Math"/>
                              </a:rPr>
                              <m:t>𝑠</m:t>
                            </m:r>
                          </m:e>
                          <m:sub>
                            <m:sSup>
                              <m:sSupPr>
                                <m:ctrlPr>
                                  <a:rPr kumimoji="1" lang="en-US" altLang="ja-JP" sz="1600" b="0" i="1">
                                    <a:latin typeface="Cambria Math"/>
                                  </a:rPr>
                                </m:ctrlPr>
                              </m:sSupPr>
                              <m:e>
                                <m:r>
                                  <a:rPr kumimoji="1" lang="en-US" altLang="ja-JP" sz="1600" b="0" i="1">
                                    <a:latin typeface="Cambria Math"/>
                                  </a:rPr>
                                  <m:t>𝑥</m:t>
                                </m:r>
                              </m:e>
                              <m:sup>
                                <m:r>
                                  <a:rPr kumimoji="1" lang="en-US" altLang="ja-JP" sz="1600" b="0" i="1">
                                    <a:latin typeface="Cambria Math"/>
                                  </a:rPr>
                                  <m:t>2</m:t>
                                </m:r>
                              </m:sup>
                            </m:sSup>
                          </m:sub>
                        </m:sSub>
                      </m:den>
                    </m:f>
                    <m:bar>
                      <m:barPr>
                        <m:pos m:val="top"/>
                        <m:ctrlPr>
                          <a:rPr kumimoji="1" lang="en-US" altLang="ja-JP" sz="1600" b="0" i="1">
                            <a:latin typeface="Cambria Math"/>
                          </a:rPr>
                        </m:ctrlPr>
                      </m:barPr>
                      <m:e>
                        <m:r>
                          <a:rPr kumimoji="1" lang="en-US" altLang="ja-JP" sz="1600" b="0" i="1">
                            <a:latin typeface="Cambria Math"/>
                          </a:rPr>
                          <m:t>𝑥</m:t>
                        </m:r>
                      </m:e>
                    </m:bar>
                    <m:r>
                      <a:rPr kumimoji="1" lang="en-US" altLang="ja-JP" sz="1600" b="0" i="1">
                        <a:latin typeface="Cambria Math"/>
                      </a:rPr>
                      <m:t>)+</m:t>
                    </m:r>
                    <m:f>
                      <m:fPr>
                        <m:ctrlPr>
                          <a:rPr kumimoji="1" lang="en-US" altLang="ja-JP" sz="1600" b="0" i="1">
                            <a:solidFill>
                              <a:schemeClr val="tx1"/>
                            </a:solidFill>
                            <a:effectLst/>
                            <a:latin typeface="Cambria Math"/>
                            <a:ea typeface="+mn-ea"/>
                            <a:cs typeface="+mn-cs"/>
                          </a:rPr>
                        </m:ctrlPr>
                      </m:fPr>
                      <m:num>
                        <m:sSub>
                          <m:sSubPr>
                            <m:ctrlPr>
                              <a:rPr kumimoji="1" lang="en-US" altLang="ja-JP" sz="1600" b="0" i="1">
                                <a:solidFill>
                                  <a:schemeClr val="tx1"/>
                                </a:solidFill>
                                <a:effectLst/>
                                <a:latin typeface="Cambria Math"/>
                                <a:ea typeface="+mn-ea"/>
                                <a:cs typeface="+mn-cs"/>
                              </a:rPr>
                            </m:ctrlPr>
                          </m:sSubPr>
                          <m:e>
                            <m:r>
                              <a:rPr kumimoji="1" lang="en-US" altLang="ja-JP" sz="1600" b="0" i="1">
                                <a:solidFill>
                                  <a:schemeClr val="tx1"/>
                                </a:solidFill>
                                <a:effectLst/>
                                <a:latin typeface="Cambria Math"/>
                                <a:ea typeface="+mn-ea"/>
                                <a:cs typeface="+mn-cs"/>
                              </a:rPr>
                              <m:t>𝑠</m:t>
                            </m:r>
                          </m:e>
                          <m:sub>
                            <m:r>
                              <a:rPr kumimoji="1" lang="en-US" altLang="ja-JP" sz="1600" b="0" i="1">
                                <a:solidFill>
                                  <a:schemeClr val="tx1"/>
                                </a:solidFill>
                                <a:effectLst/>
                                <a:latin typeface="Cambria Math"/>
                                <a:ea typeface="+mn-ea"/>
                                <a:cs typeface="+mn-cs"/>
                              </a:rPr>
                              <m:t>𝑥𝑦</m:t>
                            </m:r>
                          </m:sub>
                        </m:sSub>
                      </m:num>
                      <m:den>
                        <m:sSub>
                          <m:sSubPr>
                            <m:ctrlPr>
                              <a:rPr kumimoji="1" lang="en-US" altLang="ja-JP" sz="1600" b="0" i="1">
                                <a:solidFill>
                                  <a:schemeClr val="tx1"/>
                                </a:solidFill>
                                <a:effectLst/>
                                <a:latin typeface="Cambria Math"/>
                                <a:ea typeface="+mn-ea"/>
                                <a:cs typeface="+mn-cs"/>
                              </a:rPr>
                            </m:ctrlPr>
                          </m:sSubPr>
                          <m:e>
                            <m:r>
                              <a:rPr kumimoji="1" lang="en-US" altLang="ja-JP" sz="1600" b="0" i="1">
                                <a:solidFill>
                                  <a:schemeClr val="tx1"/>
                                </a:solidFill>
                                <a:effectLst/>
                                <a:latin typeface="Cambria Math"/>
                                <a:ea typeface="+mn-ea"/>
                                <a:cs typeface="+mn-cs"/>
                              </a:rPr>
                              <m:t>𝑠</m:t>
                            </m:r>
                          </m:e>
                          <m:sub>
                            <m:sSup>
                              <m:sSupPr>
                                <m:ctrlPr>
                                  <a:rPr kumimoji="1" lang="en-US" altLang="ja-JP" sz="1600" b="0" i="1">
                                    <a:solidFill>
                                      <a:schemeClr val="tx1"/>
                                    </a:solidFill>
                                    <a:effectLst/>
                                    <a:latin typeface="Cambria Math"/>
                                    <a:ea typeface="+mn-ea"/>
                                    <a:cs typeface="+mn-cs"/>
                                  </a:rPr>
                                </m:ctrlPr>
                              </m:sSupPr>
                              <m:e>
                                <m:r>
                                  <a:rPr kumimoji="1" lang="en-US" altLang="ja-JP" sz="1600" b="0" i="1">
                                    <a:solidFill>
                                      <a:schemeClr val="tx1"/>
                                    </a:solidFill>
                                    <a:effectLst/>
                                    <a:latin typeface="Cambria Math"/>
                                    <a:ea typeface="+mn-ea"/>
                                    <a:cs typeface="+mn-cs"/>
                                  </a:rPr>
                                  <m:t>𝑥</m:t>
                                </m:r>
                              </m:e>
                              <m:sup>
                                <m:r>
                                  <a:rPr kumimoji="1" lang="en-US" altLang="ja-JP" sz="1600" b="0" i="1">
                                    <a:solidFill>
                                      <a:schemeClr val="tx1"/>
                                    </a:solidFill>
                                    <a:effectLst/>
                                    <a:latin typeface="Cambria Math"/>
                                    <a:ea typeface="+mn-ea"/>
                                    <a:cs typeface="+mn-cs"/>
                                  </a:rPr>
                                  <m:t>2</m:t>
                                </m:r>
                              </m:sup>
                            </m:sSup>
                          </m:sub>
                        </m:sSub>
                      </m:den>
                    </m:f>
                    <m:r>
                      <a:rPr kumimoji="1" lang="en-US" altLang="ja-JP" sz="1600" b="0" i="1">
                        <a:latin typeface="Cambria Math"/>
                      </a:rPr>
                      <m:t>𝑥</m:t>
                    </m:r>
                  </m:oMath>
                </m:oMathPara>
              </a14:m>
              <a:endParaRPr kumimoji="1" lang="ja-JP" altLang="en-US" sz="1600"/>
            </a:p>
          </xdr:txBody>
        </xdr:sp>
      </mc:Choice>
      <mc:Fallback xmlns="">
        <xdr:sp macro="" textlink="">
          <xdr:nvSpPr>
            <xdr:cNvPr id="40" name="テキスト ボックス 39"/>
            <xdr:cNvSpPr txBox="1"/>
          </xdr:nvSpPr>
          <xdr:spPr>
            <a:xfrm>
              <a:off x="4657618" y="436653"/>
              <a:ext cx="2525730" cy="684943"/>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600" b="0" i="0">
                  <a:latin typeface="Cambria Math"/>
                </a:rPr>
                <a:t>𝑦</a:t>
              </a:r>
              <a:r>
                <a:rPr kumimoji="1" lang="ja-JP" altLang="en-US" sz="1600" b="0" i="0">
                  <a:latin typeface="Cambria Math"/>
                </a:rPr>
                <a:t> ̂</a:t>
              </a:r>
              <a:r>
                <a:rPr kumimoji="1" lang="en-US" altLang="ja-JP" sz="1600" b="0" i="0">
                  <a:latin typeface="Cambria Math"/>
                </a:rPr>
                <a:t>=(¯𝑦−𝑠_𝑥𝑦/𝑠_(𝑥^2 )  ¯𝑥)+</a:t>
              </a:r>
              <a:r>
                <a:rPr kumimoji="1" lang="en-US" altLang="ja-JP" sz="1600" b="0" i="0">
                  <a:solidFill>
                    <a:schemeClr val="tx1"/>
                  </a:solidFill>
                  <a:effectLst/>
                  <a:latin typeface="+mn-lt"/>
                  <a:ea typeface="+mn-ea"/>
                  <a:cs typeface="+mn-cs"/>
                </a:rPr>
                <a:t>𝑠_𝑥𝑦/𝑠_(𝑥^2 ) </a:t>
              </a:r>
              <a:r>
                <a:rPr kumimoji="1" lang="en-US" altLang="ja-JP" sz="1600" b="0" i="0">
                  <a:solidFill>
                    <a:schemeClr val="tx1"/>
                  </a:solidFill>
                  <a:effectLst/>
                  <a:latin typeface="Cambria Math"/>
                  <a:ea typeface="+mn-ea"/>
                  <a:cs typeface="+mn-cs"/>
                </a:rPr>
                <a:t> </a:t>
              </a:r>
              <a:r>
                <a:rPr kumimoji="1" lang="en-US" altLang="ja-JP" sz="1600" b="0" i="0">
                  <a:latin typeface="Cambria Math"/>
                </a:rPr>
                <a:t>𝑥</a:t>
              </a:r>
              <a:endParaRPr kumimoji="1" lang="ja-JP" altLang="en-US" sz="1600"/>
            </a:p>
          </xdr:txBody>
        </xdr:sp>
      </mc:Fallback>
    </mc:AlternateContent>
    <xdr:clientData/>
  </xdr:oneCellAnchor>
  <xdr:twoCellAnchor>
    <xdr:from>
      <xdr:col>6</xdr:col>
      <xdr:colOff>428090</xdr:colOff>
      <xdr:row>3</xdr:row>
      <xdr:rowOff>119864</xdr:rowOff>
    </xdr:from>
    <xdr:to>
      <xdr:col>7</xdr:col>
      <xdr:colOff>233909</xdr:colOff>
      <xdr:row>5</xdr:row>
      <xdr:rowOff>51366</xdr:rowOff>
    </xdr:to>
    <xdr:sp macro="" textlink="">
      <xdr:nvSpPr>
        <xdr:cNvPr id="15" name="右矢印 14"/>
        <xdr:cNvSpPr/>
      </xdr:nvSpPr>
      <xdr:spPr>
        <a:xfrm>
          <a:off x="4075416" y="633572"/>
          <a:ext cx="413706" cy="273974"/>
        </a:xfrm>
        <a:prstGeom prst="rightArrow">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94179</xdr:colOff>
      <xdr:row>1</xdr:row>
      <xdr:rowOff>115428</xdr:rowOff>
    </xdr:from>
    <xdr:ext cx="1190090" cy="1247136"/>
    <mc:AlternateContent xmlns:mc="http://schemas.openxmlformats.org/markup-compatibility/2006" xmlns:a14="http://schemas.microsoft.com/office/drawing/2010/main">
      <mc:Choice Requires="a14">
        <xdr:sp macro="" textlink="">
          <xdr:nvSpPr>
            <xdr:cNvPr id="17" name="テキスト ボックス 16"/>
            <xdr:cNvSpPr txBox="1"/>
          </xdr:nvSpPr>
          <xdr:spPr>
            <a:xfrm>
              <a:off x="7388831" y="286664"/>
              <a:ext cx="1190090" cy="124713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14:m>
                <m:oMathPara xmlns:m="http://schemas.openxmlformats.org/officeDocument/2006/math">
                  <m:oMathParaPr>
                    <m:jc m:val="left"/>
                  </m:oMathParaPr>
                  <m:oMath xmlns:m="http://schemas.openxmlformats.org/officeDocument/2006/math">
                    <m:acc>
                      <m:accPr>
                        <m:chr m:val="̂"/>
                        <m:ctrlPr>
                          <a:rPr kumimoji="1" lang="ja-JP" altLang="en-US" sz="1400" i="1">
                            <a:solidFill>
                              <a:srgbClr val="FF0000"/>
                            </a:solidFill>
                            <a:latin typeface="Cambria Math"/>
                          </a:rPr>
                        </m:ctrlPr>
                      </m:accPr>
                      <m:e>
                        <m:r>
                          <a:rPr kumimoji="1" lang="en-US" altLang="ja-JP" sz="1400" b="0" i="1">
                            <a:solidFill>
                              <a:srgbClr val="FF0000"/>
                            </a:solidFill>
                            <a:latin typeface="Cambria Math"/>
                          </a:rPr>
                          <m:t>𝑦</m:t>
                        </m:r>
                      </m:e>
                    </m:acc>
                    <m:r>
                      <a:rPr kumimoji="1" lang="en-US" altLang="ja-JP" sz="1400" b="0" i="1">
                        <a:latin typeface="Cambria Math"/>
                      </a:rPr>
                      <m:t>:</m:t>
                    </m:r>
                    <m:r>
                      <a:rPr kumimoji="1" lang="ja-JP" altLang="en-US" sz="1400" b="0" i="1">
                        <a:latin typeface="Cambria Math"/>
                      </a:rPr>
                      <m:t>　予測値</m:t>
                    </m:r>
                  </m:oMath>
                </m:oMathPara>
              </a14:m>
              <a:endParaRPr kumimoji="1" lang="en-US" altLang="ja-JP" sz="1400" b="0"/>
            </a:p>
            <a:p>
              <a:pPr algn="l"/>
              <a14:m>
                <m:oMath xmlns:m="http://schemas.openxmlformats.org/officeDocument/2006/math">
                  <m:sSub>
                    <m:sSubPr>
                      <m:ctrlPr>
                        <a:rPr kumimoji="1" lang="en-US" altLang="ja-JP" sz="1400" b="0" i="1">
                          <a:solidFill>
                            <a:srgbClr val="FF0000"/>
                          </a:solidFill>
                          <a:effectLst/>
                          <a:latin typeface="Cambria Math"/>
                          <a:ea typeface="+mn-ea"/>
                          <a:cs typeface="+mn-cs"/>
                        </a:rPr>
                      </m:ctrlPr>
                    </m:sSubPr>
                    <m:e>
                      <m:r>
                        <a:rPr kumimoji="1" lang="en-US" altLang="ja-JP" sz="1400" b="0" i="1">
                          <a:solidFill>
                            <a:srgbClr val="FF0000"/>
                          </a:solidFill>
                          <a:effectLst/>
                          <a:latin typeface="Cambria Math"/>
                          <a:ea typeface="+mn-ea"/>
                          <a:cs typeface="+mn-cs"/>
                        </a:rPr>
                        <m:t>𝑠</m:t>
                      </m:r>
                    </m:e>
                    <m:sub>
                      <m:r>
                        <a:rPr kumimoji="1" lang="en-US" altLang="ja-JP" sz="1400" b="0" i="1">
                          <a:solidFill>
                            <a:srgbClr val="FF0000"/>
                          </a:solidFill>
                          <a:effectLst/>
                          <a:latin typeface="Cambria Math"/>
                          <a:ea typeface="+mn-ea"/>
                          <a:cs typeface="+mn-cs"/>
                        </a:rPr>
                        <m:t>𝑥𝑦</m:t>
                      </m:r>
                    </m:sub>
                  </m:sSub>
                </m:oMath>
              </a14:m>
              <a:r>
                <a:rPr kumimoji="1" lang="en-US" altLang="ja-JP" sz="1400"/>
                <a:t>:</a:t>
              </a:r>
              <a:r>
                <a:rPr kumimoji="1" lang="ja-JP" altLang="en-US" sz="1400"/>
                <a:t>　共分散</a:t>
              </a:r>
              <a:endParaRPr kumimoji="1" lang="en-US" altLang="ja-JP" sz="1400"/>
            </a:p>
            <a:p>
              <a:pPr algn="l"/>
              <a14:m>
                <m:oMath xmlns:m="http://schemas.openxmlformats.org/officeDocument/2006/math">
                  <m:sSub>
                    <m:sSubPr>
                      <m:ctrlPr>
                        <a:rPr kumimoji="1" lang="en-US" altLang="ja-JP" sz="1400" b="0" i="1">
                          <a:solidFill>
                            <a:srgbClr val="FF0000"/>
                          </a:solidFill>
                          <a:effectLst/>
                          <a:latin typeface="Cambria Math"/>
                          <a:ea typeface="+mn-ea"/>
                          <a:cs typeface="+mn-cs"/>
                        </a:rPr>
                      </m:ctrlPr>
                    </m:sSubPr>
                    <m:e>
                      <m:r>
                        <a:rPr kumimoji="1" lang="en-US" altLang="ja-JP" sz="1400" b="0" i="1">
                          <a:solidFill>
                            <a:srgbClr val="FF0000"/>
                          </a:solidFill>
                          <a:effectLst/>
                          <a:latin typeface="Cambria Math"/>
                          <a:ea typeface="+mn-ea"/>
                          <a:cs typeface="+mn-cs"/>
                        </a:rPr>
                        <m:t>𝑠</m:t>
                      </m:r>
                    </m:e>
                    <m:sub>
                      <m:sSup>
                        <m:sSupPr>
                          <m:ctrlPr>
                            <a:rPr kumimoji="1" lang="en-US" altLang="ja-JP" sz="1400" b="0" i="1">
                              <a:solidFill>
                                <a:srgbClr val="FF0000"/>
                              </a:solidFill>
                              <a:effectLst/>
                              <a:latin typeface="Cambria Math"/>
                              <a:ea typeface="+mn-ea"/>
                              <a:cs typeface="+mn-cs"/>
                            </a:rPr>
                          </m:ctrlPr>
                        </m:sSupPr>
                        <m:e>
                          <m:r>
                            <a:rPr kumimoji="1" lang="en-US" altLang="ja-JP" sz="1400" b="0" i="1">
                              <a:solidFill>
                                <a:srgbClr val="FF0000"/>
                              </a:solidFill>
                              <a:effectLst/>
                              <a:latin typeface="Cambria Math"/>
                              <a:ea typeface="+mn-ea"/>
                              <a:cs typeface="+mn-cs"/>
                            </a:rPr>
                            <m:t>𝑥</m:t>
                          </m:r>
                        </m:e>
                        <m:sup>
                          <m:r>
                            <a:rPr kumimoji="1" lang="en-US" altLang="ja-JP" sz="1400" b="0" i="1">
                              <a:solidFill>
                                <a:srgbClr val="FF0000"/>
                              </a:solidFill>
                              <a:effectLst/>
                              <a:latin typeface="Cambria Math"/>
                              <a:ea typeface="+mn-ea"/>
                              <a:cs typeface="+mn-cs"/>
                            </a:rPr>
                            <m:t>2</m:t>
                          </m:r>
                        </m:sup>
                      </m:sSup>
                    </m:sub>
                  </m:sSub>
                </m:oMath>
              </a14:m>
              <a:r>
                <a:rPr kumimoji="1" lang="en-US" altLang="ja-JP" sz="1400"/>
                <a:t>:</a:t>
              </a:r>
              <a:r>
                <a:rPr kumimoji="1" lang="ja-JP" altLang="en-US" sz="1400"/>
                <a:t>　分散</a:t>
              </a:r>
              <a:endParaRPr kumimoji="1" lang="en-US" altLang="ja-JP" sz="1400"/>
            </a:p>
            <a:p>
              <a:pPr algn="l"/>
              <a14:m>
                <m:oMath xmlns:m="http://schemas.openxmlformats.org/officeDocument/2006/math">
                  <m:bar>
                    <m:barPr>
                      <m:pos m:val="top"/>
                      <m:ctrlPr>
                        <a:rPr kumimoji="1" lang="en-US" altLang="ja-JP" sz="1400" b="0" i="1">
                          <a:solidFill>
                            <a:srgbClr val="FF0000"/>
                          </a:solidFill>
                          <a:effectLst/>
                          <a:latin typeface="Cambria Math"/>
                          <a:ea typeface="+mn-ea"/>
                          <a:cs typeface="+mn-cs"/>
                        </a:rPr>
                      </m:ctrlPr>
                    </m:barPr>
                    <m:e>
                      <m:r>
                        <a:rPr kumimoji="1" lang="en-US" altLang="ja-JP" sz="1400" b="0" i="1">
                          <a:solidFill>
                            <a:srgbClr val="FF0000"/>
                          </a:solidFill>
                          <a:effectLst/>
                          <a:latin typeface="Cambria Math"/>
                          <a:ea typeface="+mn-ea"/>
                          <a:cs typeface="+mn-cs"/>
                        </a:rPr>
                        <m:t>𝑦</m:t>
                      </m:r>
                    </m:e>
                  </m:bar>
                </m:oMath>
              </a14:m>
              <a:r>
                <a:rPr kumimoji="1" lang="en-US" altLang="ja-JP" sz="1400"/>
                <a:t>:</a:t>
              </a:r>
              <a:r>
                <a:rPr kumimoji="1" lang="ja-JP" altLang="en-US" sz="1400"/>
                <a:t>　</a:t>
              </a:r>
              <a:r>
                <a:rPr kumimoji="1" lang="en-US" altLang="ja-JP" sz="1400"/>
                <a:t>y</a:t>
              </a:r>
              <a:r>
                <a:rPr kumimoji="1" lang="ja-JP" altLang="en-US" sz="1400"/>
                <a:t>の平均</a:t>
              </a:r>
              <a:endParaRPr kumimoji="1" lang="en-US" altLang="ja-JP" sz="1400"/>
            </a:p>
            <a:p>
              <a:pPr algn="l"/>
              <a14:m>
                <m:oMathPara xmlns:m="http://schemas.openxmlformats.org/officeDocument/2006/math">
                  <m:oMathParaPr>
                    <m:jc m:val="left"/>
                  </m:oMathParaPr>
                  <m:oMath xmlns:m="http://schemas.openxmlformats.org/officeDocument/2006/math">
                    <m:bar>
                      <m:barPr>
                        <m:pos m:val="top"/>
                        <m:ctrlPr>
                          <a:rPr kumimoji="1" lang="en-US" altLang="ja-JP" sz="1400" b="0" i="1">
                            <a:solidFill>
                              <a:srgbClr val="FF0000"/>
                            </a:solidFill>
                            <a:effectLst/>
                            <a:latin typeface="Cambria Math"/>
                            <a:ea typeface="+mn-ea"/>
                            <a:cs typeface="+mn-cs"/>
                          </a:rPr>
                        </m:ctrlPr>
                      </m:barPr>
                      <m:e>
                        <m:r>
                          <a:rPr kumimoji="1" lang="en-US" altLang="ja-JP" sz="1400" b="0" i="1">
                            <a:solidFill>
                              <a:srgbClr val="FF0000"/>
                            </a:solidFill>
                            <a:effectLst/>
                            <a:latin typeface="Cambria Math"/>
                            <a:ea typeface="+mn-ea"/>
                            <a:cs typeface="+mn-cs"/>
                          </a:rPr>
                          <m:t>𝑥</m:t>
                        </m:r>
                      </m:e>
                    </m:bar>
                    <m:r>
                      <a:rPr kumimoji="1" lang="en-US" altLang="ja-JP" sz="1400" b="0" i="1">
                        <a:solidFill>
                          <a:schemeClr val="tx1"/>
                        </a:solidFill>
                        <a:effectLst/>
                        <a:latin typeface="Cambria Math"/>
                        <a:ea typeface="+mn-ea"/>
                        <a:cs typeface="+mn-cs"/>
                      </a:rPr>
                      <m:t>:</m:t>
                    </m:r>
                    <m:r>
                      <a:rPr kumimoji="1" lang="ja-JP" altLang="en-US" sz="1400" b="0" i="1">
                        <a:solidFill>
                          <a:schemeClr val="tx1"/>
                        </a:solidFill>
                        <a:effectLst/>
                        <a:latin typeface="Cambria Math"/>
                        <a:ea typeface="+mn-ea"/>
                        <a:cs typeface="+mn-cs"/>
                      </a:rPr>
                      <m:t>　</m:t>
                    </m:r>
                    <m:r>
                      <a:rPr kumimoji="1" lang="en-US" altLang="ja-JP" sz="1400" b="0" i="1">
                        <a:solidFill>
                          <a:schemeClr val="tx1"/>
                        </a:solidFill>
                        <a:effectLst/>
                        <a:latin typeface="Cambria Math"/>
                        <a:ea typeface="+mn-ea"/>
                        <a:cs typeface="+mn-cs"/>
                      </a:rPr>
                      <m:t>𝑥</m:t>
                    </m:r>
                    <m:r>
                      <a:rPr kumimoji="1" lang="ja-JP" altLang="en-US" sz="1400" b="0" i="1">
                        <a:solidFill>
                          <a:schemeClr val="tx1"/>
                        </a:solidFill>
                        <a:effectLst/>
                        <a:latin typeface="Cambria Math"/>
                        <a:ea typeface="+mn-ea"/>
                        <a:cs typeface="+mn-cs"/>
                      </a:rPr>
                      <m:t>の平均</m:t>
                    </m:r>
                  </m:oMath>
                </m:oMathPara>
              </a14:m>
              <a:endParaRPr kumimoji="1" lang="ja-JP" altLang="en-US" sz="1400"/>
            </a:p>
          </xdr:txBody>
        </xdr:sp>
      </mc:Choice>
      <mc:Fallback xmlns="">
        <xdr:sp macro="" textlink="">
          <xdr:nvSpPr>
            <xdr:cNvPr id="17" name="テキスト ボックス 16"/>
            <xdr:cNvSpPr txBox="1"/>
          </xdr:nvSpPr>
          <xdr:spPr>
            <a:xfrm>
              <a:off x="7388831" y="286664"/>
              <a:ext cx="1190090" cy="124713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kumimoji="1" lang="en-US" altLang="ja-JP" sz="1400" b="0" i="0">
                  <a:solidFill>
                    <a:srgbClr val="FF0000"/>
                  </a:solidFill>
                  <a:latin typeface="Cambria Math"/>
                </a:rPr>
                <a:t>𝑦</a:t>
              </a:r>
              <a:r>
                <a:rPr kumimoji="1" lang="ja-JP" altLang="en-US" sz="1400" b="0" i="0">
                  <a:solidFill>
                    <a:srgbClr val="FF0000"/>
                  </a:solidFill>
                  <a:latin typeface="Cambria Math"/>
                </a:rPr>
                <a:t> ̂</a:t>
              </a:r>
              <a:r>
                <a:rPr kumimoji="1" lang="en-US" altLang="ja-JP" sz="1400" b="0" i="0">
                  <a:latin typeface="Cambria Math"/>
                </a:rPr>
                <a:t>:</a:t>
              </a:r>
              <a:r>
                <a:rPr kumimoji="1" lang="ja-JP" altLang="en-US" sz="1400" b="0" i="0">
                  <a:latin typeface="Cambria Math"/>
                </a:rPr>
                <a:t>　予測値</a:t>
              </a:r>
              <a:endParaRPr kumimoji="1" lang="en-US" altLang="ja-JP" sz="1400" b="0"/>
            </a:p>
            <a:p>
              <a:pPr algn="l"/>
              <a:r>
                <a:rPr kumimoji="1" lang="en-US" altLang="ja-JP" sz="1400" b="0" i="0">
                  <a:solidFill>
                    <a:srgbClr val="FF0000"/>
                  </a:solidFill>
                  <a:effectLst/>
                  <a:latin typeface="+mn-lt"/>
                  <a:ea typeface="+mn-ea"/>
                  <a:cs typeface="+mn-cs"/>
                </a:rPr>
                <a:t>𝑠_𝑥𝑦</a:t>
              </a:r>
              <a:r>
                <a:rPr kumimoji="1" lang="en-US" altLang="ja-JP" sz="1400"/>
                <a:t>:</a:t>
              </a:r>
              <a:r>
                <a:rPr kumimoji="1" lang="ja-JP" altLang="en-US" sz="1400"/>
                <a:t>　共分散</a:t>
              </a:r>
              <a:endParaRPr kumimoji="1" lang="en-US" altLang="ja-JP" sz="1400"/>
            </a:p>
            <a:p>
              <a:pPr algn="l"/>
              <a:r>
                <a:rPr kumimoji="1" lang="en-US" altLang="ja-JP" sz="1400" b="0" i="0">
                  <a:solidFill>
                    <a:srgbClr val="FF0000"/>
                  </a:solidFill>
                  <a:effectLst/>
                  <a:latin typeface="+mn-lt"/>
                  <a:ea typeface="+mn-ea"/>
                  <a:cs typeface="+mn-cs"/>
                </a:rPr>
                <a:t>𝑠_(𝑥^2 )</a:t>
              </a:r>
              <a:r>
                <a:rPr kumimoji="1" lang="en-US" altLang="ja-JP" sz="1400"/>
                <a:t>:</a:t>
              </a:r>
              <a:r>
                <a:rPr kumimoji="1" lang="ja-JP" altLang="en-US" sz="1400"/>
                <a:t>　分散</a:t>
              </a:r>
              <a:endParaRPr kumimoji="1" lang="en-US" altLang="ja-JP" sz="1400"/>
            </a:p>
            <a:p>
              <a:pPr algn="l"/>
              <a:r>
                <a:rPr kumimoji="1" lang="en-US" altLang="ja-JP" sz="1400" b="0" i="0">
                  <a:solidFill>
                    <a:srgbClr val="FF0000"/>
                  </a:solidFill>
                  <a:effectLst/>
                  <a:latin typeface="+mn-lt"/>
                  <a:ea typeface="+mn-ea"/>
                  <a:cs typeface="+mn-cs"/>
                </a:rPr>
                <a:t>¯𝑦</a:t>
              </a:r>
              <a:r>
                <a:rPr kumimoji="1" lang="en-US" altLang="ja-JP" sz="1400"/>
                <a:t>:</a:t>
              </a:r>
              <a:r>
                <a:rPr kumimoji="1" lang="ja-JP" altLang="en-US" sz="1400"/>
                <a:t>　</a:t>
              </a:r>
              <a:r>
                <a:rPr kumimoji="1" lang="en-US" altLang="ja-JP" sz="1400"/>
                <a:t>y</a:t>
              </a:r>
              <a:r>
                <a:rPr kumimoji="1" lang="ja-JP" altLang="en-US" sz="1400"/>
                <a:t>の平均</a:t>
              </a:r>
              <a:endParaRPr kumimoji="1" lang="en-US" altLang="ja-JP" sz="1400"/>
            </a:p>
            <a:p>
              <a:pPr algn="l"/>
              <a:r>
                <a:rPr kumimoji="1" lang="en-US" altLang="ja-JP" sz="1400" b="0" i="0">
                  <a:solidFill>
                    <a:srgbClr val="FF0000"/>
                  </a:solidFill>
                  <a:effectLst/>
                  <a:latin typeface="+mn-lt"/>
                  <a:ea typeface="+mn-ea"/>
                  <a:cs typeface="+mn-cs"/>
                </a:rPr>
                <a:t>¯</a:t>
              </a:r>
              <a:r>
                <a:rPr kumimoji="1" lang="en-US" altLang="ja-JP" sz="1400" b="0" i="0">
                  <a:solidFill>
                    <a:srgbClr val="FF0000"/>
                  </a:solidFill>
                  <a:effectLst/>
                  <a:latin typeface="Cambria Math"/>
                  <a:ea typeface="+mn-ea"/>
                  <a:cs typeface="+mn-cs"/>
                </a:rPr>
                <a:t>𝑥</a:t>
              </a:r>
              <a:r>
                <a:rPr kumimoji="1" lang="en-US" altLang="ja-JP" sz="1400" b="0" i="0">
                  <a:solidFill>
                    <a:schemeClr val="tx1"/>
                  </a:solidFill>
                  <a:effectLst/>
                  <a:latin typeface="Cambria Math"/>
                  <a:ea typeface="+mn-ea"/>
                  <a:cs typeface="+mn-cs"/>
                </a:rPr>
                <a:t>:</a:t>
              </a:r>
              <a:r>
                <a:rPr kumimoji="1" lang="ja-JP" altLang="en-US" sz="1400" b="0" i="0">
                  <a:solidFill>
                    <a:schemeClr val="tx1"/>
                  </a:solidFill>
                  <a:effectLst/>
                  <a:latin typeface="Cambria Math"/>
                  <a:ea typeface="+mn-ea"/>
                  <a:cs typeface="+mn-cs"/>
                </a:rPr>
                <a:t>　</a:t>
              </a:r>
              <a:r>
                <a:rPr kumimoji="1" lang="en-US" altLang="ja-JP" sz="1400" b="0" i="0">
                  <a:solidFill>
                    <a:schemeClr val="tx1"/>
                  </a:solidFill>
                  <a:effectLst/>
                  <a:latin typeface="Cambria Math"/>
                  <a:ea typeface="+mn-ea"/>
                  <a:cs typeface="+mn-cs"/>
                </a:rPr>
                <a:t>𝑥</a:t>
              </a:r>
              <a:r>
                <a:rPr kumimoji="1" lang="ja-JP" altLang="en-US" sz="1400" b="0" i="0">
                  <a:solidFill>
                    <a:schemeClr val="tx1"/>
                  </a:solidFill>
                  <a:effectLst/>
                  <a:latin typeface="Cambria Math"/>
                  <a:ea typeface="+mn-ea"/>
                  <a:cs typeface="+mn-cs"/>
                </a:rPr>
                <a:t>の平均</a:t>
              </a:r>
              <a:endParaRPr kumimoji="1" lang="ja-JP" altLang="en-US" sz="1400"/>
            </a:p>
          </xdr:txBody>
        </xdr:sp>
      </mc:Fallback>
    </mc:AlternateContent>
    <xdr:clientData/>
  </xdr:oneCellAnchor>
  <xdr:twoCellAnchor>
    <xdr:from>
      <xdr:col>1</xdr:col>
      <xdr:colOff>325349</xdr:colOff>
      <xdr:row>87</xdr:row>
      <xdr:rowOff>77057</xdr:rowOff>
    </xdr:from>
    <xdr:to>
      <xdr:col>9</xdr:col>
      <xdr:colOff>462338</xdr:colOff>
      <xdr:row>95</xdr:row>
      <xdr:rowOff>68496</xdr:rowOff>
    </xdr:to>
    <xdr:sp macro="" textlink="">
      <xdr:nvSpPr>
        <xdr:cNvPr id="19" name="角丸四角形 18"/>
        <xdr:cNvSpPr/>
      </xdr:nvSpPr>
      <xdr:spPr>
        <a:xfrm>
          <a:off x="934949" y="14707457"/>
          <a:ext cx="5013789" cy="133255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94180</xdr:colOff>
      <xdr:row>88</xdr:row>
      <xdr:rowOff>136989</xdr:rowOff>
    </xdr:from>
    <xdr:ext cx="893450" cy="275717"/>
    <xdr:sp macro="" textlink="">
      <xdr:nvSpPr>
        <xdr:cNvPr id="24" name="テキスト ボックス 23"/>
        <xdr:cNvSpPr txBox="1"/>
      </xdr:nvSpPr>
      <xdr:spPr>
        <a:xfrm>
          <a:off x="1313380" y="14935029"/>
          <a:ext cx="89345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（残差）公式</a:t>
          </a:r>
        </a:p>
      </xdr:txBody>
    </xdr:sp>
    <xdr:clientData/>
  </xdr:oneCellAnchor>
  <xdr:oneCellAnchor>
    <xdr:from>
      <xdr:col>2</xdr:col>
      <xdr:colOff>137760</xdr:colOff>
      <xdr:row>90</xdr:row>
      <xdr:rowOff>149148</xdr:rowOff>
    </xdr:from>
    <xdr:ext cx="1524000" cy="342786"/>
    <mc:AlternateContent xmlns:mc="http://schemas.openxmlformats.org/markup-compatibility/2006" xmlns:a14="http://schemas.microsoft.com/office/drawing/2010/main">
      <mc:Choice Requires="a14">
        <xdr:sp macro="" textlink="">
          <xdr:nvSpPr>
            <xdr:cNvPr id="25" name="テキスト ボックス 24"/>
            <xdr:cNvSpPr txBox="1"/>
          </xdr:nvSpPr>
          <xdr:spPr>
            <a:xfrm>
              <a:off x="1356960" y="15282468"/>
              <a:ext cx="1524000" cy="342786"/>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600" i="1">
                            <a:latin typeface="Cambria Math"/>
                          </a:rPr>
                        </m:ctrlPr>
                      </m:sSubPr>
                      <m:e>
                        <m:r>
                          <a:rPr kumimoji="1" lang="ja-JP" altLang="en-US" sz="1600" i="1">
                            <a:latin typeface="Cambria Math"/>
                          </a:rPr>
                          <m:t>𝜖</m:t>
                        </m:r>
                      </m:e>
                      <m:sub>
                        <m:r>
                          <a:rPr kumimoji="1" lang="en-US" altLang="ja-JP" sz="1600" b="0" i="1">
                            <a:latin typeface="Cambria Math"/>
                          </a:rPr>
                          <m:t>1</m:t>
                        </m:r>
                      </m:sub>
                    </m:sSub>
                    <m:r>
                      <a:rPr kumimoji="1" lang="en-US" altLang="ja-JP" sz="1600" b="0" i="1">
                        <a:latin typeface="Cambria Math"/>
                      </a:rPr>
                      <m:t>=</m:t>
                    </m:r>
                    <m:sSub>
                      <m:sSubPr>
                        <m:ctrlPr>
                          <a:rPr kumimoji="1" lang="en-US" altLang="ja-JP" sz="1600" b="0" i="1">
                            <a:latin typeface="Cambria Math"/>
                          </a:rPr>
                        </m:ctrlPr>
                      </m:sSubPr>
                      <m:e>
                        <m:r>
                          <a:rPr kumimoji="1" lang="en-US" altLang="ja-JP" sz="1600" b="0" i="1">
                            <a:latin typeface="Cambria Math"/>
                          </a:rPr>
                          <m:t>𝑦</m:t>
                        </m:r>
                      </m:e>
                      <m:sub>
                        <m:r>
                          <a:rPr kumimoji="1" lang="en-US" altLang="ja-JP" sz="1600" b="0" i="1">
                            <a:latin typeface="Cambria Math"/>
                          </a:rPr>
                          <m:t>1</m:t>
                        </m:r>
                      </m:sub>
                    </m:sSub>
                    <m:r>
                      <a:rPr kumimoji="1" lang="en-US" altLang="ja-JP" sz="1600" b="0" i="1">
                        <a:latin typeface="Cambria Math"/>
                      </a:rPr>
                      <m:t>−</m:t>
                    </m:r>
                    <m:acc>
                      <m:accPr>
                        <m:chr m:val="̂"/>
                        <m:ctrlPr>
                          <a:rPr kumimoji="1" lang="en-US" altLang="ja-JP" sz="1600" b="0" i="1">
                            <a:latin typeface="Cambria Math"/>
                          </a:rPr>
                        </m:ctrlPr>
                      </m:accPr>
                      <m:e>
                        <m:r>
                          <a:rPr kumimoji="1" lang="en-US" altLang="ja-JP" sz="1600" b="0" i="1">
                            <a:latin typeface="Cambria Math"/>
                          </a:rPr>
                          <m:t>𝑦</m:t>
                        </m:r>
                      </m:e>
                    </m:acc>
                    <m:r>
                      <a:rPr kumimoji="1" lang="en-US" altLang="ja-JP" sz="1600" b="0" i="1">
                        <a:latin typeface="Cambria Math"/>
                      </a:rPr>
                      <m:t> </m:t>
                    </m:r>
                  </m:oMath>
                </m:oMathPara>
              </a14:m>
              <a:endParaRPr kumimoji="1" lang="ja-JP" altLang="en-US" sz="1600"/>
            </a:p>
          </xdr:txBody>
        </xdr:sp>
      </mc:Choice>
      <mc:Fallback xmlns="">
        <xdr:sp macro="" textlink="">
          <xdr:nvSpPr>
            <xdr:cNvPr id="25" name="テキスト ボックス 24"/>
            <xdr:cNvSpPr txBox="1"/>
          </xdr:nvSpPr>
          <xdr:spPr>
            <a:xfrm>
              <a:off x="1356960" y="15282468"/>
              <a:ext cx="1524000" cy="342786"/>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ja-JP" altLang="en-US" sz="1600" i="0">
                  <a:latin typeface="Cambria Math"/>
                </a:rPr>
                <a:t>𝜖</a:t>
              </a:r>
              <a:r>
                <a:rPr kumimoji="1" lang="en-US" altLang="ja-JP" sz="1600" i="0">
                  <a:latin typeface="Cambria Math"/>
                </a:rPr>
                <a:t>_</a:t>
              </a:r>
              <a:r>
                <a:rPr kumimoji="1" lang="en-US" altLang="ja-JP" sz="1600" b="0" i="0">
                  <a:latin typeface="Cambria Math"/>
                </a:rPr>
                <a:t>1=𝑦_1−𝑦 ̂  </a:t>
              </a:r>
              <a:endParaRPr kumimoji="1" lang="ja-JP" altLang="en-US" sz="1600"/>
            </a:p>
          </xdr:txBody>
        </xdr:sp>
      </mc:Fallback>
    </mc:AlternateContent>
    <xdr:clientData/>
  </xdr:oneCellAnchor>
  <xdr:oneCellAnchor>
    <xdr:from>
      <xdr:col>5</xdr:col>
      <xdr:colOff>103513</xdr:colOff>
      <xdr:row>90</xdr:row>
      <xdr:rowOff>149148</xdr:rowOff>
    </xdr:from>
    <xdr:ext cx="914400" cy="275717"/>
    <mc:AlternateContent xmlns:mc="http://schemas.openxmlformats.org/markup-compatibility/2006" xmlns:a14="http://schemas.microsoft.com/office/drawing/2010/main">
      <mc:Choice Requires="a14">
        <xdr:sp macro="" textlink="">
          <xdr:nvSpPr>
            <xdr:cNvPr id="26" name="テキスト ボックス 25"/>
            <xdr:cNvSpPr txBox="1"/>
          </xdr:nvSpPr>
          <xdr:spPr>
            <a:xfrm>
              <a:off x="3151513" y="15282468"/>
              <a:ext cx="9144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14:m>
                <m:oMath xmlns:m="http://schemas.openxmlformats.org/officeDocument/2006/math">
                  <m:sSub>
                    <m:sSubPr>
                      <m:ctrlPr>
                        <a:rPr kumimoji="1" lang="en-US" altLang="ja-JP" sz="1100" i="1">
                          <a:solidFill>
                            <a:schemeClr val="tx1"/>
                          </a:solidFill>
                          <a:effectLst/>
                          <a:latin typeface="Cambria Math"/>
                          <a:ea typeface="+mn-ea"/>
                          <a:cs typeface="+mn-cs"/>
                        </a:rPr>
                      </m:ctrlPr>
                    </m:sSubPr>
                    <m:e>
                      <m:r>
                        <a:rPr kumimoji="1" lang="ja-JP" altLang="ja-JP" sz="1100" i="1">
                          <a:solidFill>
                            <a:schemeClr val="tx1"/>
                          </a:solidFill>
                          <a:effectLst/>
                          <a:latin typeface="Cambria Math"/>
                          <a:ea typeface="+mn-ea"/>
                          <a:cs typeface="+mn-cs"/>
                        </a:rPr>
                        <m:t>𝜖</m:t>
                      </m:r>
                    </m:e>
                    <m:sub>
                      <m:r>
                        <a:rPr kumimoji="1" lang="en-US" altLang="ja-JP" sz="1100" b="0" i="1">
                          <a:solidFill>
                            <a:schemeClr val="tx1"/>
                          </a:solidFill>
                          <a:effectLst/>
                          <a:latin typeface="Cambria Math"/>
                          <a:ea typeface="+mn-ea"/>
                          <a:cs typeface="+mn-cs"/>
                        </a:rPr>
                        <m:t>1</m:t>
                      </m:r>
                    </m:sub>
                  </m:sSub>
                </m:oMath>
              </a14:m>
              <a:r>
                <a:rPr kumimoji="1" lang="en-US" altLang="ja-JP" sz="1100"/>
                <a:t>:</a:t>
              </a:r>
              <a:r>
                <a:rPr kumimoji="1" lang="ja-JP" altLang="en-US" sz="1100"/>
                <a:t>残差</a:t>
              </a:r>
            </a:p>
          </xdr:txBody>
        </xdr:sp>
      </mc:Choice>
      <mc:Fallback xmlns="">
        <xdr:sp macro="" textlink="">
          <xdr:nvSpPr>
            <xdr:cNvPr id="26" name="テキスト ボックス 25"/>
            <xdr:cNvSpPr txBox="1"/>
          </xdr:nvSpPr>
          <xdr:spPr>
            <a:xfrm>
              <a:off x="3151513" y="15282468"/>
              <a:ext cx="9144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kumimoji="1" lang="ja-JP" altLang="ja-JP" sz="1100" i="0">
                  <a:solidFill>
                    <a:schemeClr val="tx1"/>
                  </a:solidFill>
                  <a:effectLst/>
                  <a:latin typeface="Cambria Math"/>
                  <a:ea typeface="+mn-ea"/>
                  <a:cs typeface="+mn-cs"/>
                </a:rPr>
                <a:t>𝜖</a:t>
              </a:r>
              <a:r>
                <a:rPr kumimoji="1" lang="en-US" altLang="ja-JP" sz="1100" i="0">
                  <a:solidFill>
                    <a:schemeClr val="tx1"/>
                  </a:solidFill>
                  <a:effectLst/>
                  <a:latin typeface="Cambria Math"/>
                  <a:ea typeface="+mn-ea"/>
                  <a:cs typeface="+mn-cs"/>
                </a:rPr>
                <a:t>_</a:t>
              </a:r>
              <a:r>
                <a:rPr kumimoji="1" lang="en-US" altLang="ja-JP" sz="1100" b="0" i="0">
                  <a:solidFill>
                    <a:schemeClr val="tx1"/>
                  </a:solidFill>
                  <a:effectLst/>
                  <a:latin typeface="Cambria Math"/>
                  <a:ea typeface="+mn-ea"/>
                  <a:cs typeface="+mn-cs"/>
                </a:rPr>
                <a:t>1</a:t>
              </a:r>
              <a:r>
                <a:rPr kumimoji="1" lang="en-US" altLang="ja-JP" sz="1100"/>
                <a:t>:</a:t>
              </a:r>
              <a:r>
                <a:rPr kumimoji="1" lang="ja-JP" altLang="en-US" sz="1100"/>
                <a:t>残差</a:t>
              </a:r>
            </a:p>
          </xdr:txBody>
        </xdr:sp>
      </mc:Fallback>
    </mc:AlternateContent>
    <xdr:clientData/>
  </xdr:oneCellAnchor>
  <xdr:oneCellAnchor>
    <xdr:from>
      <xdr:col>6</xdr:col>
      <xdr:colOff>343244</xdr:colOff>
      <xdr:row>91</xdr:row>
      <xdr:rowOff>32318</xdr:rowOff>
    </xdr:from>
    <xdr:ext cx="1635302" cy="267381"/>
    <xdr:sp macro="" textlink="">
      <xdr:nvSpPr>
        <xdr:cNvPr id="27" name="テキスト ボックス 26"/>
        <xdr:cNvSpPr txBox="1"/>
      </xdr:nvSpPr>
      <xdr:spPr>
        <a:xfrm>
          <a:off x="4000844" y="15333278"/>
          <a:ext cx="1635302" cy="267381"/>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050"/>
            <a:t>残差＝実測値－予測値</a:t>
          </a:r>
        </a:p>
      </xdr:txBody>
    </xdr:sp>
    <xdr:clientData/>
  </xdr:oneCellAnchor>
  <xdr:oneCellAnchor>
    <xdr:from>
      <xdr:col>2</xdr:col>
      <xdr:colOff>256853</xdr:colOff>
      <xdr:row>9</xdr:row>
      <xdr:rowOff>119865</xdr:rowOff>
    </xdr:from>
    <xdr:ext cx="5102833" cy="684943"/>
    <mc:AlternateContent xmlns:mc="http://schemas.openxmlformats.org/markup-compatibility/2006" xmlns:a14="http://schemas.microsoft.com/office/drawing/2010/main">
      <mc:Choice Requires="a14">
        <xdr:sp macro="" textlink="">
          <xdr:nvSpPr>
            <xdr:cNvPr id="29" name="テキスト ボックス 28"/>
            <xdr:cNvSpPr txBox="1"/>
          </xdr:nvSpPr>
          <xdr:spPr>
            <a:xfrm>
              <a:off x="1472628" y="1660989"/>
              <a:ext cx="5102833" cy="684943"/>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center"/>
                  </m:oMathParaPr>
                  <m:oMath xmlns:m="http://schemas.openxmlformats.org/officeDocument/2006/math">
                    <m:acc>
                      <m:accPr>
                        <m:chr m:val="̂"/>
                        <m:ctrlPr>
                          <a:rPr kumimoji="1" lang="ja-JP" altLang="en-US" sz="1600" i="1">
                            <a:latin typeface="Cambria Math"/>
                          </a:rPr>
                        </m:ctrlPr>
                      </m:accPr>
                      <m:e>
                        <m:r>
                          <a:rPr kumimoji="1" lang="en-US" altLang="ja-JP" sz="1600" b="0" i="1">
                            <a:latin typeface="Cambria Math"/>
                          </a:rPr>
                          <m:t>𝑦</m:t>
                        </m:r>
                      </m:e>
                    </m:acc>
                    <m:r>
                      <a:rPr kumimoji="1" lang="en-US" altLang="ja-JP" sz="1600" b="0" i="1">
                        <a:latin typeface="Cambria Math"/>
                      </a:rPr>
                      <m:t>=</m:t>
                    </m:r>
                    <m:d>
                      <m:dPr>
                        <m:ctrlPr>
                          <a:rPr kumimoji="1" lang="en-US" altLang="ja-JP" sz="1600" b="0" i="1">
                            <a:latin typeface="Cambria Math"/>
                          </a:rPr>
                        </m:ctrlPr>
                      </m:dPr>
                      <m:e>
                        <m:r>
                          <a:rPr kumimoji="1" lang="en-US" altLang="ja-JP" sz="1600" b="0" i="1">
                            <a:solidFill>
                              <a:srgbClr val="FF0000"/>
                            </a:solidFill>
                            <a:latin typeface="Cambria Math"/>
                          </a:rPr>
                          <m:t>𝑦</m:t>
                        </m:r>
                        <m:r>
                          <a:rPr kumimoji="1" lang="ja-JP" altLang="en-US" sz="1600" b="0" i="1">
                            <a:solidFill>
                              <a:srgbClr val="FF0000"/>
                            </a:solidFill>
                            <a:latin typeface="Cambria Math"/>
                          </a:rPr>
                          <m:t>の平均</m:t>
                        </m:r>
                        <m:r>
                          <a:rPr kumimoji="1" lang="ja-JP" altLang="en-US" sz="1600" b="0" i="1">
                            <a:solidFill>
                              <a:srgbClr val="FF0000"/>
                            </a:solidFill>
                            <a:latin typeface="Cambria Math"/>
                          </a:rPr>
                          <m:t>−</m:t>
                        </m:r>
                        <m:f>
                          <m:fPr>
                            <m:ctrlPr>
                              <a:rPr kumimoji="1" lang="en-US" altLang="ja-JP" sz="1600" b="0" i="1">
                                <a:latin typeface="Cambria Math"/>
                              </a:rPr>
                            </m:ctrlPr>
                          </m:fPr>
                          <m:num>
                            <m:r>
                              <a:rPr kumimoji="1" lang="ja-JP" altLang="en-US" sz="1600" b="0" i="1">
                                <a:solidFill>
                                  <a:srgbClr val="FF0000"/>
                                </a:solidFill>
                                <a:latin typeface="Cambria Math"/>
                              </a:rPr>
                              <m:t>共分散</m:t>
                            </m:r>
                          </m:num>
                          <m:den>
                            <m:r>
                              <a:rPr kumimoji="1" lang="en-US" altLang="ja-JP" sz="1600" b="0" i="1">
                                <a:solidFill>
                                  <a:srgbClr val="FF0000"/>
                                </a:solidFill>
                                <a:latin typeface="Cambria Math"/>
                              </a:rPr>
                              <m:t>𝑥</m:t>
                            </m:r>
                            <m:r>
                              <a:rPr kumimoji="1" lang="ja-JP" altLang="en-US" sz="1600" b="0" i="1">
                                <a:solidFill>
                                  <a:srgbClr val="FF0000"/>
                                </a:solidFill>
                                <a:latin typeface="Cambria Math"/>
                              </a:rPr>
                              <m:t>の分散</m:t>
                            </m:r>
                          </m:den>
                        </m:f>
                        <m:r>
                          <a:rPr kumimoji="1" lang="en-US" altLang="ja-JP" sz="1600" b="0" i="1">
                            <a:latin typeface="Cambria Math"/>
                          </a:rPr>
                          <m:t>×</m:t>
                        </m:r>
                        <m:r>
                          <a:rPr kumimoji="1" lang="en-US" altLang="ja-JP" sz="1600" b="0" i="1">
                            <a:solidFill>
                              <a:srgbClr val="FF0000"/>
                            </a:solidFill>
                            <a:latin typeface="Cambria Math"/>
                          </a:rPr>
                          <m:t>𝑥</m:t>
                        </m:r>
                        <m:r>
                          <a:rPr kumimoji="1" lang="ja-JP" altLang="en-US" sz="1600" b="0" i="1">
                            <a:solidFill>
                              <a:srgbClr val="FF0000"/>
                            </a:solidFill>
                            <a:latin typeface="Cambria Math"/>
                          </a:rPr>
                          <m:t>の平均</m:t>
                        </m:r>
                      </m:e>
                    </m:d>
                    <m:r>
                      <a:rPr kumimoji="1" lang="en-US" altLang="ja-JP" sz="1600" b="0" i="1">
                        <a:latin typeface="Cambria Math"/>
                      </a:rPr>
                      <m:t>+</m:t>
                    </m:r>
                    <m:f>
                      <m:fPr>
                        <m:ctrlPr>
                          <a:rPr kumimoji="1" lang="en-US" altLang="ja-JP" sz="1600" b="0" i="1">
                            <a:solidFill>
                              <a:schemeClr val="tx1"/>
                            </a:solidFill>
                            <a:effectLst/>
                            <a:latin typeface="Cambria Math"/>
                            <a:ea typeface="+mn-ea"/>
                            <a:cs typeface="+mn-cs"/>
                          </a:rPr>
                        </m:ctrlPr>
                      </m:fPr>
                      <m:num>
                        <m:r>
                          <a:rPr kumimoji="1" lang="ja-JP" altLang="ja-JP" sz="1600" b="0" i="1">
                            <a:solidFill>
                              <a:srgbClr val="FF0000"/>
                            </a:solidFill>
                            <a:effectLst/>
                            <a:latin typeface="Cambria Math"/>
                            <a:ea typeface="+mn-ea"/>
                            <a:cs typeface="+mn-cs"/>
                          </a:rPr>
                          <m:t>共分散</m:t>
                        </m:r>
                      </m:num>
                      <m:den>
                        <m:r>
                          <a:rPr kumimoji="1" lang="en-US" altLang="ja-JP" sz="1600" b="0" i="1">
                            <a:solidFill>
                              <a:srgbClr val="FF0000"/>
                            </a:solidFill>
                            <a:effectLst/>
                            <a:latin typeface="Cambria Math"/>
                            <a:ea typeface="+mn-ea"/>
                            <a:cs typeface="+mn-cs"/>
                          </a:rPr>
                          <m:t>𝑥</m:t>
                        </m:r>
                        <m:r>
                          <a:rPr kumimoji="1" lang="ja-JP" altLang="ja-JP" sz="1600" b="0" i="1">
                            <a:solidFill>
                              <a:srgbClr val="FF0000"/>
                            </a:solidFill>
                            <a:effectLst/>
                            <a:latin typeface="Cambria Math"/>
                            <a:ea typeface="+mn-ea"/>
                            <a:cs typeface="+mn-cs"/>
                          </a:rPr>
                          <m:t>の分散</m:t>
                        </m:r>
                      </m:den>
                    </m:f>
                    <m:r>
                      <a:rPr kumimoji="1" lang="en-US" altLang="ja-JP" sz="1600" b="0" i="1">
                        <a:solidFill>
                          <a:schemeClr val="tx1"/>
                        </a:solidFill>
                        <a:effectLst/>
                        <a:latin typeface="Cambria Math"/>
                        <a:ea typeface="+mn-ea"/>
                        <a:cs typeface="+mn-cs"/>
                      </a:rPr>
                      <m:t>×</m:t>
                    </m:r>
                    <m:r>
                      <a:rPr kumimoji="1" lang="en-US" altLang="ja-JP" sz="1600" b="0" i="1">
                        <a:solidFill>
                          <a:srgbClr val="FF0000"/>
                        </a:solidFill>
                        <a:effectLst/>
                        <a:latin typeface="Cambria Math"/>
                        <a:ea typeface="+mn-ea"/>
                        <a:cs typeface="+mn-cs"/>
                      </a:rPr>
                      <m:t>𝑥</m:t>
                    </m:r>
                  </m:oMath>
                </m:oMathPara>
              </a14:m>
              <a:endParaRPr kumimoji="1" lang="en-US" altLang="ja-JP" sz="1600" b="0">
                <a:solidFill>
                  <a:srgbClr val="FF0000"/>
                </a:solidFill>
                <a:effectLst/>
                <a:ea typeface="+mn-ea"/>
                <a:cs typeface="+mn-cs"/>
              </a:endParaRPr>
            </a:p>
          </xdr:txBody>
        </xdr:sp>
      </mc:Choice>
      <mc:Fallback xmlns="">
        <xdr:sp macro="" textlink="">
          <xdr:nvSpPr>
            <xdr:cNvPr id="29" name="テキスト ボックス 28"/>
            <xdr:cNvSpPr txBox="1"/>
          </xdr:nvSpPr>
          <xdr:spPr>
            <a:xfrm>
              <a:off x="1472628" y="1660989"/>
              <a:ext cx="5102833" cy="684943"/>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600" b="0" i="0">
                  <a:latin typeface="Cambria Math"/>
                </a:rPr>
                <a:t>𝑦</a:t>
              </a:r>
              <a:r>
                <a:rPr kumimoji="1" lang="ja-JP" altLang="en-US" sz="1600" b="0" i="0">
                  <a:latin typeface="Cambria Math"/>
                </a:rPr>
                <a:t> ̂</a:t>
              </a:r>
              <a:r>
                <a:rPr kumimoji="1" lang="en-US" altLang="ja-JP" sz="1600" b="0" i="0">
                  <a:latin typeface="Cambria Math"/>
                </a:rPr>
                <a:t>=(</a:t>
              </a:r>
              <a:r>
                <a:rPr kumimoji="1" lang="en-US" altLang="ja-JP" sz="1600" b="0" i="0">
                  <a:solidFill>
                    <a:srgbClr val="FF0000"/>
                  </a:solidFill>
                  <a:latin typeface="Cambria Math"/>
                </a:rPr>
                <a:t>𝑦</a:t>
              </a:r>
              <a:r>
                <a:rPr kumimoji="1" lang="ja-JP" altLang="en-US" sz="1600" b="0" i="0">
                  <a:solidFill>
                    <a:srgbClr val="FF0000"/>
                  </a:solidFill>
                  <a:latin typeface="Cambria Math"/>
                </a:rPr>
                <a:t>の平均</a:t>
              </a:r>
              <a:r>
                <a:rPr kumimoji="1" lang="en-US" altLang="ja-JP" sz="1600" b="0" i="0">
                  <a:latin typeface="Cambria Math"/>
                </a:rPr>
                <a:t>−</a:t>
              </a:r>
              <a:r>
                <a:rPr kumimoji="1" lang="ja-JP" altLang="en-US" sz="1600" b="0" i="0">
                  <a:solidFill>
                    <a:srgbClr val="FF0000"/>
                  </a:solidFill>
                  <a:latin typeface="Cambria Math"/>
                </a:rPr>
                <a:t>共分散</a:t>
              </a:r>
              <a:r>
                <a:rPr kumimoji="1" lang="en-US" altLang="ja-JP" sz="1600" b="0" i="0">
                  <a:solidFill>
                    <a:srgbClr val="FF0000"/>
                  </a:solidFill>
                  <a:latin typeface="Cambria Math"/>
                </a:rPr>
                <a:t>/𝑥</a:t>
              </a:r>
              <a:r>
                <a:rPr kumimoji="1" lang="ja-JP" altLang="en-US" sz="1600" b="0" i="0">
                  <a:solidFill>
                    <a:srgbClr val="FF0000"/>
                  </a:solidFill>
                  <a:latin typeface="Cambria Math"/>
                </a:rPr>
                <a:t>の分散</a:t>
              </a:r>
              <a:r>
                <a:rPr kumimoji="1" lang="en-US" altLang="ja-JP" sz="1600" b="0" i="0">
                  <a:latin typeface="Cambria Math"/>
                </a:rPr>
                <a:t>×</a:t>
              </a:r>
              <a:r>
                <a:rPr kumimoji="1" lang="en-US" altLang="ja-JP" sz="1600" b="0" i="0">
                  <a:solidFill>
                    <a:srgbClr val="FF0000"/>
                  </a:solidFill>
                  <a:latin typeface="Cambria Math"/>
                </a:rPr>
                <a:t>𝑥</a:t>
              </a:r>
              <a:r>
                <a:rPr kumimoji="1" lang="ja-JP" altLang="en-US" sz="1600" b="0" i="0">
                  <a:solidFill>
                    <a:srgbClr val="FF0000"/>
                  </a:solidFill>
                  <a:latin typeface="Cambria Math"/>
                </a:rPr>
                <a:t>の平均</a:t>
              </a:r>
              <a:r>
                <a:rPr kumimoji="1" lang="en-US" altLang="ja-JP" sz="1600" b="0" i="0">
                  <a:solidFill>
                    <a:srgbClr val="FF0000"/>
                  </a:solidFill>
                  <a:latin typeface="Cambria Math"/>
                </a:rPr>
                <a:t>)</a:t>
              </a:r>
              <a:r>
                <a:rPr kumimoji="1" lang="en-US" altLang="ja-JP" sz="1600" b="0" i="0">
                  <a:latin typeface="Cambria Math"/>
                </a:rPr>
                <a:t>+</a:t>
              </a:r>
              <a:r>
                <a:rPr kumimoji="1" lang="ja-JP" altLang="ja-JP" sz="1600" b="0" i="0">
                  <a:solidFill>
                    <a:srgbClr val="FF0000"/>
                  </a:solidFill>
                  <a:effectLst/>
                  <a:latin typeface="+mn-lt"/>
                  <a:ea typeface="+mn-ea"/>
                  <a:cs typeface="+mn-cs"/>
                </a:rPr>
                <a:t>共分散</a:t>
              </a:r>
              <a:r>
                <a:rPr kumimoji="1" lang="en-US" altLang="ja-JP" sz="1600" b="0" i="0">
                  <a:solidFill>
                    <a:schemeClr val="tx1"/>
                  </a:solidFill>
                  <a:effectLst/>
                  <a:latin typeface="+mn-lt"/>
                  <a:ea typeface="+mn-ea"/>
                  <a:cs typeface="+mn-cs"/>
                </a:rPr>
                <a:t>/</a:t>
              </a:r>
              <a:r>
                <a:rPr kumimoji="1" lang="en-US" altLang="ja-JP" sz="1600" b="0" i="0">
                  <a:solidFill>
                    <a:srgbClr val="FF0000"/>
                  </a:solidFill>
                  <a:effectLst/>
                  <a:latin typeface="+mn-lt"/>
                  <a:ea typeface="+mn-ea"/>
                  <a:cs typeface="+mn-cs"/>
                </a:rPr>
                <a:t>𝑥</a:t>
              </a:r>
              <a:r>
                <a:rPr kumimoji="1" lang="ja-JP" altLang="ja-JP" sz="1600" b="0" i="0">
                  <a:solidFill>
                    <a:srgbClr val="FF0000"/>
                  </a:solidFill>
                  <a:effectLst/>
                  <a:latin typeface="+mn-lt"/>
                  <a:ea typeface="+mn-ea"/>
                  <a:cs typeface="+mn-cs"/>
                </a:rPr>
                <a:t>の分散</a:t>
              </a:r>
              <a:r>
                <a:rPr kumimoji="1" lang="en-US" altLang="ja-JP" sz="1600" b="0" i="0">
                  <a:solidFill>
                    <a:schemeClr val="tx1"/>
                  </a:solidFill>
                  <a:effectLst/>
                  <a:latin typeface="Cambria Math"/>
                  <a:ea typeface="+mn-ea"/>
                  <a:cs typeface="+mn-cs"/>
                </a:rPr>
                <a:t>×</a:t>
              </a:r>
              <a:r>
                <a:rPr kumimoji="1" lang="en-US" altLang="ja-JP" sz="1600" b="0" i="0">
                  <a:solidFill>
                    <a:srgbClr val="FF0000"/>
                  </a:solidFill>
                  <a:effectLst/>
                  <a:latin typeface="Cambria Math"/>
                  <a:ea typeface="+mn-ea"/>
                  <a:cs typeface="+mn-cs"/>
                </a:rPr>
                <a:t>𝑥</a:t>
              </a:r>
              <a:endParaRPr kumimoji="1" lang="en-US" altLang="ja-JP" sz="1600" b="0">
                <a:solidFill>
                  <a:srgbClr val="FF0000"/>
                </a:solidFill>
                <a:effectLst/>
                <a:ea typeface="+mn-ea"/>
                <a:cs typeface="+mn-cs"/>
              </a:endParaRPr>
            </a:p>
          </xdr:txBody>
        </xdr:sp>
      </mc:Fallback>
    </mc:AlternateContent>
    <xdr:clientData/>
  </xdr:oneCellAnchor>
  <xdr:oneCellAnchor>
    <xdr:from>
      <xdr:col>3</xdr:col>
      <xdr:colOff>8562</xdr:colOff>
      <xdr:row>14</xdr:row>
      <xdr:rowOff>77055</xdr:rowOff>
    </xdr:from>
    <xdr:ext cx="4703660" cy="275717"/>
    <xdr:sp macro="" textlink="">
      <xdr:nvSpPr>
        <xdr:cNvPr id="3" name="テキスト ボックス 2"/>
        <xdr:cNvSpPr txBox="1"/>
      </xdr:nvSpPr>
      <xdr:spPr>
        <a:xfrm>
          <a:off x="1832225" y="2474358"/>
          <a:ext cx="470366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平均値</a:t>
          </a:r>
          <a:r>
            <a:rPr kumimoji="1" lang="ja-JP" altLang="en-US" sz="1100"/>
            <a:t>、</a:t>
          </a:r>
          <a:r>
            <a:rPr kumimoji="1" lang="ja-JP" altLang="en-US" sz="1100">
              <a:solidFill>
                <a:srgbClr val="FF0000"/>
              </a:solidFill>
            </a:rPr>
            <a:t>説明変数の分散</a:t>
          </a:r>
          <a:r>
            <a:rPr kumimoji="1" lang="ja-JP" altLang="en-US" sz="1100"/>
            <a:t>、</a:t>
          </a:r>
          <a:r>
            <a:rPr kumimoji="1" lang="ja-JP" altLang="en-US" sz="1100">
              <a:solidFill>
                <a:srgbClr val="FF0000"/>
              </a:solidFill>
            </a:rPr>
            <a:t>共分散</a:t>
          </a:r>
          <a:r>
            <a:rPr kumimoji="1" lang="ja-JP" altLang="en-US" sz="1100"/>
            <a:t>を求めれば回帰方程式を解くことが出来る</a:t>
          </a:r>
        </a:p>
      </xdr:txBody>
    </xdr:sp>
    <xdr:clientData/>
  </xdr:oneCellAnchor>
  <xdr:twoCellAnchor>
    <xdr:from>
      <xdr:col>11</xdr:col>
      <xdr:colOff>410966</xdr:colOff>
      <xdr:row>25</xdr:row>
      <xdr:rowOff>68495</xdr:rowOff>
    </xdr:from>
    <xdr:to>
      <xdr:col>14</xdr:col>
      <xdr:colOff>530830</xdr:colOff>
      <xdr:row>29</xdr:row>
      <xdr:rowOff>2962</xdr:rowOff>
    </xdr:to>
    <xdr:sp macro="" textlink="">
      <xdr:nvSpPr>
        <xdr:cNvPr id="32" name="線吹き出し 1 (枠付き) 31"/>
        <xdr:cNvSpPr/>
      </xdr:nvSpPr>
      <xdr:spPr>
        <a:xfrm>
          <a:off x="7097730" y="4357956"/>
          <a:ext cx="1943527" cy="619410"/>
        </a:xfrm>
        <a:prstGeom prst="borderCallout1">
          <a:avLst>
            <a:gd name="adj1" fmla="val 52333"/>
            <a:gd name="adj2" fmla="val -160"/>
            <a:gd name="adj3" fmla="val 5953"/>
            <a:gd name="adj4" fmla="val -18317"/>
          </a:avLst>
        </a:prstGeom>
        <a:solidFill>
          <a:schemeClr val="bg1"/>
        </a:solidFill>
        <a:ln>
          <a:tailEnd type="stealth" w="med"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残差</a:t>
          </a:r>
          <a:r>
            <a:rPr kumimoji="1" lang="en-US" altLang="ja-JP" sz="1400" b="1">
              <a:solidFill>
                <a:srgbClr val="FF0000"/>
              </a:solidFill>
            </a:rPr>
            <a:t>=</a:t>
          </a:r>
          <a:r>
            <a:rPr kumimoji="1" lang="ja-JP" altLang="en-US" sz="1400" b="1">
              <a:solidFill>
                <a:srgbClr val="FF0000"/>
              </a:solidFill>
            </a:rPr>
            <a:t>実測値</a:t>
          </a:r>
          <a:r>
            <a:rPr kumimoji="1" lang="en-US" altLang="ja-JP" sz="1400" b="1">
              <a:solidFill>
                <a:srgbClr val="FF0000"/>
              </a:solidFill>
            </a:rPr>
            <a:t>-</a:t>
          </a:r>
          <a:r>
            <a:rPr kumimoji="1" lang="ja-JP" altLang="en-US" sz="1400" b="1">
              <a:solidFill>
                <a:srgbClr val="FF0000"/>
              </a:solidFill>
            </a:rPr>
            <a:t>予測値</a:t>
          </a:r>
        </a:p>
      </xdr:txBody>
    </xdr:sp>
    <xdr:clientData/>
  </xdr:twoCellAnchor>
  <xdr:twoCellAnchor>
    <xdr:from>
      <xdr:col>10</xdr:col>
      <xdr:colOff>136987</xdr:colOff>
      <xdr:row>33</xdr:row>
      <xdr:rowOff>77070</xdr:rowOff>
    </xdr:from>
    <xdr:to>
      <xdr:col>16</xdr:col>
      <xdr:colOff>393843</xdr:colOff>
      <xdr:row>36</xdr:row>
      <xdr:rowOff>145565</xdr:rowOff>
    </xdr:to>
    <mc:AlternateContent xmlns:mc="http://schemas.openxmlformats.org/markup-compatibility/2006" xmlns:a14="http://schemas.microsoft.com/office/drawing/2010/main">
      <mc:Choice Requires="a14">
        <xdr:sp macro="" textlink="">
          <xdr:nvSpPr>
            <xdr:cNvPr id="33" name="線吹き出し 1 (枠付き) 32"/>
            <xdr:cNvSpPr/>
          </xdr:nvSpPr>
          <xdr:spPr>
            <a:xfrm>
              <a:off x="6215863" y="5736418"/>
              <a:ext cx="3904182" cy="582203"/>
            </a:xfrm>
            <a:prstGeom prst="borderCallout1">
              <a:avLst>
                <a:gd name="adj1" fmla="val 52333"/>
                <a:gd name="adj2" fmla="val -160"/>
                <a:gd name="adj3" fmla="val -77870"/>
                <a:gd name="adj4" fmla="val -5378"/>
              </a:avLst>
            </a:prstGeom>
            <a:solidFill>
              <a:schemeClr val="bg1"/>
            </a:solidFill>
            <a:ln>
              <a:tailEnd type="stealth" w="med"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400" b="1">
                  <a:solidFill>
                    <a:schemeClr val="tx1"/>
                  </a:solidFill>
                </a:rPr>
                <a:t>予測値</a:t>
              </a:r>
              <a:r>
                <a:rPr kumimoji="1" lang="en-US" altLang="ja-JP" sz="1400" b="1">
                  <a:solidFill>
                    <a:schemeClr val="tx1"/>
                  </a:solidFill>
                </a:rPr>
                <a:t>=</a:t>
              </a:r>
              <a14:m>
                <m:oMath xmlns:m="http://schemas.openxmlformats.org/officeDocument/2006/math">
                  <m:acc>
                    <m:accPr>
                      <m:chr m:val="̂"/>
                      <m:ctrlPr>
                        <a:rPr kumimoji="1" lang="ja-JP" altLang="ja-JP" sz="1400" b="1" i="1">
                          <a:solidFill>
                            <a:srgbClr val="FF0000"/>
                          </a:solidFill>
                          <a:effectLst/>
                          <a:latin typeface="Cambria Math"/>
                          <a:ea typeface="+mn-ea"/>
                          <a:cs typeface="+mn-cs"/>
                        </a:rPr>
                      </m:ctrlPr>
                    </m:accPr>
                    <m:e>
                      <m:r>
                        <a:rPr kumimoji="1" lang="en-US" altLang="ja-JP" sz="1400" b="1" i="1">
                          <a:solidFill>
                            <a:srgbClr val="FF0000"/>
                          </a:solidFill>
                          <a:effectLst/>
                          <a:latin typeface="Cambria Math"/>
                          <a:ea typeface="+mn-ea"/>
                          <a:cs typeface="+mn-cs"/>
                        </a:rPr>
                        <m:t>𝒚</m:t>
                      </m:r>
                    </m:e>
                  </m:acc>
                  <m:r>
                    <a:rPr kumimoji="1" lang="en-US" altLang="ja-JP" sz="1400" b="1" i="1">
                      <a:solidFill>
                        <a:srgbClr val="FF0000"/>
                      </a:solidFill>
                      <a:effectLst/>
                      <a:latin typeface="Cambria Math"/>
                      <a:ea typeface="+mn-ea"/>
                      <a:cs typeface="+mn-cs"/>
                    </a:rPr>
                    <m:t>=(</m:t>
                  </m:r>
                  <m:bar>
                    <m:barPr>
                      <m:pos m:val="top"/>
                      <m:ctrlPr>
                        <a:rPr kumimoji="1" lang="en-US" altLang="ja-JP" sz="1400" b="1" i="1">
                          <a:solidFill>
                            <a:srgbClr val="FF0000"/>
                          </a:solidFill>
                          <a:effectLst/>
                          <a:latin typeface="Cambria Math"/>
                          <a:ea typeface="+mn-ea"/>
                          <a:cs typeface="+mn-cs"/>
                        </a:rPr>
                      </m:ctrlPr>
                    </m:barPr>
                    <m:e>
                      <m:r>
                        <a:rPr kumimoji="1" lang="en-US" altLang="ja-JP" sz="1400" b="1" i="1">
                          <a:solidFill>
                            <a:srgbClr val="FF0000"/>
                          </a:solidFill>
                          <a:effectLst/>
                          <a:latin typeface="Cambria Math"/>
                          <a:ea typeface="+mn-ea"/>
                          <a:cs typeface="+mn-cs"/>
                        </a:rPr>
                        <m:t>𝒚</m:t>
                      </m:r>
                    </m:e>
                  </m:bar>
                  <m:r>
                    <a:rPr kumimoji="1" lang="en-US" altLang="ja-JP" sz="1400" b="1" i="1">
                      <a:solidFill>
                        <a:srgbClr val="FF0000"/>
                      </a:solidFill>
                      <a:effectLst/>
                      <a:latin typeface="Cambria Math"/>
                      <a:ea typeface="+mn-ea"/>
                      <a:cs typeface="+mn-cs"/>
                    </a:rPr>
                    <m:t>−</m:t>
                  </m:r>
                  <m:f>
                    <m:fPr>
                      <m:ctrlPr>
                        <a:rPr kumimoji="1" lang="en-US" altLang="ja-JP" sz="1400" b="1" i="1">
                          <a:solidFill>
                            <a:srgbClr val="FF0000"/>
                          </a:solidFill>
                          <a:effectLst/>
                          <a:latin typeface="Cambria Math"/>
                          <a:ea typeface="+mn-ea"/>
                          <a:cs typeface="+mn-cs"/>
                        </a:rPr>
                      </m:ctrlPr>
                    </m:fPr>
                    <m:num>
                      <m:sSub>
                        <m:sSubPr>
                          <m:ctrlPr>
                            <a:rPr kumimoji="1" lang="en-US" altLang="ja-JP" sz="1400" b="1" i="1">
                              <a:solidFill>
                                <a:srgbClr val="FF0000"/>
                              </a:solidFill>
                              <a:effectLst/>
                              <a:latin typeface="Cambria Math"/>
                              <a:ea typeface="+mn-ea"/>
                              <a:cs typeface="+mn-cs"/>
                            </a:rPr>
                          </m:ctrlPr>
                        </m:sSubPr>
                        <m:e>
                          <m:r>
                            <a:rPr kumimoji="1" lang="en-US" altLang="ja-JP" sz="1400" b="1" i="1">
                              <a:solidFill>
                                <a:srgbClr val="FF0000"/>
                              </a:solidFill>
                              <a:effectLst/>
                              <a:latin typeface="Cambria Math"/>
                              <a:ea typeface="+mn-ea"/>
                              <a:cs typeface="+mn-cs"/>
                            </a:rPr>
                            <m:t>𝒔</m:t>
                          </m:r>
                        </m:e>
                        <m:sub>
                          <m:r>
                            <a:rPr kumimoji="1" lang="en-US" altLang="ja-JP" sz="1400" b="1" i="1">
                              <a:solidFill>
                                <a:srgbClr val="FF0000"/>
                              </a:solidFill>
                              <a:effectLst/>
                              <a:latin typeface="Cambria Math"/>
                              <a:ea typeface="+mn-ea"/>
                              <a:cs typeface="+mn-cs"/>
                            </a:rPr>
                            <m:t>𝒙𝒚</m:t>
                          </m:r>
                        </m:sub>
                      </m:sSub>
                    </m:num>
                    <m:den>
                      <m:sSub>
                        <m:sSubPr>
                          <m:ctrlPr>
                            <a:rPr kumimoji="1" lang="en-US" altLang="ja-JP" sz="1400" b="1" i="1">
                              <a:solidFill>
                                <a:srgbClr val="FF0000"/>
                              </a:solidFill>
                              <a:effectLst/>
                              <a:latin typeface="Cambria Math"/>
                              <a:ea typeface="+mn-ea"/>
                              <a:cs typeface="+mn-cs"/>
                            </a:rPr>
                          </m:ctrlPr>
                        </m:sSubPr>
                        <m:e>
                          <m:r>
                            <a:rPr kumimoji="1" lang="en-US" altLang="ja-JP" sz="1400" b="1" i="1">
                              <a:solidFill>
                                <a:srgbClr val="FF0000"/>
                              </a:solidFill>
                              <a:effectLst/>
                              <a:latin typeface="Cambria Math"/>
                              <a:ea typeface="+mn-ea"/>
                              <a:cs typeface="+mn-cs"/>
                            </a:rPr>
                            <m:t>𝒔</m:t>
                          </m:r>
                        </m:e>
                        <m:sub>
                          <m:sSup>
                            <m:sSupPr>
                              <m:ctrlPr>
                                <a:rPr kumimoji="1" lang="en-US" altLang="ja-JP" sz="1400" b="1" i="1">
                                  <a:solidFill>
                                    <a:srgbClr val="FF0000"/>
                                  </a:solidFill>
                                  <a:effectLst/>
                                  <a:latin typeface="Cambria Math"/>
                                  <a:ea typeface="+mn-ea"/>
                                  <a:cs typeface="+mn-cs"/>
                                </a:rPr>
                              </m:ctrlPr>
                            </m:sSupPr>
                            <m:e>
                              <m:r>
                                <a:rPr kumimoji="1" lang="en-US" altLang="ja-JP" sz="1400" b="1" i="1">
                                  <a:solidFill>
                                    <a:srgbClr val="FF0000"/>
                                  </a:solidFill>
                                  <a:effectLst/>
                                  <a:latin typeface="Cambria Math"/>
                                  <a:ea typeface="+mn-ea"/>
                                  <a:cs typeface="+mn-cs"/>
                                </a:rPr>
                                <m:t>𝒙</m:t>
                              </m:r>
                            </m:e>
                            <m:sup>
                              <m:r>
                                <a:rPr kumimoji="1" lang="en-US" altLang="ja-JP" sz="1400" b="1" i="1">
                                  <a:solidFill>
                                    <a:srgbClr val="FF0000"/>
                                  </a:solidFill>
                                  <a:effectLst/>
                                  <a:latin typeface="Cambria Math"/>
                                  <a:ea typeface="+mn-ea"/>
                                  <a:cs typeface="+mn-cs"/>
                                </a:rPr>
                                <m:t>𝟐</m:t>
                              </m:r>
                            </m:sup>
                          </m:sSup>
                        </m:sub>
                      </m:sSub>
                    </m:den>
                  </m:f>
                  <m:bar>
                    <m:barPr>
                      <m:pos m:val="top"/>
                      <m:ctrlPr>
                        <a:rPr kumimoji="1" lang="en-US" altLang="ja-JP" sz="1400" b="1" i="1">
                          <a:solidFill>
                            <a:srgbClr val="FF0000"/>
                          </a:solidFill>
                          <a:effectLst/>
                          <a:latin typeface="Cambria Math"/>
                          <a:ea typeface="+mn-ea"/>
                          <a:cs typeface="+mn-cs"/>
                        </a:rPr>
                      </m:ctrlPr>
                    </m:barPr>
                    <m:e>
                      <m:r>
                        <a:rPr kumimoji="1" lang="en-US" altLang="ja-JP" sz="1400" b="1" i="1">
                          <a:solidFill>
                            <a:srgbClr val="FF0000"/>
                          </a:solidFill>
                          <a:effectLst/>
                          <a:latin typeface="Cambria Math"/>
                          <a:ea typeface="+mn-ea"/>
                          <a:cs typeface="+mn-cs"/>
                        </a:rPr>
                        <m:t>𝒙</m:t>
                      </m:r>
                    </m:e>
                  </m:bar>
                  <m:r>
                    <a:rPr kumimoji="1" lang="en-US" altLang="ja-JP" sz="1400" b="1" i="1">
                      <a:solidFill>
                        <a:srgbClr val="FF0000"/>
                      </a:solidFill>
                      <a:effectLst/>
                      <a:latin typeface="Cambria Math"/>
                      <a:ea typeface="+mn-ea"/>
                      <a:cs typeface="+mn-cs"/>
                    </a:rPr>
                    <m:t>)+</m:t>
                  </m:r>
                  <m:f>
                    <m:fPr>
                      <m:ctrlPr>
                        <a:rPr kumimoji="1" lang="en-US" altLang="ja-JP" sz="1400" b="1" i="1">
                          <a:solidFill>
                            <a:srgbClr val="FF0000"/>
                          </a:solidFill>
                          <a:effectLst/>
                          <a:latin typeface="Cambria Math"/>
                          <a:ea typeface="+mn-ea"/>
                          <a:cs typeface="+mn-cs"/>
                        </a:rPr>
                      </m:ctrlPr>
                    </m:fPr>
                    <m:num>
                      <m:sSub>
                        <m:sSubPr>
                          <m:ctrlPr>
                            <a:rPr kumimoji="1" lang="en-US" altLang="ja-JP" sz="1400" b="1" i="1">
                              <a:solidFill>
                                <a:srgbClr val="FF0000"/>
                              </a:solidFill>
                              <a:effectLst/>
                              <a:latin typeface="Cambria Math"/>
                              <a:ea typeface="+mn-ea"/>
                              <a:cs typeface="+mn-cs"/>
                            </a:rPr>
                          </m:ctrlPr>
                        </m:sSubPr>
                        <m:e>
                          <m:r>
                            <a:rPr kumimoji="1" lang="en-US" altLang="ja-JP" sz="1400" b="1" i="1">
                              <a:solidFill>
                                <a:srgbClr val="FF0000"/>
                              </a:solidFill>
                              <a:effectLst/>
                              <a:latin typeface="Cambria Math"/>
                              <a:ea typeface="+mn-ea"/>
                              <a:cs typeface="+mn-cs"/>
                            </a:rPr>
                            <m:t>𝒔</m:t>
                          </m:r>
                        </m:e>
                        <m:sub>
                          <m:r>
                            <a:rPr kumimoji="1" lang="en-US" altLang="ja-JP" sz="1400" b="1" i="1">
                              <a:solidFill>
                                <a:srgbClr val="FF0000"/>
                              </a:solidFill>
                              <a:effectLst/>
                              <a:latin typeface="Cambria Math"/>
                              <a:ea typeface="+mn-ea"/>
                              <a:cs typeface="+mn-cs"/>
                            </a:rPr>
                            <m:t>𝒙𝒚</m:t>
                          </m:r>
                        </m:sub>
                      </m:sSub>
                    </m:num>
                    <m:den>
                      <m:sSub>
                        <m:sSubPr>
                          <m:ctrlPr>
                            <a:rPr kumimoji="1" lang="en-US" altLang="ja-JP" sz="1400" b="1" i="1">
                              <a:solidFill>
                                <a:srgbClr val="FF0000"/>
                              </a:solidFill>
                              <a:effectLst/>
                              <a:latin typeface="Cambria Math"/>
                              <a:ea typeface="+mn-ea"/>
                              <a:cs typeface="+mn-cs"/>
                            </a:rPr>
                          </m:ctrlPr>
                        </m:sSubPr>
                        <m:e>
                          <m:r>
                            <a:rPr kumimoji="1" lang="en-US" altLang="ja-JP" sz="1400" b="1" i="1">
                              <a:solidFill>
                                <a:srgbClr val="FF0000"/>
                              </a:solidFill>
                              <a:effectLst/>
                              <a:latin typeface="Cambria Math"/>
                              <a:ea typeface="+mn-ea"/>
                              <a:cs typeface="+mn-cs"/>
                            </a:rPr>
                            <m:t>𝒔</m:t>
                          </m:r>
                        </m:e>
                        <m:sub>
                          <m:sSup>
                            <m:sSupPr>
                              <m:ctrlPr>
                                <a:rPr kumimoji="1" lang="en-US" altLang="ja-JP" sz="1400" b="1" i="1">
                                  <a:solidFill>
                                    <a:srgbClr val="FF0000"/>
                                  </a:solidFill>
                                  <a:effectLst/>
                                  <a:latin typeface="Cambria Math"/>
                                  <a:ea typeface="+mn-ea"/>
                                  <a:cs typeface="+mn-cs"/>
                                </a:rPr>
                              </m:ctrlPr>
                            </m:sSupPr>
                            <m:e>
                              <m:r>
                                <a:rPr kumimoji="1" lang="en-US" altLang="ja-JP" sz="1400" b="1" i="1">
                                  <a:solidFill>
                                    <a:srgbClr val="FF0000"/>
                                  </a:solidFill>
                                  <a:effectLst/>
                                  <a:latin typeface="Cambria Math"/>
                                  <a:ea typeface="+mn-ea"/>
                                  <a:cs typeface="+mn-cs"/>
                                </a:rPr>
                                <m:t>𝒙</m:t>
                              </m:r>
                            </m:e>
                            <m:sup>
                              <m:r>
                                <a:rPr kumimoji="1" lang="en-US" altLang="ja-JP" sz="1400" b="1" i="1">
                                  <a:solidFill>
                                    <a:srgbClr val="FF0000"/>
                                  </a:solidFill>
                                  <a:effectLst/>
                                  <a:latin typeface="Cambria Math"/>
                                  <a:ea typeface="+mn-ea"/>
                                  <a:cs typeface="+mn-cs"/>
                                </a:rPr>
                                <m:t>𝟐</m:t>
                              </m:r>
                            </m:sup>
                          </m:sSup>
                        </m:sub>
                      </m:sSub>
                    </m:den>
                  </m:f>
                  <m:r>
                    <a:rPr kumimoji="1" lang="en-US" altLang="ja-JP" sz="1400" b="1" i="1">
                      <a:solidFill>
                        <a:srgbClr val="FF0000"/>
                      </a:solidFill>
                      <a:effectLst/>
                      <a:latin typeface="Cambria Math"/>
                      <a:ea typeface="+mn-ea"/>
                      <a:cs typeface="+mn-cs"/>
                    </a:rPr>
                    <m:t>𝒙</m:t>
                  </m:r>
                </m:oMath>
              </a14:m>
              <a:r>
                <a:rPr lang="ja-JP" altLang="en-US" sz="1400" b="1">
                  <a:solidFill>
                    <a:srgbClr val="FF0000"/>
                  </a:solidFill>
                  <a:effectLst/>
                </a:rPr>
                <a:t>で求めた値</a:t>
              </a:r>
              <a:endParaRPr lang="ja-JP" altLang="ja-JP" sz="1400" b="1">
                <a:solidFill>
                  <a:srgbClr val="FF0000"/>
                </a:solidFill>
                <a:effectLst/>
              </a:endParaRPr>
            </a:p>
          </xdr:txBody>
        </xdr:sp>
      </mc:Choice>
      <mc:Fallback xmlns="">
        <xdr:sp macro="" textlink="">
          <xdr:nvSpPr>
            <xdr:cNvPr id="33" name="線吹き出し 1 (枠付き) 32"/>
            <xdr:cNvSpPr/>
          </xdr:nvSpPr>
          <xdr:spPr>
            <a:xfrm>
              <a:off x="6215863" y="5736418"/>
              <a:ext cx="3904182" cy="582203"/>
            </a:xfrm>
            <a:prstGeom prst="borderCallout1">
              <a:avLst>
                <a:gd name="adj1" fmla="val 52333"/>
                <a:gd name="adj2" fmla="val -160"/>
                <a:gd name="adj3" fmla="val -77870"/>
                <a:gd name="adj4" fmla="val -5378"/>
              </a:avLst>
            </a:prstGeom>
            <a:solidFill>
              <a:schemeClr val="bg1"/>
            </a:solidFill>
            <a:ln>
              <a:tailEnd type="stealth" w="med"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400" b="1">
                  <a:solidFill>
                    <a:schemeClr val="tx1"/>
                  </a:solidFill>
                </a:rPr>
                <a:t>予測値</a:t>
              </a:r>
              <a:r>
                <a:rPr kumimoji="1" lang="en-US" altLang="ja-JP" sz="1400" b="1">
                  <a:solidFill>
                    <a:schemeClr val="tx1"/>
                  </a:solidFill>
                </a:rPr>
                <a:t>=</a:t>
              </a:r>
              <a:r>
                <a:rPr kumimoji="1" lang="en-US" altLang="ja-JP" sz="1400" b="1" i="0">
                  <a:solidFill>
                    <a:srgbClr val="FF0000"/>
                  </a:solidFill>
                  <a:effectLst/>
                  <a:latin typeface="Cambria Math"/>
                  <a:ea typeface="+mn-ea"/>
                  <a:cs typeface="+mn-cs"/>
                </a:rPr>
                <a:t>𝒚</a:t>
              </a:r>
              <a:r>
                <a:rPr kumimoji="1" lang="ja-JP" altLang="ja-JP" sz="1400" b="1" i="0">
                  <a:solidFill>
                    <a:srgbClr val="FF0000"/>
                  </a:solidFill>
                  <a:effectLst/>
                  <a:latin typeface="Cambria Math"/>
                  <a:ea typeface="+mn-ea"/>
                  <a:cs typeface="+mn-cs"/>
                </a:rPr>
                <a:t> ̂</a:t>
              </a:r>
              <a:r>
                <a:rPr kumimoji="1" lang="en-US" altLang="ja-JP" sz="1400" b="1" i="0">
                  <a:solidFill>
                    <a:srgbClr val="FF0000"/>
                  </a:solidFill>
                  <a:effectLst/>
                  <a:latin typeface="Cambria Math"/>
                  <a:ea typeface="+mn-ea"/>
                  <a:cs typeface="+mn-cs"/>
                </a:rPr>
                <a:t>=(¯𝒚−𝒔_𝒙𝒚/𝒔_(𝒙^𝟐 )  ¯𝒙)+𝒔_𝒙𝒚/𝒔_(𝒙^𝟐 )  𝒙</a:t>
              </a:r>
              <a:r>
                <a:rPr lang="ja-JP" altLang="en-US" sz="1400" b="1">
                  <a:solidFill>
                    <a:srgbClr val="FF0000"/>
                  </a:solidFill>
                  <a:effectLst/>
                </a:rPr>
                <a:t>で求めた値</a:t>
              </a:r>
              <a:endParaRPr lang="ja-JP" altLang="ja-JP" sz="1400" b="1">
                <a:solidFill>
                  <a:srgbClr val="FF0000"/>
                </a:solidFill>
                <a:effectLst/>
              </a:endParaRPr>
            </a:p>
          </xdr:txBody>
        </xdr:sp>
      </mc:Fallback>
    </mc:AlternateContent>
    <xdr:clientData/>
  </xdr:twoCellAnchor>
  <xdr:twoCellAnchor>
    <xdr:from>
      <xdr:col>16</xdr:col>
      <xdr:colOff>373380</xdr:colOff>
      <xdr:row>11</xdr:row>
      <xdr:rowOff>160020</xdr:rowOff>
    </xdr:from>
    <xdr:to>
      <xdr:col>25</xdr:col>
      <xdr:colOff>7620</xdr:colOff>
      <xdr:row>30</xdr:row>
      <xdr:rowOff>106680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7620</xdr:colOff>
      <xdr:row>39</xdr:row>
      <xdr:rowOff>83820</xdr:rowOff>
    </xdr:from>
    <xdr:ext cx="5241756" cy="792525"/>
    <mc:AlternateContent xmlns:mc="http://schemas.openxmlformats.org/markup-compatibility/2006" xmlns:a14="http://schemas.microsoft.com/office/drawing/2010/main">
      <mc:Choice Requires="a14">
        <xdr:sp macro="" textlink="">
          <xdr:nvSpPr>
            <xdr:cNvPr id="11" name="テキスト ボックス 10"/>
            <xdr:cNvSpPr txBox="1"/>
          </xdr:nvSpPr>
          <xdr:spPr>
            <a:xfrm>
              <a:off x="1836420" y="6667500"/>
              <a:ext cx="5241756" cy="792525"/>
            </a:xfrm>
            <a:prstGeom prst="rect">
              <a:avLst/>
            </a:prstGeom>
            <a:solidFill>
              <a:schemeClr val="bg1"/>
            </a:solidFill>
            <a:ln w="19050">
              <a:solidFill>
                <a:srgbClr val="FF0000"/>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①目的変量</a:t>
              </a:r>
              <a:r>
                <a:rPr kumimoji="1" lang="en-US" altLang="ja-JP" sz="1400"/>
                <a:t>y</a:t>
              </a:r>
              <a:r>
                <a:rPr kumimoji="1" lang="ja-JP" altLang="en-US" sz="1400"/>
                <a:t>の平均</a:t>
              </a:r>
              <a:r>
                <a:rPr kumimoji="1" lang="ja-JP" altLang="en-US" sz="1400" baseline="0"/>
                <a:t>　</a:t>
              </a:r>
              <a:r>
                <a:rPr kumimoji="1" lang="en-US" altLang="ja-JP" sz="1400" baseline="0"/>
                <a:t>=</a:t>
              </a:r>
              <a:r>
                <a:rPr kumimoji="1" lang="ja-JP" altLang="en-US" sz="1400" baseline="0"/>
                <a:t>　予測値</a:t>
              </a:r>
              <a14:m>
                <m:oMath xmlns:m="http://schemas.openxmlformats.org/officeDocument/2006/math">
                  <m:acc>
                    <m:accPr>
                      <m:chr m:val="̂"/>
                      <m:ctrlPr>
                        <a:rPr kumimoji="1" lang="ja-JP" altLang="ja-JP" sz="1400" b="1" i="1">
                          <a:solidFill>
                            <a:schemeClr val="tx1"/>
                          </a:solidFill>
                          <a:effectLst/>
                          <a:latin typeface="Cambria Math"/>
                          <a:ea typeface="+mn-ea"/>
                          <a:cs typeface="+mn-cs"/>
                        </a:rPr>
                      </m:ctrlPr>
                    </m:accPr>
                    <m:e>
                      <m:r>
                        <a:rPr kumimoji="1" lang="en-US" altLang="ja-JP" sz="1400" b="1" i="1">
                          <a:solidFill>
                            <a:schemeClr val="tx1"/>
                          </a:solidFill>
                          <a:effectLst/>
                          <a:latin typeface="Cambria Math"/>
                          <a:ea typeface="+mn-ea"/>
                          <a:cs typeface="+mn-cs"/>
                        </a:rPr>
                        <m:t>𝒚</m:t>
                      </m:r>
                    </m:e>
                  </m:acc>
                </m:oMath>
              </a14:m>
              <a:r>
                <a:rPr kumimoji="1" lang="ja-JP" altLang="en-US" sz="1400"/>
                <a:t>の平均</a:t>
              </a:r>
              <a:endParaRPr kumimoji="1" lang="en-US" altLang="ja-JP" sz="1400"/>
            </a:p>
            <a:p>
              <a:r>
                <a:rPr kumimoji="1" lang="ja-JP" altLang="en-US" sz="1400"/>
                <a:t>②残差</a:t>
              </a:r>
              <a14:m>
                <m:oMath xmlns:m="http://schemas.openxmlformats.org/officeDocument/2006/math">
                  <m:r>
                    <a:rPr kumimoji="1" lang="ja-JP" altLang="ja-JP" sz="1400" i="1">
                      <a:solidFill>
                        <a:schemeClr val="tx1"/>
                      </a:solidFill>
                      <a:effectLst/>
                      <a:latin typeface="Cambria Math"/>
                      <a:ea typeface="+mn-ea"/>
                      <a:cs typeface="+mn-cs"/>
                    </a:rPr>
                    <m:t>𝜖</m:t>
                  </m:r>
                </m:oMath>
              </a14:m>
              <a:r>
                <a:rPr kumimoji="1" lang="ja-JP" altLang="en-US" sz="1400"/>
                <a:t>の平均　</a:t>
              </a:r>
              <a:r>
                <a:rPr kumimoji="1" lang="en-US" altLang="ja-JP" sz="1400"/>
                <a:t>=</a:t>
              </a:r>
              <a:r>
                <a:rPr kumimoji="1" lang="ja-JP" altLang="en-US" sz="1400"/>
                <a:t>　</a:t>
              </a:r>
              <a:r>
                <a:rPr kumimoji="1" lang="en-US" altLang="ja-JP" sz="1400"/>
                <a:t>0</a:t>
              </a:r>
            </a:p>
            <a:p>
              <a:r>
                <a:rPr kumimoji="1" lang="ja-JP" altLang="en-US" sz="1400"/>
                <a:t>③目的変数</a:t>
              </a:r>
              <a:r>
                <a:rPr kumimoji="1" lang="en-US" altLang="ja-JP" sz="1400"/>
                <a:t>y</a:t>
              </a:r>
              <a:r>
                <a:rPr kumimoji="1" lang="ja-JP" altLang="en-US" sz="1400"/>
                <a:t>の実測値の分散　</a:t>
              </a:r>
              <a:r>
                <a:rPr kumimoji="1" lang="en-US" altLang="ja-JP" sz="1400"/>
                <a:t>=</a:t>
              </a:r>
              <a:r>
                <a:rPr kumimoji="1" lang="ja-JP" altLang="en-US" sz="1400"/>
                <a:t>　予想値</a:t>
              </a:r>
              <a14:m>
                <m:oMath xmlns:m="http://schemas.openxmlformats.org/officeDocument/2006/math">
                  <m:acc>
                    <m:accPr>
                      <m:chr m:val="̂"/>
                      <m:ctrlPr>
                        <a:rPr kumimoji="1" lang="ja-JP" altLang="ja-JP" sz="1400" b="1" i="1">
                          <a:solidFill>
                            <a:schemeClr val="tx1"/>
                          </a:solidFill>
                          <a:effectLst/>
                          <a:latin typeface="Cambria Math"/>
                          <a:ea typeface="+mn-ea"/>
                          <a:cs typeface="+mn-cs"/>
                        </a:rPr>
                      </m:ctrlPr>
                    </m:accPr>
                    <m:e>
                      <m:r>
                        <a:rPr kumimoji="1" lang="en-US" altLang="ja-JP" sz="1400" b="1" i="1">
                          <a:solidFill>
                            <a:schemeClr val="tx1"/>
                          </a:solidFill>
                          <a:effectLst/>
                          <a:latin typeface="Cambria Math"/>
                          <a:ea typeface="+mn-ea"/>
                          <a:cs typeface="+mn-cs"/>
                        </a:rPr>
                        <m:t>𝒚</m:t>
                      </m:r>
                    </m:e>
                  </m:acc>
                </m:oMath>
              </a14:m>
              <a:r>
                <a:rPr kumimoji="1" lang="ja-JP" altLang="en-US" sz="1400"/>
                <a:t>の分散　</a:t>
              </a:r>
              <a:r>
                <a:rPr kumimoji="1" lang="en-US" altLang="ja-JP" sz="1400"/>
                <a:t>+</a:t>
              </a:r>
              <a:r>
                <a:rPr kumimoji="1" lang="ja-JP" altLang="en-US" sz="1400"/>
                <a:t>　残差</a:t>
              </a:r>
              <a14:m>
                <m:oMath xmlns:m="http://schemas.openxmlformats.org/officeDocument/2006/math">
                  <m:r>
                    <a:rPr kumimoji="1" lang="ja-JP" altLang="ja-JP" sz="1400" i="1">
                      <a:solidFill>
                        <a:schemeClr val="tx1"/>
                      </a:solidFill>
                      <a:effectLst/>
                      <a:latin typeface="Cambria Math"/>
                      <a:ea typeface="+mn-ea"/>
                      <a:cs typeface="+mn-cs"/>
                    </a:rPr>
                    <m:t>𝜖</m:t>
                  </m:r>
                </m:oMath>
              </a14:m>
              <a:r>
                <a:rPr kumimoji="1" lang="ja-JP" altLang="en-US" sz="1400"/>
                <a:t>の分散</a:t>
              </a:r>
              <a:endParaRPr kumimoji="1" lang="en-US" altLang="ja-JP" sz="1400"/>
            </a:p>
          </xdr:txBody>
        </xdr:sp>
      </mc:Choice>
      <mc:Fallback xmlns="">
        <xdr:sp macro="" textlink="">
          <xdr:nvSpPr>
            <xdr:cNvPr id="11" name="テキスト ボックス 10"/>
            <xdr:cNvSpPr txBox="1"/>
          </xdr:nvSpPr>
          <xdr:spPr>
            <a:xfrm>
              <a:off x="1836420" y="6667500"/>
              <a:ext cx="5241756" cy="792525"/>
            </a:xfrm>
            <a:prstGeom prst="rect">
              <a:avLst/>
            </a:prstGeom>
            <a:solidFill>
              <a:schemeClr val="bg1"/>
            </a:solidFill>
            <a:ln w="19050">
              <a:solidFill>
                <a:srgbClr val="FF0000"/>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①目的変量</a:t>
              </a:r>
              <a:r>
                <a:rPr kumimoji="1" lang="en-US" altLang="ja-JP" sz="1400"/>
                <a:t>y</a:t>
              </a:r>
              <a:r>
                <a:rPr kumimoji="1" lang="ja-JP" altLang="en-US" sz="1400"/>
                <a:t>の平均</a:t>
              </a:r>
              <a:r>
                <a:rPr kumimoji="1" lang="ja-JP" altLang="en-US" sz="1400" baseline="0"/>
                <a:t>　</a:t>
              </a:r>
              <a:r>
                <a:rPr kumimoji="1" lang="en-US" altLang="ja-JP" sz="1400" baseline="0"/>
                <a:t>=</a:t>
              </a:r>
              <a:r>
                <a:rPr kumimoji="1" lang="ja-JP" altLang="en-US" sz="1400" baseline="0"/>
                <a:t>　予測値</a:t>
              </a:r>
              <a:r>
                <a:rPr kumimoji="1" lang="en-US" altLang="ja-JP" sz="1400" b="1" i="0">
                  <a:solidFill>
                    <a:schemeClr val="tx1"/>
                  </a:solidFill>
                  <a:effectLst/>
                  <a:latin typeface="+mn-lt"/>
                  <a:ea typeface="+mn-ea"/>
                  <a:cs typeface="+mn-cs"/>
                </a:rPr>
                <a:t>𝒚</a:t>
              </a:r>
              <a:r>
                <a:rPr kumimoji="1" lang="ja-JP" altLang="ja-JP" sz="1400" b="1" i="0">
                  <a:solidFill>
                    <a:schemeClr val="tx1"/>
                  </a:solidFill>
                  <a:effectLst/>
                  <a:latin typeface="+mn-lt"/>
                  <a:ea typeface="+mn-ea"/>
                  <a:cs typeface="+mn-cs"/>
                </a:rPr>
                <a:t> ̂</a:t>
              </a:r>
              <a:r>
                <a:rPr kumimoji="1" lang="ja-JP" altLang="en-US" sz="1400"/>
                <a:t>の平均</a:t>
              </a:r>
              <a:endParaRPr kumimoji="1" lang="en-US" altLang="ja-JP" sz="1400"/>
            </a:p>
            <a:p>
              <a:r>
                <a:rPr kumimoji="1" lang="ja-JP" altLang="en-US" sz="1400"/>
                <a:t>②残差</a:t>
              </a:r>
              <a:r>
                <a:rPr kumimoji="1" lang="ja-JP" altLang="ja-JP" sz="1400" i="0">
                  <a:solidFill>
                    <a:schemeClr val="tx1"/>
                  </a:solidFill>
                  <a:effectLst/>
                  <a:latin typeface="+mn-lt"/>
                  <a:ea typeface="+mn-ea"/>
                  <a:cs typeface="+mn-cs"/>
                </a:rPr>
                <a:t>𝜖</a:t>
              </a:r>
              <a:r>
                <a:rPr kumimoji="1" lang="ja-JP" altLang="en-US" sz="1400"/>
                <a:t>の平均　</a:t>
              </a:r>
              <a:r>
                <a:rPr kumimoji="1" lang="en-US" altLang="ja-JP" sz="1400"/>
                <a:t>=</a:t>
              </a:r>
              <a:r>
                <a:rPr kumimoji="1" lang="ja-JP" altLang="en-US" sz="1400"/>
                <a:t>　</a:t>
              </a:r>
              <a:r>
                <a:rPr kumimoji="1" lang="en-US" altLang="ja-JP" sz="1400"/>
                <a:t>0</a:t>
              </a:r>
            </a:p>
            <a:p>
              <a:r>
                <a:rPr kumimoji="1" lang="ja-JP" altLang="en-US" sz="1400"/>
                <a:t>③目的変数</a:t>
              </a:r>
              <a:r>
                <a:rPr kumimoji="1" lang="en-US" altLang="ja-JP" sz="1400"/>
                <a:t>y</a:t>
              </a:r>
              <a:r>
                <a:rPr kumimoji="1" lang="ja-JP" altLang="en-US" sz="1400"/>
                <a:t>の実測値の分散　</a:t>
              </a:r>
              <a:r>
                <a:rPr kumimoji="1" lang="en-US" altLang="ja-JP" sz="1400"/>
                <a:t>=</a:t>
              </a:r>
              <a:r>
                <a:rPr kumimoji="1" lang="ja-JP" altLang="en-US" sz="1400"/>
                <a:t>　予想値</a:t>
              </a:r>
              <a:r>
                <a:rPr kumimoji="1" lang="en-US" altLang="ja-JP" sz="1400" b="1" i="0">
                  <a:solidFill>
                    <a:schemeClr val="tx1"/>
                  </a:solidFill>
                  <a:effectLst/>
                  <a:latin typeface="+mn-lt"/>
                  <a:ea typeface="+mn-ea"/>
                  <a:cs typeface="+mn-cs"/>
                </a:rPr>
                <a:t>𝒚</a:t>
              </a:r>
              <a:r>
                <a:rPr kumimoji="1" lang="ja-JP" altLang="ja-JP" sz="1400" b="1" i="0">
                  <a:solidFill>
                    <a:schemeClr val="tx1"/>
                  </a:solidFill>
                  <a:effectLst/>
                  <a:latin typeface="+mn-lt"/>
                  <a:ea typeface="+mn-ea"/>
                  <a:cs typeface="+mn-cs"/>
                </a:rPr>
                <a:t> ̂</a:t>
              </a:r>
              <a:r>
                <a:rPr kumimoji="1" lang="ja-JP" altLang="en-US" sz="1400"/>
                <a:t>の分散　</a:t>
              </a:r>
              <a:r>
                <a:rPr kumimoji="1" lang="en-US" altLang="ja-JP" sz="1400"/>
                <a:t>+</a:t>
              </a:r>
              <a:r>
                <a:rPr kumimoji="1" lang="ja-JP" altLang="en-US" sz="1400"/>
                <a:t>　残差</a:t>
              </a:r>
              <a:r>
                <a:rPr kumimoji="1" lang="ja-JP" altLang="ja-JP" sz="1400" i="0">
                  <a:solidFill>
                    <a:schemeClr val="tx1"/>
                  </a:solidFill>
                  <a:effectLst/>
                  <a:latin typeface="+mn-lt"/>
                  <a:ea typeface="+mn-ea"/>
                  <a:cs typeface="+mn-cs"/>
                </a:rPr>
                <a:t>𝜖</a:t>
              </a:r>
              <a:r>
                <a:rPr kumimoji="1" lang="ja-JP" altLang="en-US" sz="1400"/>
                <a:t>の分散</a:t>
              </a:r>
              <a:endParaRPr kumimoji="1" lang="en-US" altLang="ja-JP" sz="1400"/>
            </a:p>
          </xdr:txBody>
        </xdr:sp>
      </mc:Fallback>
    </mc:AlternateContent>
    <xdr:clientData/>
  </xdr:oneCellAnchor>
  <xdr:twoCellAnchor editAs="oneCell">
    <xdr:from>
      <xdr:col>12</xdr:col>
      <xdr:colOff>548640</xdr:colOff>
      <xdr:row>47</xdr:row>
      <xdr:rowOff>83820</xdr:rowOff>
    </xdr:from>
    <xdr:to>
      <xdr:col>21</xdr:col>
      <xdr:colOff>556260</xdr:colOff>
      <xdr:row>81</xdr:row>
      <xdr:rowOff>152400</xdr:rowOff>
    </xdr:to>
    <xdr:pic>
      <xdr:nvPicPr>
        <xdr:cNvPr id="28" name="図 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63840" y="8008620"/>
          <a:ext cx="5494020" cy="5768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434340</xdr:colOff>
      <xdr:row>48</xdr:row>
      <xdr:rowOff>30480</xdr:rowOff>
    </xdr:from>
    <xdr:ext cx="5371470" cy="4693920"/>
    <xdr:sp macro="" textlink="">
      <xdr:nvSpPr>
        <xdr:cNvPr id="12" name="テキスト ボックス 11"/>
        <xdr:cNvSpPr txBox="1"/>
      </xdr:nvSpPr>
      <xdr:spPr>
        <a:xfrm>
          <a:off x="1653540" y="8122920"/>
          <a:ext cx="5371470" cy="4693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a:t>Excel</a:t>
          </a:r>
          <a:r>
            <a:rPr kumimoji="1" lang="ja-JP" altLang="en-US" sz="1400"/>
            <a:t>の分析ツールで回帰分析を行い切片と</a:t>
          </a:r>
          <a:r>
            <a:rPr kumimoji="1" lang="en-US" altLang="ja-JP" sz="1400"/>
            <a:t>b</a:t>
          </a:r>
          <a:r>
            <a:rPr kumimoji="1" lang="ja-JP" altLang="en-US" sz="1400"/>
            <a:t>値が分かれば予測値の</a:t>
          </a:r>
          <a:endParaRPr kumimoji="1" lang="en-US" altLang="ja-JP" sz="1400"/>
        </a:p>
        <a:p>
          <a:r>
            <a:rPr kumimoji="1" lang="ja-JP" altLang="en-US" sz="1400"/>
            <a:t>計算は簡単に出来る</a:t>
          </a:r>
          <a:endParaRPr kumimoji="1" lang="en-US" altLang="ja-JP" sz="1400"/>
        </a:p>
        <a:p>
          <a:endParaRPr kumimoji="1" lang="en-US" altLang="ja-JP" sz="1400"/>
        </a:p>
        <a:p>
          <a:endParaRPr kumimoji="1" lang="ja-JP" altLang="en-US" sz="1400"/>
        </a:p>
      </xdr:txBody>
    </xdr:sp>
    <xdr:clientData/>
  </xdr:oneCellAnchor>
  <xdr:oneCellAnchor>
    <xdr:from>
      <xdr:col>7</xdr:col>
      <xdr:colOff>99060</xdr:colOff>
      <xdr:row>55</xdr:row>
      <xdr:rowOff>45720</xdr:rowOff>
    </xdr:from>
    <xdr:ext cx="2933700" cy="609526"/>
    <mc:AlternateContent xmlns:mc="http://schemas.openxmlformats.org/markup-compatibility/2006" xmlns:a14="http://schemas.microsoft.com/office/drawing/2010/main">
      <mc:Choice Requires="a14">
        <xdr:sp macro="" textlink="">
          <xdr:nvSpPr>
            <xdr:cNvPr id="31" name="テキスト ボックス 30"/>
            <xdr:cNvSpPr txBox="1"/>
          </xdr:nvSpPr>
          <xdr:spPr>
            <a:xfrm>
              <a:off x="4366260" y="9311640"/>
              <a:ext cx="2933700" cy="609526"/>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
                  </m:oMathParaPr>
                  <m:oMath xmlns:m="http://schemas.openxmlformats.org/officeDocument/2006/math">
                    <m:acc>
                      <m:accPr>
                        <m:chr m:val="̂"/>
                        <m:ctrlPr>
                          <a:rPr kumimoji="1" lang="ja-JP" altLang="en-US" sz="1600" i="1">
                            <a:latin typeface="Cambria Math"/>
                          </a:rPr>
                        </m:ctrlPr>
                      </m:accPr>
                      <m:e>
                        <m:r>
                          <a:rPr kumimoji="1" lang="en-US" altLang="ja-JP" sz="1600" b="0" i="1">
                            <a:latin typeface="Cambria Math"/>
                          </a:rPr>
                          <m:t>𝑦</m:t>
                        </m:r>
                      </m:e>
                    </m:acc>
                    <m:r>
                      <a:rPr kumimoji="1" lang="en-US" altLang="ja-JP" sz="1600" b="0" i="1">
                        <a:latin typeface="Cambria Math"/>
                      </a:rPr>
                      <m:t>=</m:t>
                    </m:r>
                    <m:r>
                      <a:rPr kumimoji="1" lang="en-US" altLang="ja-JP" sz="1600" b="0" i="1">
                        <a:latin typeface="Cambria Math"/>
                      </a:rPr>
                      <m:t>𝑎</m:t>
                    </m:r>
                    <m:r>
                      <a:rPr kumimoji="1" lang="en-US" altLang="ja-JP" sz="1600" b="0" i="1">
                        <a:latin typeface="Cambria Math"/>
                      </a:rPr>
                      <m:t>+</m:t>
                    </m:r>
                    <m:r>
                      <a:rPr kumimoji="1" lang="en-US" altLang="ja-JP" sz="1600" b="0" i="1">
                        <a:latin typeface="Cambria Math"/>
                      </a:rPr>
                      <m:t>𝑏𝑥</m:t>
                    </m:r>
                  </m:oMath>
                </m:oMathPara>
              </a14:m>
              <a:endParaRPr kumimoji="1" lang="en-US" altLang="ja-JP" sz="1600" b="0"/>
            </a:p>
            <a:p>
              <a:r>
                <a:rPr kumimoji="1" lang="ja-JP" altLang="en-US" sz="1600">
                  <a:solidFill>
                    <a:srgbClr val="FF0000"/>
                  </a:solidFill>
                </a:rPr>
                <a:t>予測値</a:t>
              </a:r>
              <a:r>
                <a:rPr kumimoji="1" lang="en-US" altLang="ja-JP" sz="1600"/>
                <a:t>=</a:t>
              </a:r>
              <a:r>
                <a:rPr kumimoji="1" lang="ja-JP" altLang="en-US" sz="1600">
                  <a:solidFill>
                    <a:srgbClr val="FF0000"/>
                  </a:solidFill>
                </a:rPr>
                <a:t>切片</a:t>
              </a:r>
              <a:r>
                <a:rPr kumimoji="1" lang="en-US" altLang="ja-JP" sz="1600"/>
                <a:t>+(</a:t>
              </a:r>
              <a:r>
                <a:rPr kumimoji="1" lang="en-US" altLang="ja-JP" sz="1600">
                  <a:solidFill>
                    <a:srgbClr val="FF0000"/>
                  </a:solidFill>
                </a:rPr>
                <a:t>X</a:t>
              </a:r>
              <a:r>
                <a:rPr kumimoji="1" lang="ja-JP" altLang="en-US" sz="1600">
                  <a:solidFill>
                    <a:srgbClr val="FF0000"/>
                  </a:solidFill>
                </a:rPr>
                <a:t>値</a:t>
              </a:r>
              <a:r>
                <a:rPr kumimoji="1" lang="en-US" altLang="ja-JP" sz="1600">
                  <a:solidFill>
                    <a:srgbClr val="FF0000"/>
                  </a:solidFill>
                </a:rPr>
                <a:t>1</a:t>
              </a:r>
              <a:r>
                <a:rPr kumimoji="1" lang="ja-JP" altLang="en-US" sz="1600">
                  <a:solidFill>
                    <a:srgbClr val="FF0000"/>
                  </a:solidFill>
                </a:rPr>
                <a:t>係数</a:t>
              </a:r>
              <a:r>
                <a:rPr kumimoji="1" lang="en-US" altLang="ja-JP" sz="1600"/>
                <a:t>×</a:t>
              </a:r>
              <a14:m>
                <m:oMath xmlns:m="http://schemas.openxmlformats.org/officeDocument/2006/math">
                  <m:sSub>
                    <m:sSubPr>
                      <m:ctrlPr>
                        <a:rPr kumimoji="1" lang="en-US" altLang="ja-JP" sz="1600" i="1">
                          <a:solidFill>
                            <a:srgbClr val="FF0000"/>
                          </a:solidFill>
                          <a:latin typeface="Cambria Math"/>
                        </a:rPr>
                      </m:ctrlPr>
                    </m:sSubPr>
                    <m:e>
                      <m:r>
                        <a:rPr kumimoji="1" lang="en-US" altLang="ja-JP" sz="1600" b="0" i="1">
                          <a:solidFill>
                            <a:srgbClr val="FF0000"/>
                          </a:solidFill>
                          <a:latin typeface="Cambria Math"/>
                        </a:rPr>
                        <m:t>𝑋</m:t>
                      </m:r>
                    </m:e>
                    <m:sub>
                      <m:r>
                        <a:rPr kumimoji="1" lang="en-US" altLang="ja-JP" sz="1600" b="0" i="1">
                          <a:solidFill>
                            <a:srgbClr val="FF0000"/>
                          </a:solidFill>
                          <a:latin typeface="Cambria Math"/>
                        </a:rPr>
                        <m:t>1</m:t>
                      </m:r>
                    </m:sub>
                  </m:sSub>
                </m:oMath>
              </a14:m>
              <a:r>
                <a:rPr kumimoji="1" lang="en-US" altLang="ja-JP" sz="1600"/>
                <a:t>)</a:t>
              </a:r>
            </a:p>
          </xdr:txBody>
        </xdr:sp>
      </mc:Choice>
      <mc:Fallback xmlns="">
        <xdr:sp macro="" textlink="">
          <xdr:nvSpPr>
            <xdr:cNvPr id="31" name="テキスト ボックス 30"/>
            <xdr:cNvSpPr txBox="1"/>
          </xdr:nvSpPr>
          <xdr:spPr>
            <a:xfrm>
              <a:off x="4366260" y="9311640"/>
              <a:ext cx="2933700" cy="609526"/>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600" b="0" i="0">
                  <a:latin typeface="Cambria Math"/>
                </a:rPr>
                <a:t>𝑦</a:t>
              </a:r>
              <a:r>
                <a:rPr kumimoji="1" lang="ja-JP" altLang="en-US" sz="1600" b="0" i="0">
                  <a:latin typeface="Cambria Math"/>
                </a:rPr>
                <a:t> ̂</a:t>
              </a:r>
              <a:r>
                <a:rPr kumimoji="1" lang="en-US" altLang="ja-JP" sz="1600" b="0" i="0">
                  <a:latin typeface="Cambria Math"/>
                </a:rPr>
                <a:t>=𝑎+𝑏𝑥</a:t>
              </a:r>
              <a:endParaRPr kumimoji="1" lang="en-US" altLang="ja-JP" sz="1600" b="0"/>
            </a:p>
            <a:p>
              <a:pPr/>
              <a:r>
                <a:rPr kumimoji="1" lang="ja-JP" altLang="en-US" sz="1600">
                  <a:solidFill>
                    <a:srgbClr val="FF0000"/>
                  </a:solidFill>
                </a:rPr>
                <a:t>予測値</a:t>
              </a:r>
              <a:r>
                <a:rPr kumimoji="1" lang="en-US" altLang="ja-JP" sz="1600"/>
                <a:t>=</a:t>
              </a:r>
              <a:r>
                <a:rPr kumimoji="1" lang="ja-JP" altLang="en-US" sz="1600">
                  <a:solidFill>
                    <a:srgbClr val="FF0000"/>
                  </a:solidFill>
                </a:rPr>
                <a:t>切片</a:t>
              </a:r>
              <a:r>
                <a:rPr kumimoji="1" lang="en-US" altLang="ja-JP" sz="1600"/>
                <a:t>+(</a:t>
              </a:r>
              <a:r>
                <a:rPr kumimoji="1" lang="en-US" altLang="ja-JP" sz="1600">
                  <a:solidFill>
                    <a:srgbClr val="FF0000"/>
                  </a:solidFill>
                </a:rPr>
                <a:t>X</a:t>
              </a:r>
              <a:r>
                <a:rPr kumimoji="1" lang="ja-JP" altLang="en-US" sz="1600">
                  <a:solidFill>
                    <a:srgbClr val="FF0000"/>
                  </a:solidFill>
                </a:rPr>
                <a:t>値</a:t>
              </a:r>
              <a:r>
                <a:rPr kumimoji="1" lang="en-US" altLang="ja-JP" sz="1600">
                  <a:solidFill>
                    <a:srgbClr val="FF0000"/>
                  </a:solidFill>
                </a:rPr>
                <a:t>1</a:t>
              </a:r>
              <a:r>
                <a:rPr kumimoji="1" lang="ja-JP" altLang="en-US" sz="1600">
                  <a:solidFill>
                    <a:srgbClr val="FF0000"/>
                  </a:solidFill>
                </a:rPr>
                <a:t>係数</a:t>
              </a:r>
              <a:r>
                <a:rPr kumimoji="1" lang="en-US" altLang="ja-JP" sz="1600"/>
                <a:t>×</a:t>
              </a:r>
              <a:r>
                <a:rPr kumimoji="1" lang="en-US" altLang="ja-JP" sz="1600" b="0" i="0">
                  <a:solidFill>
                    <a:srgbClr val="FF0000"/>
                  </a:solidFill>
                  <a:latin typeface="Cambria Math"/>
                </a:rPr>
                <a:t>𝑋_1</a:t>
              </a:r>
              <a:r>
                <a:rPr kumimoji="1" lang="en-US" altLang="ja-JP" sz="1600"/>
                <a:t>)</a:t>
              </a:r>
            </a:p>
          </xdr:txBody>
        </xdr:sp>
      </mc:Fallback>
    </mc:AlternateContent>
    <xdr:clientData/>
  </xdr:oneCellAnchor>
  <xdr:twoCellAnchor editAs="oneCell">
    <xdr:from>
      <xdr:col>3</xdr:col>
      <xdr:colOff>259080</xdr:colOff>
      <xdr:row>59</xdr:row>
      <xdr:rowOff>68580</xdr:rowOff>
    </xdr:from>
    <xdr:to>
      <xdr:col>6</xdr:col>
      <xdr:colOff>266700</xdr:colOff>
      <xdr:row>73</xdr:row>
      <xdr:rowOff>99060</xdr:rowOff>
    </xdr:to>
    <xdr:pic>
      <xdr:nvPicPr>
        <xdr:cNvPr id="37" name="図 3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87880" y="10005060"/>
          <a:ext cx="1836420" cy="2377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574220</xdr:colOff>
      <xdr:row>63</xdr:row>
      <xdr:rowOff>141514</xdr:rowOff>
    </xdr:from>
    <xdr:to>
      <xdr:col>14</xdr:col>
      <xdr:colOff>541019</xdr:colOff>
      <xdr:row>64</xdr:row>
      <xdr:rowOff>125186</xdr:rowOff>
    </xdr:to>
    <xdr:sp macro="" textlink="">
      <xdr:nvSpPr>
        <xdr:cNvPr id="13" name="正方形/長方形 12"/>
        <xdr:cNvSpPr/>
      </xdr:nvSpPr>
      <xdr:spPr>
        <a:xfrm>
          <a:off x="8499020" y="10806793"/>
          <a:ext cx="576399"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576943</xdr:colOff>
      <xdr:row>64</xdr:row>
      <xdr:rowOff>152400</xdr:rowOff>
    </xdr:from>
    <xdr:to>
      <xdr:col>14</xdr:col>
      <xdr:colOff>543742</xdr:colOff>
      <xdr:row>65</xdr:row>
      <xdr:rowOff>136071</xdr:rowOff>
    </xdr:to>
    <xdr:sp macro="" textlink="">
      <xdr:nvSpPr>
        <xdr:cNvPr id="38" name="正方形/長方形 37"/>
        <xdr:cNvSpPr/>
      </xdr:nvSpPr>
      <xdr:spPr>
        <a:xfrm>
          <a:off x="8501743" y="10986407"/>
          <a:ext cx="576399"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556260</xdr:colOff>
      <xdr:row>58</xdr:row>
      <xdr:rowOff>99060</xdr:rowOff>
    </xdr:from>
    <xdr:to>
      <xdr:col>13</xdr:col>
      <xdr:colOff>574220</xdr:colOff>
      <xdr:row>64</xdr:row>
      <xdr:rowOff>49530</xdr:rowOff>
    </xdr:to>
    <xdr:cxnSp macro="">
      <xdr:nvCxnSpPr>
        <xdr:cNvPr id="16" name="直線矢印コネクタ 15"/>
        <xdr:cNvCxnSpPr>
          <a:stCxn id="13" idx="1"/>
        </xdr:cNvCxnSpPr>
      </xdr:nvCxnSpPr>
      <xdr:spPr>
        <a:xfrm flipH="1" flipV="1">
          <a:off x="5433060" y="9867900"/>
          <a:ext cx="3065960" cy="95631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137160</xdr:colOff>
      <xdr:row>58</xdr:row>
      <xdr:rowOff>99060</xdr:rowOff>
    </xdr:from>
    <xdr:to>
      <xdr:col>13</xdr:col>
      <xdr:colOff>576943</xdr:colOff>
      <xdr:row>65</xdr:row>
      <xdr:rowOff>60416</xdr:rowOff>
    </xdr:to>
    <xdr:cxnSp macro="">
      <xdr:nvCxnSpPr>
        <xdr:cNvPr id="41" name="直線矢印コネクタ 40"/>
        <xdr:cNvCxnSpPr>
          <a:stCxn id="38" idx="1"/>
        </xdr:cNvCxnSpPr>
      </xdr:nvCxnSpPr>
      <xdr:spPr>
        <a:xfrm flipH="1" flipV="1">
          <a:off x="6233160" y="9867900"/>
          <a:ext cx="2268583" cy="1134836"/>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343446</xdr:colOff>
      <xdr:row>61</xdr:row>
      <xdr:rowOff>95017</xdr:rowOff>
    </xdr:from>
    <xdr:to>
      <xdr:col>5</xdr:col>
      <xdr:colOff>169579</xdr:colOff>
      <xdr:row>62</xdr:row>
      <xdr:rowOff>78688</xdr:rowOff>
    </xdr:to>
    <xdr:sp macro="" textlink="">
      <xdr:nvSpPr>
        <xdr:cNvPr id="42" name="正方形/長方形 41"/>
        <xdr:cNvSpPr/>
      </xdr:nvSpPr>
      <xdr:spPr>
        <a:xfrm>
          <a:off x="2781846" y="10366777"/>
          <a:ext cx="435733" cy="15131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169579</xdr:colOff>
      <xdr:row>58</xdr:row>
      <xdr:rowOff>114300</xdr:rowOff>
    </xdr:from>
    <xdr:to>
      <xdr:col>11</xdr:col>
      <xdr:colOff>106680</xdr:colOff>
      <xdr:row>62</xdr:row>
      <xdr:rowOff>3033</xdr:rowOff>
    </xdr:to>
    <xdr:cxnSp macro="">
      <xdr:nvCxnSpPr>
        <xdr:cNvPr id="43" name="直線矢印コネクタ 42"/>
        <xdr:cNvCxnSpPr>
          <a:stCxn id="42" idx="3"/>
        </xdr:cNvCxnSpPr>
      </xdr:nvCxnSpPr>
      <xdr:spPr>
        <a:xfrm flipV="1">
          <a:off x="3217579" y="9883140"/>
          <a:ext cx="3594701" cy="559293"/>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7</xdr:col>
      <xdr:colOff>579120</xdr:colOff>
      <xdr:row>3</xdr:row>
      <xdr:rowOff>38100</xdr:rowOff>
    </xdr:from>
    <xdr:ext cx="5241756" cy="325730"/>
    <mc:AlternateContent xmlns:mc="http://schemas.openxmlformats.org/markup-compatibility/2006" xmlns:a14="http://schemas.microsoft.com/office/drawing/2010/main">
      <mc:Choice Requires="a14">
        <xdr:sp macro="" textlink="">
          <xdr:nvSpPr>
            <xdr:cNvPr id="2" name="テキスト ボックス 1"/>
            <xdr:cNvSpPr txBox="1"/>
          </xdr:nvSpPr>
          <xdr:spPr>
            <a:xfrm>
              <a:off x="5029200" y="541020"/>
              <a:ext cx="5241756" cy="32573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400">
                  <a:solidFill>
                    <a:schemeClr val="tx1"/>
                  </a:solidFill>
                  <a:effectLst/>
                  <a:latin typeface="+mn-lt"/>
                  <a:ea typeface="+mn-ea"/>
                  <a:cs typeface="+mn-cs"/>
                </a:rPr>
                <a:t>③目的変数</a:t>
              </a:r>
              <a:r>
                <a:rPr kumimoji="1" lang="en-US" altLang="ja-JP" sz="1400">
                  <a:solidFill>
                    <a:schemeClr val="tx1"/>
                  </a:solidFill>
                  <a:effectLst/>
                  <a:latin typeface="+mn-lt"/>
                  <a:ea typeface="+mn-ea"/>
                  <a:cs typeface="+mn-cs"/>
                </a:rPr>
                <a:t>y</a:t>
              </a:r>
              <a:r>
                <a:rPr kumimoji="1" lang="ja-JP" altLang="ja-JP" sz="1400">
                  <a:solidFill>
                    <a:schemeClr val="tx1"/>
                  </a:solidFill>
                  <a:effectLst/>
                  <a:latin typeface="+mn-lt"/>
                  <a:ea typeface="+mn-ea"/>
                  <a:cs typeface="+mn-cs"/>
                </a:rPr>
                <a:t>の実測値の分散　</a:t>
              </a:r>
              <a:r>
                <a:rPr kumimoji="1" lang="en-US" altLang="ja-JP" sz="1400">
                  <a:solidFill>
                    <a:schemeClr val="tx1"/>
                  </a:solidFill>
                  <a:effectLst/>
                  <a:latin typeface="+mn-lt"/>
                  <a:ea typeface="+mn-ea"/>
                  <a:cs typeface="+mn-cs"/>
                </a:rPr>
                <a:t>=</a:t>
              </a:r>
              <a:r>
                <a:rPr kumimoji="1" lang="ja-JP" altLang="ja-JP" sz="1400">
                  <a:solidFill>
                    <a:schemeClr val="tx1"/>
                  </a:solidFill>
                  <a:effectLst/>
                  <a:latin typeface="+mn-lt"/>
                  <a:ea typeface="+mn-ea"/>
                  <a:cs typeface="+mn-cs"/>
                </a:rPr>
                <a:t>　予想値</a:t>
              </a:r>
              <a14:m>
                <m:oMath xmlns:m="http://schemas.openxmlformats.org/officeDocument/2006/math">
                  <m:acc>
                    <m:accPr>
                      <m:chr m:val="̂"/>
                      <m:ctrlPr>
                        <a:rPr kumimoji="1" lang="ja-JP" altLang="ja-JP" sz="1400" b="1" i="1">
                          <a:solidFill>
                            <a:schemeClr val="tx1"/>
                          </a:solidFill>
                          <a:effectLst/>
                          <a:latin typeface="Cambria Math"/>
                          <a:ea typeface="+mn-ea"/>
                          <a:cs typeface="+mn-cs"/>
                        </a:rPr>
                      </m:ctrlPr>
                    </m:accPr>
                    <m:e>
                      <m:r>
                        <a:rPr kumimoji="1" lang="en-US" altLang="ja-JP" sz="1400" b="1" i="1">
                          <a:solidFill>
                            <a:schemeClr val="tx1"/>
                          </a:solidFill>
                          <a:effectLst/>
                          <a:latin typeface="Cambria Math"/>
                          <a:ea typeface="+mn-ea"/>
                          <a:cs typeface="+mn-cs"/>
                        </a:rPr>
                        <m:t>𝒚</m:t>
                      </m:r>
                    </m:e>
                  </m:acc>
                </m:oMath>
              </a14:m>
              <a:r>
                <a:rPr kumimoji="1" lang="ja-JP" altLang="ja-JP" sz="1400">
                  <a:solidFill>
                    <a:schemeClr val="tx1"/>
                  </a:solidFill>
                  <a:effectLst/>
                  <a:latin typeface="+mn-lt"/>
                  <a:ea typeface="+mn-ea"/>
                  <a:cs typeface="+mn-cs"/>
                </a:rPr>
                <a:t>の分散　</a:t>
              </a:r>
              <a:r>
                <a:rPr kumimoji="1" lang="en-US" altLang="ja-JP" sz="1400">
                  <a:solidFill>
                    <a:schemeClr val="tx1"/>
                  </a:solidFill>
                  <a:effectLst/>
                  <a:latin typeface="+mn-lt"/>
                  <a:ea typeface="+mn-ea"/>
                  <a:cs typeface="+mn-cs"/>
                </a:rPr>
                <a:t>+</a:t>
              </a:r>
              <a:r>
                <a:rPr kumimoji="1" lang="ja-JP" altLang="ja-JP" sz="1400">
                  <a:solidFill>
                    <a:schemeClr val="tx1"/>
                  </a:solidFill>
                  <a:effectLst/>
                  <a:latin typeface="+mn-lt"/>
                  <a:ea typeface="+mn-ea"/>
                  <a:cs typeface="+mn-cs"/>
                </a:rPr>
                <a:t>　残差</a:t>
              </a:r>
              <a14:m>
                <m:oMath xmlns:m="http://schemas.openxmlformats.org/officeDocument/2006/math">
                  <m:r>
                    <a:rPr kumimoji="1" lang="ja-JP" altLang="ja-JP" sz="1400" i="1">
                      <a:solidFill>
                        <a:schemeClr val="tx1"/>
                      </a:solidFill>
                      <a:effectLst/>
                      <a:latin typeface="Cambria Math"/>
                      <a:ea typeface="+mn-ea"/>
                      <a:cs typeface="+mn-cs"/>
                    </a:rPr>
                    <m:t>𝜖</m:t>
                  </m:r>
                </m:oMath>
              </a14:m>
              <a:r>
                <a:rPr kumimoji="1" lang="ja-JP" altLang="ja-JP" sz="1400">
                  <a:solidFill>
                    <a:schemeClr val="tx1"/>
                  </a:solidFill>
                  <a:effectLst/>
                  <a:latin typeface="+mn-lt"/>
                  <a:ea typeface="+mn-ea"/>
                  <a:cs typeface="+mn-cs"/>
                </a:rPr>
                <a:t>の分散</a:t>
              </a:r>
              <a:endParaRPr lang="ja-JP" altLang="ja-JP" sz="1400">
                <a:effectLst/>
              </a:endParaRPr>
            </a:p>
          </xdr:txBody>
        </xdr:sp>
      </mc:Choice>
      <mc:Fallback xmlns="">
        <xdr:sp macro="" textlink="">
          <xdr:nvSpPr>
            <xdr:cNvPr id="2" name="テキスト ボックス 1"/>
            <xdr:cNvSpPr txBox="1"/>
          </xdr:nvSpPr>
          <xdr:spPr>
            <a:xfrm>
              <a:off x="5029200" y="541020"/>
              <a:ext cx="5241756" cy="32573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400">
                  <a:solidFill>
                    <a:schemeClr val="tx1"/>
                  </a:solidFill>
                  <a:effectLst/>
                  <a:latin typeface="+mn-lt"/>
                  <a:ea typeface="+mn-ea"/>
                  <a:cs typeface="+mn-cs"/>
                </a:rPr>
                <a:t>③目的変数</a:t>
              </a:r>
              <a:r>
                <a:rPr kumimoji="1" lang="en-US" altLang="ja-JP" sz="1400">
                  <a:solidFill>
                    <a:schemeClr val="tx1"/>
                  </a:solidFill>
                  <a:effectLst/>
                  <a:latin typeface="+mn-lt"/>
                  <a:ea typeface="+mn-ea"/>
                  <a:cs typeface="+mn-cs"/>
                </a:rPr>
                <a:t>y</a:t>
              </a:r>
              <a:r>
                <a:rPr kumimoji="1" lang="ja-JP" altLang="ja-JP" sz="1400">
                  <a:solidFill>
                    <a:schemeClr val="tx1"/>
                  </a:solidFill>
                  <a:effectLst/>
                  <a:latin typeface="+mn-lt"/>
                  <a:ea typeface="+mn-ea"/>
                  <a:cs typeface="+mn-cs"/>
                </a:rPr>
                <a:t>の実測値の分散　</a:t>
              </a:r>
              <a:r>
                <a:rPr kumimoji="1" lang="en-US" altLang="ja-JP" sz="1400">
                  <a:solidFill>
                    <a:schemeClr val="tx1"/>
                  </a:solidFill>
                  <a:effectLst/>
                  <a:latin typeface="+mn-lt"/>
                  <a:ea typeface="+mn-ea"/>
                  <a:cs typeface="+mn-cs"/>
                </a:rPr>
                <a:t>=</a:t>
              </a:r>
              <a:r>
                <a:rPr kumimoji="1" lang="ja-JP" altLang="ja-JP" sz="1400">
                  <a:solidFill>
                    <a:schemeClr val="tx1"/>
                  </a:solidFill>
                  <a:effectLst/>
                  <a:latin typeface="+mn-lt"/>
                  <a:ea typeface="+mn-ea"/>
                  <a:cs typeface="+mn-cs"/>
                </a:rPr>
                <a:t>　予想値</a:t>
              </a:r>
              <a:r>
                <a:rPr kumimoji="1" lang="en-US" altLang="ja-JP" sz="1400" b="1" i="0">
                  <a:solidFill>
                    <a:schemeClr val="tx1"/>
                  </a:solidFill>
                  <a:effectLst/>
                  <a:latin typeface="+mn-lt"/>
                  <a:ea typeface="+mn-ea"/>
                  <a:cs typeface="+mn-cs"/>
                </a:rPr>
                <a:t>𝒚</a:t>
              </a:r>
              <a:r>
                <a:rPr kumimoji="1" lang="ja-JP" altLang="ja-JP" sz="1400" b="1" i="0">
                  <a:solidFill>
                    <a:schemeClr val="tx1"/>
                  </a:solidFill>
                  <a:effectLst/>
                  <a:latin typeface="+mn-lt"/>
                  <a:ea typeface="+mn-ea"/>
                  <a:cs typeface="+mn-cs"/>
                </a:rPr>
                <a:t> ̂</a:t>
              </a:r>
              <a:r>
                <a:rPr kumimoji="1" lang="ja-JP" altLang="ja-JP" sz="1400">
                  <a:solidFill>
                    <a:schemeClr val="tx1"/>
                  </a:solidFill>
                  <a:effectLst/>
                  <a:latin typeface="+mn-lt"/>
                  <a:ea typeface="+mn-ea"/>
                  <a:cs typeface="+mn-cs"/>
                </a:rPr>
                <a:t>の分散　</a:t>
              </a:r>
              <a:r>
                <a:rPr kumimoji="1" lang="en-US" altLang="ja-JP" sz="1400">
                  <a:solidFill>
                    <a:schemeClr val="tx1"/>
                  </a:solidFill>
                  <a:effectLst/>
                  <a:latin typeface="+mn-lt"/>
                  <a:ea typeface="+mn-ea"/>
                  <a:cs typeface="+mn-cs"/>
                </a:rPr>
                <a:t>+</a:t>
              </a:r>
              <a:r>
                <a:rPr kumimoji="1" lang="ja-JP" altLang="ja-JP" sz="1400">
                  <a:solidFill>
                    <a:schemeClr val="tx1"/>
                  </a:solidFill>
                  <a:effectLst/>
                  <a:latin typeface="+mn-lt"/>
                  <a:ea typeface="+mn-ea"/>
                  <a:cs typeface="+mn-cs"/>
                </a:rPr>
                <a:t>　残差</a:t>
              </a:r>
              <a:r>
                <a:rPr kumimoji="1" lang="ja-JP" altLang="ja-JP" sz="1400" i="0">
                  <a:solidFill>
                    <a:schemeClr val="tx1"/>
                  </a:solidFill>
                  <a:effectLst/>
                  <a:latin typeface="+mn-lt"/>
                  <a:ea typeface="+mn-ea"/>
                  <a:cs typeface="+mn-cs"/>
                </a:rPr>
                <a:t>𝜖</a:t>
              </a:r>
              <a:r>
                <a:rPr kumimoji="1" lang="ja-JP" altLang="ja-JP" sz="1400">
                  <a:solidFill>
                    <a:schemeClr val="tx1"/>
                  </a:solidFill>
                  <a:effectLst/>
                  <a:latin typeface="+mn-lt"/>
                  <a:ea typeface="+mn-ea"/>
                  <a:cs typeface="+mn-cs"/>
                </a:rPr>
                <a:t>の分散</a:t>
              </a:r>
              <a:endParaRPr lang="ja-JP" altLang="ja-JP" sz="1400">
                <a:effectLst/>
              </a:endParaRPr>
            </a:p>
          </xdr:txBody>
        </xdr:sp>
      </mc:Fallback>
    </mc:AlternateContent>
    <xdr:clientData/>
  </xdr:oneCellAnchor>
  <xdr:oneCellAnchor>
    <xdr:from>
      <xdr:col>10</xdr:col>
      <xdr:colOff>259080</xdr:colOff>
      <xdr:row>8</xdr:row>
      <xdr:rowOff>0</xdr:rowOff>
    </xdr:from>
    <xdr:ext cx="1690078" cy="362920"/>
    <mc:AlternateContent xmlns:mc="http://schemas.openxmlformats.org/markup-compatibility/2006" xmlns:a14="http://schemas.microsoft.com/office/drawing/2010/main">
      <mc:Choice Requires="a14">
        <xdr:sp macro="" textlink="">
          <xdr:nvSpPr>
            <xdr:cNvPr id="3" name="テキスト ボックス 2"/>
            <xdr:cNvSpPr txBox="1"/>
          </xdr:nvSpPr>
          <xdr:spPr>
            <a:xfrm>
              <a:off x="6537960" y="1341120"/>
              <a:ext cx="1690078" cy="3629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14:m>
                <m:oMathPara xmlns:m="http://schemas.openxmlformats.org/officeDocument/2006/math">
                  <m:oMathParaPr>
                    <m:jc m:val="centerGroup"/>
                  </m:oMathParaPr>
                  <m:oMath xmlns:m="http://schemas.openxmlformats.org/officeDocument/2006/math">
                    <m:sSup>
                      <m:sSupPr>
                        <m:ctrlPr>
                          <a:rPr kumimoji="1" lang="en-US" altLang="ja-JP" sz="1600" i="1">
                            <a:latin typeface="Cambria Math"/>
                          </a:rPr>
                        </m:ctrlPr>
                      </m:sSupPr>
                      <m:e>
                        <m:sSub>
                          <m:sSubPr>
                            <m:ctrlPr>
                              <a:rPr kumimoji="1" lang="en-US" altLang="ja-JP" sz="1600" i="1">
                                <a:latin typeface="Cambria Math"/>
                              </a:rPr>
                            </m:ctrlPr>
                          </m:sSubPr>
                          <m:e>
                            <m:r>
                              <a:rPr kumimoji="1" lang="en-US" altLang="ja-JP" sz="1600" b="0" i="1">
                                <a:latin typeface="Cambria Math"/>
                              </a:rPr>
                              <m:t>𝑠</m:t>
                            </m:r>
                          </m:e>
                          <m:sub>
                            <m:r>
                              <a:rPr kumimoji="1" lang="en-US" altLang="ja-JP" sz="1600" b="0" i="1">
                                <a:latin typeface="Cambria Math"/>
                              </a:rPr>
                              <m:t>𝑦</m:t>
                            </m:r>
                          </m:sub>
                        </m:sSub>
                      </m:e>
                      <m:sup>
                        <m:r>
                          <a:rPr kumimoji="1" lang="en-US" altLang="ja-JP" sz="1600" b="0" i="1">
                            <a:latin typeface="Cambria Math"/>
                          </a:rPr>
                          <m:t>2</m:t>
                        </m:r>
                      </m:sup>
                    </m:sSup>
                    <m:r>
                      <a:rPr kumimoji="1" lang="en-US" altLang="ja-JP" sz="1600" b="0" i="0">
                        <a:latin typeface="Cambria Math"/>
                      </a:rPr>
                      <m:t>= </m:t>
                    </m:r>
                    <m:sSup>
                      <m:sSupPr>
                        <m:ctrlPr>
                          <a:rPr kumimoji="1" lang="en-US" altLang="ja-JP" sz="1600" b="0" i="1">
                            <a:latin typeface="Cambria Math"/>
                          </a:rPr>
                        </m:ctrlPr>
                      </m:sSupPr>
                      <m:e>
                        <m:sSub>
                          <m:sSubPr>
                            <m:ctrlPr>
                              <a:rPr kumimoji="1" lang="en-US" altLang="ja-JP" sz="1600" b="0" i="1">
                                <a:latin typeface="Cambria Math"/>
                              </a:rPr>
                            </m:ctrlPr>
                          </m:sSubPr>
                          <m:e>
                            <m:r>
                              <a:rPr kumimoji="1" lang="en-US" altLang="ja-JP" sz="1600" b="0" i="1">
                                <a:latin typeface="Cambria Math"/>
                              </a:rPr>
                              <m:t>𝑠</m:t>
                            </m:r>
                          </m:e>
                          <m:sub>
                            <m:acc>
                              <m:accPr>
                                <m:chr m:val="̂"/>
                                <m:ctrlPr>
                                  <a:rPr kumimoji="1" lang="en-US" altLang="ja-JP" sz="1600" b="0" i="1">
                                    <a:latin typeface="Cambria Math"/>
                                  </a:rPr>
                                </m:ctrlPr>
                              </m:accPr>
                              <m:e>
                                <m:r>
                                  <a:rPr kumimoji="1" lang="en-US" altLang="ja-JP" sz="1600" b="0" i="1">
                                    <a:latin typeface="Cambria Math"/>
                                  </a:rPr>
                                  <m:t>𝑦</m:t>
                                </m:r>
                              </m:e>
                            </m:acc>
                          </m:sub>
                        </m:sSub>
                      </m:e>
                      <m:sup>
                        <m:r>
                          <a:rPr kumimoji="1" lang="en-US" altLang="ja-JP" sz="1600" b="0" i="1">
                            <a:latin typeface="Cambria Math"/>
                          </a:rPr>
                          <m:t>2</m:t>
                        </m:r>
                      </m:sup>
                    </m:sSup>
                    <m:r>
                      <a:rPr kumimoji="1" lang="en-US" altLang="ja-JP" sz="1600" b="0" i="1">
                        <a:latin typeface="Cambria Math"/>
                      </a:rPr>
                      <m:t>+ </m:t>
                    </m:r>
                    <m:sSup>
                      <m:sSupPr>
                        <m:ctrlPr>
                          <a:rPr kumimoji="1" lang="en-US" altLang="ja-JP" sz="1600" b="0" i="1">
                            <a:latin typeface="Cambria Math"/>
                          </a:rPr>
                        </m:ctrlPr>
                      </m:sSupPr>
                      <m:e>
                        <m:sSub>
                          <m:sSubPr>
                            <m:ctrlPr>
                              <a:rPr kumimoji="1" lang="en-US" altLang="ja-JP" sz="1600" b="0" i="1">
                                <a:latin typeface="Cambria Math"/>
                              </a:rPr>
                            </m:ctrlPr>
                          </m:sSubPr>
                          <m:e>
                            <m:r>
                              <a:rPr kumimoji="1" lang="en-US" altLang="ja-JP" sz="1600" b="0" i="1">
                                <a:latin typeface="Cambria Math"/>
                              </a:rPr>
                              <m:t>𝑠</m:t>
                            </m:r>
                          </m:e>
                          <m:sub>
                            <m:r>
                              <a:rPr kumimoji="1" lang="ja-JP" altLang="en-US" sz="1600" b="0" i="1">
                                <a:latin typeface="Cambria Math"/>
                              </a:rPr>
                              <m:t>𝜖</m:t>
                            </m:r>
                          </m:sub>
                        </m:sSub>
                      </m:e>
                      <m:sup>
                        <m:r>
                          <a:rPr kumimoji="1" lang="en-US" altLang="ja-JP" sz="1600" b="0" i="1">
                            <a:latin typeface="Cambria Math"/>
                          </a:rPr>
                          <m:t>2</m:t>
                        </m:r>
                      </m:sup>
                    </m:sSup>
                  </m:oMath>
                </m:oMathPara>
              </a14:m>
              <a:endParaRPr kumimoji="1" lang="en-US" altLang="ja-JP" sz="1600" b="0"/>
            </a:p>
          </xdr:txBody>
        </xdr:sp>
      </mc:Choice>
      <mc:Fallback xmlns="">
        <xdr:sp macro="" textlink="">
          <xdr:nvSpPr>
            <xdr:cNvPr id="3" name="テキスト ボックス 2"/>
            <xdr:cNvSpPr txBox="1"/>
          </xdr:nvSpPr>
          <xdr:spPr>
            <a:xfrm>
              <a:off x="6537960" y="1341120"/>
              <a:ext cx="1690078" cy="3629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i="0">
                  <a:latin typeface="Cambria Math"/>
                </a:rPr>
                <a:t>〖</a:t>
              </a:r>
              <a:r>
                <a:rPr kumimoji="1" lang="en-US" altLang="ja-JP" sz="1600" b="0" i="0">
                  <a:latin typeface="Cambria Math"/>
                </a:rPr>
                <a:t>𝑠_𝑦〗^2= 〖𝑠_𝑦 ̂ 〗^2+ 〖𝑠_</a:t>
              </a:r>
              <a:r>
                <a:rPr kumimoji="1" lang="ja-JP" altLang="en-US" sz="1600" b="0" i="0">
                  <a:latin typeface="Cambria Math"/>
                </a:rPr>
                <a:t>𝜖</a:t>
              </a:r>
              <a:r>
                <a:rPr kumimoji="1" lang="en-US" altLang="ja-JP" sz="1600" b="0" i="0">
                  <a:latin typeface="Cambria Math"/>
                </a:rPr>
                <a:t>〗^2</a:t>
              </a:r>
              <a:endParaRPr kumimoji="1" lang="en-US" altLang="ja-JP" sz="1600" b="0"/>
            </a:p>
          </xdr:txBody>
        </xdr:sp>
      </mc:Fallback>
    </mc:AlternateContent>
    <xdr:clientData/>
  </xdr:oneCellAnchor>
  <xdr:twoCellAnchor>
    <xdr:from>
      <xdr:col>11</xdr:col>
      <xdr:colOff>494519</xdr:colOff>
      <xdr:row>5</xdr:row>
      <xdr:rowOff>45720</xdr:rowOff>
    </xdr:from>
    <xdr:to>
      <xdr:col>11</xdr:col>
      <xdr:colOff>494519</xdr:colOff>
      <xdr:row>8</xdr:row>
      <xdr:rowOff>0</xdr:rowOff>
    </xdr:to>
    <xdr:cxnSp macro="">
      <xdr:nvCxnSpPr>
        <xdr:cNvPr id="5" name="直線矢印コネクタ 4"/>
        <xdr:cNvCxnSpPr>
          <a:endCxn id="3" idx="0"/>
        </xdr:cNvCxnSpPr>
      </xdr:nvCxnSpPr>
      <xdr:spPr>
        <a:xfrm>
          <a:off x="7382999" y="883920"/>
          <a:ext cx="0" cy="45720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579120</xdr:colOff>
      <xdr:row>15</xdr:row>
      <xdr:rowOff>22860</xdr:rowOff>
    </xdr:from>
    <xdr:ext cx="3629840" cy="674608"/>
    <mc:AlternateContent xmlns:mc="http://schemas.openxmlformats.org/markup-compatibility/2006" xmlns:a14="http://schemas.microsoft.com/office/drawing/2010/main">
      <mc:Choice Requires="a14">
        <xdr:sp macro="" textlink="">
          <xdr:nvSpPr>
            <xdr:cNvPr id="7" name="テキスト ボックス 6"/>
            <xdr:cNvSpPr txBox="1"/>
          </xdr:nvSpPr>
          <xdr:spPr>
            <a:xfrm>
              <a:off x="579120" y="2537460"/>
              <a:ext cx="3629840" cy="674608"/>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14:m>
                <m:oMathPara xmlns:m="http://schemas.openxmlformats.org/officeDocument/2006/math">
                  <m:oMathParaPr>
                    <m:jc m:val="centerGroup"/>
                  </m:oMathParaPr>
                  <m:oMath xmlns:m="http://schemas.openxmlformats.org/officeDocument/2006/math">
                    <m:sSup>
                      <m:sSupPr>
                        <m:ctrlPr>
                          <a:rPr kumimoji="1" lang="en-US" altLang="ja-JP" sz="1600" b="0" i="1">
                            <a:latin typeface="Cambria Math"/>
                          </a:rPr>
                        </m:ctrlPr>
                      </m:sSupPr>
                      <m:e>
                        <m:r>
                          <a:rPr kumimoji="1" lang="en-US" altLang="ja-JP" sz="1600" b="0" i="1">
                            <a:latin typeface="Cambria Math"/>
                          </a:rPr>
                          <m:t>𝑅</m:t>
                        </m:r>
                      </m:e>
                      <m:sup>
                        <m:r>
                          <a:rPr kumimoji="1" lang="en-US" altLang="ja-JP" sz="1600" b="0" i="1">
                            <a:latin typeface="Cambria Math"/>
                          </a:rPr>
                          <m:t>2</m:t>
                        </m:r>
                      </m:sup>
                    </m:sSup>
                    <m:r>
                      <a:rPr kumimoji="1" lang="ja-JP" altLang="en-US" sz="1600" b="0" i="1">
                        <a:latin typeface="Cambria Math"/>
                      </a:rPr>
                      <m:t>（</m:t>
                    </m:r>
                    <m:r>
                      <a:rPr kumimoji="1" lang="ja-JP" altLang="en-US" sz="1600" b="0" i="1">
                        <a:solidFill>
                          <a:srgbClr val="FF0000"/>
                        </a:solidFill>
                        <a:latin typeface="Cambria Math"/>
                      </a:rPr>
                      <m:t>決定係数</m:t>
                    </m:r>
                    <m:r>
                      <a:rPr kumimoji="1" lang="ja-JP" altLang="en-US" sz="1600" b="0" i="1">
                        <a:latin typeface="Cambria Math"/>
                      </a:rPr>
                      <m:t>）</m:t>
                    </m:r>
                    <m:r>
                      <a:rPr kumimoji="1" lang="en-US" altLang="ja-JP" sz="1600" b="0" i="1">
                        <a:latin typeface="Cambria Math"/>
                      </a:rPr>
                      <m:t>=  </m:t>
                    </m:r>
                    <m:f>
                      <m:fPr>
                        <m:ctrlPr>
                          <a:rPr kumimoji="1" lang="en-US" altLang="ja-JP" sz="1600" b="0" i="1">
                            <a:latin typeface="Cambria Math"/>
                          </a:rPr>
                        </m:ctrlPr>
                      </m:fPr>
                      <m:num>
                        <m:sSup>
                          <m:sSupPr>
                            <m:ctrlPr>
                              <a:rPr kumimoji="1" lang="en-US" altLang="ja-JP" sz="1600" b="0" i="1">
                                <a:solidFill>
                                  <a:schemeClr val="tx1"/>
                                </a:solidFill>
                                <a:effectLst/>
                                <a:latin typeface="Cambria Math"/>
                                <a:ea typeface="+mn-ea"/>
                                <a:cs typeface="+mn-cs"/>
                              </a:rPr>
                            </m:ctrlPr>
                          </m:sSupPr>
                          <m:e>
                            <m:sSub>
                              <m:sSubPr>
                                <m:ctrlPr>
                                  <a:rPr kumimoji="1" lang="en-US" altLang="ja-JP" sz="1600" b="0" i="1">
                                    <a:solidFill>
                                      <a:schemeClr val="tx1"/>
                                    </a:solidFill>
                                    <a:effectLst/>
                                    <a:latin typeface="Cambria Math"/>
                                    <a:ea typeface="+mn-ea"/>
                                    <a:cs typeface="+mn-cs"/>
                                  </a:rPr>
                                </m:ctrlPr>
                              </m:sSubPr>
                              <m:e>
                                <m:r>
                                  <a:rPr kumimoji="1" lang="en-US" altLang="ja-JP" sz="1600" b="0" i="1">
                                    <a:solidFill>
                                      <a:schemeClr val="tx1"/>
                                    </a:solidFill>
                                    <a:effectLst/>
                                    <a:latin typeface="Cambria Math"/>
                                    <a:ea typeface="+mn-ea"/>
                                    <a:cs typeface="+mn-cs"/>
                                  </a:rPr>
                                  <m:t>𝑠</m:t>
                                </m:r>
                              </m:e>
                              <m:sub>
                                <m:acc>
                                  <m:accPr>
                                    <m:chr m:val="̂"/>
                                    <m:ctrlPr>
                                      <a:rPr kumimoji="1" lang="en-US" altLang="ja-JP" sz="1600" b="0" i="1">
                                        <a:solidFill>
                                          <a:schemeClr val="tx1"/>
                                        </a:solidFill>
                                        <a:effectLst/>
                                        <a:latin typeface="Cambria Math"/>
                                        <a:ea typeface="+mn-ea"/>
                                        <a:cs typeface="+mn-cs"/>
                                      </a:rPr>
                                    </m:ctrlPr>
                                  </m:accPr>
                                  <m:e>
                                    <m:r>
                                      <a:rPr kumimoji="1" lang="en-US" altLang="ja-JP" sz="1600" b="0" i="1">
                                        <a:solidFill>
                                          <a:schemeClr val="tx1"/>
                                        </a:solidFill>
                                        <a:effectLst/>
                                        <a:latin typeface="Cambria Math"/>
                                        <a:ea typeface="+mn-ea"/>
                                        <a:cs typeface="+mn-cs"/>
                                      </a:rPr>
                                      <m:t>𝑦</m:t>
                                    </m:r>
                                  </m:e>
                                </m:acc>
                              </m:sub>
                            </m:sSub>
                          </m:e>
                          <m:sup>
                            <m:r>
                              <a:rPr kumimoji="1" lang="en-US" altLang="ja-JP" sz="1600" b="0" i="1">
                                <a:solidFill>
                                  <a:schemeClr val="tx1"/>
                                </a:solidFill>
                                <a:effectLst/>
                                <a:latin typeface="Cambria Math"/>
                                <a:ea typeface="+mn-ea"/>
                                <a:cs typeface="+mn-cs"/>
                              </a:rPr>
                              <m:t>2</m:t>
                            </m:r>
                          </m:sup>
                        </m:sSup>
                      </m:num>
                      <m:den>
                        <m:sSup>
                          <m:sSupPr>
                            <m:ctrlPr>
                              <a:rPr kumimoji="1" lang="en-US" altLang="ja-JP" sz="1600" i="1">
                                <a:solidFill>
                                  <a:schemeClr val="tx1"/>
                                </a:solidFill>
                                <a:effectLst/>
                                <a:latin typeface="Cambria Math"/>
                                <a:ea typeface="+mn-ea"/>
                                <a:cs typeface="+mn-cs"/>
                              </a:rPr>
                            </m:ctrlPr>
                          </m:sSupPr>
                          <m:e>
                            <m:sSub>
                              <m:sSubPr>
                                <m:ctrlPr>
                                  <a:rPr kumimoji="1" lang="en-US" altLang="ja-JP" sz="1600" i="1">
                                    <a:solidFill>
                                      <a:schemeClr val="tx1"/>
                                    </a:solidFill>
                                    <a:effectLst/>
                                    <a:latin typeface="Cambria Math"/>
                                    <a:ea typeface="+mn-ea"/>
                                    <a:cs typeface="+mn-cs"/>
                                  </a:rPr>
                                </m:ctrlPr>
                              </m:sSubPr>
                              <m:e>
                                <m:r>
                                  <a:rPr kumimoji="1" lang="en-US" altLang="ja-JP" sz="1600" b="0" i="1">
                                    <a:solidFill>
                                      <a:schemeClr val="tx1"/>
                                    </a:solidFill>
                                    <a:effectLst/>
                                    <a:latin typeface="Cambria Math"/>
                                    <a:ea typeface="+mn-ea"/>
                                    <a:cs typeface="+mn-cs"/>
                                  </a:rPr>
                                  <m:t>𝑠</m:t>
                                </m:r>
                              </m:e>
                              <m:sub>
                                <m:r>
                                  <a:rPr kumimoji="1" lang="en-US" altLang="ja-JP" sz="1600" b="0" i="1">
                                    <a:solidFill>
                                      <a:schemeClr val="tx1"/>
                                    </a:solidFill>
                                    <a:effectLst/>
                                    <a:latin typeface="Cambria Math"/>
                                    <a:ea typeface="+mn-ea"/>
                                    <a:cs typeface="+mn-cs"/>
                                  </a:rPr>
                                  <m:t>𝑦</m:t>
                                </m:r>
                              </m:sub>
                            </m:sSub>
                          </m:e>
                          <m:sup>
                            <m:r>
                              <a:rPr kumimoji="1" lang="en-US" altLang="ja-JP" sz="1600" b="0" i="1">
                                <a:solidFill>
                                  <a:schemeClr val="tx1"/>
                                </a:solidFill>
                                <a:effectLst/>
                                <a:latin typeface="Cambria Math"/>
                                <a:ea typeface="+mn-ea"/>
                                <a:cs typeface="+mn-cs"/>
                              </a:rPr>
                              <m:t>2</m:t>
                            </m:r>
                          </m:sup>
                        </m:sSup>
                      </m:den>
                    </m:f>
                    <m:r>
                      <a:rPr kumimoji="1" lang="ja-JP" altLang="en-US" sz="1600" b="0" i="1">
                        <a:latin typeface="Cambria Math"/>
                      </a:rPr>
                      <m:t>＝</m:t>
                    </m:r>
                    <m:f>
                      <m:fPr>
                        <m:ctrlPr>
                          <a:rPr kumimoji="1" lang="en-US" altLang="ja-JP" sz="1600" b="0" i="1">
                            <a:latin typeface="Cambria Math"/>
                          </a:rPr>
                        </m:ctrlPr>
                      </m:fPr>
                      <m:num>
                        <m:r>
                          <a:rPr kumimoji="1" lang="ja-JP" altLang="en-US" sz="1600" b="0" i="1">
                            <a:solidFill>
                              <a:srgbClr val="FF0000"/>
                            </a:solidFill>
                            <a:latin typeface="Cambria Math"/>
                          </a:rPr>
                          <m:t>予測値の分散</m:t>
                        </m:r>
                      </m:num>
                      <m:den>
                        <m:r>
                          <a:rPr kumimoji="1" lang="ja-JP" altLang="en-US" sz="1600" b="0" i="1">
                            <a:solidFill>
                              <a:srgbClr val="FF0000"/>
                            </a:solidFill>
                            <a:latin typeface="Cambria Math"/>
                          </a:rPr>
                          <m:t>実測値の分散</m:t>
                        </m:r>
                      </m:den>
                    </m:f>
                  </m:oMath>
                </m:oMathPara>
              </a14:m>
              <a:endParaRPr kumimoji="1" lang="en-US" altLang="ja-JP" sz="1600" b="0"/>
            </a:p>
          </xdr:txBody>
        </xdr:sp>
      </mc:Choice>
      <mc:Fallback xmlns="">
        <xdr:sp macro="" textlink="">
          <xdr:nvSpPr>
            <xdr:cNvPr id="7" name="テキスト ボックス 6"/>
            <xdr:cNvSpPr txBox="1"/>
          </xdr:nvSpPr>
          <xdr:spPr>
            <a:xfrm>
              <a:off x="579120" y="2537460"/>
              <a:ext cx="3629840" cy="674608"/>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0" i="0">
                  <a:latin typeface="Cambria Math"/>
                </a:rPr>
                <a:t>𝑅^2</a:t>
              </a:r>
              <a:r>
                <a:rPr kumimoji="1" lang="ja-JP" altLang="en-US" sz="1600" b="0" i="0">
                  <a:latin typeface="Cambria Math"/>
                </a:rPr>
                <a:t> （</a:t>
              </a:r>
              <a:r>
                <a:rPr kumimoji="1" lang="ja-JP" altLang="en-US" sz="1600" b="0" i="0">
                  <a:solidFill>
                    <a:srgbClr val="FF0000"/>
                  </a:solidFill>
                  <a:latin typeface="Cambria Math"/>
                </a:rPr>
                <a:t>決定係数</a:t>
              </a:r>
              <a:r>
                <a:rPr kumimoji="1" lang="ja-JP" altLang="en-US" sz="1600" b="0" i="0">
                  <a:latin typeface="Cambria Math"/>
                </a:rPr>
                <a:t>）</a:t>
              </a:r>
              <a:r>
                <a:rPr kumimoji="1" lang="en-US" altLang="ja-JP" sz="1600" b="0" i="0">
                  <a:latin typeface="Cambria Math"/>
                </a:rPr>
                <a:t>=  </a:t>
              </a:r>
              <a:r>
                <a:rPr kumimoji="1" lang="en-US" altLang="ja-JP" sz="1600" b="0" i="0">
                  <a:solidFill>
                    <a:schemeClr val="tx1"/>
                  </a:solidFill>
                  <a:effectLst/>
                  <a:latin typeface="+mn-lt"/>
                  <a:ea typeface="+mn-ea"/>
                  <a:cs typeface="+mn-cs"/>
                </a:rPr>
                <a:t> 〖𝑠_𝑦 ̂ 〗^2</a:t>
              </a:r>
              <a:r>
                <a:rPr kumimoji="1" lang="en-US" altLang="ja-JP" sz="1600" b="0" i="0">
                  <a:solidFill>
                    <a:schemeClr val="tx1"/>
                  </a:solidFill>
                  <a:effectLst/>
                  <a:latin typeface="Cambria Math"/>
                  <a:ea typeface="+mn-ea"/>
                  <a:cs typeface="+mn-cs"/>
                </a:rPr>
                <a:t>/</a:t>
              </a:r>
              <a:r>
                <a:rPr kumimoji="1" lang="en-US" altLang="ja-JP" sz="1600" b="0" i="0">
                  <a:solidFill>
                    <a:schemeClr val="tx1"/>
                  </a:solidFill>
                  <a:effectLst/>
                  <a:latin typeface="+mn-lt"/>
                  <a:ea typeface="+mn-ea"/>
                  <a:cs typeface="+mn-cs"/>
                </a:rPr>
                <a:t>〖𝑠_𝑦〗^2</a:t>
              </a:r>
              <a:r>
                <a:rPr kumimoji="1" lang="en-US" altLang="ja-JP" sz="1600" b="0" i="0">
                  <a:solidFill>
                    <a:schemeClr val="tx1"/>
                  </a:solidFill>
                  <a:effectLst/>
                  <a:latin typeface="Cambria Math"/>
                  <a:ea typeface="+mn-ea"/>
                  <a:cs typeface="+mn-cs"/>
                </a:rPr>
                <a:t> </a:t>
              </a:r>
              <a:r>
                <a:rPr kumimoji="1" lang="ja-JP" altLang="en-US" sz="1600" b="0" i="0">
                  <a:latin typeface="Cambria Math"/>
                </a:rPr>
                <a:t>＝</a:t>
              </a:r>
              <a:r>
                <a:rPr kumimoji="1" lang="ja-JP" altLang="en-US" sz="1600" b="0" i="0">
                  <a:solidFill>
                    <a:srgbClr val="FF0000"/>
                  </a:solidFill>
                  <a:latin typeface="Cambria Math"/>
                </a:rPr>
                <a:t>予測値の分散</a:t>
              </a:r>
              <a:r>
                <a:rPr kumimoji="1" lang="en-US" altLang="ja-JP" sz="1600" b="0" i="0">
                  <a:solidFill>
                    <a:srgbClr val="FF0000"/>
                  </a:solidFill>
                  <a:latin typeface="Cambria Math"/>
                </a:rPr>
                <a:t>/</a:t>
              </a:r>
              <a:r>
                <a:rPr kumimoji="1" lang="ja-JP" altLang="en-US" sz="1600" b="0" i="0">
                  <a:solidFill>
                    <a:srgbClr val="FF0000"/>
                  </a:solidFill>
                  <a:latin typeface="Cambria Math"/>
                </a:rPr>
                <a:t>実測値の分散</a:t>
              </a:r>
              <a:endParaRPr kumimoji="1" lang="en-US" altLang="ja-JP" sz="1600" b="0"/>
            </a:p>
          </xdr:txBody>
        </xdr:sp>
      </mc:Fallback>
    </mc:AlternateContent>
    <xdr:clientData/>
  </xdr:oneCellAnchor>
  <xdr:oneCellAnchor>
    <xdr:from>
      <xdr:col>7</xdr:col>
      <xdr:colOff>83820</xdr:colOff>
      <xdr:row>15</xdr:row>
      <xdr:rowOff>60960</xdr:rowOff>
    </xdr:from>
    <xdr:ext cx="2182649" cy="554062"/>
    <mc:AlternateContent xmlns:mc="http://schemas.openxmlformats.org/markup-compatibility/2006" xmlns:a14="http://schemas.microsoft.com/office/drawing/2010/main">
      <mc:Choice Requires="a14">
        <xdr:sp macro="" textlink="">
          <xdr:nvSpPr>
            <xdr:cNvPr id="8" name="テキスト ボックス 7"/>
            <xdr:cNvSpPr txBox="1"/>
          </xdr:nvSpPr>
          <xdr:spPr>
            <a:xfrm>
              <a:off x="4625340" y="2575560"/>
              <a:ext cx="2182649" cy="554062"/>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14:m>
                <m:oMathPara xmlns:m="http://schemas.openxmlformats.org/officeDocument/2006/math">
                  <m:oMathParaPr>
                    <m:jc m:val="centerGroup"/>
                  </m:oMathParaPr>
                  <m:oMath xmlns:m="http://schemas.openxmlformats.org/officeDocument/2006/math">
                    <m:f>
                      <m:fPr>
                        <m:ctrlPr>
                          <a:rPr kumimoji="1" lang="en-US" altLang="ja-JP" sz="1600" b="0" i="1">
                            <a:latin typeface="Cambria Math"/>
                          </a:rPr>
                        </m:ctrlPr>
                      </m:fPr>
                      <m:num>
                        <m:r>
                          <a:rPr kumimoji="1" lang="en-US" altLang="ja-JP" sz="1600" b="0" i="1">
                            <a:latin typeface="Cambria Math"/>
                          </a:rPr>
                          <m:t>1.21</m:t>
                        </m:r>
                      </m:num>
                      <m:den>
                        <m:r>
                          <a:rPr kumimoji="1" lang="en-US" altLang="ja-JP" sz="1600" b="0" i="1">
                            <a:latin typeface="Cambria Math"/>
                          </a:rPr>
                          <m:t>1.7</m:t>
                        </m:r>
                      </m:den>
                    </m:f>
                    <m:r>
                      <a:rPr kumimoji="1" lang="ja-JP" altLang="en-US" sz="1600" b="0" i="1">
                        <a:latin typeface="Cambria Math"/>
                      </a:rPr>
                      <m:t>＝</m:t>
                    </m:r>
                    <m:r>
                      <a:rPr kumimoji="1" lang="en-US" altLang="ja-JP" sz="1600" b="0" i="1">
                        <a:latin typeface="Cambria Math"/>
                      </a:rPr>
                      <m:t>0.712=</m:t>
                    </m:r>
                    <m:r>
                      <a:rPr kumimoji="1" lang="en-US" altLang="ja-JP" sz="1600" b="0" i="1">
                        <a:solidFill>
                          <a:srgbClr val="FF0000"/>
                        </a:solidFill>
                        <a:latin typeface="Cambria Math"/>
                      </a:rPr>
                      <m:t>71.2%</m:t>
                    </m:r>
                  </m:oMath>
                </m:oMathPara>
              </a14:m>
              <a:endParaRPr kumimoji="1" lang="en-US" altLang="ja-JP" sz="1600" b="0">
                <a:solidFill>
                  <a:srgbClr val="FF0000"/>
                </a:solidFill>
              </a:endParaRPr>
            </a:p>
          </xdr:txBody>
        </xdr:sp>
      </mc:Choice>
      <mc:Fallback xmlns="">
        <xdr:sp macro="" textlink="">
          <xdr:nvSpPr>
            <xdr:cNvPr id="8" name="テキスト ボックス 7"/>
            <xdr:cNvSpPr txBox="1"/>
          </xdr:nvSpPr>
          <xdr:spPr>
            <a:xfrm>
              <a:off x="4625340" y="2575560"/>
              <a:ext cx="2182649" cy="554062"/>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0" i="0">
                  <a:latin typeface="Cambria Math"/>
                </a:rPr>
                <a:t>1.21/1.7</a:t>
              </a:r>
              <a:r>
                <a:rPr kumimoji="1" lang="ja-JP" altLang="en-US" sz="1600" b="0" i="0">
                  <a:latin typeface="Cambria Math"/>
                </a:rPr>
                <a:t>＝</a:t>
              </a:r>
              <a:r>
                <a:rPr kumimoji="1" lang="en-US" altLang="ja-JP" sz="1600" b="0" i="0">
                  <a:latin typeface="Cambria Math"/>
                </a:rPr>
                <a:t>0.712=</a:t>
              </a:r>
              <a:r>
                <a:rPr kumimoji="1" lang="en-US" altLang="ja-JP" sz="1600" b="0" i="0">
                  <a:solidFill>
                    <a:srgbClr val="FF0000"/>
                  </a:solidFill>
                  <a:latin typeface="Cambria Math"/>
                </a:rPr>
                <a:t>71.2%</a:t>
              </a:r>
              <a:endParaRPr kumimoji="1" lang="en-US" altLang="ja-JP" sz="1600" b="0">
                <a:solidFill>
                  <a:srgbClr val="FF0000"/>
                </a:solidFill>
              </a:endParaRPr>
            </a:p>
          </xdr:txBody>
        </xdr:sp>
      </mc:Fallback>
    </mc:AlternateContent>
    <xdr:clientData/>
  </xdr:oneCellAnchor>
  <xdr:oneCellAnchor>
    <xdr:from>
      <xdr:col>10</xdr:col>
      <xdr:colOff>556260</xdr:colOff>
      <xdr:row>15</xdr:row>
      <xdr:rowOff>30480</xdr:rowOff>
    </xdr:from>
    <xdr:ext cx="3141886" cy="642484"/>
    <xdr:sp macro="" textlink="">
      <xdr:nvSpPr>
        <xdr:cNvPr id="9" name="テキスト ボックス 8"/>
        <xdr:cNvSpPr txBox="1"/>
      </xdr:nvSpPr>
      <xdr:spPr>
        <a:xfrm>
          <a:off x="6926580" y="2575560"/>
          <a:ext cx="3141886" cy="64248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例題のデータの予測精度は</a:t>
          </a:r>
          <a:r>
            <a:rPr kumimoji="1" lang="en-US" altLang="ja-JP" sz="1100"/>
            <a:t>71.2%</a:t>
          </a:r>
          <a:r>
            <a:rPr kumimoji="1" lang="ja-JP" altLang="en-US" sz="1100"/>
            <a:t>である</a:t>
          </a:r>
          <a:endParaRPr kumimoji="1" lang="en-US" altLang="ja-JP" sz="1100"/>
        </a:p>
        <a:p>
          <a:r>
            <a:rPr kumimoji="1" lang="ja-JP" altLang="en-US" sz="1100"/>
            <a:t>決定係数の値が</a:t>
          </a:r>
          <a:r>
            <a:rPr kumimoji="1" lang="en-US" altLang="ja-JP" sz="1100"/>
            <a:t>1</a:t>
          </a:r>
          <a:r>
            <a:rPr kumimoji="1" lang="ja-JP" altLang="en-US" sz="1100"/>
            <a:t>に近いほどデータ予測の精度が</a:t>
          </a:r>
          <a:endParaRPr kumimoji="1" lang="en-US" altLang="ja-JP" sz="1100"/>
        </a:p>
        <a:p>
          <a:r>
            <a:rPr kumimoji="1" lang="ja-JP" altLang="en-US" sz="1100"/>
            <a:t>良いという結果になる</a:t>
          </a:r>
        </a:p>
      </xdr:txBody>
    </xdr:sp>
    <xdr:clientData/>
  </xdr:oneCellAnchor>
  <xdr:oneCellAnchor>
    <xdr:from>
      <xdr:col>13</xdr:col>
      <xdr:colOff>251460</xdr:colOff>
      <xdr:row>8</xdr:row>
      <xdr:rowOff>15240</xdr:rowOff>
    </xdr:from>
    <xdr:ext cx="2890791" cy="275717"/>
    <xdr:sp macro="" textlink="">
      <xdr:nvSpPr>
        <xdr:cNvPr id="11" name="テキスト ボックス 10"/>
        <xdr:cNvSpPr txBox="1"/>
      </xdr:nvSpPr>
      <xdr:spPr>
        <a:xfrm>
          <a:off x="8450580" y="1356360"/>
          <a:ext cx="2890791" cy="27571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決定係数が高いほど残差の分散が低くなる</a:t>
          </a:r>
        </a:p>
      </xdr:txBody>
    </xdr:sp>
    <xdr:clientData/>
  </xdr:oneCellAnchor>
  <xdr:oneCellAnchor>
    <xdr:from>
      <xdr:col>5</xdr:col>
      <xdr:colOff>403860</xdr:colOff>
      <xdr:row>21</xdr:row>
      <xdr:rowOff>15240</xdr:rowOff>
    </xdr:from>
    <xdr:ext cx="3704027" cy="359073"/>
    <mc:AlternateContent xmlns:mc="http://schemas.openxmlformats.org/markup-compatibility/2006" xmlns:a14="http://schemas.microsoft.com/office/drawing/2010/main">
      <mc:Choice Requires="a14">
        <xdr:sp macro="" textlink="">
          <xdr:nvSpPr>
            <xdr:cNvPr id="4" name="テキスト ボックス 3"/>
            <xdr:cNvSpPr txBox="1"/>
          </xdr:nvSpPr>
          <xdr:spPr>
            <a:xfrm>
              <a:off x="3634740" y="3566160"/>
              <a:ext cx="3704027" cy="359073"/>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決定係数</a:t>
              </a:r>
              <a14:m>
                <m:oMath xmlns:m="http://schemas.openxmlformats.org/officeDocument/2006/math">
                  <m:sSup>
                    <m:sSupPr>
                      <m:ctrlPr>
                        <a:rPr kumimoji="1" lang="en-US" altLang="ja-JP" sz="1600" i="1">
                          <a:latin typeface="Cambria Math"/>
                        </a:rPr>
                      </m:ctrlPr>
                    </m:sSupPr>
                    <m:e>
                      <m:r>
                        <a:rPr kumimoji="1" lang="en-US" altLang="ja-JP" sz="1600" b="0" i="1">
                          <a:latin typeface="Cambria Math"/>
                        </a:rPr>
                        <m:t>𝑅</m:t>
                      </m:r>
                    </m:e>
                    <m:sup>
                      <m:r>
                        <a:rPr kumimoji="1" lang="en-US" altLang="ja-JP" sz="1600" b="0" i="1">
                          <a:latin typeface="Cambria Math"/>
                        </a:rPr>
                        <m:t>2</m:t>
                      </m:r>
                    </m:sup>
                  </m:sSup>
                  <m:r>
                    <a:rPr kumimoji="1" lang="ja-JP" altLang="en-US" sz="1600" b="0" i="1">
                      <a:latin typeface="Cambria Math"/>
                    </a:rPr>
                    <m:t>と目的変数</m:t>
                  </m:r>
                  <m:r>
                    <a:rPr kumimoji="1" lang="ja-JP" altLang="en-US" sz="1600" b="0" i="1">
                      <a:latin typeface="Cambria Math"/>
                    </a:rPr>
                    <m:t>/</m:t>
                  </m:r>
                  <m:r>
                    <a:rPr kumimoji="1" lang="ja-JP" altLang="en-US" sz="1600" b="0" i="1">
                      <a:latin typeface="Cambria Math"/>
                    </a:rPr>
                    <m:t>予測値との関係</m:t>
                  </m:r>
                </m:oMath>
              </a14:m>
              <a:endParaRPr kumimoji="1" lang="ja-JP" altLang="en-US" sz="1600"/>
            </a:p>
          </xdr:txBody>
        </xdr:sp>
      </mc:Choice>
      <mc:Fallback xmlns="">
        <xdr:sp macro="" textlink="">
          <xdr:nvSpPr>
            <xdr:cNvPr id="4" name="テキスト ボックス 3"/>
            <xdr:cNvSpPr txBox="1"/>
          </xdr:nvSpPr>
          <xdr:spPr>
            <a:xfrm>
              <a:off x="3634740" y="3566160"/>
              <a:ext cx="3704027" cy="359073"/>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決定係数</a:t>
              </a:r>
              <a:r>
                <a:rPr kumimoji="1" lang="en-US" altLang="ja-JP" sz="1600" b="0" i="0">
                  <a:latin typeface="Cambria Math"/>
                </a:rPr>
                <a:t>𝑅^2</a:t>
              </a:r>
              <a:r>
                <a:rPr kumimoji="1" lang="ja-JP" altLang="en-US" sz="1600" b="0" i="0">
                  <a:latin typeface="Cambria Math"/>
                </a:rPr>
                <a:t> と目的変数</a:t>
              </a:r>
              <a:r>
                <a:rPr kumimoji="1" lang="en-US" altLang="ja-JP" sz="1600" b="0" i="0">
                  <a:latin typeface="Cambria Math"/>
                </a:rPr>
                <a:t>/</a:t>
              </a:r>
              <a:r>
                <a:rPr kumimoji="1" lang="ja-JP" altLang="en-US" sz="1600" b="0" i="0">
                  <a:latin typeface="Cambria Math"/>
                </a:rPr>
                <a:t>予測値との関係</a:t>
              </a:r>
              <a:endParaRPr kumimoji="1" lang="ja-JP" altLang="en-US" sz="1600"/>
            </a:p>
          </xdr:txBody>
        </xdr:sp>
      </mc:Fallback>
    </mc:AlternateContent>
    <xdr:clientData/>
  </xdr:oneCellAnchor>
  <xdr:oneCellAnchor>
    <xdr:from>
      <xdr:col>0</xdr:col>
      <xdr:colOff>502920</xdr:colOff>
      <xdr:row>25</xdr:row>
      <xdr:rowOff>0</xdr:rowOff>
    </xdr:from>
    <xdr:ext cx="4810804" cy="713978"/>
    <mc:AlternateContent xmlns:mc="http://schemas.openxmlformats.org/markup-compatibility/2006" xmlns:a14="http://schemas.microsoft.com/office/drawing/2010/main">
      <mc:Choice Requires="a14">
        <xdr:sp macro="" textlink="">
          <xdr:nvSpPr>
            <xdr:cNvPr id="12" name="テキスト ボックス 11"/>
            <xdr:cNvSpPr txBox="1"/>
          </xdr:nvSpPr>
          <xdr:spPr>
            <a:xfrm>
              <a:off x="502920" y="4221480"/>
              <a:ext cx="4810804" cy="713978"/>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2000" i="1">
                            <a:latin typeface="Cambria Math"/>
                          </a:rPr>
                        </m:ctrlPr>
                      </m:sSubPr>
                      <m:e>
                        <m:r>
                          <a:rPr kumimoji="1" lang="en-US" altLang="ja-JP" sz="2000" b="0" i="1">
                            <a:latin typeface="Cambria Math"/>
                          </a:rPr>
                          <m:t>  </m:t>
                        </m:r>
                        <m:r>
                          <a:rPr kumimoji="1" lang="en-US" altLang="ja-JP" sz="2000" b="0" i="1">
                            <a:latin typeface="Cambria Math"/>
                          </a:rPr>
                          <m:t>𝑟</m:t>
                        </m:r>
                      </m:e>
                      <m:sub>
                        <m:r>
                          <a:rPr kumimoji="1" lang="en-US" altLang="ja-JP" sz="2000" b="0" i="1">
                            <a:latin typeface="Cambria Math"/>
                          </a:rPr>
                          <m:t>𝑦</m:t>
                        </m:r>
                        <m:acc>
                          <m:accPr>
                            <m:chr m:val="̂"/>
                            <m:ctrlPr>
                              <a:rPr kumimoji="1" lang="en-US" altLang="ja-JP" sz="2000" b="0" i="1">
                                <a:latin typeface="Cambria Math"/>
                              </a:rPr>
                            </m:ctrlPr>
                          </m:accPr>
                          <m:e>
                            <m:r>
                              <a:rPr kumimoji="1" lang="en-US" altLang="ja-JP" sz="2000" b="0" i="1">
                                <a:latin typeface="Cambria Math"/>
                              </a:rPr>
                              <m:t>𝑦</m:t>
                            </m:r>
                          </m:e>
                        </m:acc>
                      </m:sub>
                    </m:sSub>
                    <m:r>
                      <a:rPr kumimoji="1" lang="en-US" altLang="ja-JP" sz="2000" b="0" i="1">
                        <a:latin typeface="Cambria Math"/>
                      </a:rPr>
                      <m:t>= </m:t>
                    </m:r>
                    <m:f>
                      <m:fPr>
                        <m:ctrlPr>
                          <a:rPr kumimoji="1" lang="en-US" altLang="ja-JP" sz="2000" b="0" i="1">
                            <a:latin typeface="Cambria Math"/>
                          </a:rPr>
                        </m:ctrlPr>
                      </m:fPr>
                      <m:num>
                        <m:sSub>
                          <m:sSubPr>
                            <m:ctrlPr>
                              <a:rPr kumimoji="1" lang="en-US" altLang="ja-JP" sz="2000" b="0" i="1">
                                <a:latin typeface="Cambria Math"/>
                              </a:rPr>
                            </m:ctrlPr>
                          </m:sSubPr>
                          <m:e>
                            <m:r>
                              <a:rPr kumimoji="1" lang="en-US" altLang="ja-JP" sz="2000" b="0" i="1">
                                <a:latin typeface="Cambria Math"/>
                              </a:rPr>
                              <m:t>𝑠</m:t>
                            </m:r>
                          </m:e>
                          <m:sub>
                            <m:r>
                              <a:rPr kumimoji="1" lang="en-US" altLang="ja-JP" sz="2000" b="0" i="1">
                                <a:latin typeface="Cambria Math"/>
                              </a:rPr>
                              <m:t>𝑦</m:t>
                            </m:r>
                            <m:acc>
                              <m:accPr>
                                <m:chr m:val="̂"/>
                                <m:ctrlPr>
                                  <a:rPr kumimoji="1" lang="en-US" altLang="ja-JP" sz="2000" b="0" i="1">
                                    <a:latin typeface="Cambria Math"/>
                                  </a:rPr>
                                </m:ctrlPr>
                              </m:accPr>
                              <m:e>
                                <m:r>
                                  <a:rPr kumimoji="1" lang="en-US" altLang="ja-JP" sz="2000" b="0" i="1">
                                    <a:latin typeface="Cambria Math"/>
                                  </a:rPr>
                                  <m:t>𝑦</m:t>
                                </m:r>
                              </m:e>
                            </m:acc>
                          </m:sub>
                        </m:sSub>
                      </m:num>
                      <m:den>
                        <m:sSub>
                          <m:sSubPr>
                            <m:ctrlPr>
                              <a:rPr kumimoji="1" lang="en-US" altLang="ja-JP" sz="2000" b="0" i="1">
                                <a:latin typeface="Cambria Math"/>
                              </a:rPr>
                            </m:ctrlPr>
                          </m:sSubPr>
                          <m:e>
                            <m:r>
                              <a:rPr kumimoji="1" lang="en-US" altLang="ja-JP" sz="2000" b="0" i="1">
                                <a:latin typeface="Cambria Math"/>
                              </a:rPr>
                              <m:t>𝑠</m:t>
                            </m:r>
                          </m:e>
                          <m:sub>
                            <m:r>
                              <a:rPr kumimoji="1" lang="en-US" altLang="ja-JP" sz="2000" b="0" i="1">
                                <a:latin typeface="Cambria Math"/>
                              </a:rPr>
                              <m:t>𝑦</m:t>
                            </m:r>
                          </m:sub>
                        </m:sSub>
                        <m:sSub>
                          <m:sSubPr>
                            <m:ctrlPr>
                              <a:rPr kumimoji="1" lang="en-US" altLang="ja-JP" sz="2000" b="0" i="1">
                                <a:latin typeface="Cambria Math"/>
                              </a:rPr>
                            </m:ctrlPr>
                          </m:sSubPr>
                          <m:e>
                            <m:r>
                              <a:rPr kumimoji="1" lang="en-US" altLang="ja-JP" sz="2000" b="0" i="1">
                                <a:latin typeface="Cambria Math"/>
                              </a:rPr>
                              <m:t>𝑠</m:t>
                            </m:r>
                          </m:e>
                          <m:sub>
                            <m:acc>
                              <m:accPr>
                                <m:chr m:val="̂"/>
                                <m:ctrlPr>
                                  <a:rPr kumimoji="1" lang="en-US" altLang="ja-JP" sz="2000" b="0" i="1">
                                    <a:latin typeface="Cambria Math"/>
                                  </a:rPr>
                                </m:ctrlPr>
                              </m:accPr>
                              <m:e>
                                <m:r>
                                  <a:rPr kumimoji="1" lang="en-US" altLang="ja-JP" sz="2000" b="0" i="1">
                                    <a:latin typeface="Cambria Math"/>
                                  </a:rPr>
                                  <m:t>𝑦</m:t>
                                </m:r>
                              </m:e>
                            </m:acc>
                          </m:sub>
                        </m:sSub>
                      </m:den>
                    </m:f>
                    <m:r>
                      <a:rPr kumimoji="1" lang="en-US" altLang="ja-JP" sz="2000" b="0" i="1">
                        <a:latin typeface="Cambria Math"/>
                      </a:rPr>
                      <m:t>     </m:t>
                    </m:r>
                    <m:r>
                      <m:rPr>
                        <m:nor/>
                      </m:rPr>
                      <a:rPr kumimoji="1" lang="ja-JP" altLang="en-US" sz="1400">
                        <a:solidFill>
                          <a:schemeClr val="tx1"/>
                        </a:solidFill>
                        <a:effectLst/>
                        <a:latin typeface="+mn-lt"/>
                        <a:ea typeface="+mn-ea"/>
                        <a:cs typeface="+mn-cs"/>
                      </a:rPr>
                      <m:t>目的変数と予想値の相関係数を求める</m:t>
                    </m:r>
                  </m:oMath>
                </m:oMathPara>
              </a14:m>
              <a:endParaRPr kumimoji="1" lang="ja-JP" altLang="en-US" sz="1600"/>
            </a:p>
          </xdr:txBody>
        </xdr:sp>
      </mc:Choice>
      <mc:Fallback xmlns="">
        <xdr:sp macro="" textlink="">
          <xdr:nvSpPr>
            <xdr:cNvPr id="12" name="テキスト ボックス 11"/>
            <xdr:cNvSpPr txBox="1"/>
          </xdr:nvSpPr>
          <xdr:spPr>
            <a:xfrm>
              <a:off x="502920" y="4221480"/>
              <a:ext cx="4810804" cy="713978"/>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000" i="0">
                  <a:latin typeface="Cambria Math"/>
                </a:rPr>
                <a:t>〖</a:t>
              </a:r>
              <a:r>
                <a:rPr kumimoji="1" lang="en-US" altLang="ja-JP" sz="2000" b="0" i="0">
                  <a:latin typeface="Cambria Math"/>
                </a:rPr>
                <a:t>  𝑟〗_(𝑦𝑦 ̂ )=  𝑠_(𝑦𝑦 ̂ )/(𝑠_𝑦 𝑠_𝑦 ̂  )      </a:t>
              </a:r>
              <a:r>
                <a:rPr kumimoji="1" lang="ja-JP" altLang="en-US" sz="1400" b="0" i="0">
                  <a:solidFill>
                    <a:schemeClr val="tx1"/>
                  </a:solidFill>
                  <a:effectLst/>
                  <a:latin typeface="Cambria Math"/>
                  <a:ea typeface="+mn-ea"/>
                  <a:cs typeface="+mn-cs"/>
                </a:rPr>
                <a:t>"</a:t>
              </a:r>
              <a:r>
                <a:rPr kumimoji="1" lang="ja-JP" altLang="en-US" sz="1400" i="0">
                  <a:solidFill>
                    <a:schemeClr val="tx1"/>
                  </a:solidFill>
                  <a:effectLst/>
                  <a:latin typeface="Cambria Math"/>
                  <a:ea typeface="+mn-ea"/>
                  <a:cs typeface="+mn-cs"/>
                </a:rPr>
                <a:t>目的変数と予想値の相関係数を求める</a:t>
              </a:r>
              <a:r>
                <a:rPr kumimoji="1" lang="ja-JP" altLang="en-US" sz="1400" i="0">
                  <a:solidFill>
                    <a:schemeClr val="tx1"/>
                  </a:solidFill>
                  <a:effectLst/>
                  <a:latin typeface="+mn-lt"/>
                  <a:ea typeface="+mn-ea"/>
                  <a:cs typeface="+mn-cs"/>
                </a:rPr>
                <a:t>"</a:t>
              </a:r>
              <a:endParaRPr kumimoji="1" lang="ja-JP" altLang="en-US" sz="1600"/>
            </a:p>
          </xdr:txBody>
        </xdr:sp>
      </mc:Fallback>
    </mc:AlternateContent>
    <xdr:clientData/>
  </xdr:oneCellAnchor>
  <xdr:oneCellAnchor>
    <xdr:from>
      <xdr:col>8</xdr:col>
      <xdr:colOff>556260</xdr:colOff>
      <xdr:row>25</xdr:row>
      <xdr:rowOff>30480</xdr:rowOff>
    </xdr:from>
    <xdr:ext cx="3547061" cy="670568"/>
    <mc:AlternateContent xmlns:mc="http://schemas.openxmlformats.org/markup-compatibility/2006" xmlns:a14="http://schemas.microsoft.com/office/drawing/2010/main">
      <mc:Choice Requires="a14">
        <xdr:sp macro="" textlink="">
          <xdr:nvSpPr>
            <xdr:cNvPr id="13" name="テキスト ボックス 12"/>
            <xdr:cNvSpPr txBox="1"/>
          </xdr:nvSpPr>
          <xdr:spPr>
            <a:xfrm>
              <a:off x="5707380" y="4251960"/>
              <a:ext cx="3547061" cy="670568"/>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2000" i="1">
                            <a:latin typeface="Cambria Math"/>
                          </a:rPr>
                        </m:ctrlPr>
                      </m:sSubPr>
                      <m:e>
                        <m:r>
                          <a:rPr kumimoji="1" lang="en-US" altLang="ja-JP" sz="2000" b="0" i="1">
                            <a:latin typeface="Cambria Math"/>
                          </a:rPr>
                          <m:t>  </m:t>
                        </m:r>
                        <m:r>
                          <a:rPr kumimoji="1" lang="en-US" altLang="ja-JP" sz="2000" b="0" i="1">
                            <a:latin typeface="Cambria Math"/>
                          </a:rPr>
                          <m:t>𝑟</m:t>
                        </m:r>
                      </m:e>
                      <m:sub>
                        <m:r>
                          <a:rPr kumimoji="1" lang="en-US" altLang="ja-JP" sz="2000" b="0" i="1">
                            <a:latin typeface="Cambria Math"/>
                          </a:rPr>
                          <m:t>𝑦</m:t>
                        </m:r>
                        <m:acc>
                          <m:accPr>
                            <m:chr m:val="̂"/>
                            <m:ctrlPr>
                              <a:rPr kumimoji="1" lang="en-US" altLang="ja-JP" sz="2000" b="0" i="1">
                                <a:latin typeface="Cambria Math"/>
                              </a:rPr>
                            </m:ctrlPr>
                          </m:accPr>
                          <m:e>
                            <m:r>
                              <a:rPr kumimoji="1" lang="en-US" altLang="ja-JP" sz="2000" b="0" i="1">
                                <a:latin typeface="Cambria Math"/>
                              </a:rPr>
                              <m:t>𝑦</m:t>
                            </m:r>
                          </m:e>
                        </m:acc>
                      </m:sub>
                    </m:sSub>
                    <m:r>
                      <a:rPr kumimoji="1" lang="en-US" altLang="ja-JP" sz="2000" b="0" i="1">
                        <a:latin typeface="Cambria Math"/>
                      </a:rPr>
                      <m:t>= </m:t>
                    </m:r>
                    <m:f>
                      <m:fPr>
                        <m:ctrlPr>
                          <a:rPr kumimoji="1" lang="en-US" altLang="ja-JP" sz="2000" b="0" i="1">
                            <a:latin typeface="Cambria Math"/>
                          </a:rPr>
                        </m:ctrlPr>
                      </m:fPr>
                      <m:num>
                        <m:r>
                          <a:rPr kumimoji="1" lang="en-US" altLang="ja-JP" sz="2000" b="0" i="1">
                            <a:latin typeface="Cambria Math"/>
                          </a:rPr>
                          <m:t>1.21</m:t>
                        </m:r>
                      </m:num>
                      <m:den>
                        <m:r>
                          <a:rPr kumimoji="1" lang="en-US" altLang="ja-JP" sz="2000" b="0" i="1">
                            <a:latin typeface="Cambria Math"/>
                          </a:rPr>
                          <m:t>1.304</m:t>
                        </m:r>
                        <m:r>
                          <a:rPr kumimoji="1" lang="en-US" altLang="ja-JP" sz="2000" b="0" i="1">
                            <a:latin typeface="Cambria Math"/>
                            <a:ea typeface="Cambria Math"/>
                          </a:rPr>
                          <m:t>×1.100</m:t>
                        </m:r>
                      </m:den>
                    </m:f>
                    <m:r>
                      <a:rPr kumimoji="1" lang="en-US" altLang="ja-JP" sz="2000" b="0" i="0">
                        <a:latin typeface="Cambria Math"/>
                      </a:rPr>
                      <m:t>=0.844</m:t>
                    </m:r>
                  </m:oMath>
                </m:oMathPara>
              </a14:m>
              <a:endParaRPr kumimoji="1" lang="ja-JP" altLang="en-US" sz="1600"/>
            </a:p>
          </xdr:txBody>
        </xdr:sp>
      </mc:Choice>
      <mc:Fallback xmlns="">
        <xdr:sp macro="" textlink="">
          <xdr:nvSpPr>
            <xdr:cNvPr id="13" name="テキスト ボックス 12"/>
            <xdr:cNvSpPr txBox="1"/>
          </xdr:nvSpPr>
          <xdr:spPr>
            <a:xfrm>
              <a:off x="5707380" y="4251960"/>
              <a:ext cx="3547061" cy="670568"/>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000" i="0">
                  <a:latin typeface="Cambria Math"/>
                </a:rPr>
                <a:t>〖</a:t>
              </a:r>
              <a:r>
                <a:rPr kumimoji="1" lang="en-US" altLang="ja-JP" sz="2000" b="0" i="0">
                  <a:latin typeface="Cambria Math"/>
                </a:rPr>
                <a:t>  𝑟〗_(𝑦𝑦 ̂ )=  1.21/(1.304</a:t>
              </a:r>
              <a:r>
                <a:rPr kumimoji="1" lang="en-US" altLang="ja-JP" sz="2000" b="0" i="0">
                  <a:latin typeface="Cambria Math"/>
                  <a:ea typeface="Cambria Math"/>
                </a:rPr>
                <a:t>×1.100)</a:t>
              </a:r>
              <a:r>
                <a:rPr kumimoji="1" lang="en-US" altLang="ja-JP" sz="2000" b="0" i="0">
                  <a:latin typeface="Cambria Math"/>
                </a:rPr>
                <a:t>=0.844</a:t>
              </a:r>
              <a:endParaRPr kumimoji="1" lang="ja-JP" altLang="en-US" sz="1600"/>
            </a:p>
          </xdr:txBody>
        </xdr:sp>
      </mc:Fallback>
    </mc:AlternateContent>
    <xdr:clientData/>
  </xdr:oneCellAnchor>
  <xdr:oneCellAnchor>
    <xdr:from>
      <xdr:col>15</xdr:col>
      <xdr:colOff>121920</xdr:colOff>
      <xdr:row>25</xdr:row>
      <xdr:rowOff>144780</xdr:rowOff>
    </xdr:from>
    <xdr:ext cx="2557431" cy="446661"/>
    <mc:AlternateContent xmlns:mc="http://schemas.openxmlformats.org/markup-compatibility/2006" xmlns:a14="http://schemas.microsoft.com/office/drawing/2010/main">
      <mc:Choice Requires="a14">
        <xdr:sp macro="" textlink="">
          <xdr:nvSpPr>
            <xdr:cNvPr id="16" name="テキスト ボックス 15"/>
            <xdr:cNvSpPr txBox="1"/>
          </xdr:nvSpPr>
          <xdr:spPr>
            <a:xfrm>
              <a:off x="9540240" y="4366260"/>
              <a:ext cx="2557431" cy="44666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000" b="0"/>
                <a:t>R</a:t>
              </a:r>
              <a:r>
                <a:rPr kumimoji="1" lang="ja-JP" altLang="en-US" sz="2000" b="0"/>
                <a:t>　</a:t>
              </a:r>
              <a14:m>
                <m:oMath xmlns:m="http://schemas.openxmlformats.org/officeDocument/2006/math">
                  <m:r>
                    <a:rPr kumimoji="1" lang="en-US" altLang="ja-JP" sz="2000" b="0" i="1">
                      <a:latin typeface="Cambria Math"/>
                      <a:ea typeface="Cambria Math"/>
                    </a:rPr>
                    <m:t>=</m:t>
                  </m:r>
                  <m:rad>
                    <m:radPr>
                      <m:degHide m:val="on"/>
                      <m:ctrlPr>
                        <a:rPr kumimoji="1" lang="en-US" altLang="ja-JP" sz="2000" b="0" i="1">
                          <a:latin typeface="Cambria Math"/>
                        </a:rPr>
                      </m:ctrlPr>
                    </m:radPr>
                    <m:deg/>
                    <m:e>
                      <m:r>
                        <a:rPr kumimoji="1" lang="en-US" altLang="ja-JP" sz="2000" b="0" i="1">
                          <a:latin typeface="Cambria Math"/>
                        </a:rPr>
                        <m:t>0.712</m:t>
                      </m:r>
                    </m:e>
                  </m:rad>
                  <m:r>
                    <a:rPr kumimoji="1" lang="en-US" altLang="ja-JP" sz="2000" b="0" i="1">
                      <a:latin typeface="Cambria Math"/>
                    </a:rPr>
                    <m:t> </m:t>
                  </m:r>
                  <m:r>
                    <a:rPr kumimoji="1" lang="en-US" altLang="ja-JP" sz="2000" b="0" i="0">
                      <a:latin typeface="Cambria Math"/>
                    </a:rPr>
                    <m:t>=0.844</m:t>
                  </m:r>
                </m:oMath>
              </a14:m>
              <a:endParaRPr kumimoji="1" lang="ja-JP" altLang="en-US" sz="1600"/>
            </a:p>
          </xdr:txBody>
        </xdr:sp>
      </mc:Choice>
      <mc:Fallback xmlns="">
        <xdr:sp macro="" textlink="">
          <xdr:nvSpPr>
            <xdr:cNvPr id="16" name="テキスト ボックス 15"/>
            <xdr:cNvSpPr txBox="1"/>
          </xdr:nvSpPr>
          <xdr:spPr>
            <a:xfrm>
              <a:off x="9540240" y="4366260"/>
              <a:ext cx="2557431" cy="44666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000" b="0"/>
                <a:t>R</a:t>
              </a:r>
              <a:r>
                <a:rPr kumimoji="1" lang="ja-JP" altLang="en-US" sz="2000" b="0"/>
                <a:t>　</a:t>
              </a:r>
              <a:r>
                <a:rPr kumimoji="1" lang="en-US" altLang="ja-JP" sz="2000" b="0" i="0">
                  <a:latin typeface="Cambria Math"/>
                  <a:ea typeface="Cambria Math"/>
                </a:rPr>
                <a:t>=</a:t>
              </a:r>
              <a:r>
                <a:rPr kumimoji="1" lang="en-US" altLang="ja-JP" sz="2000" b="0" i="0">
                  <a:latin typeface="Cambria Math"/>
                </a:rPr>
                <a:t>√0.712  =0.844</a:t>
              </a:r>
              <a:endParaRPr kumimoji="1" lang="ja-JP" altLang="en-US" sz="1600"/>
            </a:p>
          </xdr:txBody>
        </xdr:sp>
      </mc:Fallback>
    </mc:AlternateContent>
    <xdr:clientData/>
  </xdr:oneCellAnchor>
  <xdr:oneCellAnchor>
    <xdr:from>
      <xdr:col>15</xdr:col>
      <xdr:colOff>121920</xdr:colOff>
      <xdr:row>24</xdr:row>
      <xdr:rowOff>15240</xdr:rowOff>
    </xdr:from>
    <xdr:ext cx="1613647" cy="275717"/>
    <mc:AlternateContent xmlns:mc="http://schemas.openxmlformats.org/markup-compatibility/2006" xmlns:a14="http://schemas.microsoft.com/office/drawing/2010/main">
      <mc:Choice Requires="a14">
        <xdr:sp macro="" textlink="">
          <xdr:nvSpPr>
            <xdr:cNvPr id="6" name="テキスト ボックス 5"/>
            <xdr:cNvSpPr txBox="1"/>
          </xdr:nvSpPr>
          <xdr:spPr>
            <a:xfrm>
              <a:off x="9540240" y="4069080"/>
              <a:ext cx="161364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決定係数</a:t>
              </a:r>
              <a14:m>
                <m:oMath xmlns:m="http://schemas.openxmlformats.org/officeDocument/2006/math">
                  <m:sSup>
                    <m:sSupPr>
                      <m:ctrlPr>
                        <a:rPr kumimoji="1" lang="en-US" altLang="ja-JP" sz="1100" i="1">
                          <a:latin typeface="Cambria Math"/>
                        </a:rPr>
                      </m:ctrlPr>
                    </m:sSupPr>
                    <m:e>
                      <m:r>
                        <a:rPr kumimoji="1" lang="en-US" altLang="ja-JP" sz="1100" b="0" i="1">
                          <a:latin typeface="Cambria Math"/>
                        </a:rPr>
                        <m:t>𝑅</m:t>
                      </m:r>
                    </m:e>
                    <m:sup>
                      <m:r>
                        <a:rPr kumimoji="1" lang="en-US" altLang="ja-JP" sz="1100" b="0" i="1">
                          <a:latin typeface="Cambria Math"/>
                        </a:rPr>
                        <m:t>2</m:t>
                      </m:r>
                    </m:sup>
                  </m:sSup>
                  <m:r>
                    <a:rPr kumimoji="1" lang="ja-JP" altLang="en-US" sz="1100" b="0" i="1">
                      <a:latin typeface="Cambria Math"/>
                    </a:rPr>
                    <m:t>の平方根</m:t>
                  </m:r>
                </m:oMath>
              </a14:m>
              <a:endParaRPr kumimoji="1" lang="en-US" altLang="ja-JP" sz="1100" b="0"/>
            </a:p>
          </xdr:txBody>
        </xdr:sp>
      </mc:Choice>
      <mc:Fallback xmlns="">
        <xdr:sp macro="" textlink="">
          <xdr:nvSpPr>
            <xdr:cNvPr id="6" name="テキスト ボックス 5"/>
            <xdr:cNvSpPr txBox="1"/>
          </xdr:nvSpPr>
          <xdr:spPr>
            <a:xfrm>
              <a:off x="9540240" y="4069080"/>
              <a:ext cx="161364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決定係数</a:t>
              </a:r>
              <a:r>
                <a:rPr kumimoji="1" lang="en-US" altLang="ja-JP" sz="1100" b="0" i="0">
                  <a:latin typeface="Cambria Math"/>
                </a:rPr>
                <a:t>𝑅^2</a:t>
              </a:r>
              <a:r>
                <a:rPr kumimoji="1" lang="ja-JP" altLang="en-US" sz="1100" b="0" i="0">
                  <a:latin typeface="Cambria Math"/>
                </a:rPr>
                <a:t> の平方根</a:t>
              </a:r>
              <a:endParaRPr kumimoji="1" lang="en-US" altLang="ja-JP" sz="1100" b="0"/>
            </a:p>
          </xdr:txBody>
        </xdr:sp>
      </mc:Fallback>
    </mc:AlternateContent>
    <xdr:clientData/>
  </xdr:oneCellAnchor>
  <xdr:twoCellAnchor>
    <xdr:from>
      <xdr:col>13</xdr:col>
      <xdr:colOff>259080</xdr:colOff>
      <xdr:row>25</xdr:row>
      <xdr:rowOff>144780</xdr:rowOff>
    </xdr:from>
    <xdr:to>
      <xdr:col>14</xdr:col>
      <xdr:colOff>335280</xdr:colOff>
      <xdr:row>28</xdr:row>
      <xdr:rowOff>137160</xdr:rowOff>
    </xdr:to>
    <xdr:sp macro="" textlink="">
      <xdr:nvSpPr>
        <xdr:cNvPr id="17" name="円/楕円 16"/>
        <xdr:cNvSpPr/>
      </xdr:nvSpPr>
      <xdr:spPr>
        <a:xfrm>
          <a:off x="8458200" y="4366260"/>
          <a:ext cx="685800" cy="4953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83820</xdr:colOff>
      <xdr:row>25</xdr:row>
      <xdr:rowOff>121920</xdr:rowOff>
    </xdr:from>
    <xdr:to>
      <xdr:col>19</xdr:col>
      <xdr:colOff>160020</xdr:colOff>
      <xdr:row>28</xdr:row>
      <xdr:rowOff>114300</xdr:rowOff>
    </xdr:to>
    <xdr:sp macro="" textlink="">
      <xdr:nvSpPr>
        <xdr:cNvPr id="19" name="円/楕円 18"/>
        <xdr:cNvSpPr/>
      </xdr:nvSpPr>
      <xdr:spPr>
        <a:xfrm>
          <a:off x="11330940" y="4343400"/>
          <a:ext cx="685800" cy="4953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91440</xdr:colOff>
      <xdr:row>30</xdr:row>
      <xdr:rowOff>129540</xdr:rowOff>
    </xdr:from>
    <xdr:ext cx="5325625" cy="890885"/>
    <mc:AlternateContent xmlns:mc="http://schemas.openxmlformats.org/markup-compatibility/2006" xmlns:a14="http://schemas.microsoft.com/office/drawing/2010/main">
      <mc:Choice Requires="a14">
        <xdr:sp macro="" textlink="">
          <xdr:nvSpPr>
            <xdr:cNvPr id="21" name="テキスト ボックス 20"/>
            <xdr:cNvSpPr txBox="1"/>
          </xdr:nvSpPr>
          <xdr:spPr>
            <a:xfrm>
              <a:off x="7071360" y="5189220"/>
              <a:ext cx="5325625" cy="890885"/>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solidFill>
                    <a:srgbClr val="FF0000"/>
                  </a:solidFill>
                </a:rPr>
                <a:t>目的変数と予想値の相関係数</a:t>
              </a:r>
              <a:r>
                <a:rPr kumimoji="1" lang="ja-JP" altLang="en-US" sz="1600"/>
                <a:t>　＝　</a:t>
              </a:r>
              <a:r>
                <a:rPr kumimoji="1" lang="ja-JP" altLang="en-US" sz="1600">
                  <a:solidFill>
                    <a:srgbClr val="FF0000"/>
                  </a:solidFill>
                </a:rPr>
                <a:t>決定係数</a:t>
              </a:r>
              <a14:m>
                <m:oMath xmlns:m="http://schemas.openxmlformats.org/officeDocument/2006/math">
                  <m:sSup>
                    <m:sSupPr>
                      <m:ctrlPr>
                        <a:rPr kumimoji="1" lang="en-US" altLang="ja-JP" sz="1600" i="1">
                          <a:solidFill>
                            <a:srgbClr val="FF0000"/>
                          </a:solidFill>
                          <a:effectLst/>
                          <a:latin typeface="Cambria Math"/>
                          <a:ea typeface="+mn-ea"/>
                          <a:cs typeface="+mn-cs"/>
                        </a:rPr>
                      </m:ctrlPr>
                    </m:sSupPr>
                    <m:e>
                      <m:r>
                        <a:rPr kumimoji="1" lang="en-US" altLang="ja-JP" sz="1600" b="0" i="1">
                          <a:solidFill>
                            <a:srgbClr val="FF0000"/>
                          </a:solidFill>
                          <a:effectLst/>
                          <a:latin typeface="Cambria Math"/>
                          <a:ea typeface="+mn-ea"/>
                          <a:cs typeface="+mn-cs"/>
                        </a:rPr>
                        <m:t>𝑅</m:t>
                      </m:r>
                    </m:e>
                    <m:sup>
                      <m:r>
                        <a:rPr kumimoji="1" lang="en-US" altLang="ja-JP" sz="1600" b="0" i="1">
                          <a:solidFill>
                            <a:srgbClr val="FF0000"/>
                          </a:solidFill>
                          <a:effectLst/>
                          <a:latin typeface="Cambria Math"/>
                          <a:ea typeface="+mn-ea"/>
                          <a:cs typeface="+mn-cs"/>
                        </a:rPr>
                        <m:t>2</m:t>
                      </m:r>
                    </m:sup>
                  </m:sSup>
                </m:oMath>
              </a14:m>
              <a:r>
                <a:rPr kumimoji="1" lang="ja-JP" altLang="en-US" sz="1600">
                  <a:solidFill>
                    <a:srgbClr val="FF0000"/>
                  </a:solidFill>
                </a:rPr>
                <a:t>の平方根</a:t>
              </a:r>
              <a:r>
                <a:rPr kumimoji="1" lang="en-US" altLang="ja-JP" sz="1600">
                  <a:solidFill>
                    <a:srgbClr val="FF0000"/>
                  </a:solidFill>
                </a:rPr>
                <a:t>R</a:t>
              </a:r>
            </a:p>
            <a:p>
              <a:endParaRPr kumimoji="1" lang="en-US" altLang="ja-JP" sz="1600">
                <a:solidFill>
                  <a:srgbClr val="FF0000"/>
                </a:solidFill>
              </a:endParaRPr>
            </a:p>
            <a:p>
              <a:r>
                <a:rPr kumimoji="1" lang="ja-JP" altLang="en-US" sz="1600">
                  <a:solidFill>
                    <a:schemeClr val="tx1"/>
                  </a:solidFill>
                </a:rPr>
                <a:t>回帰方程式は目的変数と予想値の相関係数を最大にする</a:t>
              </a:r>
            </a:p>
          </xdr:txBody>
        </xdr:sp>
      </mc:Choice>
      <mc:Fallback xmlns="">
        <xdr:sp macro="" textlink="">
          <xdr:nvSpPr>
            <xdr:cNvPr id="21" name="テキスト ボックス 20"/>
            <xdr:cNvSpPr txBox="1"/>
          </xdr:nvSpPr>
          <xdr:spPr>
            <a:xfrm>
              <a:off x="7071360" y="5189220"/>
              <a:ext cx="5325625" cy="890885"/>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solidFill>
                    <a:srgbClr val="FF0000"/>
                  </a:solidFill>
                </a:rPr>
                <a:t>目的変数と予想値の相関係数</a:t>
              </a:r>
              <a:r>
                <a:rPr kumimoji="1" lang="ja-JP" altLang="en-US" sz="1600"/>
                <a:t>　＝　</a:t>
              </a:r>
              <a:r>
                <a:rPr kumimoji="1" lang="ja-JP" altLang="en-US" sz="1600">
                  <a:solidFill>
                    <a:srgbClr val="FF0000"/>
                  </a:solidFill>
                </a:rPr>
                <a:t>決定係数</a:t>
              </a:r>
              <a:r>
                <a:rPr kumimoji="1" lang="en-US" altLang="ja-JP" sz="1600" b="0" i="0">
                  <a:solidFill>
                    <a:srgbClr val="FF0000"/>
                  </a:solidFill>
                  <a:effectLst/>
                  <a:latin typeface="+mn-lt"/>
                  <a:ea typeface="+mn-ea"/>
                  <a:cs typeface="+mn-cs"/>
                </a:rPr>
                <a:t>𝑅^2</a:t>
              </a:r>
              <a:r>
                <a:rPr kumimoji="1" lang="ja-JP" altLang="en-US" sz="1600">
                  <a:solidFill>
                    <a:srgbClr val="FF0000"/>
                  </a:solidFill>
                </a:rPr>
                <a:t>の平方根</a:t>
              </a:r>
              <a:r>
                <a:rPr kumimoji="1" lang="en-US" altLang="ja-JP" sz="1600">
                  <a:solidFill>
                    <a:srgbClr val="FF0000"/>
                  </a:solidFill>
                </a:rPr>
                <a:t>R</a:t>
              </a:r>
            </a:p>
            <a:p>
              <a:endParaRPr kumimoji="1" lang="en-US" altLang="ja-JP" sz="1600">
                <a:solidFill>
                  <a:srgbClr val="FF0000"/>
                </a:solidFill>
              </a:endParaRPr>
            </a:p>
            <a:p>
              <a:r>
                <a:rPr kumimoji="1" lang="ja-JP" altLang="en-US" sz="1600">
                  <a:solidFill>
                    <a:schemeClr val="tx1"/>
                  </a:solidFill>
                </a:rPr>
                <a:t>回帰方程式は目的変数と予想値の相関係数を最大にする</a:t>
              </a:r>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7</xdr:col>
      <xdr:colOff>30480</xdr:colOff>
      <xdr:row>3</xdr:row>
      <xdr:rowOff>53340</xdr:rowOff>
    </xdr:from>
    <xdr:to>
      <xdr:col>15</xdr:col>
      <xdr:colOff>548640</xdr:colOff>
      <xdr:row>26</xdr:row>
      <xdr:rowOff>15240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16</xdr:col>
      <xdr:colOff>351692</xdr:colOff>
      <xdr:row>6</xdr:row>
      <xdr:rowOff>66989</xdr:rowOff>
    </xdr:from>
    <xdr:ext cx="3443315" cy="2454005"/>
    <mc:AlternateContent xmlns:mc="http://schemas.openxmlformats.org/markup-compatibility/2006" xmlns:a14="http://schemas.microsoft.com/office/drawing/2010/main">
      <mc:Choice Requires="a14">
        <xdr:sp macro="" textlink="">
          <xdr:nvSpPr>
            <xdr:cNvPr id="3" name="テキスト ボックス 2"/>
            <xdr:cNvSpPr txBox="1"/>
          </xdr:nvSpPr>
          <xdr:spPr>
            <a:xfrm>
              <a:off x="11321143" y="1239297"/>
              <a:ext cx="3443315" cy="2454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①未来予測をする</a:t>
              </a:r>
              <a:endParaRPr kumimoji="1" lang="en-US" altLang="ja-JP" sz="1100"/>
            </a:p>
            <a:p>
              <a14:m>
                <m:oMath xmlns:m="http://schemas.openxmlformats.org/officeDocument/2006/math">
                  <m:acc>
                    <m:accPr>
                      <m:chr m:val="̂"/>
                      <m:ctrlPr>
                        <a:rPr kumimoji="1" lang="ja-JP" altLang="en-US" sz="1100" i="1">
                          <a:solidFill>
                            <a:srgbClr val="FF0000"/>
                          </a:solidFill>
                          <a:latin typeface="Cambria Math"/>
                        </a:rPr>
                      </m:ctrlPr>
                    </m:accPr>
                    <m:e>
                      <m:r>
                        <a:rPr kumimoji="1" lang="en-US" altLang="ja-JP" sz="1100" b="0" i="1">
                          <a:solidFill>
                            <a:srgbClr val="FF0000"/>
                          </a:solidFill>
                          <a:latin typeface="Cambria Math"/>
                        </a:rPr>
                        <m:t>𝑦</m:t>
                      </m:r>
                    </m:e>
                  </m:acc>
                </m:oMath>
              </a14:m>
              <a:r>
                <a:rPr kumimoji="1" lang="ja-JP" altLang="en-US" sz="1100">
                  <a:solidFill>
                    <a:srgbClr val="FF0000"/>
                  </a:solidFill>
                </a:rPr>
                <a:t>の増加分</a:t>
              </a:r>
              <a:r>
                <a:rPr kumimoji="1" lang="en-US" altLang="ja-JP" sz="1100">
                  <a:solidFill>
                    <a:srgbClr val="FF0000"/>
                  </a:solidFill>
                </a:rPr>
                <a:t>=2.26×x</a:t>
              </a:r>
              <a:r>
                <a:rPr kumimoji="1" lang="ja-JP" altLang="en-US" sz="1100">
                  <a:solidFill>
                    <a:srgbClr val="FF0000"/>
                  </a:solidFill>
                </a:rPr>
                <a:t>の増加分</a:t>
              </a:r>
              <a:endParaRPr kumimoji="1" lang="en-US" altLang="ja-JP" sz="1100">
                <a:solidFill>
                  <a:srgbClr val="FF0000"/>
                </a:solidFill>
              </a:endParaRPr>
            </a:p>
            <a:p>
              <a:r>
                <a:rPr kumimoji="1" lang="ja-JP" altLang="en-US" sz="1100">
                  <a:solidFill>
                    <a:schemeClr val="tx1"/>
                  </a:solidFill>
                </a:rPr>
                <a:t>上記の式から「戸建て住宅数」が</a:t>
              </a:r>
              <a:r>
                <a:rPr kumimoji="1" lang="en-US" altLang="ja-JP" sz="1100">
                  <a:solidFill>
                    <a:schemeClr val="tx1"/>
                  </a:solidFill>
                </a:rPr>
                <a:t>1</a:t>
              </a:r>
              <a:r>
                <a:rPr kumimoji="1" lang="ja-JP" altLang="en-US" sz="1100">
                  <a:solidFill>
                    <a:schemeClr val="tx1"/>
                  </a:solidFill>
                </a:rPr>
                <a:t>台増えると自動車は</a:t>
              </a:r>
              <a:endParaRPr kumimoji="1" lang="en-US" altLang="ja-JP" sz="1100">
                <a:solidFill>
                  <a:schemeClr val="tx1"/>
                </a:solidFill>
              </a:endParaRPr>
            </a:p>
            <a:p>
              <a:r>
                <a:rPr kumimoji="1" lang="en-US" altLang="ja-JP" sz="1100">
                  <a:solidFill>
                    <a:schemeClr val="tx1"/>
                  </a:solidFill>
                </a:rPr>
                <a:t>2.26</a:t>
              </a:r>
              <a:r>
                <a:rPr kumimoji="1" lang="ja-JP" altLang="en-US" sz="1100">
                  <a:solidFill>
                    <a:schemeClr val="tx1"/>
                  </a:solidFill>
                </a:rPr>
                <a:t>台増加する事がわかる</a:t>
              </a:r>
              <a:endParaRPr kumimoji="1" lang="en-US" altLang="ja-JP" sz="1100">
                <a:solidFill>
                  <a:schemeClr val="tx1"/>
                </a:solidFill>
              </a:endParaRPr>
            </a:p>
            <a:p>
              <a:endParaRPr kumimoji="1" lang="en-US" altLang="ja-JP" sz="1100">
                <a:solidFill>
                  <a:schemeClr val="tx1"/>
                </a:solidFill>
              </a:endParaRPr>
            </a:p>
            <a:p>
              <a:r>
                <a:rPr kumimoji="1" lang="ja-JP" altLang="en-US" sz="1100">
                  <a:solidFill>
                    <a:schemeClr val="tx1"/>
                  </a:solidFill>
                </a:rPr>
                <a:t>②サンプルの特性を調べる</a:t>
              </a:r>
              <a:endParaRPr kumimoji="1" lang="en-US" altLang="ja-JP" sz="1100">
                <a:solidFill>
                  <a:schemeClr val="tx1"/>
                </a:solidFill>
              </a:endParaRPr>
            </a:p>
            <a:p>
              <a:r>
                <a:rPr kumimoji="1" lang="ja-JP" altLang="en-US" sz="1100">
                  <a:solidFill>
                    <a:schemeClr val="tx1"/>
                  </a:solidFill>
                </a:rPr>
                <a:t>・愛知県が突出して回帰方程式から逸脱している</a:t>
              </a:r>
              <a:endParaRPr kumimoji="1" lang="en-US" altLang="ja-JP" sz="1100">
                <a:solidFill>
                  <a:schemeClr val="tx1"/>
                </a:solidFill>
              </a:endParaRPr>
            </a:p>
            <a:p>
              <a:r>
                <a:rPr kumimoji="1" lang="ja-JP" altLang="en-US" sz="1100">
                  <a:solidFill>
                    <a:schemeClr val="tx1"/>
                  </a:solidFill>
                </a:rPr>
                <a:t>愛知県が自動車販売が盛んである事がわかる</a:t>
              </a:r>
              <a:endParaRPr kumimoji="1" lang="en-US" altLang="ja-JP" sz="1100">
                <a:solidFill>
                  <a:schemeClr val="tx1"/>
                </a:solidFill>
              </a:endParaRPr>
            </a:p>
            <a:p>
              <a:r>
                <a:rPr kumimoji="1" lang="ja-JP" altLang="en-US" sz="1100">
                  <a:solidFill>
                    <a:schemeClr val="tx1"/>
                  </a:solidFill>
                </a:rPr>
                <a:t>→愛知県ではこれ以上自動車販売台数を増やすことは</a:t>
              </a:r>
              <a:endParaRPr kumimoji="1" lang="en-US" altLang="ja-JP" sz="1100">
                <a:solidFill>
                  <a:schemeClr val="tx1"/>
                </a:solidFill>
              </a:endParaRPr>
            </a:p>
            <a:p>
              <a:r>
                <a:rPr kumimoji="1" lang="ja-JP" altLang="en-US" sz="1100">
                  <a:solidFill>
                    <a:schemeClr val="tx1"/>
                  </a:solidFill>
                </a:rPr>
                <a:t>　　困難であるかもしれない</a:t>
              </a:r>
              <a:endParaRPr kumimoji="1" lang="en-US" altLang="ja-JP" sz="1100">
                <a:solidFill>
                  <a:schemeClr val="tx1"/>
                </a:solidFill>
              </a:endParaRPr>
            </a:p>
            <a:p>
              <a:endParaRPr kumimoji="1" lang="en-US" altLang="ja-JP" sz="1100">
                <a:solidFill>
                  <a:schemeClr val="tx1"/>
                </a:solidFill>
              </a:endParaRPr>
            </a:p>
            <a:p>
              <a:r>
                <a:rPr kumimoji="1" lang="ja-JP" altLang="en-US" sz="1100">
                  <a:solidFill>
                    <a:schemeClr val="tx1"/>
                  </a:solidFill>
                </a:rPr>
                <a:t>・鹿児島県が回帰方程式より大きく下回っている</a:t>
              </a:r>
              <a:endParaRPr kumimoji="1" lang="en-US" altLang="ja-JP" sz="1100">
                <a:solidFill>
                  <a:schemeClr val="tx1"/>
                </a:solidFill>
              </a:endParaRPr>
            </a:p>
            <a:p>
              <a:r>
                <a:rPr kumimoji="1" lang="ja-JP" altLang="en-US" sz="1100">
                  <a:solidFill>
                    <a:schemeClr val="tx1"/>
                  </a:solidFill>
                </a:rPr>
                <a:t>原因分析をする必要がある→基盤整備が遅れている等</a:t>
              </a:r>
              <a:endParaRPr kumimoji="1" lang="en-US" altLang="ja-JP" sz="1100">
                <a:solidFill>
                  <a:schemeClr val="tx1"/>
                </a:solidFill>
              </a:endParaRPr>
            </a:p>
          </xdr:txBody>
        </xdr:sp>
      </mc:Choice>
      <mc:Fallback xmlns="">
        <xdr:sp macro="" textlink="">
          <xdr:nvSpPr>
            <xdr:cNvPr id="3" name="テキスト ボックス 2"/>
            <xdr:cNvSpPr txBox="1"/>
          </xdr:nvSpPr>
          <xdr:spPr>
            <a:xfrm>
              <a:off x="11321143" y="1239297"/>
              <a:ext cx="3443315" cy="2454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①未来予測をする</a:t>
              </a:r>
              <a:endParaRPr kumimoji="1" lang="en-US" altLang="ja-JP" sz="1100"/>
            </a:p>
            <a:p>
              <a:r>
                <a:rPr kumimoji="1" lang="en-US" altLang="ja-JP" sz="1100" b="0" i="0">
                  <a:solidFill>
                    <a:srgbClr val="FF0000"/>
                  </a:solidFill>
                  <a:latin typeface="Cambria Math"/>
                </a:rPr>
                <a:t>𝑦</a:t>
              </a:r>
              <a:r>
                <a:rPr kumimoji="1" lang="ja-JP" altLang="en-US" sz="1100" b="0" i="0">
                  <a:solidFill>
                    <a:srgbClr val="FF0000"/>
                  </a:solidFill>
                  <a:latin typeface="Cambria Math"/>
                </a:rPr>
                <a:t> ̂</a:t>
              </a:r>
              <a:r>
                <a:rPr kumimoji="1" lang="ja-JP" altLang="en-US" sz="1100">
                  <a:solidFill>
                    <a:srgbClr val="FF0000"/>
                  </a:solidFill>
                </a:rPr>
                <a:t>の増加分</a:t>
              </a:r>
              <a:r>
                <a:rPr kumimoji="1" lang="en-US" altLang="ja-JP" sz="1100">
                  <a:solidFill>
                    <a:srgbClr val="FF0000"/>
                  </a:solidFill>
                </a:rPr>
                <a:t>=2.26×x</a:t>
              </a:r>
              <a:r>
                <a:rPr kumimoji="1" lang="ja-JP" altLang="en-US" sz="1100">
                  <a:solidFill>
                    <a:srgbClr val="FF0000"/>
                  </a:solidFill>
                </a:rPr>
                <a:t>の増加分</a:t>
              </a:r>
              <a:endParaRPr kumimoji="1" lang="en-US" altLang="ja-JP" sz="1100">
                <a:solidFill>
                  <a:srgbClr val="FF0000"/>
                </a:solidFill>
              </a:endParaRPr>
            </a:p>
            <a:p>
              <a:r>
                <a:rPr kumimoji="1" lang="ja-JP" altLang="en-US" sz="1100">
                  <a:solidFill>
                    <a:schemeClr val="tx1"/>
                  </a:solidFill>
                </a:rPr>
                <a:t>上記の式から「戸建て住宅数」が</a:t>
              </a:r>
              <a:r>
                <a:rPr kumimoji="1" lang="en-US" altLang="ja-JP" sz="1100">
                  <a:solidFill>
                    <a:schemeClr val="tx1"/>
                  </a:solidFill>
                </a:rPr>
                <a:t>1</a:t>
              </a:r>
              <a:r>
                <a:rPr kumimoji="1" lang="ja-JP" altLang="en-US" sz="1100">
                  <a:solidFill>
                    <a:schemeClr val="tx1"/>
                  </a:solidFill>
                </a:rPr>
                <a:t>台増えると自動車は</a:t>
              </a:r>
              <a:endParaRPr kumimoji="1" lang="en-US" altLang="ja-JP" sz="1100">
                <a:solidFill>
                  <a:schemeClr val="tx1"/>
                </a:solidFill>
              </a:endParaRPr>
            </a:p>
            <a:p>
              <a:r>
                <a:rPr kumimoji="1" lang="en-US" altLang="ja-JP" sz="1100">
                  <a:solidFill>
                    <a:schemeClr val="tx1"/>
                  </a:solidFill>
                </a:rPr>
                <a:t>2.26</a:t>
              </a:r>
              <a:r>
                <a:rPr kumimoji="1" lang="ja-JP" altLang="en-US" sz="1100">
                  <a:solidFill>
                    <a:schemeClr val="tx1"/>
                  </a:solidFill>
                </a:rPr>
                <a:t>台増加する事がわかる</a:t>
              </a:r>
              <a:endParaRPr kumimoji="1" lang="en-US" altLang="ja-JP" sz="1100">
                <a:solidFill>
                  <a:schemeClr val="tx1"/>
                </a:solidFill>
              </a:endParaRPr>
            </a:p>
            <a:p>
              <a:endParaRPr kumimoji="1" lang="en-US" altLang="ja-JP" sz="1100">
                <a:solidFill>
                  <a:schemeClr val="tx1"/>
                </a:solidFill>
              </a:endParaRPr>
            </a:p>
            <a:p>
              <a:r>
                <a:rPr kumimoji="1" lang="ja-JP" altLang="en-US" sz="1100">
                  <a:solidFill>
                    <a:schemeClr val="tx1"/>
                  </a:solidFill>
                </a:rPr>
                <a:t>②サンプルの特性を調べる</a:t>
              </a:r>
              <a:endParaRPr kumimoji="1" lang="en-US" altLang="ja-JP" sz="1100">
                <a:solidFill>
                  <a:schemeClr val="tx1"/>
                </a:solidFill>
              </a:endParaRPr>
            </a:p>
            <a:p>
              <a:r>
                <a:rPr kumimoji="1" lang="ja-JP" altLang="en-US" sz="1100">
                  <a:solidFill>
                    <a:schemeClr val="tx1"/>
                  </a:solidFill>
                </a:rPr>
                <a:t>・愛知県が突出して回帰方程式から逸脱している</a:t>
              </a:r>
              <a:endParaRPr kumimoji="1" lang="en-US" altLang="ja-JP" sz="1100">
                <a:solidFill>
                  <a:schemeClr val="tx1"/>
                </a:solidFill>
              </a:endParaRPr>
            </a:p>
            <a:p>
              <a:r>
                <a:rPr kumimoji="1" lang="ja-JP" altLang="en-US" sz="1100">
                  <a:solidFill>
                    <a:schemeClr val="tx1"/>
                  </a:solidFill>
                </a:rPr>
                <a:t>愛知県が自動車販売が盛んである事がわかる</a:t>
              </a:r>
              <a:endParaRPr kumimoji="1" lang="en-US" altLang="ja-JP" sz="1100">
                <a:solidFill>
                  <a:schemeClr val="tx1"/>
                </a:solidFill>
              </a:endParaRPr>
            </a:p>
            <a:p>
              <a:r>
                <a:rPr kumimoji="1" lang="ja-JP" altLang="en-US" sz="1100">
                  <a:solidFill>
                    <a:schemeClr val="tx1"/>
                  </a:solidFill>
                </a:rPr>
                <a:t>→愛知県ではこれ以上自動車販売台数を増やすことは</a:t>
              </a:r>
              <a:endParaRPr kumimoji="1" lang="en-US" altLang="ja-JP" sz="1100">
                <a:solidFill>
                  <a:schemeClr val="tx1"/>
                </a:solidFill>
              </a:endParaRPr>
            </a:p>
            <a:p>
              <a:r>
                <a:rPr kumimoji="1" lang="ja-JP" altLang="en-US" sz="1100">
                  <a:solidFill>
                    <a:schemeClr val="tx1"/>
                  </a:solidFill>
                </a:rPr>
                <a:t>　　困難であるかもしれない</a:t>
              </a:r>
              <a:endParaRPr kumimoji="1" lang="en-US" altLang="ja-JP" sz="1100">
                <a:solidFill>
                  <a:schemeClr val="tx1"/>
                </a:solidFill>
              </a:endParaRPr>
            </a:p>
            <a:p>
              <a:endParaRPr kumimoji="1" lang="en-US" altLang="ja-JP" sz="1100">
                <a:solidFill>
                  <a:schemeClr val="tx1"/>
                </a:solidFill>
              </a:endParaRPr>
            </a:p>
            <a:p>
              <a:r>
                <a:rPr kumimoji="1" lang="ja-JP" altLang="en-US" sz="1100">
                  <a:solidFill>
                    <a:schemeClr val="tx1"/>
                  </a:solidFill>
                </a:rPr>
                <a:t>・鹿児島県が回帰方程式より大きく下回っている</a:t>
              </a:r>
              <a:endParaRPr kumimoji="1" lang="en-US" altLang="ja-JP" sz="1100">
                <a:solidFill>
                  <a:schemeClr val="tx1"/>
                </a:solidFill>
              </a:endParaRPr>
            </a:p>
            <a:p>
              <a:r>
                <a:rPr kumimoji="1" lang="ja-JP" altLang="en-US" sz="1100">
                  <a:solidFill>
                    <a:schemeClr val="tx1"/>
                  </a:solidFill>
                </a:rPr>
                <a:t>原因分析をする必要がある→基盤整備が遅れている等</a:t>
              </a:r>
              <a:endParaRPr kumimoji="1" lang="en-US" altLang="ja-JP" sz="1100">
                <a:solidFill>
                  <a:schemeClr val="tx1"/>
                </a:solidFill>
              </a:endParaRPr>
            </a:p>
          </xdr:txBody>
        </xdr:sp>
      </mc:Fallback>
    </mc:AlternateContent>
    <xdr:clientData/>
  </xdr:oneCellAnchor>
  <xdr:twoCellAnchor>
    <xdr:from>
      <xdr:col>12</xdr:col>
      <xdr:colOff>427055</xdr:colOff>
      <xdr:row>7</xdr:row>
      <xdr:rowOff>159100</xdr:rowOff>
    </xdr:from>
    <xdr:to>
      <xdr:col>12</xdr:col>
      <xdr:colOff>577780</xdr:colOff>
      <xdr:row>8</xdr:row>
      <xdr:rowOff>142352</xdr:rowOff>
    </xdr:to>
    <xdr:sp macro="" textlink="">
      <xdr:nvSpPr>
        <xdr:cNvPr id="4" name="円/楕円 3"/>
        <xdr:cNvSpPr/>
      </xdr:nvSpPr>
      <xdr:spPr>
        <a:xfrm>
          <a:off x="8306637" y="1498880"/>
          <a:ext cx="150725" cy="150725"/>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519166</xdr:colOff>
      <xdr:row>18</xdr:row>
      <xdr:rowOff>150726</xdr:rowOff>
    </xdr:from>
    <xdr:to>
      <xdr:col>10</xdr:col>
      <xdr:colOff>58616</xdr:colOff>
      <xdr:row>19</xdr:row>
      <xdr:rowOff>133978</xdr:rowOff>
    </xdr:to>
    <xdr:sp macro="" textlink="">
      <xdr:nvSpPr>
        <xdr:cNvPr id="5" name="円/楕円 4"/>
        <xdr:cNvSpPr/>
      </xdr:nvSpPr>
      <xdr:spPr>
        <a:xfrm>
          <a:off x="6564924" y="3332704"/>
          <a:ext cx="150725" cy="150725"/>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276329</xdr:colOff>
      <xdr:row>5</xdr:row>
      <xdr:rowOff>142351</xdr:rowOff>
    </xdr:from>
    <xdr:to>
      <xdr:col>12</xdr:col>
      <xdr:colOff>242837</xdr:colOff>
      <xdr:row>7</xdr:row>
      <xdr:rowOff>25120</xdr:rowOff>
    </xdr:to>
    <xdr:sp macro="" textlink="">
      <xdr:nvSpPr>
        <xdr:cNvPr id="6" name="線吹き出し 1 (枠付き) 5"/>
        <xdr:cNvSpPr/>
      </xdr:nvSpPr>
      <xdr:spPr>
        <a:xfrm>
          <a:off x="7544637" y="1147186"/>
          <a:ext cx="577782" cy="217714"/>
        </a:xfrm>
        <a:prstGeom prst="borderCallout1">
          <a:avLst>
            <a:gd name="adj1" fmla="val 53366"/>
            <a:gd name="adj2" fmla="val 98913"/>
            <a:gd name="adj3" fmla="val 158654"/>
            <a:gd name="adj4" fmla="val 137029"/>
          </a:avLst>
        </a:prstGeom>
        <a:solidFill>
          <a:schemeClr val="bg1"/>
        </a:solidFill>
        <a:ln>
          <a:solidFill>
            <a:srgbClr val="00B050"/>
          </a:solidFill>
          <a:tailEnd type="arrow" w="sm" len="s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愛知県</a:t>
          </a:r>
        </a:p>
      </xdr:txBody>
    </xdr:sp>
    <xdr:clientData/>
  </xdr:twoCellAnchor>
  <xdr:twoCellAnchor>
    <xdr:from>
      <xdr:col>10</xdr:col>
      <xdr:colOff>552658</xdr:colOff>
      <xdr:row>19</xdr:row>
      <xdr:rowOff>150725</xdr:rowOff>
    </xdr:from>
    <xdr:to>
      <xdr:col>11</xdr:col>
      <xdr:colOff>594527</xdr:colOff>
      <xdr:row>21</xdr:row>
      <xdr:rowOff>33494</xdr:rowOff>
    </xdr:to>
    <xdr:sp macro="" textlink="">
      <xdr:nvSpPr>
        <xdr:cNvPr id="7" name="線吹き出し 1 (枠付き) 6"/>
        <xdr:cNvSpPr/>
      </xdr:nvSpPr>
      <xdr:spPr>
        <a:xfrm>
          <a:off x="7209691" y="3500176"/>
          <a:ext cx="653144" cy="217714"/>
        </a:xfrm>
        <a:prstGeom prst="borderCallout1">
          <a:avLst>
            <a:gd name="adj1" fmla="val 49520"/>
            <a:gd name="adj2" fmla="val -3985"/>
            <a:gd name="adj3" fmla="val -29808"/>
            <a:gd name="adj4" fmla="val -72670"/>
          </a:avLst>
        </a:prstGeom>
        <a:solidFill>
          <a:schemeClr val="bg1"/>
        </a:solidFill>
        <a:ln>
          <a:solidFill>
            <a:srgbClr val="00B050"/>
          </a:solidFill>
          <a:tailEnd type="arrow" w="sm" len="s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鹿児島県</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0</xdr:col>
      <xdr:colOff>76200</xdr:colOff>
      <xdr:row>14</xdr:row>
      <xdr:rowOff>114300</xdr:rowOff>
    </xdr:from>
    <xdr:ext cx="5355120" cy="359073"/>
    <xdr:sp macro="" textlink="">
      <xdr:nvSpPr>
        <xdr:cNvPr id="7" name="テキスト ボックス 6"/>
        <xdr:cNvSpPr txBox="1"/>
      </xdr:nvSpPr>
      <xdr:spPr>
        <a:xfrm>
          <a:off x="76200" y="2461260"/>
          <a:ext cx="5355120" cy="359073"/>
        </a:xfrm>
        <a:prstGeom prst="rect">
          <a:avLst/>
        </a:prstGeom>
        <a:solidFill>
          <a:schemeClr val="bg1">
            <a:lumMod val="95000"/>
          </a:schemeClr>
        </a:solidFill>
        <a:ln w="19050">
          <a:solidFill>
            <a:srgbClr val="00206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変量が</a:t>
          </a:r>
          <a:r>
            <a:rPr kumimoji="1" lang="en-US" altLang="ja-JP" sz="1600"/>
            <a:t>3</a:t>
          </a:r>
          <a:r>
            <a:rPr kumimoji="1" lang="ja-JP" altLang="en-US" sz="1600"/>
            <a:t>つ以上の物で回帰分析を行う事を</a:t>
          </a:r>
          <a:r>
            <a:rPr kumimoji="1" lang="ja-JP" altLang="ja-JP" sz="1600">
              <a:solidFill>
                <a:srgbClr val="FF0000"/>
              </a:solidFill>
              <a:effectLst/>
              <a:latin typeface="+mn-lt"/>
              <a:ea typeface="+mn-ea"/>
              <a:cs typeface="+mn-cs"/>
            </a:rPr>
            <a:t>重回帰分析</a:t>
          </a:r>
          <a:r>
            <a:rPr kumimoji="1" lang="ja-JP" altLang="en-US" sz="1600">
              <a:solidFill>
                <a:schemeClr val="tx1"/>
              </a:solidFill>
              <a:effectLst/>
              <a:latin typeface="+mn-lt"/>
              <a:ea typeface="+mn-ea"/>
              <a:cs typeface="+mn-cs"/>
            </a:rPr>
            <a:t>という</a:t>
          </a:r>
          <a:endParaRPr kumimoji="1" lang="en-US" altLang="ja-JP" sz="1600">
            <a:solidFill>
              <a:schemeClr val="tx1"/>
            </a:solidFill>
            <a:effectLst/>
            <a:latin typeface="+mn-lt"/>
            <a:ea typeface="+mn-ea"/>
            <a:cs typeface="+mn-cs"/>
          </a:endParaRPr>
        </a:p>
      </xdr:txBody>
    </xdr:sp>
    <xdr:clientData/>
  </xdr:oneCellAnchor>
  <xdr:oneCellAnchor>
    <xdr:from>
      <xdr:col>8</xdr:col>
      <xdr:colOff>342900</xdr:colOff>
      <xdr:row>9</xdr:row>
      <xdr:rowOff>114300</xdr:rowOff>
    </xdr:from>
    <xdr:ext cx="5250180" cy="693420"/>
    <mc:AlternateContent xmlns:mc="http://schemas.openxmlformats.org/markup-compatibility/2006" xmlns:a14="http://schemas.microsoft.com/office/drawing/2010/main">
      <mc:Choice Requires="a14">
        <xdr:sp macro="" textlink="">
          <xdr:nvSpPr>
            <xdr:cNvPr id="9" name="テキスト ボックス 8"/>
            <xdr:cNvSpPr txBox="1"/>
          </xdr:nvSpPr>
          <xdr:spPr>
            <a:xfrm>
              <a:off x="5638800" y="1623060"/>
              <a:ext cx="5250180" cy="6934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14:m>
                <m:oMathPara xmlns:m="http://schemas.openxmlformats.org/officeDocument/2006/math">
                  <m:oMathParaPr>
                    <m:jc m:val="center"/>
                  </m:oMathParaPr>
                  <m:oMath xmlns:m="http://schemas.openxmlformats.org/officeDocument/2006/math">
                    <m:acc>
                      <m:accPr>
                        <m:chr m:val="̂"/>
                        <m:ctrlPr>
                          <a:rPr kumimoji="1" lang="ja-JP" altLang="en-US" sz="1600" i="1">
                            <a:latin typeface="Cambria Math"/>
                          </a:rPr>
                        </m:ctrlPr>
                      </m:accPr>
                      <m:e>
                        <m:r>
                          <a:rPr kumimoji="1" lang="en-US" altLang="ja-JP" sz="1600" b="0" i="1">
                            <a:latin typeface="Cambria Math"/>
                          </a:rPr>
                          <m:t>𝑦</m:t>
                        </m:r>
                      </m:e>
                    </m:acc>
                    <m:r>
                      <a:rPr kumimoji="1" lang="en-US" altLang="ja-JP" sz="1600" b="0" i="1">
                        <a:latin typeface="Cambria Math"/>
                      </a:rPr>
                      <m:t>=</m:t>
                    </m:r>
                    <m:r>
                      <a:rPr kumimoji="1" lang="en-US" altLang="ja-JP" sz="1600" b="0" i="1">
                        <a:latin typeface="Cambria Math"/>
                      </a:rPr>
                      <m:t>𝑎</m:t>
                    </m:r>
                    <m:r>
                      <a:rPr kumimoji="1" lang="en-US" altLang="ja-JP" sz="1600" b="0" i="1">
                        <a:latin typeface="Cambria Math"/>
                      </a:rPr>
                      <m:t>+</m:t>
                    </m:r>
                    <m:r>
                      <a:rPr kumimoji="1" lang="en-US" altLang="ja-JP" sz="1600" b="0" i="1">
                        <a:latin typeface="Cambria Math"/>
                      </a:rPr>
                      <m:t>𝑏𝑥</m:t>
                    </m:r>
                    <m:r>
                      <a:rPr kumimoji="1" lang="en-US" altLang="ja-JP" sz="1600" b="0" i="1">
                        <a:latin typeface="Cambria Math"/>
                      </a:rPr>
                      <m:t>+</m:t>
                    </m:r>
                    <m:r>
                      <a:rPr kumimoji="1" lang="en-US" altLang="ja-JP" sz="1600" b="0" i="1">
                        <a:latin typeface="Cambria Math"/>
                      </a:rPr>
                      <m:t>𝑐𝑢</m:t>
                    </m:r>
                    <m:r>
                      <a:rPr kumimoji="1" lang="en-US" altLang="ja-JP" sz="1600" b="0">
                        <a:latin typeface="Cambria Math"/>
                      </a:rPr>
                      <m:t> </m:t>
                    </m:r>
                  </m:oMath>
                </m:oMathPara>
              </a14:m>
              <a:endParaRPr kumimoji="1" lang="en-US" altLang="ja-JP" sz="1600" b="0"/>
            </a:p>
            <a:p>
              <a:pPr algn="ctr"/>
              <a14:m>
                <m:oMathPara xmlns:m="http://schemas.openxmlformats.org/officeDocument/2006/math">
                  <m:oMathParaPr>
                    <m:jc m:val="center"/>
                  </m:oMathParaPr>
                  <m:oMath xmlns:m="http://schemas.openxmlformats.org/officeDocument/2006/math">
                    <m:r>
                      <a:rPr kumimoji="1" lang="ja-JP" altLang="en-US" sz="1600">
                        <a:solidFill>
                          <a:srgbClr val="FF0000"/>
                        </a:solidFill>
                        <a:latin typeface="Cambria Math"/>
                      </a:rPr>
                      <m:t>予測値</m:t>
                    </m:r>
                    <m:r>
                      <a:rPr kumimoji="1" lang="en-US" altLang="ja-JP" sz="1600">
                        <a:latin typeface="Cambria Math"/>
                      </a:rPr>
                      <m:t>=</m:t>
                    </m:r>
                    <m:r>
                      <a:rPr kumimoji="1" lang="ja-JP" altLang="en-US" sz="1600">
                        <a:solidFill>
                          <a:srgbClr val="FF0000"/>
                        </a:solidFill>
                        <a:latin typeface="Cambria Math"/>
                      </a:rPr>
                      <m:t>切片</m:t>
                    </m:r>
                    <m:r>
                      <a:rPr kumimoji="1" lang="en-US" altLang="ja-JP" sz="1600">
                        <a:latin typeface="Cambria Math"/>
                      </a:rPr>
                      <m:t>+(</m:t>
                    </m:r>
                    <m:r>
                      <m:rPr>
                        <m:sty m:val="p"/>
                      </m:rPr>
                      <a:rPr kumimoji="1" lang="en-US" altLang="ja-JP" sz="1600">
                        <a:solidFill>
                          <a:srgbClr val="FF0000"/>
                        </a:solidFill>
                        <a:latin typeface="Cambria Math"/>
                      </a:rPr>
                      <m:t>X</m:t>
                    </m:r>
                    <m:r>
                      <a:rPr kumimoji="1" lang="ja-JP" altLang="en-US" sz="1600">
                        <a:solidFill>
                          <a:srgbClr val="FF0000"/>
                        </a:solidFill>
                        <a:latin typeface="Cambria Math"/>
                      </a:rPr>
                      <m:t>値</m:t>
                    </m:r>
                    <m:r>
                      <a:rPr kumimoji="1" lang="en-US" altLang="ja-JP" sz="1600">
                        <a:solidFill>
                          <a:srgbClr val="FF0000"/>
                        </a:solidFill>
                        <a:latin typeface="Cambria Math"/>
                      </a:rPr>
                      <m:t>1</m:t>
                    </m:r>
                    <m:r>
                      <a:rPr kumimoji="1" lang="ja-JP" altLang="en-US" sz="1600">
                        <a:solidFill>
                          <a:srgbClr val="FF0000"/>
                        </a:solidFill>
                        <a:latin typeface="Cambria Math"/>
                      </a:rPr>
                      <m:t>係数</m:t>
                    </m:r>
                    <m:r>
                      <a:rPr kumimoji="1" lang="en-US" altLang="ja-JP" sz="1600">
                        <a:latin typeface="Cambria Math"/>
                      </a:rPr>
                      <m:t>×</m:t>
                    </m:r>
                    <m:sSub>
                      <m:sSubPr>
                        <m:ctrlPr>
                          <a:rPr kumimoji="1" lang="en-US" altLang="ja-JP" sz="1600" i="1">
                            <a:solidFill>
                              <a:srgbClr val="FF0000"/>
                            </a:solidFill>
                            <a:latin typeface="Cambria Math"/>
                          </a:rPr>
                        </m:ctrlPr>
                      </m:sSubPr>
                      <m:e>
                        <m:r>
                          <a:rPr kumimoji="1" lang="en-US" altLang="ja-JP" sz="1600" b="0" i="1">
                            <a:solidFill>
                              <a:srgbClr val="FF0000"/>
                            </a:solidFill>
                            <a:latin typeface="Cambria Math"/>
                          </a:rPr>
                          <m:t>𝑋</m:t>
                        </m:r>
                      </m:e>
                      <m:sub>
                        <m:r>
                          <a:rPr kumimoji="1" lang="en-US" altLang="ja-JP" sz="1600" b="0" i="1">
                            <a:solidFill>
                              <a:srgbClr val="FF0000"/>
                            </a:solidFill>
                            <a:latin typeface="Cambria Math"/>
                          </a:rPr>
                          <m:t>1</m:t>
                        </m:r>
                      </m:sub>
                    </m:sSub>
                    <m:r>
                      <a:rPr kumimoji="1" lang="en-US" altLang="ja-JP" sz="1600">
                        <a:latin typeface="Cambria Math"/>
                      </a:rPr>
                      <m:t>)+(</m:t>
                    </m:r>
                    <m:r>
                      <m:rPr>
                        <m:sty m:val="p"/>
                      </m:rPr>
                      <a:rPr kumimoji="1" lang="en-US" altLang="ja-JP" sz="1600" b="0" i="0">
                        <a:solidFill>
                          <a:srgbClr val="FF0000"/>
                        </a:solidFill>
                        <a:latin typeface="Cambria Math"/>
                      </a:rPr>
                      <m:t>X</m:t>
                    </m:r>
                    <m:r>
                      <a:rPr kumimoji="1" lang="ja-JP" altLang="en-US" sz="1600" b="0" i="1">
                        <a:solidFill>
                          <a:srgbClr val="FF0000"/>
                        </a:solidFill>
                        <a:latin typeface="Cambria Math"/>
                      </a:rPr>
                      <m:t>値</m:t>
                    </m:r>
                    <m:r>
                      <a:rPr kumimoji="1" lang="en-US" altLang="ja-JP" sz="1600" b="0" i="1">
                        <a:solidFill>
                          <a:srgbClr val="FF0000"/>
                        </a:solidFill>
                        <a:latin typeface="Cambria Math"/>
                      </a:rPr>
                      <m:t>2</m:t>
                    </m:r>
                    <m:r>
                      <a:rPr kumimoji="1" lang="ja-JP" altLang="en-US" sz="1600" b="0" i="1">
                        <a:solidFill>
                          <a:srgbClr val="FF0000"/>
                        </a:solidFill>
                        <a:latin typeface="Cambria Math"/>
                      </a:rPr>
                      <m:t>係数</m:t>
                    </m:r>
                    <m:r>
                      <a:rPr kumimoji="1" lang="en-US" altLang="ja-JP" sz="1600" b="0" i="1">
                        <a:solidFill>
                          <a:schemeClr val="tx1"/>
                        </a:solidFill>
                        <a:latin typeface="Cambria Math"/>
                      </a:rPr>
                      <m:t>×</m:t>
                    </m:r>
                    <m:sSub>
                      <m:sSubPr>
                        <m:ctrlPr>
                          <a:rPr kumimoji="1" lang="en-US" altLang="ja-JP" sz="1600" b="0" i="1">
                            <a:solidFill>
                              <a:srgbClr val="FF0000"/>
                            </a:solidFill>
                            <a:latin typeface="Cambria Math"/>
                          </a:rPr>
                        </m:ctrlPr>
                      </m:sSubPr>
                      <m:e>
                        <m:r>
                          <a:rPr kumimoji="1" lang="en-US" altLang="ja-JP" sz="1600" b="0" i="1">
                            <a:solidFill>
                              <a:srgbClr val="FF0000"/>
                            </a:solidFill>
                            <a:latin typeface="Cambria Math"/>
                          </a:rPr>
                          <m:t>𝑈</m:t>
                        </m:r>
                      </m:e>
                      <m:sub>
                        <m:r>
                          <a:rPr kumimoji="1" lang="en-US" altLang="ja-JP" sz="1600" b="0" i="1">
                            <a:solidFill>
                              <a:srgbClr val="FF0000"/>
                            </a:solidFill>
                            <a:latin typeface="Cambria Math"/>
                          </a:rPr>
                          <m:t>1</m:t>
                        </m:r>
                      </m:sub>
                    </m:sSub>
                    <m:r>
                      <a:rPr kumimoji="1" lang="en-US" altLang="ja-JP" sz="1600">
                        <a:latin typeface="Cambria Math"/>
                      </a:rPr>
                      <m:t>)</m:t>
                    </m:r>
                    <m:r>
                      <a:rPr kumimoji="1" lang="en-US" altLang="ja-JP" sz="1600" i="1">
                        <a:latin typeface="Cambria Math"/>
                      </a:rPr>
                      <m:t> </m:t>
                    </m:r>
                  </m:oMath>
                </m:oMathPara>
              </a14:m>
              <a:endParaRPr kumimoji="1" lang="en-US" altLang="ja-JP" sz="1600"/>
            </a:p>
          </xdr:txBody>
        </xdr:sp>
      </mc:Choice>
      <mc:Fallback xmlns="">
        <xdr:sp macro="" textlink="">
          <xdr:nvSpPr>
            <xdr:cNvPr id="9" name="テキスト ボックス 8"/>
            <xdr:cNvSpPr txBox="1"/>
          </xdr:nvSpPr>
          <xdr:spPr>
            <a:xfrm>
              <a:off x="5638800" y="1623060"/>
              <a:ext cx="5250180" cy="693420"/>
            </a:xfrm>
            <a:prstGeom prst="rect">
              <a:avLst/>
            </a:prstGeom>
            <a:solidFill>
              <a:srgbClr val="FFFF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600" b="0" i="0">
                  <a:latin typeface="Cambria Math"/>
                </a:rPr>
                <a:t>𝑦</a:t>
              </a:r>
              <a:r>
                <a:rPr kumimoji="1" lang="ja-JP" altLang="en-US" sz="1600" b="0" i="0">
                  <a:latin typeface="Cambria Math"/>
                </a:rPr>
                <a:t> ̂</a:t>
              </a:r>
              <a:r>
                <a:rPr kumimoji="1" lang="en-US" altLang="ja-JP" sz="1600" b="0" i="0">
                  <a:latin typeface="Cambria Math"/>
                </a:rPr>
                <a:t>=𝑎+𝑏𝑥+𝑐𝑢 </a:t>
              </a:r>
              <a:endParaRPr kumimoji="1" lang="en-US" altLang="ja-JP" sz="1600" b="0"/>
            </a:p>
            <a:p>
              <a:pPr algn="ctr"/>
              <a:r>
                <a:rPr kumimoji="1" lang="ja-JP" altLang="en-US" sz="1600" i="0">
                  <a:solidFill>
                    <a:srgbClr val="FF0000"/>
                  </a:solidFill>
                  <a:latin typeface="Cambria Math"/>
                </a:rPr>
                <a:t>予測値</a:t>
              </a:r>
              <a:r>
                <a:rPr kumimoji="1" lang="en-US" altLang="ja-JP" sz="1600" i="0">
                  <a:latin typeface="Cambria Math"/>
                </a:rPr>
                <a:t>=</a:t>
              </a:r>
              <a:r>
                <a:rPr kumimoji="1" lang="ja-JP" altLang="en-US" sz="1600" i="0">
                  <a:solidFill>
                    <a:srgbClr val="FF0000"/>
                  </a:solidFill>
                  <a:latin typeface="Cambria Math"/>
                </a:rPr>
                <a:t>切片</a:t>
              </a:r>
              <a:r>
                <a:rPr kumimoji="1" lang="en-US" altLang="ja-JP" sz="1600" i="0">
                  <a:latin typeface="Cambria Math"/>
                </a:rPr>
                <a:t>+(</a:t>
              </a:r>
              <a:r>
                <a:rPr kumimoji="1" lang="en-US" altLang="ja-JP" sz="1600" i="0">
                  <a:solidFill>
                    <a:srgbClr val="FF0000"/>
                  </a:solidFill>
                  <a:latin typeface="Cambria Math"/>
                </a:rPr>
                <a:t>X</a:t>
              </a:r>
              <a:r>
                <a:rPr kumimoji="1" lang="ja-JP" altLang="en-US" sz="1600" i="0">
                  <a:solidFill>
                    <a:srgbClr val="FF0000"/>
                  </a:solidFill>
                  <a:latin typeface="Cambria Math"/>
                </a:rPr>
                <a:t>値</a:t>
              </a:r>
              <a:r>
                <a:rPr kumimoji="1" lang="en-US" altLang="ja-JP" sz="1600" i="0">
                  <a:solidFill>
                    <a:srgbClr val="FF0000"/>
                  </a:solidFill>
                  <a:latin typeface="Cambria Math"/>
                </a:rPr>
                <a:t>1</a:t>
              </a:r>
              <a:r>
                <a:rPr kumimoji="1" lang="ja-JP" altLang="en-US" sz="1600" i="0">
                  <a:solidFill>
                    <a:srgbClr val="FF0000"/>
                  </a:solidFill>
                  <a:latin typeface="Cambria Math"/>
                </a:rPr>
                <a:t>係数</a:t>
              </a:r>
              <a:r>
                <a:rPr kumimoji="1" lang="en-US" altLang="ja-JP" sz="1600" i="0">
                  <a:latin typeface="Cambria Math"/>
                </a:rPr>
                <a:t>×</a:t>
              </a:r>
              <a:r>
                <a:rPr kumimoji="1" lang="en-US" altLang="ja-JP" sz="1600" b="0" i="0">
                  <a:solidFill>
                    <a:srgbClr val="FF0000"/>
                  </a:solidFill>
                  <a:latin typeface="Cambria Math"/>
                </a:rPr>
                <a:t>𝑋_1</a:t>
              </a:r>
              <a:r>
                <a:rPr kumimoji="1" lang="en-US" altLang="ja-JP" sz="1600" i="0">
                  <a:latin typeface="Cambria Math"/>
                </a:rPr>
                <a:t>)+(</a:t>
              </a:r>
              <a:r>
                <a:rPr kumimoji="1" lang="en-US" altLang="ja-JP" sz="1600" b="0" i="0">
                  <a:solidFill>
                    <a:srgbClr val="FF0000"/>
                  </a:solidFill>
                  <a:latin typeface="Cambria Math"/>
                </a:rPr>
                <a:t>X</a:t>
              </a:r>
              <a:r>
                <a:rPr kumimoji="1" lang="ja-JP" altLang="en-US" sz="1600" b="0" i="0">
                  <a:solidFill>
                    <a:srgbClr val="FF0000"/>
                  </a:solidFill>
                  <a:latin typeface="Cambria Math"/>
                </a:rPr>
                <a:t>値</a:t>
              </a:r>
              <a:r>
                <a:rPr kumimoji="1" lang="en-US" altLang="ja-JP" sz="1600" b="0" i="0">
                  <a:solidFill>
                    <a:srgbClr val="FF0000"/>
                  </a:solidFill>
                  <a:latin typeface="Cambria Math"/>
                </a:rPr>
                <a:t>2</a:t>
              </a:r>
              <a:r>
                <a:rPr kumimoji="1" lang="ja-JP" altLang="en-US" sz="1600" b="0" i="0">
                  <a:solidFill>
                    <a:srgbClr val="FF0000"/>
                  </a:solidFill>
                  <a:latin typeface="Cambria Math"/>
                </a:rPr>
                <a:t>係数</a:t>
              </a:r>
              <a:r>
                <a:rPr kumimoji="1" lang="en-US" altLang="ja-JP" sz="1600" b="0" i="0">
                  <a:solidFill>
                    <a:schemeClr val="tx1"/>
                  </a:solidFill>
                  <a:latin typeface="Cambria Math"/>
                </a:rPr>
                <a:t>×</a:t>
              </a:r>
              <a:r>
                <a:rPr kumimoji="1" lang="en-US" altLang="ja-JP" sz="1600" b="0" i="0">
                  <a:solidFill>
                    <a:srgbClr val="FF0000"/>
                  </a:solidFill>
                  <a:latin typeface="Cambria Math"/>
                </a:rPr>
                <a:t>𝑈_1</a:t>
              </a:r>
              <a:r>
                <a:rPr kumimoji="1" lang="en-US" altLang="ja-JP" sz="1600" i="0">
                  <a:latin typeface="Cambria Math"/>
                </a:rPr>
                <a:t>) </a:t>
              </a:r>
              <a:endParaRPr kumimoji="1" lang="en-US" altLang="ja-JP" sz="1600"/>
            </a:p>
          </xdr:txBody>
        </xdr:sp>
      </mc:Fallback>
    </mc:AlternateContent>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3:N99"/>
  <sheetViews>
    <sheetView zoomScale="81" zoomScaleNormal="81" workbookViewId="0">
      <selection activeCell="F5" sqref="F5:H10"/>
    </sheetView>
  </sheetViews>
  <sheetFormatPr defaultRowHeight="13.2" x14ac:dyDescent="0.2"/>
  <cols>
    <col min="3" max="3" width="8.88671875" customWidth="1"/>
    <col min="11" max="11" width="8.88671875" customWidth="1"/>
  </cols>
  <sheetData>
    <row r="3" spans="2:12" x14ac:dyDescent="0.2">
      <c r="B3" s="1"/>
      <c r="C3" s="86" t="s">
        <v>0</v>
      </c>
      <c r="D3" s="86"/>
      <c r="E3" s="86"/>
      <c r="F3" s="86"/>
      <c r="G3" s="86"/>
      <c r="H3" s="86"/>
      <c r="I3" s="83" t="s">
        <v>17</v>
      </c>
      <c r="J3" s="83"/>
      <c r="K3" s="83"/>
      <c r="L3" s="83"/>
    </row>
    <row r="4" spans="2:12" x14ac:dyDescent="0.2">
      <c r="B4" s="1"/>
      <c r="C4" s="85" t="s">
        <v>1</v>
      </c>
      <c r="D4" s="85"/>
      <c r="E4" s="85"/>
      <c r="F4" s="85" t="s">
        <v>2</v>
      </c>
      <c r="G4" s="85"/>
      <c r="H4" s="85"/>
      <c r="I4" s="82" t="s">
        <v>9</v>
      </c>
      <c r="J4" s="82"/>
      <c r="K4" s="82" t="s">
        <v>11</v>
      </c>
      <c r="L4" s="82"/>
    </row>
    <row r="5" spans="2:12" x14ac:dyDescent="0.2">
      <c r="B5" s="83" t="s">
        <v>18</v>
      </c>
      <c r="C5" s="81" t="s">
        <v>3</v>
      </c>
      <c r="D5" s="84"/>
      <c r="E5" s="84"/>
      <c r="F5" s="81" t="s">
        <v>6</v>
      </c>
      <c r="G5" s="84"/>
      <c r="H5" s="84"/>
      <c r="I5" s="81" t="s">
        <v>10</v>
      </c>
      <c r="J5" s="81"/>
      <c r="K5" s="81" t="s">
        <v>12</v>
      </c>
      <c r="L5" s="81"/>
    </row>
    <row r="6" spans="2:12" x14ac:dyDescent="0.2">
      <c r="B6" s="83"/>
      <c r="C6" s="84"/>
      <c r="D6" s="84"/>
      <c r="E6" s="84"/>
      <c r="F6" s="84"/>
      <c r="G6" s="84"/>
      <c r="H6" s="84"/>
      <c r="I6" s="81"/>
      <c r="J6" s="81"/>
      <c r="K6" s="81"/>
      <c r="L6" s="81"/>
    </row>
    <row r="7" spans="2:12" x14ac:dyDescent="0.2">
      <c r="B7" s="83"/>
      <c r="C7" s="84"/>
      <c r="D7" s="84"/>
      <c r="E7" s="84"/>
      <c r="F7" s="84"/>
      <c r="G7" s="84"/>
      <c r="H7" s="84"/>
      <c r="I7" s="81"/>
      <c r="J7" s="81"/>
      <c r="K7" s="81"/>
      <c r="L7" s="81"/>
    </row>
    <row r="8" spans="2:12" x14ac:dyDescent="0.2">
      <c r="B8" s="83"/>
      <c r="C8" s="84"/>
      <c r="D8" s="84"/>
      <c r="E8" s="84"/>
      <c r="F8" s="84"/>
      <c r="G8" s="84"/>
      <c r="H8" s="84"/>
      <c r="I8" s="81"/>
      <c r="J8" s="81"/>
      <c r="K8" s="81"/>
      <c r="L8" s="81"/>
    </row>
    <row r="9" spans="2:12" x14ac:dyDescent="0.2">
      <c r="B9" s="83"/>
      <c r="C9" s="84"/>
      <c r="D9" s="84"/>
      <c r="E9" s="84"/>
      <c r="F9" s="84"/>
      <c r="G9" s="84"/>
      <c r="H9" s="84"/>
      <c r="I9" s="81"/>
      <c r="J9" s="81"/>
      <c r="K9" s="81"/>
      <c r="L9" s="81"/>
    </row>
    <row r="10" spans="2:12" x14ac:dyDescent="0.2">
      <c r="B10" s="83"/>
      <c r="C10" s="84"/>
      <c r="D10" s="84"/>
      <c r="E10" s="84"/>
      <c r="F10" s="84"/>
      <c r="G10" s="84"/>
      <c r="H10" s="84"/>
      <c r="I10" s="81"/>
      <c r="J10" s="81"/>
      <c r="K10" s="81"/>
      <c r="L10" s="81"/>
    </row>
    <row r="11" spans="2:12" x14ac:dyDescent="0.2">
      <c r="B11" s="83" t="s">
        <v>19</v>
      </c>
      <c r="C11" s="81" t="s">
        <v>4</v>
      </c>
      <c r="D11" s="84"/>
      <c r="E11" s="84"/>
      <c r="F11" s="81" t="s">
        <v>7</v>
      </c>
      <c r="G11" s="84"/>
      <c r="H11" s="84"/>
      <c r="I11" s="81" t="s">
        <v>16</v>
      </c>
      <c r="J11" s="81"/>
      <c r="K11" s="81" t="s">
        <v>13</v>
      </c>
      <c r="L11" s="81"/>
    </row>
    <row r="12" spans="2:12" x14ac:dyDescent="0.2">
      <c r="B12" s="83"/>
      <c r="C12" s="84"/>
      <c r="D12" s="84"/>
      <c r="E12" s="84"/>
      <c r="F12" s="84"/>
      <c r="G12" s="84"/>
      <c r="H12" s="84"/>
      <c r="I12" s="81"/>
      <c r="J12" s="81"/>
      <c r="K12" s="81"/>
      <c r="L12" s="81"/>
    </row>
    <row r="13" spans="2:12" x14ac:dyDescent="0.2">
      <c r="B13" s="83"/>
      <c r="C13" s="84"/>
      <c r="D13" s="84"/>
      <c r="E13" s="84"/>
      <c r="F13" s="84"/>
      <c r="G13" s="84"/>
      <c r="H13" s="84"/>
      <c r="I13" s="81"/>
      <c r="J13" s="81"/>
      <c r="K13" s="81"/>
      <c r="L13" s="81"/>
    </row>
    <row r="14" spans="2:12" x14ac:dyDescent="0.2">
      <c r="B14" s="83"/>
      <c r="C14" s="84"/>
      <c r="D14" s="84"/>
      <c r="E14" s="84"/>
      <c r="F14" s="84"/>
      <c r="G14" s="84"/>
      <c r="H14" s="84"/>
      <c r="I14" s="81"/>
      <c r="J14" s="81"/>
      <c r="K14" s="81"/>
      <c r="L14" s="81"/>
    </row>
    <row r="15" spans="2:12" x14ac:dyDescent="0.2">
      <c r="B15" s="83"/>
      <c r="C15" s="84"/>
      <c r="D15" s="84"/>
      <c r="E15" s="84"/>
      <c r="F15" s="84"/>
      <c r="G15" s="84"/>
      <c r="H15" s="84"/>
      <c r="I15" s="81"/>
      <c r="J15" s="81"/>
      <c r="K15" s="81"/>
      <c r="L15" s="81"/>
    </row>
    <row r="16" spans="2:12" x14ac:dyDescent="0.2">
      <c r="B16" s="83"/>
      <c r="C16" s="84"/>
      <c r="D16" s="84"/>
      <c r="E16" s="84"/>
      <c r="F16" s="84"/>
      <c r="G16" s="84"/>
      <c r="H16" s="84"/>
      <c r="I16" s="81"/>
      <c r="J16" s="81"/>
      <c r="K16" s="81"/>
      <c r="L16" s="81"/>
    </row>
    <row r="17" spans="2:14" x14ac:dyDescent="0.2">
      <c r="B17" s="83" t="s">
        <v>20</v>
      </c>
      <c r="C17" s="81" t="s">
        <v>5</v>
      </c>
      <c r="D17" s="84"/>
      <c r="E17" s="84"/>
      <c r="F17" s="81" t="s">
        <v>8</v>
      </c>
      <c r="G17" s="84"/>
      <c r="H17" s="84"/>
      <c r="I17" s="81" t="s">
        <v>15</v>
      </c>
      <c r="J17" s="81"/>
      <c r="K17" s="81" t="s">
        <v>14</v>
      </c>
      <c r="L17" s="81"/>
    </row>
    <row r="18" spans="2:14" x14ac:dyDescent="0.2">
      <c r="B18" s="83"/>
      <c r="C18" s="84"/>
      <c r="D18" s="84"/>
      <c r="E18" s="84"/>
      <c r="F18" s="84"/>
      <c r="G18" s="84"/>
      <c r="H18" s="84"/>
      <c r="I18" s="81"/>
      <c r="J18" s="81"/>
      <c r="K18" s="81"/>
      <c r="L18" s="81"/>
    </row>
    <row r="19" spans="2:14" x14ac:dyDescent="0.2">
      <c r="B19" s="83"/>
      <c r="C19" s="84"/>
      <c r="D19" s="84"/>
      <c r="E19" s="84"/>
      <c r="F19" s="84"/>
      <c r="G19" s="84"/>
      <c r="H19" s="84"/>
      <c r="I19" s="81"/>
      <c r="J19" s="81"/>
      <c r="K19" s="81"/>
      <c r="L19" s="81"/>
    </row>
    <row r="20" spans="2:14" x14ac:dyDescent="0.2">
      <c r="B20" s="83"/>
      <c r="C20" s="84"/>
      <c r="D20" s="84"/>
      <c r="E20" s="84"/>
      <c r="F20" s="84"/>
      <c r="G20" s="84"/>
      <c r="H20" s="84"/>
      <c r="I20" s="81"/>
      <c r="J20" s="81"/>
      <c r="K20" s="81"/>
      <c r="L20" s="81"/>
    </row>
    <row r="28" spans="2:14" x14ac:dyDescent="0.2">
      <c r="M28" s="4"/>
      <c r="N28" s="4"/>
    </row>
    <row r="29" spans="2:14" x14ac:dyDescent="0.2">
      <c r="M29" s="4"/>
      <c r="N29" s="4"/>
    </row>
    <row r="30" spans="2:14" x14ac:dyDescent="0.2">
      <c r="M30" s="4"/>
      <c r="N30" s="4"/>
    </row>
    <row r="31" spans="2:14" x14ac:dyDescent="0.2">
      <c r="M31" s="4"/>
      <c r="N31" s="4"/>
    </row>
    <row r="32" spans="2:14" x14ac:dyDescent="0.2">
      <c r="M32" s="4"/>
      <c r="N32" s="4"/>
    </row>
    <row r="33" spans="2:14" x14ac:dyDescent="0.2">
      <c r="D33" s="4"/>
      <c r="E33" s="4"/>
      <c r="F33" s="4"/>
      <c r="G33" s="4"/>
      <c r="H33" s="4"/>
      <c r="I33" s="4"/>
      <c r="J33" s="4"/>
      <c r="K33" s="4"/>
      <c r="L33" s="4"/>
      <c r="M33" s="4"/>
      <c r="N33" s="4"/>
    </row>
    <row r="34" spans="2:14" x14ac:dyDescent="0.2">
      <c r="B34" s="1"/>
      <c r="C34" s="3" t="s">
        <v>31</v>
      </c>
      <c r="D34" s="4"/>
      <c r="E34" s="4"/>
      <c r="F34" s="1"/>
      <c r="G34" s="3" t="s">
        <v>31</v>
      </c>
      <c r="H34" s="4"/>
      <c r="I34" s="4"/>
      <c r="J34" s="4"/>
      <c r="K34" s="4"/>
      <c r="L34" s="4"/>
      <c r="M34" s="4"/>
      <c r="N34" s="4"/>
    </row>
    <row r="35" spans="2:14" x14ac:dyDescent="0.2">
      <c r="B35" s="2" t="s">
        <v>21</v>
      </c>
      <c r="C35" s="2">
        <v>168.3</v>
      </c>
      <c r="F35" s="2" t="s">
        <v>27</v>
      </c>
      <c r="G35" s="2">
        <v>162.80000000000001</v>
      </c>
      <c r="M35" s="4"/>
      <c r="N35" s="4"/>
    </row>
    <row r="36" spans="2:14" x14ac:dyDescent="0.2">
      <c r="B36" s="2" t="s">
        <v>22</v>
      </c>
      <c r="C36" s="2">
        <v>179.2</v>
      </c>
      <c r="F36" s="2" t="s">
        <v>23</v>
      </c>
      <c r="G36" s="2">
        <v>165.8</v>
      </c>
      <c r="M36" s="4"/>
      <c r="N36" s="4"/>
    </row>
    <row r="37" spans="2:14" x14ac:dyDescent="0.2">
      <c r="B37" s="2" t="s">
        <v>23</v>
      </c>
      <c r="C37" s="2">
        <v>165.8</v>
      </c>
      <c r="F37" s="2" t="s">
        <v>21</v>
      </c>
      <c r="G37" s="2">
        <v>168.3</v>
      </c>
      <c r="M37" s="4"/>
      <c r="N37" s="4"/>
    </row>
    <row r="38" spans="2:14" x14ac:dyDescent="0.2">
      <c r="B38" s="2" t="s">
        <v>24</v>
      </c>
      <c r="C38" s="2">
        <v>170.5</v>
      </c>
      <c r="D38" s="4"/>
      <c r="E38" s="4"/>
      <c r="F38" s="2" t="s">
        <v>24</v>
      </c>
      <c r="G38" s="2">
        <v>170.5</v>
      </c>
      <c r="H38" s="4"/>
      <c r="I38" s="4"/>
      <c r="J38" s="4"/>
      <c r="K38" s="4"/>
      <c r="L38" s="4"/>
    </row>
    <row r="39" spans="2:14" x14ac:dyDescent="0.2">
      <c r="B39" s="2" t="s">
        <v>25</v>
      </c>
      <c r="C39" s="2">
        <v>188.2</v>
      </c>
      <c r="D39" s="4"/>
      <c r="E39" s="4"/>
      <c r="F39" s="2" t="s">
        <v>26</v>
      </c>
      <c r="G39" s="5">
        <v>174.6</v>
      </c>
      <c r="H39" s="4"/>
      <c r="I39" s="4"/>
      <c r="J39" s="4"/>
      <c r="K39" s="4"/>
      <c r="L39" s="4"/>
    </row>
    <row r="40" spans="2:14" x14ac:dyDescent="0.2">
      <c r="B40" s="2" t="s">
        <v>26</v>
      </c>
      <c r="C40" s="2">
        <v>174.6</v>
      </c>
      <c r="F40" s="2" t="s">
        <v>28</v>
      </c>
      <c r="G40" s="5">
        <v>175.5</v>
      </c>
    </row>
    <row r="41" spans="2:14" x14ac:dyDescent="0.2">
      <c r="B41" s="2" t="s">
        <v>27</v>
      </c>
      <c r="C41" s="2">
        <v>162.80000000000001</v>
      </c>
      <c r="F41" s="2" t="s">
        <v>30</v>
      </c>
      <c r="G41" s="2">
        <v>177.1</v>
      </c>
    </row>
    <row r="42" spans="2:14" x14ac:dyDescent="0.2">
      <c r="B42" s="2" t="s">
        <v>28</v>
      </c>
      <c r="C42" s="2">
        <v>175.5</v>
      </c>
      <c r="F42" s="2" t="s">
        <v>29</v>
      </c>
      <c r="G42" s="2">
        <v>178.1</v>
      </c>
    </row>
    <row r="43" spans="2:14" x14ac:dyDescent="0.2">
      <c r="B43" s="2" t="s">
        <v>29</v>
      </c>
      <c r="C43" s="2">
        <v>178.1</v>
      </c>
      <c r="F43" s="2" t="s">
        <v>22</v>
      </c>
      <c r="G43" s="2">
        <v>179.2</v>
      </c>
    </row>
    <row r="44" spans="2:14" x14ac:dyDescent="0.2">
      <c r="B44" s="2" t="s">
        <v>30</v>
      </c>
      <c r="C44" s="2">
        <v>177.1</v>
      </c>
      <c r="F44" s="2" t="s">
        <v>25</v>
      </c>
      <c r="G44" s="2">
        <v>188.2</v>
      </c>
    </row>
    <row r="56" spans="2:7" x14ac:dyDescent="0.2">
      <c r="B56" s="2"/>
      <c r="C56" s="2" t="s">
        <v>32</v>
      </c>
      <c r="F56" s="2" t="s">
        <v>43</v>
      </c>
      <c r="G56" s="2" t="s">
        <v>32</v>
      </c>
    </row>
    <row r="57" spans="2:7" x14ac:dyDescent="0.2">
      <c r="B57" s="2" t="s">
        <v>33</v>
      </c>
      <c r="C57" s="2">
        <v>19</v>
      </c>
      <c r="F57" s="5">
        <v>3</v>
      </c>
      <c r="G57" s="5">
        <v>19</v>
      </c>
    </row>
    <row r="58" spans="2:7" x14ac:dyDescent="0.2">
      <c r="B58" s="2" t="s">
        <v>34</v>
      </c>
      <c r="C58" s="2">
        <v>21</v>
      </c>
      <c r="F58" s="2">
        <v>4</v>
      </c>
      <c r="G58" s="2">
        <v>20</v>
      </c>
    </row>
    <row r="59" spans="2:7" x14ac:dyDescent="0.2">
      <c r="B59" s="2" t="s">
        <v>35</v>
      </c>
      <c r="C59" s="2">
        <v>19</v>
      </c>
      <c r="F59" s="2">
        <v>2</v>
      </c>
      <c r="G59" s="2">
        <v>21</v>
      </c>
    </row>
    <row r="60" spans="2:7" x14ac:dyDescent="0.2">
      <c r="B60" s="2" t="s">
        <v>36</v>
      </c>
      <c r="C60" s="2">
        <v>20</v>
      </c>
      <c r="F60" s="2">
        <v>1</v>
      </c>
      <c r="G60" s="2">
        <v>22</v>
      </c>
    </row>
    <row r="61" spans="2:7" x14ac:dyDescent="0.2">
      <c r="B61" s="2" t="s">
        <v>37</v>
      </c>
      <c r="C61" s="2">
        <v>22</v>
      </c>
    </row>
    <row r="62" spans="2:7" x14ac:dyDescent="0.2">
      <c r="B62" s="2" t="s">
        <v>38</v>
      </c>
      <c r="C62" s="2">
        <v>19</v>
      </c>
    </row>
    <row r="63" spans="2:7" x14ac:dyDescent="0.2">
      <c r="B63" s="2" t="s">
        <v>39</v>
      </c>
      <c r="C63" s="2">
        <v>20</v>
      </c>
    </row>
    <row r="64" spans="2:7" x14ac:dyDescent="0.2">
      <c r="B64" s="2" t="s">
        <v>40</v>
      </c>
      <c r="C64" s="2">
        <v>21</v>
      </c>
    </row>
    <row r="65" spans="2:3" x14ac:dyDescent="0.2">
      <c r="B65" s="2" t="s">
        <v>41</v>
      </c>
      <c r="C65" s="2">
        <v>20</v>
      </c>
    </row>
    <row r="66" spans="2:3" x14ac:dyDescent="0.2">
      <c r="B66" s="2" t="s">
        <v>42</v>
      </c>
      <c r="C66" s="2">
        <v>20</v>
      </c>
    </row>
    <row r="89" spans="2:11" x14ac:dyDescent="0.2">
      <c r="B89" s="1"/>
      <c r="C89" s="3" t="s">
        <v>31</v>
      </c>
      <c r="D89" s="4"/>
      <c r="E89" s="4"/>
      <c r="F89" s="1"/>
      <c r="G89" s="3" t="s">
        <v>31</v>
      </c>
      <c r="J89" s="1"/>
      <c r="K89" s="2" t="s">
        <v>44</v>
      </c>
    </row>
    <row r="90" spans="2:11" x14ac:dyDescent="0.2">
      <c r="B90" s="2" t="s">
        <v>21</v>
      </c>
      <c r="C90" s="2">
        <v>168.3</v>
      </c>
      <c r="F90" s="5" t="s">
        <v>27</v>
      </c>
      <c r="G90" s="5">
        <v>162.80000000000001</v>
      </c>
      <c r="J90" s="2" t="s">
        <v>23</v>
      </c>
      <c r="K90" s="2">
        <v>165.8</v>
      </c>
    </row>
    <row r="91" spans="2:11" x14ac:dyDescent="0.2">
      <c r="B91" s="2" t="s">
        <v>22</v>
      </c>
      <c r="C91" s="2">
        <v>179.2</v>
      </c>
      <c r="F91" s="2" t="s">
        <v>23</v>
      </c>
      <c r="G91" s="2">
        <v>165.8</v>
      </c>
      <c r="J91" s="2" t="s">
        <v>21</v>
      </c>
      <c r="K91" s="2">
        <v>168.3</v>
      </c>
    </row>
    <row r="92" spans="2:11" x14ac:dyDescent="0.2">
      <c r="B92" s="2" t="s">
        <v>23</v>
      </c>
      <c r="C92" s="2">
        <v>165.8</v>
      </c>
      <c r="F92" s="2" t="s">
        <v>21</v>
      </c>
      <c r="G92" s="2">
        <v>168.3</v>
      </c>
      <c r="J92" s="2" t="s">
        <v>24</v>
      </c>
      <c r="K92" s="2">
        <v>170.5</v>
      </c>
    </row>
    <row r="93" spans="2:11" x14ac:dyDescent="0.2">
      <c r="B93" s="2" t="s">
        <v>24</v>
      </c>
      <c r="C93" s="2">
        <v>170.5</v>
      </c>
      <c r="D93" s="4"/>
      <c r="E93" s="4"/>
      <c r="F93" s="2" t="s">
        <v>24</v>
      </c>
      <c r="G93" s="2">
        <v>170.5</v>
      </c>
      <c r="J93" s="2" t="s">
        <v>26</v>
      </c>
      <c r="K93" s="6">
        <v>174.6</v>
      </c>
    </row>
    <row r="94" spans="2:11" x14ac:dyDescent="0.2">
      <c r="B94" s="2" t="s">
        <v>25</v>
      </c>
      <c r="C94" s="2">
        <v>188.2</v>
      </c>
      <c r="D94" s="4"/>
      <c r="E94" s="4"/>
      <c r="F94" s="2" t="s">
        <v>26</v>
      </c>
      <c r="G94" s="6">
        <v>174.6</v>
      </c>
      <c r="J94" s="2" t="s">
        <v>28</v>
      </c>
      <c r="K94" s="6">
        <v>175.5</v>
      </c>
    </row>
    <row r="95" spans="2:11" x14ac:dyDescent="0.2">
      <c r="B95" s="2" t="s">
        <v>26</v>
      </c>
      <c r="C95" s="2">
        <v>174.6</v>
      </c>
      <c r="F95" s="2" t="s">
        <v>46</v>
      </c>
      <c r="G95" s="6">
        <v>175.5</v>
      </c>
      <c r="J95" s="2" t="s">
        <v>30</v>
      </c>
      <c r="K95" s="2">
        <v>177.1</v>
      </c>
    </row>
    <row r="96" spans="2:11" x14ac:dyDescent="0.2">
      <c r="B96" s="2" t="s">
        <v>27</v>
      </c>
      <c r="C96" s="2">
        <v>162.80000000000001</v>
      </c>
      <c r="F96" s="2" t="s">
        <v>30</v>
      </c>
      <c r="G96" s="2">
        <v>177.1</v>
      </c>
      <c r="J96" s="2" t="s">
        <v>29</v>
      </c>
      <c r="K96" s="2">
        <v>178.1</v>
      </c>
    </row>
    <row r="97" spans="2:11" x14ac:dyDescent="0.2">
      <c r="B97" s="2" t="s">
        <v>28</v>
      </c>
      <c r="C97" s="2">
        <v>175.5</v>
      </c>
      <c r="F97" s="2" t="s">
        <v>29</v>
      </c>
      <c r="G97" s="2">
        <v>178.1</v>
      </c>
      <c r="J97" s="2" t="s">
        <v>22</v>
      </c>
      <c r="K97" s="2">
        <v>179.2</v>
      </c>
    </row>
    <row r="98" spans="2:11" x14ac:dyDescent="0.2">
      <c r="B98" s="2" t="s">
        <v>29</v>
      </c>
      <c r="C98" s="2">
        <v>178.1</v>
      </c>
      <c r="F98" s="2" t="s">
        <v>22</v>
      </c>
      <c r="G98" s="2">
        <v>179.2</v>
      </c>
      <c r="J98" s="5" t="s">
        <v>45</v>
      </c>
      <c r="K98" s="7">
        <f>1389/8</f>
        <v>173.625</v>
      </c>
    </row>
    <row r="99" spans="2:11" x14ac:dyDescent="0.2">
      <c r="B99" s="2" t="s">
        <v>30</v>
      </c>
      <c r="C99" s="2">
        <v>177.1</v>
      </c>
      <c r="F99" s="5" t="s">
        <v>25</v>
      </c>
      <c r="G99" s="5">
        <v>188.2</v>
      </c>
    </row>
  </sheetData>
  <sortState ref="F35:G44">
    <sortCondition ref="G44"/>
  </sortState>
  <mergeCells count="21">
    <mergeCell ref="C4:E4"/>
    <mergeCell ref="F4:H4"/>
    <mergeCell ref="C3:H3"/>
    <mergeCell ref="C5:E10"/>
    <mergeCell ref="F5:H10"/>
    <mergeCell ref="B5:B10"/>
    <mergeCell ref="B11:B16"/>
    <mergeCell ref="B17:B20"/>
    <mergeCell ref="C11:E16"/>
    <mergeCell ref="F11:H16"/>
    <mergeCell ref="C17:E20"/>
    <mergeCell ref="F17:H20"/>
    <mergeCell ref="K17:L20"/>
    <mergeCell ref="K11:L16"/>
    <mergeCell ref="K5:L10"/>
    <mergeCell ref="K4:L4"/>
    <mergeCell ref="I3:L3"/>
    <mergeCell ref="I4:J4"/>
    <mergeCell ref="I5:J10"/>
    <mergeCell ref="I11:J16"/>
    <mergeCell ref="I17:J20"/>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2"/>
  <sheetViews>
    <sheetView workbookViewId="0">
      <selection activeCell="J35" sqref="J35"/>
    </sheetView>
  </sheetViews>
  <sheetFormatPr defaultRowHeight="13.2" x14ac:dyDescent="0.2"/>
  <cols>
    <col min="3" max="3" width="10.44140625" customWidth="1"/>
    <col min="8" max="8" width="8" customWidth="1"/>
  </cols>
  <sheetData>
    <row r="2" spans="3:15" x14ac:dyDescent="0.2">
      <c r="N2" s="29" t="s">
        <v>86</v>
      </c>
      <c r="O2" s="29">
        <v>0.95511376454951169</v>
      </c>
    </row>
    <row r="3" spans="3:15" x14ac:dyDescent="0.2">
      <c r="N3" s="29" t="s">
        <v>87</v>
      </c>
      <c r="O3" s="29">
        <v>0.91224230323194</v>
      </c>
    </row>
    <row r="4" spans="3:15" x14ac:dyDescent="0.2">
      <c r="C4" s="83" t="s">
        <v>125</v>
      </c>
      <c r="D4" s="1" t="s">
        <v>182</v>
      </c>
      <c r="E4" s="1" t="s">
        <v>183</v>
      </c>
      <c r="F4" s="1" t="s">
        <v>184</v>
      </c>
      <c r="G4" s="95" t="s">
        <v>121</v>
      </c>
      <c r="H4" s="83" t="s">
        <v>122</v>
      </c>
      <c r="J4" s="64" t="s">
        <v>95</v>
      </c>
      <c r="K4" s="64">
        <v>3.3878929676293126</v>
      </c>
      <c r="N4" s="29" t="s">
        <v>88</v>
      </c>
      <c r="O4" s="29">
        <v>0.87713922452471604</v>
      </c>
    </row>
    <row r="5" spans="3:15" x14ac:dyDescent="0.2">
      <c r="C5" s="83"/>
      <c r="D5" s="60" t="s">
        <v>185</v>
      </c>
      <c r="E5" s="60" t="s">
        <v>186</v>
      </c>
      <c r="F5" s="60" t="s">
        <v>187</v>
      </c>
      <c r="G5" s="95"/>
      <c r="H5" s="83"/>
      <c r="J5" s="64" t="s">
        <v>108</v>
      </c>
      <c r="K5" s="64">
        <v>7.7506005772454669</v>
      </c>
      <c r="N5" s="29" t="s">
        <v>89</v>
      </c>
      <c r="O5" s="29">
        <v>7.8264090361855461</v>
      </c>
    </row>
    <row r="6" spans="3:15" ht="13.8" thickBot="1" x14ac:dyDescent="0.25">
      <c r="C6" s="60">
        <v>1</v>
      </c>
      <c r="D6" s="47">
        <v>4.0999999999999996</v>
      </c>
      <c r="E6" s="63">
        <v>4</v>
      </c>
      <c r="F6" s="48">
        <v>51</v>
      </c>
      <c r="G6" s="19">
        <f t="shared" ref="G6:G13" si="0">$K$4+($K$5*D6)+($K$6*E6)</f>
        <v>49.809822246418136</v>
      </c>
      <c r="H6" s="19">
        <f>F6-G6</f>
        <v>1.1901777535818638</v>
      </c>
      <c r="J6" s="64" t="s">
        <v>188</v>
      </c>
      <c r="K6" s="64">
        <v>3.661116728020601</v>
      </c>
      <c r="N6" s="30" t="s">
        <v>90</v>
      </c>
      <c r="O6" s="30">
        <v>8</v>
      </c>
    </row>
    <row r="7" spans="3:15" x14ac:dyDescent="0.2">
      <c r="C7" s="60">
        <v>2</v>
      </c>
      <c r="D7" s="47">
        <v>6.9</v>
      </c>
      <c r="E7" s="63">
        <v>9</v>
      </c>
      <c r="F7" s="48">
        <v>104</v>
      </c>
      <c r="G7" s="19">
        <f t="shared" si="0"/>
        <v>89.817087502808448</v>
      </c>
      <c r="H7" s="19">
        <f t="shared" ref="H7:H13" si="1">F7-G7</f>
        <v>14.182912497191552</v>
      </c>
    </row>
    <row r="8" spans="3:15" x14ac:dyDescent="0.2">
      <c r="C8" s="60">
        <v>3</v>
      </c>
      <c r="D8" s="47">
        <v>5.5</v>
      </c>
      <c r="E8" s="63">
        <v>8</v>
      </c>
      <c r="F8" s="48">
        <v>77</v>
      </c>
      <c r="G8" s="19">
        <f t="shared" si="0"/>
        <v>75.305129966644188</v>
      </c>
      <c r="H8" s="19">
        <f t="shared" si="1"/>
        <v>1.6948700333558122</v>
      </c>
    </row>
    <row r="9" spans="3:15" x14ac:dyDescent="0.2">
      <c r="C9" s="60">
        <v>4</v>
      </c>
      <c r="D9" s="47">
        <v>6.2</v>
      </c>
      <c r="E9" s="63">
        <v>5</v>
      </c>
      <c r="F9" s="48">
        <v>66</v>
      </c>
      <c r="G9" s="19">
        <f t="shared" si="0"/>
        <v>69.747200186654212</v>
      </c>
      <c r="H9" s="19">
        <f t="shared" si="1"/>
        <v>-3.7472001866542115</v>
      </c>
    </row>
    <row r="10" spans="3:15" x14ac:dyDescent="0.2">
      <c r="C10" s="60">
        <v>5</v>
      </c>
      <c r="D10" s="47">
        <v>9.5</v>
      </c>
      <c r="E10" s="63">
        <v>11</v>
      </c>
      <c r="F10" s="48">
        <v>110</v>
      </c>
      <c r="G10" s="19">
        <f t="shared" si="0"/>
        <v>117.29088245968785</v>
      </c>
      <c r="H10" s="19">
        <f t="shared" si="1"/>
        <v>-7.2908824596878503</v>
      </c>
    </row>
    <row r="11" spans="3:15" x14ac:dyDescent="0.2">
      <c r="C11" s="60">
        <v>6</v>
      </c>
      <c r="D11" s="47">
        <v>3.1</v>
      </c>
      <c r="E11" s="63">
        <v>8</v>
      </c>
      <c r="F11" s="48">
        <v>51</v>
      </c>
      <c r="G11" s="19">
        <f t="shared" si="0"/>
        <v>56.703688581255065</v>
      </c>
      <c r="H11" s="19">
        <f t="shared" si="1"/>
        <v>-5.7036885812550651</v>
      </c>
    </row>
    <row r="12" spans="3:15" x14ac:dyDescent="0.2">
      <c r="C12" s="60">
        <v>7</v>
      </c>
      <c r="D12" s="47">
        <v>4.7</v>
      </c>
      <c r="E12" s="63">
        <v>7</v>
      </c>
      <c r="F12" s="48">
        <v>66</v>
      </c>
      <c r="G12" s="19">
        <f t="shared" si="0"/>
        <v>65.443532776827212</v>
      </c>
      <c r="H12" s="19">
        <f t="shared" si="1"/>
        <v>0.55646722317278829</v>
      </c>
    </row>
    <row r="13" spans="3:15" x14ac:dyDescent="0.2">
      <c r="C13" s="60">
        <v>8</v>
      </c>
      <c r="D13" s="47">
        <v>5.0999999999999996</v>
      </c>
      <c r="E13" s="63">
        <v>6</v>
      </c>
      <c r="F13" s="48">
        <v>64</v>
      </c>
      <c r="G13" s="19">
        <f t="shared" si="0"/>
        <v>64.882656279704804</v>
      </c>
      <c r="H13" s="19">
        <f t="shared" si="1"/>
        <v>-0.88265627970480409</v>
      </c>
    </row>
    <row r="14" spans="3:15" x14ac:dyDescent="0.2">
      <c r="C14" s="60" t="s">
        <v>49</v>
      </c>
      <c r="D14" s="68">
        <f>AVERAGE(D6:D13)</f>
        <v>5.6375000000000011</v>
      </c>
      <c r="E14" s="68">
        <f>AVERAGE(E6:E13)</f>
        <v>7.25</v>
      </c>
      <c r="F14" s="68">
        <f>AVERAGE(F6:F13)</f>
        <v>73.625</v>
      </c>
      <c r="G14" s="68">
        <f t="shared" ref="G14" si="2">AVERAGE(G6:G13)</f>
        <v>73.624999999999972</v>
      </c>
      <c r="H14" s="68">
        <f>AVERAGE(H6:H13)</f>
        <v>1.0658141036401503E-14</v>
      </c>
    </row>
    <row r="15" spans="3:15" x14ac:dyDescent="0.2">
      <c r="C15" s="60" t="s">
        <v>61</v>
      </c>
      <c r="D15" s="68">
        <f>VAR(D6:D13)</f>
        <v>3.8312499999999949</v>
      </c>
      <c r="E15" s="68">
        <f>VAR(E6:E13)</f>
        <v>5.0714285714285712</v>
      </c>
      <c r="F15" s="68">
        <f>VAR(F6:F13)</f>
        <v>498.55357142857144</v>
      </c>
      <c r="G15" s="68">
        <f t="shared" ref="G15:H15" si="3">VAR(G6:G13)</f>
        <v>454.8016582845126</v>
      </c>
      <c r="H15" s="68">
        <f t="shared" si="3"/>
        <v>43.751913144061959</v>
      </c>
      <c r="I15" s="70"/>
      <c r="J15" s="71"/>
    </row>
    <row r="16" spans="3:15" x14ac:dyDescent="0.2">
      <c r="C16" s="60" t="s">
        <v>62</v>
      </c>
      <c r="D16" s="68">
        <f>SQRT(D15)</f>
        <v>1.957357913106337</v>
      </c>
      <c r="E16" s="68">
        <f>SQRT(E15)</f>
        <v>2.2519832529192065</v>
      </c>
      <c r="F16" s="68">
        <f>SQRT(F15)</f>
        <v>22.328313223989209</v>
      </c>
      <c r="G16" s="68">
        <f t="shared" ref="G16:H16" si="4">SQRT(G15)</f>
        <v>21.326079299405052</v>
      </c>
      <c r="H16" s="68">
        <f t="shared" si="4"/>
        <v>6.6145228961779212</v>
      </c>
    </row>
    <row r="17" spans="3:10" x14ac:dyDescent="0.2">
      <c r="C17" s="65" t="s">
        <v>119</v>
      </c>
      <c r="D17" s="69"/>
      <c r="E17" s="69"/>
      <c r="F17" s="96">
        <f>_xlfn.COVARIANCE.S(F6:F13,G6:G13)</f>
        <v>454.80165828450936</v>
      </c>
      <c r="G17" s="96"/>
      <c r="H17" s="69"/>
    </row>
    <row r="18" spans="3:10" x14ac:dyDescent="0.2">
      <c r="C18" s="65" t="s">
        <v>192</v>
      </c>
      <c r="D18" s="69"/>
      <c r="E18" s="69"/>
      <c r="F18" s="97">
        <f>F17/(F16*G16)</f>
        <v>0.95511376454950803</v>
      </c>
      <c r="G18" s="97"/>
      <c r="H18" s="69"/>
    </row>
    <row r="22" spans="3:10" x14ac:dyDescent="0.2">
      <c r="J22">
        <f>1-((8-1)/(8-2-1))*(1-O3)</f>
        <v>0.87713922452471604</v>
      </c>
    </row>
  </sheetData>
  <mergeCells count="5">
    <mergeCell ref="C4:C5"/>
    <mergeCell ref="G4:G5"/>
    <mergeCell ref="H4:H5"/>
    <mergeCell ref="F17:G17"/>
    <mergeCell ref="F18:G18"/>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19"/>
  <sheetViews>
    <sheetView workbookViewId="0">
      <selection activeCell="N20" sqref="N20"/>
    </sheetView>
  </sheetViews>
  <sheetFormatPr defaultRowHeight="13.2" x14ac:dyDescent="0.2"/>
  <cols>
    <col min="1" max="2" width="7.6640625" customWidth="1"/>
    <col min="3" max="3" width="16.109375" customWidth="1"/>
    <col min="10" max="10" width="10.5546875" customWidth="1"/>
  </cols>
  <sheetData>
    <row r="4" spans="3:11" x14ac:dyDescent="0.2">
      <c r="C4" s="83" t="s">
        <v>125</v>
      </c>
      <c r="D4" s="1" t="s">
        <v>182</v>
      </c>
      <c r="E4" s="1" t="s">
        <v>183</v>
      </c>
      <c r="F4" s="1" t="s">
        <v>184</v>
      </c>
      <c r="G4" s="95" t="s">
        <v>121</v>
      </c>
      <c r="H4" s="83" t="s">
        <v>122</v>
      </c>
      <c r="J4" s="64" t="s">
        <v>95</v>
      </c>
      <c r="K4" s="64">
        <v>3.3878929676293126</v>
      </c>
    </row>
    <row r="5" spans="3:11" x14ac:dyDescent="0.2">
      <c r="C5" s="83"/>
      <c r="D5" s="60" t="s">
        <v>185</v>
      </c>
      <c r="E5" s="60" t="s">
        <v>186</v>
      </c>
      <c r="F5" s="60" t="s">
        <v>187</v>
      </c>
      <c r="G5" s="95"/>
      <c r="H5" s="83"/>
      <c r="J5" s="64" t="s">
        <v>108</v>
      </c>
      <c r="K5" s="64">
        <v>7.7506005772454669</v>
      </c>
    </row>
    <row r="6" spans="3:11" x14ac:dyDescent="0.2">
      <c r="C6" s="60">
        <v>1</v>
      </c>
      <c r="D6" s="47">
        <v>4.0999999999999996</v>
      </c>
      <c r="E6" s="63">
        <v>4</v>
      </c>
      <c r="F6" s="48">
        <v>51</v>
      </c>
      <c r="G6" s="19">
        <f t="shared" ref="G6:G13" si="0">$K$4+($K$5*D6)+($K$6*E6)</f>
        <v>49.809822246418136</v>
      </c>
      <c r="H6" s="19">
        <f>F6-G6</f>
        <v>1.1901777535818638</v>
      </c>
      <c r="J6" s="64" t="s">
        <v>188</v>
      </c>
      <c r="K6" s="64">
        <v>3.661116728020601</v>
      </c>
    </row>
    <row r="7" spans="3:11" x14ac:dyDescent="0.2">
      <c r="C7" s="60">
        <v>2</v>
      </c>
      <c r="D7" s="47">
        <v>6.9</v>
      </c>
      <c r="E7" s="63">
        <v>9</v>
      </c>
      <c r="F7" s="48">
        <v>104</v>
      </c>
      <c r="G7" s="19">
        <f t="shared" si="0"/>
        <v>89.817087502808448</v>
      </c>
      <c r="H7" s="19">
        <f t="shared" ref="H7:H13" si="1">F7-G7</f>
        <v>14.182912497191552</v>
      </c>
      <c r="J7" s="64" t="s">
        <v>87</v>
      </c>
      <c r="K7" s="64">
        <v>0.91224230323194</v>
      </c>
    </row>
    <row r="8" spans="3:11" x14ac:dyDescent="0.2">
      <c r="C8" s="60">
        <v>3</v>
      </c>
      <c r="D8" s="47">
        <v>5.5</v>
      </c>
      <c r="E8" s="63">
        <v>8</v>
      </c>
      <c r="F8" s="48">
        <v>77</v>
      </c>
      <c r="G8" s="19">
        <f t="shared" si="0"/>
        <v>75.305129966644188</v>
      </c>
      <c r="H8" s="19">
        <f t="shared" si="1"/>
        <v>1.6948700333558122</v>
      </c>
    </row>
    <row r="9" spans="3:11" x14ac:dyDescent="0.2">
      <c r="C9" s="60">
        <v>4</v>
      </c>
      <c r="D9" s="47">
        <v>6.2</v>
      </c>
      <c r="E9" s="63">
        <v>5</v>
      </c>
      <c r="F9" s="48">
        <v>66</v>
      </c>
      <c r="G9" s="19">
        <f t="shared" si="0"/>
        <v>69.747200186654212</v>
      </c>
      <c r="H9" s="19">
        <f t="shared" si="1"/>
        <v>-3.7472001866542115</v>
      </c>
    </row>
    <row r="10" spans="3:11" x14ac:dyDescent="0.2">
      <c r="C10" s="60">
        <v>5</v>
      </c>
      <c r="D10" s="47">
        <v>9.5</v>
      </c>
      <c r="E10" s="63">
        <v>11</v>
      </c>
      <c r="F10" s="48">
        <v>110</v>
      </c>
      <c r="G10" s="19">
        <f t="shared" si="0"/>
        <v>117.29088245968785</v>
      </c>
      <c r="H10" s="19">
        <f t="shared" si="1"/>
        <v>-7.2908824596878503</v>
      </c>
    </row>
    <row r="11" spans="3:11" x14ac:dyDescent="0.2">
      <c r="C11" s="60">
        <v>6</v>
      </c>
      <c r="D11" s="47">
        <v>3.1</v>
      </c>
      <c r="E11" s="63">
        <v>8</v>
      </c>
      <c r="F11" s="48">
        <v>51</v>
      </c>
      <c r="G11" s="19">
        <f t="shared" si="0"/>
        <v>56.703688581255065</v>
      </c>
      <c r="H11" s="19">
        <f t="shared" si="1"/>
        <v>-5.7036885812550651</v>
      </c>
    </row>
    <row r="12" spans="3:11" x14ac:dyDescent="0.2">
      <c r="C12" s="60">
        <v>7</v>
      </c>
      <c r="D12" s="47">
        <v>4.7</v>
      </c>
      <c r="E12" s="63">
        <v>7</v>
      </c>
      <c r="F12" s="48">
        <v>66</v>
      </c>
      <c r="G12" s="19">
        <f t="shared" si="0"/>
        <v>65.443532776827212</v>
      </c>
      <c r="H12" s="19">
        <f t="shared" si="1"/>
        <v>0.55646722317278829</v>
      </c>
    </row>
    <row r="13" spans="3:11" x14ac:dyDescent="0.2">
      <c r="C13" s="60">
        <v>8</v>
      </c>
      <c r="D13" s="47">
        <v>5.0999999999999996</v>
      </c>
      <c r="E13" s="63">
        <v>6</v>
      </c>
      <c r="F13" s="48">
        <v>64</v>
      </c>
      <c r="G13" s="19">
        <f t="shared" si="0"/>
        <v>64.882656279704804</v>
      </c>
      <c r="H13" s="19">
        <f t="shared" si="1"/>
        <v>-0.88265627970480409</v>
      </c>
    </row>
    <row r="14" spans="3:11" x14ac:dyDescent="0.2">
      <c r="C14" s="60" t="s">
        <v>49</v>
      </c>
      <c r="D14" s="68">
        <f>AVERAGE(D6:D13)</f>
        <v>5.6375000000000011</v>
      </c>
      <c r="E14" s="68">
        <f>AVERAGE(E6:E13)</f>
        <v>7.25</v>
      </c>
      <c r="F14" s="68">
        <f>AVERAGE(F6:F13)</f>
        <v>73.625</v>
      </c>
      <c r="G14" s="68">
        <f t="shared" ref="G14" si="2">AVERAGE(G6:G13)</f>
        <v>73.624999999999972</v>
      </c>
      <c r="H14" s="68">
        <f>AVERAGE(H6:H13)</f>
        <v>1.0658141036401503E-14</v>
      </c>
    </row>
    <row r="15" spans="3:11" x14ac:dyDescent="0.2">
      <c r="C15" s="60" t="s">
        <v>61</v>
      </c>
      <c r="D15" s="68">
        <f>VAR(D6:D13)</f>
        <v>3.8312499999999949</v>
      </c>
      <c r="E15" s="68">
        <f>VAR(E6:E13)</f>
        <v>5.0714285714285712</v>
      </c>
      <c r="F15" s="68">
        <f>VAR(F6:F13)</f>
        <v>498.55357142857144</v>
      </c>
      <c r="G15" s="68">
        <f t="shared" ref="G15:H15" si="3">VAR(G6:G13)</f>
        <v>454.8016582845126</v>
      </c>
      <c r="H15" s="68">
        <f t="shared" si="3"/>
        <v>43.751913144061959</v>
      </c>
      <c r="I15" s="70"/>
      <c r="J15" s="71"/>
    </row>
    <row r="16" spans="3:11" x14ac:dyDescent="0.2">
      <c r="C16" s="60" t="s">
        <v>62</v>
      </c>
      <c r="D16" s="68">
        <f>SQRT(D15)</f>
        <v>1.957357913106337</v>
      </c>
      <c r="E16" s="68">
        <f>SQRT(E15)</f>
        <v>2.2519832529192065</v>
      </c>
      <c r="F16" s="68">
        <f>SQRT(F15)</f>
        <v>22.328313223989209</v>
      </c>
      <c r="G16" s="68">
        <f t="shared" ref="G16:H16" si="4">SQRT(G15)</f>
        <v>21.326079299405052</v>
      </c>
      <c r="H16" s="68">
        <f t="shared" si="4"/>
        <v>6.6145228961779212</v>
      </c>
    </row>
    <row r="17" spans="3:8" x14ac:dyDescent="0.2">
      <c r="C17" s="65" t="s">
        <v>119</v>
      </c>
      <c r="D17" s="69"/>
      <c r="E17" s="69"/>
      <c r="F17" s="96">
        <f>_xlfn.COVARIANCE.S(F6:F13,G6:G13)</f>
        <v>454.80165828450936</v>
      </c>
      <c r="G17" s="96"/>
      <c r="H17" s="69"/>
    </row>
    <row r="18" spans="3:8" x14ac:dyDescent="0.2">
      <c r="C18" s="65" t="s">
        <v>192</v>
      </c>
      <c r="D18" s="69"/>
      <c r="E18" s="69"/>
      <c r="F18" s="97">
        <f>F17/(F16*G16)</f>
        <v>0.95511376454950803</v>
      </c>
      <c r="G18" s="97"/>
      <c r="H18" s="69"/>
    </row>
    <row r="19" spans="3:8" ht="31.8" customHeight="1" x14ac:dyDescent="0.2">
      <c r="C19" s="72" t="s">
        <v>193</v>
      </c>
      <c r="D19" s="69"/>
      <c r="E19" s="69"/>
      <c r="F19" s="98">
        <f>1-(8-1)/(8-2-1)*(1-K7)</f>
        <v>0.87713922452471604</v>
      </c>
      <c r="G19" s="99"/>
      <c r="H19" s="69"/>
    </row>
  </sheetData>
  <mergeCells count="6">
    <mergeCell ref="F19:G19"/>
    <mergeCell ref="C4:C5"/>
    <mergeCell ref="G4:G5"/>
    <mergeCell ref="H4:H5"/>
    <mergeCell ref="F17:G17"/>
    <mergeCell ref="F18:G18"/>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V51"/>
  <sheetViews>
    <sheetView workbookViewId="0">
      <selection activeCell="J23" sqref="J23"/>
    </sheetView>
  </sheetViews>
  <sheetFormatPr defaultRowHeight="13.2" x14ac:dyDescent="0.2"/>
  <cols>
    <col min="3" max="3" width="8.88671875" style="13"/>
    <col min="4" max="4" width="11.21875" style="13" customWidth="1"/>
    <col min="5" max="5" width="14.109375" style="13" customWidth="1"/>
    <col min="6" max="6" width="10.44140625" style="13" customWidth="1"/>
    <col min="7" max="7" width="16.109375" style="13" customWidth="1"/>
    <col min="15" max="15" width="11.21875" customWidth="1"/>
    <col min="16" max="16" width="14.109375" customWidth="1"/>
    <col min="17" max="17" width="10.44140625" customWidth="1"/>
    <col min="18" max="18" width="16.109375" customWidth="1"/>
  </cols>
  <sheetData>
    <row r="4" spans="3:18" x14ac:dyDescent="0.2">
      <c r="C4" s="83" t="s">
        <v>194</v>
      </c>
      <c r="D4" s="67" t="s">
        <v>195</v>
      </c>
      <c r="E4" s="67" t="s">
        <v>196</v>
      </c>
      <c r="F4" s="67" t="s">
        <v>197</v>
      </c>
      <c r="G4" s="83" t="s">
        <v>198</v>
      </c>
      <c r="N4" s="83" t="s">
        <v>194</v>
      </c>
      <c r="O4" s="67" t="s">
        <v>210</v>
      </c>
      <c r="P4" s="67" t="s">
        <v>211</v>
      </c>
      <c r="Q4" s="67" t="s">
        <v>212</v>
      </c>
      <c r="R4" s="83" t="s">
        <v>213</v>
      </c>
    </row>
    <row r="5" spans="3:18" x14ac:dyDescent="0.2">
      <c r="C5" s="83"/>
      <c r="D5" s="67" t="s">
        <v>199</v>
      </c>
      <c r="E5" s="67" t="s">
        <v>200</v>
      </c>
      <c r="F5" s="67" t="s">
        <v>201</v>
      </c>
      <c r="G5" s="83"/>
      <c r="N5" s="83"/>
      <c r="O5" s="67" t="s">
        <v>199</v>
      </c>
      <c r="P5" s="67" t="s">
        <v>200</v>
      </c>
      <c r="Q5" s="67" t="s">
        <v>201</v>
      </c>
      <c r="R5" s="83"/>
    </row>
    <row r="6" spans="3:18" x14ac:dyDescent="0.2">
      <c r="C6" s="67" t="s">
        <v>202</v>
      </c>
      <c r="D6" s="73">
        <v>2048</v>
      </c>
      <c r="E6" s="73">
        <v>13.4</v>
      </c>
      <c r="F6" s="73">
        <v>71.599999999999994</v>
      </c>
      <c r="G6" s="48">
        <v>285</v>
      </c>
      <c r="N6" s="67" t="s">
        <v>202</v>
      </c>
      <c r="O6" s="73">
        <f>(D6-$D$13)/$D$15</f>
        <v>0.24059943501208425</v>
      </c>
      <c r="P6" s="73">
        <f>(E6-$E$13)/$E$15</f>
        <v>-0.27602622373694069</v>
      </c>
      <c r="Q6" s="73">
        <f>(F6-$F$13)/$F$15</f>
        <v>-0.70273850981151076</v>
      </c>
      <c r="R6" s="74">
        <f>(G6-$G$13)/$G$15</f>
        <v>-0.22534741469798869</v>
      </c>
    </row>
    <row r="7" spans="3:18" x14ac:dyDescent="0.2">
      <c r="C7" s="67" t="s">
        <v>203</v>
      </c>
      <c r="D7" s="73">
        <v>2510</v>
      </c>
      <c r="E7" s="73">
        <v>15.1</v>
      </c>
      <c r="F7" s="73">
        <v>232.3</v>
      </c>
      <c r="G7" s="48">
        <v>491</v>
      </c>
      <c r="N7" s="67" t="s">
        <v>203</v>
      </c>
      <c r="O7" s="73">
        <f>(D7-$D$13)/$D$15</f>
        <v>1.2083837295756168</v>
      </c>
      <c r="P7" s="73">
        <f t="shared" ref="P7:P12" si="0">(E7-$E$13)/$E$15</f>
        <v>0.89708522714506089</v>
      </c>
      <c r="Q7" s="73">
        <f t="shared" ref="Q7:Q12" si="1">(F7-$F$13)/$F$15</f>
        <v>0.53786185065140313</v>
      </c>
      <c r="R7" s="74">
        <f t="shared" ref="R7:R12" si="2">(G7-$G$13)/$G$15</f>
        <v>1.4496575955829372</v>
      </c>
    </row>
    <row r="8" spans="3:18" x14ac:dyDescent="0.2">
      <c r="C8" s="67" t="s">
        <v>204</v>
      </c>
      <c r="D8" s="73">
        <v>1275</v>
      </c>
      <c r="E8" s="73">
        <v>15.3</v>
      </c>
      <c r="F8" s="73">
        <v>199.4</v>
      </c>
      <c r="G8" s="48">
        <v>178</v>
      </c>
      <c r="N8" s="67" t="s">
        <v>204</v>
      </c>
      <c r="O8" s="73">
        <f t="shared" ref="O8:O12" si="3">(D8-$D$13)/$D$15</f>
        <v>-1.378658702861532</v>
      </c>
      <c r="P8" s="73">
        <f t="shared" si="0"/>
        <v>1.0350983390135324</v>
      </c>
      <c r="Q8" s="73">
        <f t="shared" si="1"/>
        <v>0.2838745957713168</v>
      </c>
      <c r="R8" s="74">
        <f t="shared" si="2"/>
        <v>-1.0953742889701201</v>
      </c>
    </row>
    <row r="9" spans="3:18" x14ac:dyDescent="0.2">
      <c r="C9" s="67" t="s">
        <v>205</v>
      </c>
      <c r="D9" s="73">
        <v>2225</v>
      </c>
      <c r="E9" s="73">
        <v>14.2</v>
      </c>
      <c r="F9" s="73">
        <v>408.3</v>
      </c>
      <c r="G9" s="48">
        <v>420</v>
      </c>
      <c r="N9" s="67" t="s">
        <v>205</v>
      </c>
      <c r="O9" s="73">
        <f t="shared" si="3"/>
        <v>0.61137393747473634</v>
      </c>
      <c r="P9" s="73">
        <f t="shared" si="0"/>
        <v>0.27602622373694191</v>
      </c>
      <c r="Q9" s="73">
        <f t="shared" si="1"/>
        <v>1.896577864599585</v>
      </c>
      <c r="R9" s="74">
        <f t="shared" si="2"/>
        <v>0.8723500434958219</v>
      </c>
    </row>
    <row r="10" spans="3:18" x14ac:dyDescent="0.2">
      <c r="C10" s="67" t="s">
        <v>206</v>
      </c>
      <c r="D10" s="73">
        <v>1398</v>
      </c>
      <c r="E10" s="73">
        <v>11</v>
      </c>
      <c r="F10" s="73">
        <v>39.6</v>
      </c>
      <c r="G10" s="48">
        <v>148</v>
      </c>
      <c r="N10" s="67" t="s">
        <v>206</v>
      </c>
      <c r="O10" s="73">
        <f t="shared" si="3"/>
        <v>-1.1210018452179942</v>
      </c>
      <c r="P10" s="73">
        <f t="shared" si="0"/>
        <v>-1.9321835661585909</v>
      </c>
      <c r="Q10" s="73">
        <f t="shared" si="1"/>
        <v>-0.94977778507481658</v>
      </c>
      <c r="R10" s="74">
        <f t="shared" si="2"/>
        <v>-1.3393070574576336</v>
      </c>
    </row>
    <row r="11" spans="3:18" x14ac:dyDescent="0.2">
      <c r="C11" s="67" t="s">
        <v>207</v>
      </c>
      <c r="D11" s="73">
        <v>2350</v>
      </c>
      <c r="E11" s="73">
        <v>14.3</v>
      </c>
      <c r="F11" s="73">
        <v>69.5</v>
      </c>
      <c r="G11" s="48">
        <v>317</v>
      </c>
      <c r="N11" s="67" t="s">
        <v>207</v>
      </c>
      <c r="O11" s="73">
        <f t="shared" si="3"/>
        <v>0.8732203375189822</v>
      </c>
      <c r="P11" s="73">
        <f t="shared" si="0"/>
        <v>0.34503277967117829</v>
      </c>
      <c r="Q11" s="73">
        <f t="shared" si="1"/>
        <v>-0.71895046225066517</v>
      </c>
      <c r="R11" s="74">
        <f t="shared" si="2"/>
        <v>3.4847538355358997E-2</v>
      </c>
    </row>
    <row r="12" spans="3:18" x14ac:dyDescent="0.2">
      <c r="C12" s="67" t="s">
        <v>208</v>
      </c>
      <c r="D12" s="73">
        <v>1726</v>
      </c>
      <c r="E12" s="73">
        <v>13.3</v>
      </c>
      <c r="F12" s="73">
        <v>117.7</v>
      </c>
      <c r="G12" s="48">
        <v>350</v>
      </c>
      <c r="N12" s="67" t="s">
        <v>208</v>
      </c>
      <c r="O12" s="73">
        <f t="shared" si="3"/>
        <v>-0.43391689150189305</v>
      </c>
      <c r="P12" s="73">
        <f t="shared" si="0"/>
        <v>-0.34503277967117585</v>
      </c>
      <c r="Q12" s="73">
        <f t="shared" si="1"/>
        <v>-0.3468475538853108</v>
      </c>
      <c r="R12" s="74">
        <f t="shared" si="2"/>
        <v>0.30317358369162378</v>
      </c>
    </row>
    <row r="13" spans="3:18" x14ac:dyDescent="0.2">
      <c r="C13" s="67" t="s">
        <v>49</v>
      </c>
      <c r="D13" s="23">
        <f>AVERAGE(D6:D12)</f>
        <v>1933.1428571428571</v>
      </c>
      <c r="E13" s="23">
        <f t="shared" ref="E13:G13" si="4">AVERAGE(E6:E12)</f>
        <v>13.799999999999999</v>
      </c>
      <c r="F13" s="23">
        <f t="shared" si="4"/>
        <v>162.62857142857141</v>
      </c>
      <c r="G13" s="23">
        <f t="shared" si="4"/>
        <v>312.71428571428572</v>
      </c>
      <c r="N13" s="67" t="s">
        <v>49</v>
      </c>
      <c r="O13" s="23">
        <f>AVERAGE(O6:O12)</f>
        <v>0</v>
      </c>
      <c r="P13" s="23">
        <f t="shared" ref="P13" si="5">AVERAGE(P6:P12)</f>
        <v>8.8817841970012523E-16</v>
      </c>
      <c r="Q13" s="23">
        <f t="shared" ref="Q13" si="6">AVERAGE(Q6:Q12)</f>
        <v>2.4583509830985611E-16</v>
      </c>
      <c r="R13" s="23">
        <f t="shared" ref="R13" si="7">AVERAGE(R6:R12)</f>
        <v>-1.1102230246251565E-16</v>
      </c>
    </row>
    <row r="14" spans="3:18" x14ac:dyDescent="0.2">
      <c r="C14" s="67" t="s">
        <v>61</v>
      </c>
      <c r="D14" s="54">
        <f>VAR(D6:D12)</f>
        <v>227890.8095238097</v>
      </c>
      <c r="E14" s="54">
        <f t="shared" ref="E14:G14" si="8">VAR(E6:E12)</f>
        <v>2.1</v>
      </c>
      <c r="F14" s="54">
        <f t="shared" si="8"/>
        <v>16779.072380952388</v>
      </c>
      <c r="G14" s="54">
        <f t="shared" si="8"/>
        <v>15125.238095238086</v>
      </c>
      <c r="N14" s="67" t="s">
        <v>61</v>
      </c>
      <c r="O14" s="54">
        <f>VAR(O6:O12)</f>
        <v>0.99999999999999911</v>
      </c>
      <c r="P14" s="54">
        <f t="shared" ref="P14:R14" si="9">VAR(P6:P12)</f>
        <v>0.99999999999999967</v>
      </c>
      <c r="Q14" s="54">
        <f t="shared" si="9"/>
        <v>0.99999999999999967</v>
      </c>
      <c r="R14" s="54">
        <f t="shared" si="9"/>
        <v>1.0000000000000007</v>
      </c>
    </row>
    <row r="15" spans="3:18" x14ac:dyDescent="0.2">
      <c r="C15" s="67" t="s">
        <v>62</v>
      </c>
      <c r="D15" s="54">
        <f>SQRT(D14)</f>
        <v>477.37910461582806</v>
      </c>
      <c r="E15" s="54">
        <f t="shared" ref="E15:G15" si="10">SQRT(E14)</f>
        <v>1.4491376746189439</v>
      </c>
      <c r="F15" s="54">
        <f t="shared" si="10"/>
        <v>129.53405876815714</v>
      </c>
      <c r="G15" s="54">
        <f t="shared" si="10"/>
        <v>122.98470675347438</v>
      </c>
      <c r="N15" s="67" t="s">
        <v>62</v>
      </c>
      <c r="O15" s="54">
        <f>SQRT(O14)</f>
        <v>0.99999999999999956</v>
      </c>
      <c r="P15" s="54">
        <f t="shared" ref="P15" si="11">SQRT(P14)</f>
        <v>0.99999999999999978</v>
      </c>
      <c r="Q15" s="54">
        <f t="shared" ref="Q15" si="12">SQRT(Q14)</f>
        <v>0.99999999999999978</v>
      </c>
      <c r="R15" s="54">
        <f t="shared" ref="R15" si="13">SQRT(R14)</f>
        <v>1.0000000000000004</v>
      </c>
    </row>
    <row r="19" spans="3:19" x14ac:dyDescent="0.2">
      <c r="C19" t="s">
        <v>84</v>
      </c>
      <c r="D19"/>
      <c r="E19"/>
      <c r="F19"/>
      <c r="G19"/>
      <c r="N19" t="s">
        <v>84</v>
      </c>
    </row>
    <row r="20" spans="3:19" ht="13.8" thickBot="1" x14ac:dyDescent="0.25">
      <c r="C20"/>
      <c r="D20"/>
      <c r="E20"/>
      <c r="F20"/>
      <c r="G20"/>
    </row>
    <row r="21" spans="3:19" x14ac:dyDescent="0.2">
      <c r="C21" s="32" t="s">
        <v>85</v>
      </c>
      <c r="D21" s="32"/>
      <c r="E21"/>
      <c r="F21"/>
      <c r="G21"/>
      <c r="N21" s="32" t="s">
        <v>85</v>
      </c>
      <c r="O21" s="32"/>
    </row>
    <row r="22" spans="3:19" x14ac:dyDescent="0.2">
      <c r="C22" s="29" t="s">
        <v>86</v>
      </c>
      <c r="D22" s="29">
        <v>0.91620785627960655</v>
      </c>
      <c r="E22"/>
      <c r="F22"/>
      <c r="G22"/>
      <c r="N22" s="29" t="s">
        <v>86</v>
      </c>
      <c r="O22" s="29">
        <v>0.91620785627960655</v>
      </c>
    </row>
    <row r="23" spans="3:19" x14ac:dyDescent="0.2">
      <c r="C23" s="29" t="s">
        <v>87</v>
      </c>
      <c r="D23" s="29">
        <v>0.83943683590847218</v>
      </c>
      <c r="E23"/>
      <c r="F23"/>
      <c r="G23"/>
      <c r="N23" s="29" t="s">
        <v>87</v>
      </c>
      <c r="O23" s="29">
        <v>0.83943683590847207</v>
      </c>
    </row>
    <row r="24" spans="3:19" x14ac:dyDescent="0.2">
      <c r="C24" s="29" t="s">
        <v>88</v>
      </c>
      <c r="D24" s="29">
        <v>0.67887367181694425</v>
      </c>
      <c r="E24"/>
      <c r="F24"/>
      <c r="G24"/>
      <c r="N24" s="29" t="s">
        <v>88</v>
      </c>
      <c r="O24" s="29">
        <v>0.67887367181694402</v>
      </c>
    </row>
    <row r="25" spans="3:19" x14ac:dyDescent="0.2">
      <c r="C25" s="29" t="s">
        <v>89</v>
      </c>
      <c r="D25" s="29">
        <v>69.692985101933189</v>
      </c>
      <c r="E25"/>
      <c r="F25"/>
      <c r="G25"/>
      <c r="N25" s="29" t="s">
        <v>89</v>
      </c>
      <c r="O25" s="29">
        <v>0.56668009333578684</v>
      </c>
    </row>
    <row r="26" spans="3:19" ht="13.8" thickBot="1" x14ac:dyDescent="0.25">
      <c r="C26" s="30" t="s">
        <v>90</v>
      </c>
      <c r="D26" s="30">
        <v>7</v>
      </c>
      <c r="E26"/>
      <c r="F26"/>
      <c r="G26"/>
      <c r="N26" s="30" t="s">
        <v>90</v>
      </c>
      <c r="O26" s="30">
        <v>7</v>
      </c>
    </row>
    <row r="27" spans="3:19" x14ac:dyDescent="0.2">
      <c r="C27"/>
      <c r="D27"/>
      <c r="E27"/>
      <c r="F27"/>
      <c r="G27"/>
    </row>
    <row r="28" spans="3:19" ht="13.8" thickBot="1" x14ac:dyDescent="0.25">
      <c r="C28" t="s">
        <v>91</v>
      </c>
      <c r="D28"/>
      <c r="E28"/>
      <c r="F28"/>
      <c r="G28"/>
      <c r="N28" t="s">
        <v>91</v>
      </c>
    </row>
    <row r="29" spans="3:19" x14ac:dyDescent="0.2">
      <c r="C29" s="31"/>
      <c r="D29" s="31" t="s">
        <v>96</v>
      </c>
      <c r="E29" s="31" t="s">
        <v>97</v>
      </c>
      <c r="F29" s="31" t="s">
        <v>98</v>
      </c>
      <c r="G29" s="31" t="s">
        <v>99</v>
      </c>
      <c r="H29" s="31" t="s">
        <v>100</v>
      </c>
      <c r="N29" s="31"/>
      <c r="O29" s="31" t="s">
        <v>96</v>
      </c>
      <c r="P29" s="31" t="s">
        <v>97</v>
      </c>
      <c r="Q29" s="31" t="s">
        <v>98</v>
      </c>
      <c r="R29" s="31" t="s">
        <v>99</v>
      </c>
      <c r="S29" s="31" t="s">
        <v>100</v>
      </c>
    </row>
    <row r="30" spans="3:19" x14ac:dyDescent="0.2">
      <c r="C30" s="29" t="s">
        <v>92</v>
      </c>
      <c r="D30" s="29">
        <v>3</v>
      </c>
      <c r="E30" s="29">
        <v>76180.092054173714</v>
      </c>
      <c r="F30" s="29">
        <v>25393.364018057906</v>
      </c>
      <c r="G30" s="29">
        <v>5.2280785612194203</v>
      </c>
      <c r="H30" s="29">
        <v>0.10380158815970132</v>
      </c>
      <c r="N30" s="29" t="s">
        <v>92</v>
      </c>
      <c r="O30" s="29">
        <v>3</v>
      </c>
      <c r="P30" s="29">
        <v>5.0366210154508355</v>
      </c>
      <c r="Q30" s="29">
        <v>1.6788736718169452</v>
      </c>
      <c r="R30" s="29">
        <v>5.2280785612194141</v>
      </c>
      <c r="S30" s="29">
        <v>0.1038015881597015</v>
      </c>
    </row>
    <row r="31" spans="3:19" x14ac:dyDescent="0.2">
      <c r="C31" s="29" t="s">
        <v>93</v>
      </c>
      <c r="D31" s="29">
        <v>3</v>
      </c>
      <c r="E31" s="29">
        <v>14571.336517254847</v>
      </c>
      <c r="F31" s="29">
        <v>4857.1121724182822</v>
      </c>
      <c r="G31" s="29"/>
      <c r="H31" s="29"/>
      <c r="N31" s="29" t="s">
        <v>93</v>
      </c>
      <c r="O31" s="29">
        <v>3</v>
      </c>
      <c r="P31" s="29">
        <v>0.96337898454916826</v>
      </c>
      <c r="Q31" s="29">
        <v>0.32112632818305609</v>
      </c>
      <c r="R31" s="29"/>
      <c r="S31" s="29"/>
    </row>
    <row r="32" spans="3:19" ht="13.8" thickBot="1" x14ac:dyDescent="0.25">
      <c r="C32" s="30" t="s">
        <v>94</v>
      </c>
      <c r="D32" s="30">
        <v>6</v>
      </c>
      <c r="E32" s="30">
        <v>90751.428571428565</v>
      </c>
      <c r="F32" s="30"/>
      <c r="G32" s="30"/>
      <c r="H32" s="30"/>
      <c r="N32" s="30" t="s">
        <v>94</v>
      </c>
      <c r="O32" s="30">
        <v>6</v>
      </c>
      <c r="P32" s="30">
        <v>6.0000000000000036</v>
      </c>
      <c r="Q32" s="30"/>
      <c r="R32" s="30"/>
      <c r="S32" s="30"/>
    </row>
    <row r="33" spans="3:22" ht="13.8" thickBot="1" x14ac:dyDescent="0.25">
      <c r="C33"/>
      <c r="D33"/>
      <c r="E33"/>
      <c r="F33"/>
      <c r="G33"/>
    </row>
    <row r="34" spans="3:22" ht="13.8" thickBot="1" x14ac:dyDescent="0.25">
      <c r="C34" s="31"/>
      <c r="D34" s="75" t="s">
        <v>101</v>
      </c>
      <c r="E34" s="31" t="s">
        <v>89</v>
      </c>
      <c r="F34" s="31" t="s">
        <v>102</v>
      </c>
      <c r="G34" s="31" t="s">
        <v>103</v>
      </c>
      <c r="H34" s="31" t="s">
        <v>104</v>
      </c>
      <c r="I34" s="31" t="s">
        <v>105</v>
      </c>
      <c r="J34" s="31" t="s">
        <v>106</v>
      </c>
      <c r="K34" s="31" t="s">
        <v>107</v>
      </c>
      <c r="N34" s="31"/>
      <c r="O34" s="31" t="s">
        <v>101</v>
      </c>
      <c r="P34" s="31" t="s">
        <v>89</v>
      </c>
      <c r="Q34" s="31" t="s">
        <v>102</v>
      </c>
      <c r="R34" s="31" t="s">
        <v>103</v>
      </c>
      <c r="S34" s="31" t="s">
        <v>104</v>
      </c>
      <c r="T34" s="31" t="s">
        <v>105</v>
      </c>
      <c r="U34" s="31" t="s">
        <v>106</v>
      </c>
      <c r="V34" s="31" t="s">
        <v>107</v>
      </c>
    </row>
    <row r="35" spans="3:22" ht="14.4" thickTop="1" thickBot="1" x14ac:dyDescent="0.25">
      <c r="C35" s="29" t="s">
        <v>95</v>
      </c>
      <c r="D35" s="76">
        <v>-136.29580592449264</v>
      </c>
      <c r="E35" s="29">
        <v>302.08299090640543</v>
      </c>
      <c r="F35" s="29">
        <v>-0.45118662760698519</v>
      </c>
      <c r="G35" s="29">
        <v>0.68247356774888546</v>
      </c>
      <c r="H35" s="29">
        <v>-1097.6587042236349</v>
      </c>
      <c r="I35" s="29">
        <v>825.06709237464952</v>
      </c>
      <c r="J35" s="29">
        <v>-1097.6587042236349</v>
      </c>
      <c r="K35" s="29">
        <v>825.06709237464952</v>
      </c>
      <c r="N35" s="29" t="s">
        <v>95</v>
      </c>
      <c r="O35" s="29">
        <v>-2.3557560045620736E-16</v>
      </c>
      <c r="P35" s="29">
        <v>0.21418494284248035</v>
      </c>
      <c r="Q35" s="29">
        <v>-1.0998700344190791E-15</v>
      </c>
      <c r="R35" s="29">
        <v>1</v>
      </c>
      <c r="S35" s="29">
        <v>-0.68163207999645425</v>
      </c>
      <c r="T35" s="29">
        <v>0.68163207999645381</v>
      </c>
      <c r="U35" s="29">
        <v>-0.68163207999645425</v>
      </c>
      <c r="V35" s="29">
        <v>0.68163207999645381</v>
      </c>
    </row>
    <row r="36" spans="3:22" ht="14.4" thickTop="1" thickBot="1" x14ac:dyDescent="0.25">
      <c r="C36" s="29" t="s">
        <v>108</v>
      </c>
      <c r="D36" s="76">
        <v>0.19246031694365059</v>
      </c>
      <c r="E36" s="29">
        <v>6.5397178924616994E-2</v>
      </c>
      <c r="F36" s="29">
        <v>2.9429452479211475</v>
      </c>
      <c r="G36" s="29">
        <v>6.036668311630438E-2</v>
      </c>
      <c r="H36" s="29">
        <v>-1.5662693500974406E-2</v>
      </c>
      <c r="I36" s="29">
        <v>0.40058332738827562</v>
      </c>
      <c r="J36" s="29">
        <v>-1.5662693500974406E-2</v>
      </c>
      <c r="K36" s="29">
        <v>0.40058332738827562</v>
      </c>
      <c r="N36" s="29" t="s">
        <v>108</v>
      </c>
      <c r="O36" s="77">
        <v>0.74705657477239906</v>
      </c>
      <c r="P36" s="29">
        <v>0.25384657607888156</v>
      </c>
      <c r="Q36" s="29">
        <v>2.9429452479211498</v>
      </c>
      <c r="R36" s="29">
        <v>6.0366683116304297E-2</v>
      </c>
      <c r="S36" s="29">
        <v>-6.0796523378757517E-2</v>
      </c>
      <c r="T36" s="29">
        <v>1.5549096729235556</v>
      </c>
      <c r="U36" s="29">
        <v>-6.0796523378757517E-2</v>
      </c>
      <c r="V36" s="29">
        <v>1.5549096729235556</v>
      </c>
    </row>
    <row r="37" spans="3:22" ht="14.4" thickTop="1" thickBot="1" x14ac:dyDescent="0.25">
      <c r="C37" s="29" t="s">
        <v>188</v>
      </c>
      <c r="D37" s="76">
        <v>1.8833188751607557</v>
      </c>
      <c r="E37" s="29">
        <v>24.247311237732735</v>
      </c>
      <c r="F37" s="29">
        <v>7.7671245966027244E-2</v>
      </c>
      <c r="G37" s="29">
        <v>0.94297987057405441</v>
      </c>
      <c r="H37" s="29">
        <v>-75.282447186425941</v>
      </c>
      <c r="I37" s="29">
        <v>79.049084936747448</v>
      </c>
      <c r="J37" s="29">
        <v>-75.282447186425941</v>
      </c>
      <c r="K37" s="29">
        <v>79.049084936747448</v>
      </c>
      <c r="N37" s="29" t="s">
        <v>188</v>
      </c>
      <c r="O37" s="78">
        <v>2.2191282211918774E-2</v>
      </c>
      <c r="P37" s="29">
        <v>0.28570781807240564</v>
      </c>
      <c r="Q37" s="29">
        <v>7.7671245966027216E-2</v>
      </c>
      <c r="R37" s="29">
        <v>0.94297987057405452</v>
      </c>
      <c r="S37" s="29">
        <v>-0.88705850780327866</v>
      </c>
      <c r="T37" s="29">
        <v>0.93144107222711625</v>
      </c>
      <c r="U37" s="29">
        <v>-0.88705850780327866</v>
      </c>
      <c r="V37" s="29">
        <v>0.93144107222711625</v>
      </c>
    </row>
    <row r="38" spans="3:22" ht="14.4" thickTop="1" thickBot="1" x14ac:dyDescent="0.25">
      <c r="C38" s="30" t="s">
        <v>209</v>
      </c>
      <c r="D38" s="77">
        <v>0.31339514164567822</v>
      </c>
      <c r="E38" s="30">
        <v>0.26163690099396819</v>
      </c>
      <c r="F38" s="30">
        <v>1.1978246969562725</v>
      </c>
      <c r="G38" s="30">
        <v>0.3169930122042362</v>
      </c>
      <c r="H38" s="30">
        <v>-0.51925024724845548</v>
      </c>
      <c r="I38" s="30">
        <v>1.1460405305398118</v>
      </c>
      <c r="J38" s="30">
        <v>-0.51925024724845548</v>
      </c>
      <c r="K38" s="30">
        <v>1.1460405305398118</v>
      </c>
      <c r="N38" s="30" t="s">
        <v>209</v>
      </c>
      <c r="O38" s="77">
        <v>0.33008449397664125</v>
      </c>
      <c r="P38" s="30">
        <v>0.27556995177625021</v>
      </c>
      <c r="Q38" s="30">
        <v>1.1978246969562714</v>
      </c>
      <c r="R38" s="30">
        <v>0.31699301220423659</v>
      </c>
      <c r="S38" s="30">
        <v>-0.5469020809008962</v>
      </c>
      <c r="T38" s="30">
        <v>1.2070710688541786</v>
      </c>
      <c r="U38" s="30">
        <v>-0.5469020809008962</v>
      </c>
      <c r="V38" s="30">
        <v>1.2070710688541786</v>
      </c>
    </row>
    <row r="39" spans="3:22" x14ac:dyDescent="0.2">
      <c r="C39"/>
      <c r="D39"/>
      <c r="E39"/>
      <c r="F39"/>
      <c r="G39"/>
    </row>
    <row r="40" spans="3:22" x14ac:dyDescent="0.2">
      <c r="C40"/>
      <c r="D40"/>
      <c r="E40"/>
      <c r="F40"/>
      <c r="G40"/>
    </row>
    <row r="41" spans="3:22" x14ac:dyDescent="0.2">
      <c r="C41"/>
      <c r="D41"/>
      <c r="E41"/>
      <c r="F41"/>
      <c r="G41"/>
    </row>
    <row r="42" spans="3:22" x14ac:dyDescent="0.2">
      <c r="C42" t="s">
        <v>109</v>
      </c>
      <c r="D42"/>
      <c r="E42"/>
      <c r="F42"/>
      <c r="G42"/>
      <c r="N42" t="s">
        <v>109</v>
      </c>
    </row>
    <row r="43" spans="3:22" ht="13.8" thickBot="1" x14ac:dyDescent="0.25">
      <c r="C43"/>
      <c r="D43"/>
      <c r="E43"/>
      <c r="F43"/>
      <c r="G43"/>
    </row>
    <row r="44" spans="3:22" x14ac:dyDescent="0.2">
      <c r="C44" s="31" t="s">
        <v>110</v>
      </c>
      <c r="D44" s="31" t="s">
        <v>111</v>
      </c>
      <c r="E44" s="31" t="s">
        <v>93</v>
      </c>
      <c r="F44"/>
      <c r="G44"/>
      <c r="N44" s="31" t="s">
        <v>110</v>
      </c>
      <c r="O44" s="31" t="s">
        <v>111</v>
      </c>
      <c r="P44" s="31" t="s">
        <v>93</v>
      </c>
    </row>
    <row r="45" spans="3:22" x14ac:dyDescent="0.2">
      <c r="C45" s="29">
        <v>1</v>
      </c>
      <c r="D45" s="29">
        <v>305.53848824508844</v>
      </c>
      <c r="E45" s="29">
        <v>-20.538488245088445</v>
      </c>
      <c r="F45"/>
      <c r="G45"/>
      <c r="N45" s="29">
        <v>1</v>
      </c>
      <c r="O45" s="29">
        <v>-5.8347071425566277E-2</v>
      </c>
      <c r="P45" s="29">
        <v>-0.16700034327242241</v>
      </c>
    </row>
    <row r="46" spans="3:22" x14ac:dyDescent="0.2">
      <c r="C46" s="29">
        <v>2</v>
      </c>
      <c r="D46" s="29">
        <v>448.01939602328878</v>
      </c>
      <c r="E46" s="29">
        <v>42.980603976711222</v>
      </c>
      <c r="F46"/>
      <c r="G46"/>
      <c r="N46" s="29">
        <v>2</v>
      </c>
      <c r="O46" s="29">
        <v>1.1001783382727846</v>
      </c>
      <c r="P46" s="29">
        <v>0.34947925731015261</v>
      </c>
    </row>
    <row r="47" spans="3:22" x14ac:dyDescent="0.2">
      <c r="C47" s="29">
        <v>3</v>
      </c>
      <c r="D47" s="29">
        <v>200.39686821276968</v>
      </c>
      <c r="E47" s="29">
        <v>-22.396868212769675</v>
      </c>
      <c r="F47"/>
      <c r="G47"/>
      <c r="N47" s="29">
        <v>3</v>
      </c>
      <c r="O47" s="29">
        <v>-0.91326328668375856</v>
      </c>
      <c r="P47" s="29">
        <v>-0.18211100228636157</v>
      </c>
    </row>
    <row r="48" spans="3:22" x14ac:dyDescent="0.2">
      <c r="C48" s="29">
        <v>4</v>
      </c>
      <c r="D48" s="29">
        <v>446.63076363634309</v>
      </c>
      <c r="E48" s="29">
        <v>-26.63076363634309</v>
      </c>
      <c r="F48"/>
      <c r="G48"/>
      <c r="N48" s="29">
        <v>4</v>
      </c>
      <c r="O48" s="29">
        <v>1.0888872401874807</v>
      </c>
      <c r="P48" s="29">
        <v>-0.21653719669165883</v>
      </c>
    </row>
    <row r="49" spans="3:16" x14ac:dyDescent="0.2">
      <c r="C49" s="29">
        <v>5</v>
      </c>
      <c r="D49" s="29">
        <v>165.89067239866804</v>
      </c>
      <c r="E49" s="29">
        <v>-17.890672398668045</v>
      </c>
      <c r="F49"/>
      <c r="G49"/>
      <c r="N49" s="29">
        <v>5</v>
      </c>
      <c r="O49" s="29">
        <v>-1.1938363491806268</v>
      </c>
      <c r="P49" s="29">
        <v>-0.14547070827700681</v>
      </c>
    </row>
    <row r="50" spans="3:16" x14ac:dyDescent="0.2">
      <c r="C50" s="29">
        <v>6</v>
      </c>
      <c r="D50" s="29">
        <v>364.69836115225974</v>
      </c>
      <c r="E50" s="29">
        <v>-47.698361152259736</v>
      </c>
      <c r="F50"/>
      <c r="G50"/>
      <c r="N50" s="29">
        <v>6</v>
      </c>
      <c r="O50" s="29">
        <v>0.42268731462829162</v>
      </c>
      <c r="P50" s="29">
        <v>-0.38783977627293265</v>
      </c>
    </row>
    <row r="51" spans="3:16" ht="13.8" thickBot="1" x14ac:dyDescent="0.25">
      <c r="C51" s="30">
        <v>7</v>
      </c>
      <c r="D51" s="30">
        <v>257.82545033158266</v>
      </c>
      <c r="E51" s="30">
        <v>92.174549668417342</v>
      </c>
      <c r="F51"/>
      <c r="G51"/>
      <c r="N51" s="30">
        <v>7</v>
      </c>
      <c r="O51" s="30">
        <v>-0.44630618579860565</v>
      </c>
      <c r="P51" s="30">
        <v>0.74947976949022943</v>
      </c>
    </row>
  </sheetData>
  <mergeCells count="4">
    <mergeCell ref="G4:G5"/>
    <mergeCell ref="C4:C5"/>
    <mergeCell ref="N4:N5"/>
    <mergeCell ref="R4:R5"/>
  </mergeCells>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W41"/>
  <sheetViews>
    <sheetView tabSelected="1" topLeftCell="A4" workbookViewId="0">
      <selection activeCell="E23" sqref="E22:E23"/>
    </sheetView>
  </sheetViews>
  <sheetFormatPr defaultRowHeight="13.2" x14ac:dyDescent="0.2"/>
  <cols>
    <col min="4" max="4" width="9.77734375" customWidth="1"/>
    <col min="5" max="5" width="10.6640625" customWidth="1"/>
  </cols>
  <sheetData>
    <row r="3" spans="3:22" x14ac:dyDescent="0.2">
      <c r="C3" s="80" t="s">
        <v>217</v>
      </c>
      <c r="D3" s="80" t="s">
        <v>218</v>
      </c>
      <c r="E3" s="80" t="s">
        <v>219</v>
      </c>
    </row>
    <row r="4" spans="3:22" x14ac:dyDescent="0.2">
      <c r="C4" s="80">
        <v>90</v>
      </c>
      <c r="D4" s="80">
        <v>0</v>
      </c>
      <c r="E4" s="80">
        <v>322870</v>
      </c>
    </row>
    <row r="5" spans="3:22" x14ac:dyDescent="0.2">
      <c r="C5" s="80">
        <v>91</v>
      </c>
      <c r="D5" s="80">
        <v>1</v>
      </c>
      <c r="E5" s="80">
        <v>331364</v>
      </c>
    </row>
    <row r="6" spans="3:22" x14ac:dyDescent="0.2">
      <c r="C6" s="80">
        <v>92</v>
      </c>
      <c r="D6" s="80">
        <v>2</v>
      </c>
      <c r="E6" s="80">
        <v>332840</v>
      </c>
    </row>
    <row r="7" spans="3:22" x14ac:dyDescent="0.2">
      <c r="C7" s="80">
        <v>93</v>
      </c>
      <c r="D7" s="80">
        <v>3</v>
      </c>
      <c r="E7" s="80">
        <v>335251</v>
      </c>
      <c r="H7" t="s">
        <v>84</v>
      </c>
      <c r="S7">
        <v>1</v>
      </c>
      <c r="T7">
        <v>2</v>
      </c>
      <c r="U7">
        <v>1</v>
      </c>
      <c r="V7">
        <v>2</v>
      </c>
    </row>
    <row r="8" spans="3:22" ht="13.8" thickBot="1" x14ac:dyDescent="0.25">
      <c r="C8" s="80">
        <v>94</v>
      </c>
      <c r="D8" s="80">
        <v>4</v>
      </c>
      <c r="E8" s="80">
        <v>347799</v>
      </c>
      <c r="S8">
        <v>2</v>
      </c>
      <c r="T8">
        <v>4</v>
      </c>
      <c r="U8">
        <v>65</v>
      </c>
      <c r="V8">
        <v>5</v>
      </c>
    </row>
    <row r="9" spans="3:22" x14ac:dyDescent="0.2">
      <c r="C9" s="80">
        <v>95</v>
      </c>
      <c r="D9" s="80">
        <v>5</v>
      </c>
      <c r="E9" s="80">
        <v>358795</v>
      </c>
      <c r="H9" s="32" t="s">
        <v>85</v>
      </c>
      <c r="I9" s="32"/>
      <c r="S9">
        <v>3</v>
      </c>
      <c r="T9">
        <v>6</v>
      </c>
      <c r="U9">
        <v>5</v>
      </c>
      <c r="V9">
        <v>7</v>
      </c>
    </row>
    <row r="10" spans="3:22" x14ac:dyDescent="0.2">
      <c r="C10" s="80">
        <v>96</v>
      </c>
      <c r="D10" s="80">
        <v>6</v>
      </c>
      <c r="E10" s="80">
        <v>363409</v>
      </c>
      <c r="H10" s="29" t="s">
        <v>86</v>
      </c>
      <c r="I10" s="29">
        <v>0.9683692977652395</v>
      </c>
      <c r="S10">
        <v>4</v>
      </c>
      <c r="T10">
        <v>8</v>
      </c>
      <c r="U10">
        <v>4</v>
      </c>
      <c r="V10">
        <v>1</v>
      </c>
    </row>
    <row r="11" spans="3:22" x14ac:dyDescent="0.2">
      <c r="C11" s="80">
        <v>97</v>
      </c>
      <c r="D11" s="80">
        <v>7</v>
      </c>
      <c r="E11" s="80">
        <v>366191</v>
      </c>
      <c r="H11" s="29" t="s">
        <v>87</v>
      </c>
      <c r="I11" s="29">
        <v>0.93773909685434309</v>
      </c>
      <c r="S11">
        <v>5</v>
      </c>
      <c r="T11">
        <v>10</v>
      </c>
      <c r="U11">
        <v>6</v>
      </c>
      <c r="V11">
        <v>10</v>
      </c>
    </row>
    <row r="12" spans="3:22" x14ac:dyDescent="0.2">
      <c r="C12" s="80">
        <v>98</v>
      </c>
      <c r="D12" s="80">
        <v>8</v>
      </c>
      <c r="E12" s="80">
        <v>362946</v>
      </c>
      <c r="H12" s="29" t="s">
        <v>88</v>
      </c>
      <c r="I12" s="29">
        <v>0.80495648396113606</v>
      </c>
      <c r="S12">
        <v>6</v>
      </c>
      <c r="T12">
        <v>12</v>
      </c>
      <c r="U12">
        <v>1</v>
      </c>
      <c r="V12">
        <v>13</v>
      </c>
    </row>
    <row r="13" spans="3:22" x14ac:dyDescent="0.2">
      <c r="C13" s="80">
        <v>99</v>
      </c>
      <c r="D13" s="80">
        <v>9</v>
      </c>
      <c r="E13" s="80">
        <v>371890</v>
      </c>
      <c r="H13" s="29" t="s">
        <v>89</v>
      </c>
      <c r="I13" s="29">
        <v>4636.1959517507776</v>
      </c>
      <c r="S13">
        <v>7</v>
      </c>
      <c r="T13">
        <v>14</v>
      </c>
      <c r="U13">
        <v>3</v>
      </c>
      <c r="V13">
        <v>15</v>
      </c>
    </row>
    <row r="14" spans="3:22" ht="13.8" thickBot="1" x14ac:dyDescent="0.25">
      <c r="H14" s="30" t="s">
        <v>90</v>
      </c>
      <c r="I14" s="30">
        <v>10</v>
      </c>
      <c r="S14">
        <v>8</v>
      </c>
      <c r="T14">
        <v>16</v>
      </c>
      <c r="U14">
        <v>5</v>
      </c>
      <c r="V14">
        <v>16</v>
      </c>
    </row>
    <row r="15" spans="3:22" x14ac:dyDescent="0.2">
      <c r="S15">
        <v>9</v>
      </c>
      <c r="T15">
        <v>18</v>
      </c>
      <c r="U15">
        <v>1</v>
      </c>
      <c r="V15">
        <v>19</v>
      </c>
    </row>
    <row r="16" spans="3:22" ht="13.8" thickBot="1" x14ac:dyDescent="0.25">
      <c r="H16" t="s">
        <v>91</v>
      </c>
      <c r="S16">
        <v>10</v>
      </c>
      <c r="T16">
        <v>20</v>
      </c>
      <c r="U16">
        <v>55</v>
      </c>
      <c r="V16">
        <v>22</v>
      </c>
    </row>
    <row r="17" spans="8:23" x14ac:dyDescent="0.2">
      <c r="H17" s="31"/>
      <c r="I17" s="31" t="s">
        <v>96</v>
      </c>
      <c r="J17" s="31" t="s">
        <v>97</v>
      </c>
      <c r="K17" s="31" t="s">
        <v>98</v>
      </c>
      <c r="L17" s="31" t="s">
        <v>99</v>
      </c>
      <c r="M17" s="31" t="s">
        <v>100</v>
      </c>
    </row>
    <row r="18" spans="8:23" ht="13.8" thickBot="1" x14ac:dyDescent="0.25">
      <c r="H18" s="29" t="s">
        <v>92</v>
      </c>
      <c r="I18" s="29">
        <v>2</v>
      </c>
      <c r="J18" s="29">
        <v>2589883095.2757578</v>
      </c>
      <c r="K18" s="29">
        <v>1294941547.6378789</v>
      </c>
      <c r="L18" s="29">
        <v>120.49155080973223</v>
      </c>
      <c r="M18" s="29">
        <v>3.7789037767281299E-6</v>
      </c>
    </row>
    <row r="19" spans="8:23" x14ac:dyDescent="0.2">
      <c r="H19" s="29" t="s">
        <v>93</v>
      </c>
      <c r="I19" s="29">
        <v>8</v>
      </c>
      <c r="J19" s="29">
        <v>171954503.22424236</v>
      </c>
      <c r="K19" s="29">
        <v>21494312.903030295</v>
      </c>
      <c r="L19" s="29"/>
      <c r="M19" s="29"/>
      <c r="S19" s="31"/>
      <c r="T19" s="31" t="s">
        <v>214</v>
      </c>
      <c r="U19" s="31" t="s">
        <v>215</v>
      </c>
      <c r="V19" s="31" t="s">
        <v>216</v>
      </c>
      <c r="W19" s="31" t="s">
        <v>220</v>
      </c>
    </row>
    <row r="20" spans="8:23" ht="13.8" thickBot="1" x14ac:dyDescent="0.25">
      <c r="H20" s="30" t="s">
        <v>94</v>
      </c>
      <c r="I20" s="30">
        <v>10</v>
      </c>
      <c r="J20" s="30">
        <v>2761837598.5</v>
      </c>
      <c r="K20" s="30"/>
      <c r="L20" s="30"/>
      <c r="M20" s="30"/>
      <c r="S20" s="29" t="s">
        <v>214</v>
      </c>
      <c r="T20" s="29">
        <v>1</v>
      </c>
      <c r="U20" s="29"/>
      <c r="V20" s="29"/>
      <c r="W20" s="29"/>
    </row>
    <row r="21" spans="8:23" ht="13.8" thickBot="1" x14ac:dyDescent="0.25">
      <c r="S21" s="29" t="s">
        <v>215</v>
      </c>
      <c r="T21" s="29">
        <v>1</v>
      </c>
      <c r="U21" s="29">
        <v>1</v>
      </c>
      <c r="V21" s="29"/>
      <c r="W21" s="29"/>
    </row>
    <row r="22" spans="8:23" x14ac:dyDescent="0.2">
      <c r="H22" s="31"/>
      <c r="I22" s="31" t="s">
        <v>101</v>
      </c>
      <c r="J22" s="31" t="s">
        <v>89</v>
      </c>
      <c r="K22" s="31" t="s">
        <v>102</v>
      </c>
      <c r="L22" s="31" t="s">
        <v>103</v>
      </c>
      <c r="M22" s="31" t="s">
        <v>104</v>
      </c>
      <c r="N22" s="31" t="s">
        <v>105</v>
      </c>
      <c r="O22" s="31" t="s">
        <v>106</v>
      </c>
      <c r="P22" s="31" t="s">
        <v>107</v>
      </c>
      <c r="S22" s="29" t="s">
        <v>216</v>
      </c>
      <c r="T22" s="29">
        <v>2.2830415543234249E-2</v>
      </c>
      <c r="U22" s="29">
        <v>2.2830415543234249E-2</v>
      </c>
      <c r="V22" s="29">
        <v>1</v>
      </c>
      <c r="W22" s="29"/>
    </row>
    <row r="23" spans="8:23" ht="13.8" thickBot="1" x14ac:dyDescent="0.25">
      <c r="H23" s="29" t="s">
        <v>95</v>
      </c>
      <c r="I23" s="29">
        <v>324122.43636363634</v>
      </c>
      <c r="J23" s="29">
        <v>2724.941851448229</v>
      </c>
      <c r="K23" s="29">
        <v>118.94655153517294</v>
      </c>
      <c r="L23" s="29">
        <v>2.7894551372965679E-14</v>
      </c>
      <c r="M23" s="29">
        <v>317838.70918600581</v>
      </c>
      <c r="N23" s="29">
        <v>330406.16354126687</v>
      </c>
      <c r="O23" s="29">
        <v>317838.70918600581</v>
      </c>
      <c r="P23" s="29">
        <v>330406.16354126687</v>
      </c>
      <c r="S23" s="30" t="s">
        <v>220</v>
      </c>
      <c r="T23" s="30">
        <v>0.94044165795477119</v>
      </c>
      <c r="U23" s="30">
        <v>0.94044165795477119</v>
      </c>
      <c r="V23" s="30">
        <v>0.12001406548840213</v>
      </c>
      <c r="W23" s="30">
        <v>1</v>
      </c>
    </row>
    <row r="24" spans="8:23" x14ac:dyDescent="0.2">
      <c r="H24" s="29" t="s">
        <v>108</v>
      </c>
      <c r="I24" s="29">
        <v>0</v>
      </c>
      <c r="J24" s="29">
        <v>0</v>
      </c>
      <c r="K24" s="29">
        <v>65535</v>
      </c>
      <c r="L24" s="29" t="e">
        <v>#NUM!</v>
      </c>
      <c r="M24" s="29">
        <v>0</v>
      </c>
      <c r="N24" s="29">
        <v>0</v>
      </c>
      <c r="O24" s="29">
        <v>0</v>
      </c>
      <c r="P24" s="29">
        <v>0</v>
      </c>
    </row>
    <row r="25" spans="8:23" ht="13.8" thickBot="1" x14ac:dyDescent="0.25">
      <c r="H25" s="30" t="s">
        <v>188</v>
      </c>
      <c r="I25" s="30">
        <v>5602.9030303030304</v>
      </c>
      <c r="J25" s="30">
        <v>510.42837509031267</v>
      </c>
      <c r="K25" s="30">
        <v>10.976864343232643</v>
      </c>
      <c r="L25" s="30" t="e">
        <v>#NUM!</v>
      </c>
      <c r="M25" s="30">
        <v>4425.8530866192259</v>
      </c>
      <c r="N25" s="30">
        <v>6779.9529739868349</v>
      </c>
      <c r="O25" s="30">
        <v>4425.8530866192259</v>
      </c>
      <c r="P25" s="30">
        <v>6779.9529739868349</v>
      </c>
    </row>
    <row r="29" spans="8:23" x14ac:dyDescent="0.2">
      <c r="H29" t="s">
        <v>109</v>
      </c>
    </row>
    <row r="30" spans="8:23" ht="13.8" thickBot="1" x14ac:dyDescent="0.25"/>
    <row r="31" spans="8:23" x14ac:dyDescent="0.2">
      <c r="H31" s="31" t="s">
        <v>110</v>
      </c>
      <c r="I31" s="31" t="s">
        <v>111</v>
      </c>
      <c r="J31" s="31" t="s">
        <v>93</v>
      </c>
    </row>
    <row r="32" spans="8:23" x14ac:dyDescent="0.2">
      <c r="H32" s="29">
        <v>1</v>
      </c>
      <c r="I32" s="29">
        <v>324122.43636363634</v>
      </c>
      <c r="J32" s="29">
        <v>-1252.4363636363414</v>
      </c>
    </row>
    <row r="33" spans="8:10" x14ac:dyDescent="0.2">
      <c r="H33" s="29">
        <v>2</v>
      </c>
      <c r="I33" s="29">
        <v>329725.33939393936</v>
      </c>
      <c r="J33" s="29">
        <v>1638.6606060606427</v>
      </c>
    </row>
    <row r="34" spans="8:10" x14ac:dyDescent="0.2">
      <c r="H34" s="29">
        <v>3</v>
      </c>
      <c r="I34" s="29">
        <v>335328.24242424243</v>
      </c>
      <c r="J34" s="29">
        <v>-2488.2424242424313</v>
      </c>
    </row>
    <row r="35" spans="8:10" x14ac:dyDescent="0.2">
      <c r="H35" s="29">
        <v>4</v>
      </c>
      <c r="I35" s="29">
        <v>340931.14545454545</v>
      </c>
      <c r="J35" s="29">
        <v>-5680.1454545454471</v>
      </c>
    </row>
    <row r="36" spans="8:10" x14ac:dyDescent="0.2">
      <c r="H36" s="29">
        <v>5</v>
      </c>
      <c r="I36" s="29">
        <v>346534.04848484846</v>
      </c>
      <c r="J36" s="29">
        <v>1264.951515151537</v>
      </c>
    </row>
    <row r="37" spans="8:10" x14ac:dyDescent="0.2">
      <c r="H37" s="29">
        <v>6</v>
      </c>
      <c r="I37" s="29">
        <v>352136.95151515148</v>
      </c>
      <c r="J37" s="29">
        <v>6658.0484848485212</v>
      </c>
    </row>
    <row r="38" spans="8:10" x14ac:dyDescent="0.2">
      <c r="H38" s="29">
        <v>7</v>
      </c>
      <c r="I38" s="29">
        <v>357739.85454545449</v>
      </c>
      <c r="J38" s="29">
        <v>5669.1454545455053</v>
      </c>
    </row>
    <row r="39" spans="8:10" x14ac:dyDescent="0.2">
      <c r="H39" s="29">
        <v>8</v>
      </c>
      <c r="I39" s="29">
        <v>363342.75757575757</v>
      </c>
      <c r="J39" s="29">
        <v>2848.2424242424313</v>
      </c>
    </row>
    <row r="40" spans="8:10" x14ac:dyDescent="0.2">
      <c r="H40" s="29">
        <v>9</v>
      </c>
      <c r="I40" s="29">
        <v>368945.66060606058</v>
      </c>
      <c r="J40" s="29">
        <v>-5999.6606060605845</v>
      </c>
    </row>
    <row r="41" spans="8:10" ht="13.8" thickBot="1" x14ac:dyDescent="0.25">
      <c r="H41" s="30">
        <v>10</v>
      </c>
      <c r="I41" s="30">
        <v>374548.5636363636</v>
      </c>
      <c r="J41" s="30">
        <v>-2658.5636363636004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D15:W124"/>
  <sheetViews>
    <sheetView topLeftCell="A148" zoomScaleNormal="100" workbookViewId="0">
      <selection activeCell="M188" sqref="M188"/>
    </sheetView>
  </sheetViews>
  <sheetFormatPr defaultRowHeight="13.2" x14ac:dyDescent="0.2"/>
  <cols>
    <col min="13" max="13" width="13.88671875" customWidth="1"/>
    <col min="21" max="21" width="15.44140625" customWidth="1"/>
  </cols>
  <sheetData>
    <row r="15" spans="4:4" x14ac:dyDescent="0.2">
      <c r="D15" s="11"/>
    </row>
    <row r="105" spans="19:21" x14ac:dyDescent="0.2">
      <c r="S105" s="8"/>
      <c r="T105" s="8" t="s">
        <v>47</v>
      </c>
      <c r="U105" s="9" t="s">
        <v>48</v>
      </c>
    </row>
    <row r="106" spans="19:21" x14ac:dyDescent="0.2">
      <c r="S106" s="8"/>
      <c r="T106" s="8">
        <v>96</v>
      </c>
      <c r="U106" s="9" t="s">
        <v>50</v>
      </c>
    </row>
    <row r="107" spans="19:21" x14ac:dyDescent="0.2">
      <c r="S107" s="8"/>
      <c r="T107" s="8">
        <v>63</v>
      </c>
      <c r="U107" s="9" t="s">
        <v>51</v>
      </c>
    </row>
    <row r="108" spans="19:21" x14ac:dyDescent="0.2">
      <c r="S108" s="8"/>
      <c r="T108" s="8">
        <v>85</v>
      </c>
      <c r="U108" s="9" t="s">
        <v>56</v>
      </c>
    </row>
    <row r="109" spans="19:21" x14ac:dyDescent="0.2">
      <c r="S109" s="8"/>
      <c r="T109" s="8">
        <v>66</v>
      </c>
      <c r="U109" s="9" t="s">
        <v>52</v>
      </c>
    </row>
    <row r="110" spans="19:21" x14ac:dyDescent="0.2">
      <c r="S110" s="8"/>
      <c r="T110" s="8">
        <v>91</v>
      </c>
      <c r="U110" s="9" t="s">
        <v>53</v>
      </c>
    </row>
    <row r="111" spans="19:21" x14ac:dyDescent="0.2">
      <c r="S111" s="8"/>
      <c r="T111" s="8">
        <v>89</v>
      </c>
      <c r="U111" s="9" t="s">
        <v>54</v>
      </c>
    </row>
    <row r="112" spans="19:21" x14ac:dyDescent="0.2">
      <c r="S112" s="8"/>
      <c r="T112" s="8">
        <v>77</v>
      </c>
      <c r="U112" s="9" t="s">
        <v>55</v>
      </c>
    </row>
    <row r="113" spans="19:23" x14ac:dyDescent="0.2">
      <c r="S113" s="10" t="s">
        <v>49</v>
      </c>
      <c r="T113" s="5">
        <v>81</v>
      </c>
    </row>
    <row r="116" spans="19:23" x14ac:dyDescent="0.2">
      <c r="V116" s="9"/>
      <c r="W116" s="9" t="s">
        <v>58</v>
      </c>
    </row>
    <row r="117" spans="19:23" x14ac:dyDescent="0.2">
      <c r="V117" s="9"/>
      <c r="W117" s="9">
        <v>15</v>
      </c>
    </row>
    <row r="118" spans="19:23" x14ac:dyDescent="0.2">
      <c r="V118" s="9"/>
      <c r="W118" s="9">
        <v>-18</v>
      </c>
    </row>
    <row r="119" spans="19:23" x14ac:dyDescent="0.2">
      <c r="V119" s="9"/>
      <c r="W119" s="9">
        <v>4</v>
      </c>
    </row>
    <row r="120" spans="19:23" x14ac:dyDescent="0.2">
      <c r="V120" s="9"/>
      <c r="W120" s="9">
        <v>-15</v>
      </c>
    </row>
    <row r="121" spans="19:23" x14ac:dyDescent="0.2">
      <c r="V121" s="9"/>
      <c r="W121" s="9">
        <v>10</v>
      </c>
    </row>
    <row r="122" spans="19:23" x14ac:dyDescent="0.2">
      <c r="V122" s="9"/>
      <c r="W122" s="9">
        <v>8</v>
      </c>
    </row>
    <row r="123" spans="19:23" x14ac:dyDescent="0.2">
      <c r="V123" s="9"/>
      <c r="W123" s="9">
        <v>-4</v>
      </c>
    </row>
    <row r="124" spans="19:23" x14ac:dyDescent="0.2">
      <c r="V124" s="10" t="s">
        <v>57</v>
      </c>
      <c r="W124" s="5">
        <v>0</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8:R38"/>
  <sheetViews>
    <sheetView topLeftCell="A16" zoomScale="90" zoomScaleNormal="90" workbookViewId="0">
      <selection activeCell="I42" sqref="I42"/>
    </sheetView>
  </sheetViews>
  <sheetFormatPr defaultRowHeight="13.2" x14ac:dyDescent="0.2"/>
  <cols>
    <col min="6" max="6" width="8.88671875" style="13"/>
    <col min="7" max="7" width="12.5546875" style="13" customWidth="1"/>
    <col min="8" max="8" width="13.44140625" style="13" customWidth="1"/>
    <col min="9" max="11" width="8.88671875" style="13"/>
    <col min="12" max="12" width="12.21875" style="13" customWidth="1"/>
    <col min="13" max="13" width="14.44140625" style="13" customWidth="1"/>
    <col min="14" max="14" width="8.88671875" style="13"/>
  </cols>
  <sheetData>
    <row r="8" spans="6:18" x14ac:dyDescent="0.2">
      <c r="F8" s="12" t="s">
        <v>59</v>
      </c>
      <c r="G8" s="12" t="s">
        <v>60</v>
      </c>
      <c r="I8" s="12" t="s">
        <v>59</v>
      </c>
      <c r="J8" s="12" t="s">
        <v>60</v>
      </c>
      <c r="L8" s="12" t="s">
        <v>59</v>
      </c>
      <c r="M8" s="12" t="s">
        <v>60</v>
      </c>
    </row>
    <row r="9" spans="6:18" x14ac:dyDescent="0.2">
      <c r="F9" s="12">
        <v>1</v>
      </c>
      <c r="G9" s="12">
        <v>50</v>
      </c>
      <c r="I9" s="12">
        <v>1</v>
      </c>
      <c r="J9" s="12">
        <v>70</v>
      </c>
      <c r="K9" s="13">
        <f>(J9-J19)^2</f>
        <v>400</v>
      </c>
      <c r="L9" s="12">
        <v>1</v>
      </c>
      <c r="M9" s="12">
        <v>50</v>
      </c>
      <c r="P9">
        <f>(-20)^2</f>
        <v>400</v>
      </c>
    </row>
    <row r="10" spans="6:18" x14ac:dyDescent="0.2">
      <c r="F10" s="12">
        <v>2</v>
      </c>
      <c r="G10" s="12">
        <v>50</v>
      </c>
      <c r="I10" s="12">
        <v>2</v>
      </c>
      <c r="J10" s="12">
        <v>30</v>
      </c>
      <c r="K10" s="13">
        <f>(J10-J19)^2</f>
        <v>400</v>
      </c>
      <c r="L10" s="12">
        <v>2</v>
      </c>
      <c r="M10" s="12">
        <v>95</v>
      </c>
    </row>
    <row r="11" spans="6:18" x14ac:dyDescent="0.2">
      <c r="F11" s="12">
        <v>3</v>
      </c>
      <c r="G11" s="12">
        <v>50</v>
      </c>
      <c r="I11" s="12">
        <v>3</v>
      </c>
      <c r="J11" s="12">
        <v>50</v>
      </c>
      <c r="K11" s="13">
        <f>(J11-J19)^2</f>
        <v>0</v>
      </c>
      <c r="L11" s="12">
        <v>3</v>
      </c>
      <c r="M11" s="12">
        <v>50</v>
      </c>
    </row>
    <row r="12" spans="6:18" x14ac:dyDescent="0.2">
      <c r="F12" s="12">
        <v>4</v>
      </c>
      <c r="G12" s="12">
        <v>50</v>
      </c>
      <c r="I12" s="12">
        <v>4</v>
      </c>
      <c r="J12" s="12">
        <v>45</v>
      </c>
      <c r="K12" s="13">
        <f>(J12-J19)^2</f>
        <v>25</v>
      </c>
      <c r="L12" s="12">
        <v>4</v>
      </c>
      <c r="M12" s="12">
        <v>45</v>
      </c>
    </row>
    <row r="13" spans="6:18" x14ac:dyDescent="0.2">
      <c r="F13" s="12">
        <v>5</v>
      </c>
      <c r="G13" s="12">
        <v>50</v>
      </c>
      <c r="I13" s="12">
        <v>5</v>
      </c>
      <c r="J13" s="12">
        <v>60</v>
      </c>
      <c r="K13" s="13">
        <f>(J13-J19)^2</f>
        <v>100</v>
      </c>
      <c r="L13" s="12">
        <v>5</v>
      </c>
      <c r="M13" s="12">
        <v>80</v>
      </c>
    </row>
    <row r="14" spans="6:18" x14ac:dyDescent="0.2">
      <c r="F14" s="12">
        <v>6</v>
      </c>
      <c r="G14" s="12">
        <v>50</v>
      </c>
      <c r="I14" s="12">
        <v>6</v>
      </c>
      <c r="J14" s="12">
        <v>50</v>
      </c>
      <c r="K14" s="13">
        <f>(J14-J19)^2</f>
        <v>0</v>
      </c>
      <c r="L14" s="12">
        <v>6</v>
      </c>
      <c r="M14" s="12">
        <v>55</v>
      </c>
    </row>
    <row r="15" spans="6:18" x14ac:dyDescent="0.2">
      <c r="F15" s="12">
        <v>7</v>
      </c>
      <c r="G15" s="12">
        <v>50</v>
      </c>
      <c r="I15" s="12">
        <v>7</v>
      </c>
      <c r="J15" s="12">
        <v>40</v>
      </c>
      <c r="K15" s="13">
        <f>(J15-J19)^2</f>
        <v>100</v>
      </c>
      <c r="L15" s="12">
        <v>7</v>
      </c>
      <c r="M15" s="12">
        <v>5</v>
      </c>
    </row>
    <row r="16" spans="6:18" x14ac:dyDescent="0.2">
      <c r="F16" s="12">
        <v>8</v>
      </c>
      <c r="G16" s="12">
        <v>50</v>
      </c>
      <c r="I16" s="12">
        <v>8</v>
      </c>
      <c r="J16" s="12">
        <v>45</v>
      </c>
      <c r="K16" s="13">
        <f>(J16-J19)^2</f>
        <v>25</v>
      </c>
      <c r="L16" s="12">
        <v>8</v>
      </c>
      <c r="M16" s="12">
        <v>15</v>
      </c>
      <c r="R16">
        <f>1150/9</f>
        <v>127.77777777777777</v>
      </c>
    </row>
    <row r="17" spans="6:13" x14ac:dyDescent="0.2">
      <c r="F17" s="12">
        <v>9</v>
      </c>
      <c r="G17" s="12">
        <v>50</v>
      </c>
      <c r="I17" s="12">
        <v>9</v>
      </c>
      <c r="J17" s="12">
        <v>60</v>
      </c>
      <c r="K17" s="13">
        <f>(J17-J19)^2</f>
        <v>100</v>
      </c>
      <c r="L17" s="12">
        <v>9</v>
      </c>
      <c r="M17" s="12">
        <v>20</v>
      </c>
    </row>
    <row r="18" spans="6:13" x14ac:dyDescent="0.2">
      <c r="F18" s="12">
        <v>10</v>
      </c>
      <c r="G18" s="12">
        <v>50</v>
      </c>
      <c r="I18" s="12">
        <v>10</v>
      </c>
      <c r="J18" s="12">
        <v>50</v>
      </c>
      <c r="K18" s="13">
        <f>(J18-J19)^2</f>
        <v>0</v>
      </c>
      <c r="L18" s="12">
        <v>10</v>
      </c>
      <c r="M18" s="12">
        <v>85</v>
      </c>
    </row>
    <row r="19" spans="6:13" x14ac:dyDescent="0.2">
      <c r="F19" s="12" t="s">
        <v>49</v>
      </c>
      <c r="G19" s="12">
        <f>AVERAGE(G9:G18)</f>
        <v>50</v>
      </c>
      <c r="I19" s="12" t="s">
        <v>49</v>
      </c>
      <c r="J19" s="12">
        <f>AVERAGE(J9:J18)</f>
        <v>50</v>
      </c>
      <c r="K19" s="13">
        <f>AVERAGE(K9:K18)</f>
        <v>115</v>
      </c>
      <c r="L19" s="12" t="s">
        <v>49</v>
      </c>
      <c r="M19" s="12">
        <f>AVERAGE(M9:M18)</f>
        <v>50</v>
      </c>
    </row>
    <row r="20" spans="6:13" x14ac:dyDescent="0.2">
      <c r="F20" s="12" t="s">
        <v>61</v>
      </c>
      <c r="G20" s="12">
        <f>_xlfn.VAR.P(G9:G18)</f>
        <v>0</v>
      </c>
      <c r="I20" s="12" t="s">
        <v>61</v>
      </c>
      <c r="J20" s="13">
        <f>VAR(J7:J16)</f>
        <v>148.21428571428572</v>
      </c>
      <c r="L20" s="12" t="s">
        <v>61</v>
      </c>
      <c r="M20" s="13">
        <f>VAR(M9:M18)</f>
        <v>927.77777777777783</v>
      </c>
    </row>
    <row r="21" spans="6:13" x14ac:dyDescent="0.2">
      <c r="F21" s="12" t="s">
        <v>62</v>
      </c>
      <c r="G21" s="12">
        <f>SQRT(G20)</f>
        <v>0</v>
      </c>
      <c r="I21" s="12" t="s">
        <v>62</v>
      </c>
      <c r="J21" s="12">
        <f>SQRT(J20)</f>
        <v>12.174328963613794</v>
      </c>
      <c r="L21" s="12" t="s">
        <v>62</v>
      </c>
      <c r="M21" s="12">
        <f>SQRT(M20)</f>
        <v>30.459444804161777</v>
      </c>
    </row>
    <row r="25" spans="6:13" x14ac:dyDescent="0.2">
      <c r="F25" s="14" t="s">
        <v>59</v>
      </c>
      <c r="G25" s="14" t="s">
        <v>63</v>
      </c>
      <c r="H25" s="14" t="s">
        <v>64</v>
      </c>
      <c r="K25" s="14" t="s">
        <v>59</v>
      </c>
      <c r="L25" s="14" t="s">
        <v>63</v>
      </c>
      <c r="M25" s="14" t="s">
        <v>64</v>
      </c>
    </row>
    <row r="26" spans="6:13" x14ac:dyDescent="0.2">
      <c r="F26" s="14">
        <v>1</v>
      </c>
      <c r="G26" s="14">
        <v>10</v>
      </c>
      <c r="H26" s="14">
        <v>75</v>
      </c>
      <c r="K26" s="14">
        <v>1</v>
      </c>
      <c r="L26" s="19">
        <f>(G26-G36)/G38</f>
        <v>-1.5334558528870035</v>
      </c>
      <c r="M26" s="19">
        <f>(H26-$H$36)/$H$38</f>
        <v>-3.4246039817163058E-2</v>
      </c>
    </row>
    <row r="27" spans="6:13" x14ac:dyDescent="0.2">
      <c r="F27" s="14">
        <v>2</v>
      </c>
      <c r="G27" s="14">
        <v>59</v>
      </c>
      <c r="H27" s="14">
        <v>52</v>
      </c>
      <c r="K27" s="14">
        <v>2</v>
      </c>
      <c r="L27" s="19">
        <f>(G27-$G$36)/$G$38</f>
        <v>0.13260482985053904</v>
      </c>
      <c r="M27" s="19">
        <f t="shared" ref="M27:M35" si="0">(H27-$H$36)/$H$38</f>
        <v>-1.6095638714066638</v>
      </c>
    </row>
    <row r="28" spans="6:13" x14ac:dyDescent="0.2">
      <c r="F28" s="14">
        <v>3</v>
      </c>
      <c r="G28" s="14">
        <v>76</v>
      </c>
      <c r="H28" s="14">
        <v>81</v>
      </c>
      <c r="K28" s="14">
        <v>3</v>
      </c>
      <c r="L28" s="19">
        <f>(G28-$G$36)/$G$38</f>
        <v>0.71062588304519669</v>
      </c>
      <c r="M28" s="19">
        <f t="shared" si="0"/>
        <v>0.37670643798879366</v>
      </c>
    </row>
    <row r="29" spans="6:13" x14ac:dyDescent="0.2">
      <c r="F29" s="14">
        <v>4</v>
      </c>
      <c r="G29" s="14">
        <v>53</v>
      </c>
      <c r="H29" s="14">
        <v>74</v>
      </c>
      <c r="K29" s="14">
        <v>4</v>
      </c>
      <c r="L29" s="19">
        <f t="shared" ref="L29:L35" si="1">(G29-$G$36)/$G$38</f>
        <v>-7.1402600688751872E-2</v>
      </c>
      <c r="M29" s="19">
        <f t="shared" si="0"/>
        <v>-0.10273811945148918</v>
      </c>
    </row>
    <row r="30" spans="6:13" x14ac:dyDescent="0.2">
      <c r="F30" s="14">
        <v>5</v>
      </c>
      <c r="G30" s="14">
        <v>79</v>
      </c>
      <c r="H30" s="14">
        <v>80</v>
      </c>
      <c r="K30" s="14">
        <v>5</v>
      </c>
      <c r="L30" s="19">
        <f t="shared" si="1"/>
        <v>0.81262959831484205</v>
      </c>
      <c r="M30" s="19">
        <f t="shared" si="0"/>
        <v>0.30821435835446753</v>
      </c>
    </row>
    <row r="31" spans="6:13" x14ac:dyDescent="0.2">
      <c r="F31" s="14">
        <v>6</v>
      </c>
      <c r="G31" s="14">
        <v>98</v>
      </c>
      <c r="H31" s="14">
        <v>86</v>
      </c>
      <c r="K31" s="14">
        <v>6</v>
      </c>
      <c r="L31" s="19">
        <f t="shared" si="1"/>
        <v>1.4586531283559301</v>
      </c>
      <c r="M31" s="19">
        <f t="shared" si="0"/>
        <v>0.71916683616042432</v>
      </c>
    </row>
    <row r="32" spans="6:13" x14ac:dyDescent="0.2">
      <c r="F32" s="14">
        <v>7</v>
      </c>
      <c r="G32" s="14">
        <v>10</v>
      </c>
      <c r="H32" s="14">
        <v>97</v>
      </c>
      <c r="K32" s="14">
        <v>7</v>
      </c>
      <c r="L32" s="19">
        <f t="shared" si="1"/>
        <v>-1.5334558528870035</v>
      </c>
      <c r="M32" s="19">
        <f t="shared" si="0"/>
        <v>1.4725797121380115</v>
      </c>
    </row>
    <row r="33" spans="6:13" x14ac:dyDescent="0.2">
      <c r="F33" s="14">
        <v>8</v>
      </c>
      <c r="G33" s="14">
        <v>36</v>
      </c>
      <c r="H33" s="14">
        <v>55</v>
      </c>
      <c r="K33" s="14">
        <v>8</v>
      </c>
      <c r="L33" s="19">
        <f t="shared" si="1"/>
        <v>-0.6494236538834095</v>
      </c>
      <c r="M33" s="19">
        <f t="shared" si="0"/>
        <v>-1.4040876325036855</v>
      </c>
    </row>
    <row r="34" spans="6:13" x14ac:dyDescent="0.2">
      <c r="F34" s="14">
        <v>9</v>
      </c>
      <c r="G34" s="14">
        <v>77</v>
      </c>
      <c r="H34" s="14">
        <v>90</v>
      </c>
      <c r="K34" s="14">
        <v>9</v>
      </c>
      <c r="L34" s="19">
        <f t="shared" si="1"/>
        <v>0.74462712146841181</v>
      </c>
      <c r="M34" s="19">
        <f t="shared" si="0"/>
        <v>0.99313515469772873</v>
      </c>
    </row>
    <row r="35" spans="6:13" x14ac:dyDescent="0.2">
      <c r="F35" s="14">
        <v>10</v>
      </c>
      <c r="G35" s="14">
        <v>53</v>
      </c>
      <c r="H35" s="14">
        <v>65</v>
      </c>
      <c r="K35" s="14">
        <v>10</v>
      </c>
      <c r="L35" s="19">
        <f t="shared" si="1"/>
        <v>-7.1402600688751872E-2</v>
      </c>
      <c r="M35" s="19">
        <f t="shared" si="0"/>
        <v>-0.71916683616042432</v>
      </c>
    </row>
    <row r="36" spans="6:13" x14ac:dyDescent="0.2">
      <c r="F36" s="18" t="s">
        <v>49</v>
      </c>
      <c r="G36" s="18">
        <f>AVERAGE(G26:G35)</f>
        <v>55.1</v>
      </c>
      <c r="H36" s="18">
        <f>AVERAGE(H26:H35)</f>
        <v>75.5</v>
      </c>
      <c r="K36" s="18" t="s">
        <v>49</v>
      </c>
      <c r="L36" s="20">
        <f>AVERAGE(L26:L35)</f>
        <v>-6.1062266354383615E-17</v>
      </c>
      <c r="M36" s="18">
        <f>AVERAGE(M26:M35)</f>
        <v>0</v>
      </c>
    </row>
    <row r="37" spans="6:13" x14ac:dyDescent="0.2">
      <c r="F37" s="18" t="s">
        <v>61</v>
      </c>
      <c r="G37" s="18">
        <f>VAR(G26:G35)</f>
        <v>864.98888888888905</v>
      </c>
      <c r="H37" s="18">
        <f>VAR(H26:H35)</f>
        <v>213.16666666666666</v>
      </c>
      <c r="K37" s="18" t="s">
        <v>61</v>
      </c>
      <c r="L37" s="18">
        <f>VAR(L26:L35)</f>
        <v>1</v>
      </c>
      <c r="M37" s="18">
        <f>VAR(M26:M35)</f>
        <v>1</v>
      </c>
    </row>
    <row r="38" spans="6:13" x14ac:dyDescent="0.2">
      <c r="F38" s="18" t="s">
        <v>62</v>
      </c>
      <c r="G38" s="18">
        <f>SQRT(G37)</f>
        <v>29.410693444543075</v>
      </c>
      <c r="H38" s="18">
        <f>SQRT(H37)</f>
        <v>14.600228308717185</v>
      </c>
      <c r="K38" s="18" t="s">
        <v>62</v>
      </c>
      <c r="L38" s="18">
        <f>SQRT(L37)</f>
        <v>1</v>
      </c>
      <c r="M38" s="18">
        <f>SQRT(M37)</f>
        <v>1</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Q21"/>
  <sheetViews>
    <sheetView zoomScale="90" zoomScaleNormal="90" workbookViewId="0">
      <selection activeCell="G50" sqref="G50"/>
    </sheetView>
  </sheetViews>
  <sheetFormatPr defaultRowHeight="13.2" x14ac:dyDescent="0.2"/>
  <cols>
    <col min="4" max="7" width="13.77734375" customWidth="1"/>
    <col min="10" max="10" width="30.33203125" customWidth="1"/>
    <col min="11" max="11" width="30.109375" customWidth="1"/>
    <col min="12" max="12" width="31.5546875" customWidth="1"/>
  </cols>
  <sheetData>
    <row r="4" spans="3:17" x14ac:dyDescent="0.2">
      <c r="C4" s="14" t="s">
        <v>59</v>
      </c>
      <c r="D4" s="14" t="s">
        <v>63</v>
      </c>
      <c r="E4" s="14" t="s">
        <v>64</v>
      </c>
      <c r="F4" s="6" t="s">
        <v>65</v>
      </c>
      <c r="G4" s="6" t="s">
        <v>66</v>
      </c>
    </row>
    <row r="5" spans="3:17" x14ac:dyDescent="0.2">
      <c r="C5" s="14">
        <v>1</v>
      </c>
      <c r="D5" s="14">
        <v>10</v>
      </c>
      <c r="E5" s="14">
        <v>75</v>
      </c>
      <c r="F5" s="6">
        <v>32</v>
      </c>
      <c r="G5" s="15">
        <v>45</v>
      </c>
    </row>
    <row r="6" spans="3:17" x14ac:dyDescent="0.2">
      <c r="C6" s="14">
        <v>2</v>
      </c>
      <c r="D6" s="14">
        <v>59</v>
      </c>
      <c r="E6" s="14">
        <v>52</v>
      </c>
      <c r="F6" s="6">
        <v>63</v>
      </c>
      <c r="G6" s="15">
        <v>90</v>
      </c>
      <c r="O6" s="4"/>
      <c r="P6" s="4"/>
      <c r="Q6" s="4"/>
    </row>
    <row r="7" spans="3:17" x14ac:dyDescent="0.2">
      <c r="C7" s="14">
        <v>3</v>
      </c>
      <c r="D7" s="14">
        <v>76</v>
      </c>
      <c r="E7" s="14">
        <v>81</v>
      </c>
      <c r="F7" s="6">
        <v>31</v>
      </c>
      <c r="G7" s="15">
        <v>49</v>
      </c>
      <c r="O7" s="4"/>
      <c r="P7" s="4"/>
      <c r="Q7" s="4"/>
    </row>
    <row r="8" spans="3:17" x14ac:dyDescent="0.2">
      <c r="C8" s="14">
        <v>4</v>
      </c>
      <c r="D8" s="14">
        <v>53</v>
      </c>
      <c r="E8" s="14">
        <v>74</v>
      </c>
      <c r="F8" s="6">
        <v>38</v>
      </c>
      <c r="G8" s="15">
        <v>51</v>
      </c>
      <c r="O8" s="4"/>
      <c r="P8" s="4"/>
      <c r="Q8" s="4"/>
    </row>
    <row r="9" spans="3:17" x14ac:dyDescent="0.2">
      <c r="C9" s="14">
        <v>5</v>
      </c>
      <c r="D9" s="14">
        <v>79</v>
      </c>
      <c r="E9" s="14">
        <v>80</v>
      </c>
      <c r="F9" s="6">
        <v>32</v>
      </c>
      <c r="G9" s="15">
        <v>46</v>
      </c>
      <c r="O9" s="22"/>
      <c r="P9" s="22"/>
      <c r="Q9" s="22"/>
    </row>
    <row r="10" spans="3:17" x14ac:dyDescent="0.2">
      <c r="C10" s="14">
        <v>6</v>
      </c>
      <c r="D10" s="14">
        <v>98</v>
      </c>
      <c r="E10" s="14">
        <v>86</v>
      </c>
      <c r="F10" s="6">
        <v>19</v>
      </c>
      <c r="G10" s="15">
        <v>32</v>
      </c>
      <c r="O10" s="4"/>
      <c r="P10" s="4"/>
      <c r="Q10" s="4"/>
    </row>
    <row r="11" spans="3:17" x14ac:dyDescent="0.2">
      <c r="C11" s="14">
        <v>7</v>
      </c>
      <c r="D11" s="14">
        <v>10</v>
      </c>
      <c r="E11" s="14">
        <v>97</v>
      </c>
      <c r="F11" s="6">
        <v>5</v>
      </c>
      <c r="G11" s="15">
        <v>8</v>
      </c>
    </row>
    <row r="12" spans="3:17" x14ac:dyDescent="0.2">
      <c r="C12" s="14">
        <v>8</v>
      </c>
      <c r="D12" s="14">
        <v>36</v>
      </c>
      <c r="E12" s="14">
        <v>55</v>
      </c>
      <c r="F12" s="21">
        <v>63</v>
      </c>
      <c r="G12" s="15">
        <v>94</v>
      </c>
    </row>
    <row r="13" spans="3:17" x14ac:dyDescent="0.2">
      <c r="C13" s="14">
        <v>9</v>
      </c>
      <c r="D13" s="14">
        <v>77</v>
      </c>
      <c r="E13" s="14">
        <v>90</v>
      </c>
      <c r="F13" s="6">
        <v>15</v>
      </c>
      <c r="G13" s="15">
        <v>22</v>
      </c>
    </row>
    <row r="14" spans="3:17" x14ac:dyDescent="0.2">
      <c r="C14" s="14">
        <v>10</v>
      </c>
      <c r="D14" s="14">
        <v>53</v>
      </c>
      <c r="E14" s="14">
        <v>65</v>
      </c>
      <c r="F14" s="6">
        <v>55</v>
      </c>
      <c r="G14" s="15">
        <v>86</v>
      </c>
    </row>
    <row r="15" spans="3:17" x14ac:dyDescent="0.2">
      <c r="C15" s="18" t="s">
        <v>49</v>
      </c>
      <c r="D15" s="18">
        <f>AVERAGE(D5:D14)</f>
        <v>55.1</v>
      </c>
      <c r="E15" s="18">
        <f>AVERAGE(E5:E14)</f>
        <v>75.5</v>
      </c>
      <c r="F15" s="18">
        <f>AVERAGE(F5:F14)</f>
        <v>35.299999999999997</v>
      </c>
      <c r="G15" s="18">
        <f>AVERAGE(G5:G14)</f>
        <v>52.3</v>
      </c>
    </row>
    <row r="16" spans="3:17" x14ac:dyDescent="0.2">
      <c r="C16" s="18" t="s">
        <v>61</v>
      </c>
      <c r="D16" s="18">
        <f>VAR(D5:D14)</f>
        <v>864.98888888888905</v>
      </c>
      <c r="E16" s="18">
        <f>VAR(E5:E14)</f>
        <v>213.16666666666666</v>
      </c>
      <c r="F16" s="18">
        <f>VAR(F5:F14)</f>
        <v>396.23333333333335</v>
      </c>
      <c r="G16" s="18">
        <f>VAR(G5:G14)</f>
        <v>854.89999999999986</v>
      </c>
    </row>
    <row r="17" spans="3:12" x14ac:dyDescent="0.2">
      <c r="C17" s="18" t="s">
        <v>62</v>
      </c>
      <c r="D17" s="18">
        <f>SQRT(D16)</f>
        <v>29.410693444543075</v>
      </c>
      <c r="E17" s="18">
        <f>SQRT(E16)</f>
        <v>14.600228308717185</v>
      </c>
      <c r="F17" s="18">
        <f>SQRT(F16)</f>
        <v>19.905610599359502</v>
      </c>
      <c r="G17" s="18">
        <f>SQRT(G16)</f>
        <v>29.23867302050488</v>
      </c>
    </row>
    <row r="19" spans="3:12" x14ac:dyDescent="0.2">
      <c r="J19" s="24" t="s">
        <v>67</v>
      </c>
      <c r="K19" s="24" t="s">
        <v>68</v>
      </c>
      <c r="L19" s="24" t="s">
        <v>69</v>
      </c>
    </row>
    <row r="20" spans="3:12" x14ac:dyDescent="0.2">
      <c r="J20" s="23">
        <f>_xlfn.COVARIANCE.S(F5:F14,G5:G14)</f>
        <v>578.56666666666672</v>
      </c>
      <c r="K20" s="23">
        <f>_xlfn.COVARIANCE.S(D5:D14,E5:E14)</f>
        <v>40.944444444444443</v>
      </c>
      <c r="L20" s="23">
        <f>_xlfn.COVARIANCE.S(E5:E14,F5:F14)</f>
        <v>-287.05555555555549</v>
      </c>
    </row>
    <row r="21" spans="3:12" x14ac:dyDescent="0.2">
      <c r="J21" s="14" t="s">
        <v>71</v>
      </c>
      <c r="K21" s="14" t="s">
        <v>70</v>
      </c>
      <c r="L21" s="14" t="s">
        <v>72</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7"/>
  <sheetViews>
    <sheetView zoomScale="95" zoomScaleNormal="95" workbookViewId="0">
      <selection activeCell="E40" sqref="E40"/>
    </sheetView>
  </sheetViews>
  <sheetFormatPr defaultRowHeight="13.2" x14ac:dyDescent="0.2"/>
  <sheetData>
    <row r="1" spans="2:8" x14ac:dyDescent="0.2">
      <c r="G1" t="s">
        <v>82</v>
      </c>
    </row>
    <row r="2" spans="2:8" x14ac:dyDescent="0.2">
      <c r="B2" s="14" t="s">
        <v>59</v>
      </c>
      <c r="C2" s="14" t="s">
        <v>73</v>
      </c>
      <c r="D2" s="14" t="s">
        <v>74</v>
      </c>
      <c r="E2" s="14" t="s">
        <v>75</v>
      </c>
      <c r="G2" s="6" t="s">
        <v>76</v>
      </c>
      <c r="H2" s="25">
        <f>_xlfn.COVARIANCE.S(C3:C8,D3:D8)</f>
        <v>92.833333333333329</v>
      </c>
    </row>
    <row r="3" spans="2:8" x14ac:dyDescent="0.2">
      <c r="B3" s="14">
        <v>1</v>
      </c>
      <c r="C3" s="14">
        <v>19</v>
      </c>
      <c r="D3" s="14">
        <v>12</v>
      </c>
      <c r="E3" s="14">
        <v>7</v>
      </c>
      <c r="G3" s="15" t="s">
        <v>77</v>
      </c>
      <c r="H3" s="25">
        <f>_xlfn.COVARIANCE.S(C3:C8,E3:E8)</f>
        <v>-50.699999999999996</v>
      </c>
    </row>
    <row r="4" spans="2:8" x14ac:dyDescent="0.2">
      <c r="B4" s="14">
        <v>2</v>
      </c>
      <c r="C4" s="14">
        <v>56</v>
      </c>
      <c r="D4" s="14">
        <v>26</v>
      </c>
      <c r="E4" s="14">
        <v>2</v>
      </c>
      <c r="G4" s="15" t="s">
        <v>78</v>
      </c>
      <c r="H4" s="25">
        <f>_xlfn.COVARIANCE.S(D3:D8,E3:E8)</f>
        <v>14.1</v>
      </c>
    </row>
    <row r="5" spans="2:8" x14ac:dyDescent="0.2">
      <c r="B5" s="14">
        <v>3</v>
      </c>
      <c r="C5" s="14">
        <v>70</v>
      </c>
      <c r="D5" s="14">
        <v>45</v>
      </c>
      <c r="E5" s="14">
        <v>2</v>
      </c>
      <c r="G5" t="s">
        <v>83</v>
      </c>
    </row>
    <row r="6" spans="2:8" x14ac:dyDescent="0.2">
      <c r="B6" s="14">
        <v>4</v>
      </c>
      <c r="C6" s="14">
        <v>73</v>
      </c>
      <c r="D6" s="14">
        <v>7</v>
      </c>
      <c r="E6" s="14">
        <v>1</v>
      </c>
      <c r="G6" s="14" t="s">
        <v>79</v>
      </c>
      <c r="H6" s="26">
        <f>H2/(C12*D12)</f>
        <v>0.25061009972053261</v>
      </c>
    </row>
    <row r="7" spans="2:8" x14ac:dyDescent="0.2">
      <c r="B7" s="14">
        <v>5</v>
      </c>
      <c r="C7" s="14">
        <v>32</v>
      </c>
      <c r="D7" s="14">
        <v>35</v>
      </c>
      <c r="E7" s="14">
        <v>8</v>
      </c>
      <c r="G7" s="14" t="s">
        <v>80</v>
      </c>
      <c r="H7" s="26">
        <f>H3/(C12*E12)</f>
        <v>-0.73688669160256326</v>
      </c>
    </row>
    <row r="8" spans="2:8" x14ac:dyDescent="0.2">
      <c r="B8" s="14">
        <v>6</v>
      </c>
      <c r="C8" s="14">
        <v>63</v>
      </c>
      <c r="D8" s="14">
        <v>48</v>
      </c>
      <c r="E8" s="14">
        <v>7</v>
      </c>
      <c r="G8" s="14" t="s">
        <v>81</v>
      </c>
      <c r="H8" s="26">
        <f>H4/(D12*E12)</f>
        <v>0.26453661303674958</v>
      </c>
    </row>
    <row r="10" spans="2:8" x14ac:dyDescent="0.2">
      <c r="B10" s="27" t="s">
        <v>49</v>
      </c>
      <c r="C10" s="28">
        <f>AVERAGE(C3:C8)</f>
        <v>52.166666666666664</v>
      </c>
      <c r="D10" s="28">
        <f>AVERAGE(D3:D8)</f>
        <v>28.833333333333332</v>
      </c>
      <c r="E10" s="28">
        <f>AVERAGE(E3:E8)</f>
        <v>4.5</v>
      </c>
    </row>
    <row r="11" spans="2:8" x14ac:dyDescent="0.2">
      <c r="B11" s="27" t="s">
        <v>61</v>
      </c>
      <c r="C11" s="28">
        <f>VAR(C3:C8)</f>
        <v>478.1666666666668</v>
      </c>
      <c r="D11" s="28">
        <f>VAR(D3:D8)</f>
        <v>286.96666666666658</v>
      </c>
      <c r="E11" s="28">
        <f>VAR(E3:E8)</f>
        <v>9.9</v>
      </c>
    </row>
    <row r="12" spans="2:8" x14ac:dyDescent="0.2">
      <c r="B12" s="27" t="s">
        <v>62</v>
      </c>
      <c r="C12" s="28">
        <f>SQRT(C11)</f>
        <v>21.867022354830727</v>
      </c>
      <c r="D12" s="28">
        <f>SQRT(D11)</f>
        <v>16.940090515303233</v>
      </c>
      <c r="E12" s="28">
        <f>SQRT(E11)</f>
        <v>3.1464265445104549</v>
      </c>
    </row>
    <row r="41" spans="2:5" x14ac:dyDescent="0.2">
      <c r="B41" s="79"/>
      <c r="C41" s="79"/>
      <c r="D41" s="79"/>
      <c r="E41" s="79"/>
    </row>
    <row r="42" spans="2:5" x14ac:dyDescent="0.2">
      <c r="B42" s="29"/>
      <c r="C42" s="29"/>
      <c r="D42" s="29"/>
      <c r="E42" s="29"/>
    </row>
    <row r="43" spans="2:5" x14ac:dyDescent="0.2">
      <c r="B43" s="29"/>
      <c r="C43" s="29"/>
      <c r="D43" s="29"/>
      <c r="E43" s="29"/>
    </row>
    <row r="44" spans="2:5" x14ac:dyDescent="0.2">
      <c r="B44" s="29"/>
      <c r="C44" s="29"/>
      <c r="D44" s="29"/>
      <c r="E44" s="29"/>
    </row>
    <row r="57" spans="3:16" x14ac:dyDescent="0.2">
      <c r="C57" s="17" t="s">
        <v>59</v>
      </c>
      <c r="D57" s="17" t="s">
        <v>73</v>
      </c>
      <c r="E57" s="17" t="s">
        <v>74</v>
      </c>
      <c r="F57" s="17" t="s">
        <v>75</v>
      </c>
      <c r="I57" s="17" t="s">
        <v>59</v>
      </c>
      <c r="J57" s="17" t="s">
        <v>73</v>
      </c>
      <c r="K57" s="17" t="s">
        <v>74</v>
      </c>
      <c r="L57" s="17" t="s">
        <v>75</v>
      </c>
      <c r="O57" t="s">
        <v>82</v>
      </c>
    </row>
    <row r="58" spans="3:16" x14ac:dyDescent="0.2">
      <c r="C58" s="17">
        <v>1</v>
      </c>
      <c r="D58" s="17">
        <v>19</v>
      </c>
      <c r="E58" s="17">
        <v>12</v>
      </c>
      <c r="F58" s="17">
        <v>7</v>
      </c>
      <c r="I58" s="17">
        <v>1</v>
      </c>
      <c r="J58" s="17">
        <f t="shared" ref="J58:J63" si="0">(D58-$D$65)/$D$67</f>
        <v>-1.5167436209868643</v>
      </c>
      <c r="K58" s="17">
        <f t="shared" ref="K58:K63" si="1">(E58-$E$65)/$E$67</f>
        <v>-0.99369795681590611</v>
      </c>
      <c r="L58" s="17">
        <f t="shared" ref="L58:L63" si="2">(F58-$F$65)/$F$67</f>
        <v>0.79455215770466014</v>
      </c>
      <c r="O58" s="6" t="s">
        <v>76</v>
      </c>
      <c r="P58" s="1">
        <f>_xlfn.COVARIANCE.S(J58:J63,K58:K63)</f>
        <v>0.25061009972053272</v>
      </c>
    </row>
    <row r="59" spans="3:16" x14ac:dyDescent="0.2">
      <c r="C59" s="17">
        <v>2</v>
      </c>
      <c r="D59" s="17">
        <v>56</v>
      </c>
      <c r="E59" s="17">
        <v>26</v>
      </c>
      <c r="F59" s="17">
        <v>2</v>
      </c>
      <c r="I59" s="17">
        <v>2</v>
      </c>
      <c r="J59" s="17">
        <f t="shared" si="0"/>
        <v>0.17530202654622062</v>
      </c>
      <c r="K59" s="17">
        <f t="shared" si="1"/>
        <v>-0.16725609174129108</v>
      </c>
      <c r="L59" s="17">
        <f t="shared" si="2"/>
        <v>-0.79455215770466014</v>
      </c>
      <c r="O59" s="16" t="s">
        <v>77</v>
      </c>
      <c r="P59" s="1">
        <f>_xlfn.COVARIANCE.S(J58:J63,L58:L63)</f>
        <v>-0.73688669160256348</v>
      </c>
    </row>
    <row r="60" spans="3:16" x14ac:dyDescent="0.2">
      <c r="C60" s="17">
        <v>3</v>
      </c>
      <c r="D60" s="17">
        <v>70</v>
      </c>
      <c r="E60" s="17">
        <v>45</v>
      </c>
      <c r="F60" s="17">
        <v>2</v>
      </c>
      <c r="I60" s="17">
        <v>3</v>
      </c>
      <c r="J60" s="17">
        <f t="shared" si="0"/>
        <v>0.8155355148019825</v>
      </c>
      <c r="K60" s="17">
        <f t="shared" si="1"/>
        <v>0.95434358228854366</v>
      </c>
      <c r="L60" s="17">
        <f t="shared" si="2"/>
        <v>-0.79455215770466014</v>
      </c>
      <c r="O60" s="16" t="s">
        <v>78</v>
      </c>
      <c r="P60" s="1">
        <f>_xlfn.COVARIANCE.S(K58:K63,L58:L63)</f>
        <v>0.26453661303674958</v>
      </c>
    </row>
    <row r="61" spans="3:16" x14ac:dyDescent="0.2">
      <c r="C61" s="17">
        <v>4</v>
      </c>
      <c r="D61" s="17">
        <v>73</v>
      </c>
      <c r="E61" s="17">
        <v>7</v>
      </c>
      <c r="F61" s="17">
        <v>1</v>
      </c>
      <c r="I61" s="17">
        <v>4</v>
      </c>
      <c r="J61" s="17">
        <f t="shared" si="0"/>
        <v>0.9527284051425029</v>
      </c>
      <c r="K61" s="17">
        <f t="shared" si="1"/>
        <v>-1.2888557657711257</v>
      </c>
      <c r="L61" s="17">
        <f t="shared" si="2"/>
        <v>-1.1123730207865243</v>
      </c>
      <c r="O61" t="s">
        <v>83</v>
      </c>
    </row>
    <row r="62" spans="3:16" x14ac:dyDescent="0.2">
      <c r="C62" s="17">
        <v>5</v>
      </c>
      <c r="D62" s="17">
        <v>32</v>
      </c>
      <c r="E62" s="17">
        <v>35</v>
      </c>
      <c r="F62" s="17">
        <v>8</v>
      </c>
      <c r="I62" s="17">
        <v>5</v>
      </c>
      <c r="J62" s="17">
        <f t="shared" si="0"/>
        <v>-0.92224109617794259</v>
      </c>
      <c r="K62" s="17">
        <f t="shared" si="1"/>
        <v>0.36402796437810431</v>
      </c>
      <c r="L62" s="17">
        <f t="shared" si="2"/>
        <v>1.1123730207865243</v>
      </c>
      <c r="O62" s="17" t="s">
        <v>79</v>
      </c>
      <c r="P62" s="1">
        <f>P58/(J67*K67)</f>
        <v>0.25061009972053266</v>
      </c>
    </row>
    <row r="63" spans="3:16" x14ac:dyDescent="0.2">
      <c r="C63" s="17">
        <v>6</v>
      </c>
      <c r="D63" s="17">
        <v>63</v>
      </c>
      <c r="E63" s="17">
        <v>48</v>
      </c>
      <c r="F63" s="17">
        <v>7</v>
      </c>
      <c r="I63" s="17">
        <v>6</v>
      </c>
      <c r="J63" s="17">
        <f t="shared" si="0"/>
        <v>0.49541877067410156</v>
      </c>
      <c r="K63" s="17">
        <f t="shared" si="1"/>
        <v>1.1314382676616754</v>
      </c>
      <c r="L63" s="17">
        <f t="shared" si="2"/>
        <v>0.79455215770466014</v>
      </c>
      <c r="O63" s="17" t="s">
        <v>80</v>
      </c>
      <c r="P63" s="1">
        <f>P59/(J67*K67)</f>
        <v>-0.73688669160256337</v>
      </c>
    </row>
    <row r="64" spans="3:16" x14ac:dyDescent="0.2">
      <c r="O64" s="17" t="s">
        <v>81</v>
      </c>
      <c r="P64" s="1">
        <f>P60/(K67*L67)</f>
        <v>0.26453661303674958</v>
      </c>
    </row>
    <row r="65" spans="3:12" x14ac:dyDescent="0.2">
      <c r="C65" s="27" t="s">
        <v>49</v>
      </c>
      <c r="D65" s="28">
        <f>AVERAGE(D58:D63)</f>
        <v>52.166666666666664</v>
      </c>
      <c r="E65" s="28">
        <f>AVERAGE(E58:E63)</f>
        <v>28.833333333333332</v>
      </c>
      <c r="F65" s="28">
        <f>AVERAGE(F58:F63)</f>
        <v>4.5</v>
      </c>
      <c r="I65" s="27" t="s">
        <v>49</v>
      </c>
      <c r="J65" s="28">
        <f>AVERAGE(J58:J63)</f>
        <v>1.1102230246251565E-16</v>
      </c>
      <c r="K65" s="28">
        <f>AVERAGE(K58:K63)</f>
        <v>0</v>
      </c>
      <c r="L65" s="28">
        <f>AVERAGE(L58:L63)</f>
        <v>0</v>
      </c>
    </row>
    <row r="66" spans="3:12" x14ac:dyDescent="0.2">
      <c r="C66" s="27" t="s">
        <v>61</v>
      </c>
      <c r="D66" s="28">
        <f>VAR(D58:D63)</f>
        <v>478.1666666666668</v>
      </c>
      <c r="E66" s="28">
        <f>VAR(E58:E63)</f>
        <v>286.96666666666658</v>
      </c>
      <c r="F66" s="28">
        <f>VAR(F58:F63)</f>
        <v>9.9</v>
      </c>
      <c r="I66" s="27" t="s">
        <v>61</v>
      </c>
      <c r="J66" s="28">
        <f>VAR(J58:J63)</f>
        <v>1</v>
      </c>
      <c r="K66" s="28">
        <f>VAR(K58:K63)</f>
        <v>1.0000000000000004</v>
      </c>
      <c r="L66" s="28">
        <f>VAR(L58:L63)</f>
        <v>0.99999999999999978</v>
      </c>
    </row>
    <row r="67" spans="3:12" x14ac:dyDescent="0.2">
      <c r="C67" s="27" t="s">
        <v>62</v>
      </c>
      <c r="D67" s="28">
        <f>SQRT(D66)</f>
        <v>21.867022354830727</v>
      </c>
      <c r="E67" s="28">
        <f>SQRT(E66)</f>
        <v>16.940090515303233</v>
      </c>
      <c r="F67" s="28">
        <f>SQRT(F66)</f>
        <v>3.1464265445104549</v>
      </c>
      <c r="I67" s="27" t="s">
        <v>62</v>
      </c>
      <c r="J67" s="28">
        <f>SQRT(J66)</f>
        <v>1</v>
      </c>
      <c r="K67" s="28">
        <f>SQRT(K66)</f>
        <v>1.0000000000000002</v>
      </c>
      <c r="L67" s="28">
        <f>SQRT(L66)</f>
        <v>0.99999999999999989</v>
      </c>
    </row>
  </sheetData>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9:K138"/>
  <sheetViews>
    <sheetView zoomScaleNormal="100" workbookViewId="0">
      <selection activeCell="A54" sqref="A54"/>
    </sheetView>
  </sheetViews>
  <sheetFormatPr defaultRowHeight="13.2" x14ac:dyDescent="0.2"/>
  <sheetData>
    <row r="19" spans="3:11" ht="13.8" thickBot="1" x14ac:dyDescent="0.25"/>
    <row r="20" spans="3:11" ht="14.4" thickTop="1" thickBot="1" x14ac:dyDescent="0.25">
      <c r="C20" s="87" t="s">
        <v>112</v>
      </c>
      <c r="D20" s="34" t="s">
        <v>113</v>
      </c>
      <c r="E20" s="34" t="s">
        <v>114</v>
      </c>
      <c r="G20" s="1" t="s">
        <v>117</v>
      </c>
      <c r="H20" s="1">
        <f>AVERAGE(E22:E31)</f>
        <v>63.25</v>
      </c>
    </row>
    <row r="21" spans="3:11" ht="13.8" thickTop="1" x14ac:dyDescent="0.2">
      <c r="C21" s="87"/>
      <c r="D21" s="35" t="s">
        <v>115</v>
      </c>
      <c r="E21" s="35" t="s">
        <v>116</v>
      </c>
      <c r="G21" s="1" t="s">
        <v>118</v>
      </c>
      <c r="H21" s="1">
        <f>AVERAGE(D22:D31)</f>
        <v>173.22</v>
      </c>
      <c r="J21" s="40" t="s">
        <v>121</v>
      </c>
      <c r="K21" s="40" t="s">
        <v>122</v>
      </c>
    </row>
    <row r="22" spans="3:11" x14ac:dyDescent="0.2">
      <c r="C22" s="33">
        <v>1</v>
      </c>
      <c r="D22" s="38">
        <v>180.5</v>
      </c>
      <c r="E22" s="36">
        <v>72</v>
      </c>
      <c r="G22" s="1" t="s">
        <v>119</v>
      </c>
      <c r="H22" s="1">
        <f>_xlfn.COVARIANCE.S(E22:E31,D22:D31)</f>
        <v>18.437777777777782</v>
      </c>
      <c r="J22" s="43">
        <f>($H$20-($H$22/$H$23)*$H$21)+($H$22/$H$23)*D22</f>
        <v>67.109119078955771</v>
      </c>
      <c r="K22" s="43">
        <f>E22-J22</f>
        <v>4.8908809210442286</v>
      </c>
    </row>
    <row r="23" spans="3:11" x14ac:dyDescent="0.2">
      <c r="C23" s="33">
        <v>2</v>
      </c>
      <c r="D23" s="38">
        <v>176.7</v>
      </c>
      <c r="E23" s="36">
        <v>65.2</v>
      </c>
      <c r="G23" s="1" t="s">
        <v>120</v>
      </c>
      <c r="H23" s="1">
        <f>_xlfn.VAR.S(D22:D31)</f>
        <v>34.781777777777791</v>
      </c>
      <c r="J23" s="43">
        <f>($H$20-($H$22/$H$23)*$H$21)+($H$22/$H$23)*D23</f>
        <v>65.094743735544782</v>
      </c>
      <c r="K23" s="43">
        <f>E23-J23</f>
        <v>0.10525626445522107</v>
      </c>
    </row>
    <row r="24" spans="3:11" x14ac:dyDescent="0.2">
      <c r="C24" s="33">
        <v>3</v>
      </c>
      <c r="D24" s="38">
        <v>175.5</v>
      </c>
      <c r="E24" s="36">
        <v>61.5</v>
      </c>
      <c r="J24" s="43">
        <f t="shared" ref="J24:J30" si="0">($H$20-($H$22/$H$23)*$H$21)+($H$22/$H$23)*D24</f>
        <v>64.458625206046591</v>
      </c>
      <c r="K24" s="43">
        <f t="shared" ref="K24:K30" si="1">E24-J24</f>
        <v>-2.958625206046591</v>
      </c>
    </row>
    <row r="25" spans="3:11" x14ac:dyDescent="0.2">
      <c r="C25" s="33">
        <v>4</v>
      </c>
      <c r="D25" s="38">
        <v>160.1</v>
      </c>
      <c r="E25" s="36">
        <v>58</v>
      </c>
      <c r="J25" s="43">
        <f t="shared" si="0"/>
        <v>56.295104077486286</v>
      </c>
      <c r="K25" s="43">
        <f t="shared" si="1"/>
        <v>1.7048959225137139</v>
      </c>
    </row>
    <row r="26" spans="3:11" x14ac:dyDescent="0.2">
      <c r="C26" s="33">
        <v>5</v>
      </c>
      <c r="D26" s="38">
        <v>174.5</v>
      </c>
      <c r="E26" s="36">
        <v>63.8</v>
      </c>
      <c r="J26" s="43">
        <f t="shared" si="0"/>
        <v>63.928526431464746</v>
      </c>
      <c r="K26" s="43">
        <f t="shared" si="1"/>
        <v>-0.12852643146474918</v>
      </c>
    </row>
    <row r="27" spans="3:11" x14ac:dyDescent="0.2">
      <c r="C27" s="33">
        <v>6</v>
      </c>
      <c r="D27" s="38">
        <v>170.5</v>
      </c>
      <c r="E27" s="36">
        <v>63</v>
      </c>
      <c r="J27" s="43">
        <f t="shared" si="0"/>
        <v>61.808131333137396</v>
      </c>
      <c r="K27" s="43">
        <f t="shared" si="1"/>
        <v>1.1918686668626037</v>
      </c>
    </row>
    <row r="28" spans="3:11" x14ac:dyDescent="0.2">
      <c r="C28" s="33">
        <v>7</v>
      </c>
      <c r="D28" s="38">
        <v>176.6</v>
      </c>
      <c r="E28" s="36">
        <v>68</v>
      </c>
      <c r="J28" s="43">
        <f t="shared" si="0"/>
        <v>65.041733858086602</v>
      </c>
      <c r="K28" s="43">
        <f t="shared" si="1"/>
        <v>2.9582661419133984</v>
      </c>
    </row>
    <row r="29" spans="3:11" x14ac:dyDescent="0.2">
      <c r="C29" s="33">
        <v>8</v>
      </c>
      <c r="D29" s="38">
        <v>170.1</v>
      </c>
      <c r="E29" s="36">
        <v>56.5</v>
      </c>
      <c r="J29" s="43">
        <f t="shared" si="0"/>
        <v>61.596091823304661</v>
      </c>
      <c r="K29" s="43">
        <f t="shared" si="1"/>
        <v>-5.0960918233046613</v>
      </c>
    </row>
    <row r="30" spans="3:11" x14ac:dyDescent="0.2">
      <c r="C30" s="33">
        <v>9</v>
      </c>
      <c r="D30" s="38">
        <v>178.3</v>
      </c>
      <c r="E30" s="36">
        <v>61.5</v>
      </c>
      <c r="J30" s="43">
        <f t="shared" si="0"/>
        <v>65.942901774875736</v>
      </c>
      <c r="K30" s="43">
        <f t="shared" si="1"/>
        <v>-4.442901774875736</v>
      </c>
    </row>
    <row r="31" spans="3:11" ht="13.8" thickBot="1" x14ac:dyDescent="0.25">
      <c r="C31" s="45">
        <v>10</v>
      </c>
      <c r="D31" s="39">
        <v>169.4</v>
      </c>
      <c r="E31" s="37">
        <v>63</v>
      </c>
      <c r="J31" s="44">
        <f>($H$20-($H$22/$H$23)*$H$21)+($H$22/$H$23)*D31</f>
        <v>61.225022681097386</v>
      </c>
      <c r="K31" s="44">
        <f>E31-J31</f>
        <v>1.7749773189026143</v>
      </c>
    </row>
    <row r="32" spans="3:11" ht="13.8" thickTop="1" x14ac:dyDescent="0.2">
      <c r="C32" s="41" t="s">
        <v>123</v>
      </c>
      <c r="D32" s="46">
        <f>AVERAGE(D22:D31)</f>
        <v>173.22</v>
      </c>
      <c r="E32" s="46">
        <f>AVERAGE(E22:E31)</f>
        <v>63.25</v>
      </c>
      <c r="I32" s="41" t="s">
        <v>123</v>
      </c>
      <c r="J32" s="19">
        <f>AVERAGE(J22:J31)</f>
        <v>63.249999999999986</v>
      </c>
      <c r="K32" s="19">
        <f>AVERAGE(K22:K31)</f>
        <v>4.263256414560601E-15</v>
      </c>
    </row>
    <row r="33" spans="3:11" x14ac:dyDescent="0.2">
      <c r="C33" s="41" t="s">
        <v>124</v>
      </c>
      <c r="D33" s="19">
        <f>VAR(D22:D31)</f>
        <v>34.781777777777791</v>
      </c>
      <c r="E33" s="19">
        <f>VAR(E22:E31)</f>
        <v>20.289444444444445</v>
      </c>
      <c r="I33" s="41" t="s">
        <v>124</v>
      </c>
      <c r="J33" s="19">
        <f>VAR(J22:J31)</f>
        <v>9.7738434060122401</v>
      </c>
      <c r="K33" s="19">
        <f>VAR(K22:K31)</f>
        <v>10.515601038432225</v>
      </c>
    </row>
    <row r="115" spans="9:11" x14ac:dyDescent="0.2">
      <c r="I115" s="88"/>
      <c r="J115" s="4"/>
      <c r="K115" s="4"/>
    </row>
    <row r="116" spans="9:11" x14ac:dyDescent="0.2">
      <c r="I116" s="88"/>
      <c r="J116" s="4"/>
      <c r="K116" s="4"/>
    </row>
    <row r="117" spans="9:11" x14ac:dyDescent="0.2">
      <c r="I117" s="4"/>
      <c r="J117" s="62"/>
      <c r="K117" s="62"/>
    </row>
    <row r="118" spans="9:11" x14ac:dyDescent="0.2">
      <c r="I118" s="4"/>
      <c r="J118" s="62"/>
      <c r="K118" s="62"/>
    </row>
    <row r="119" spans="9:11" x14ac:dyDescent="0.2">
      <c r="I119" s="4"/>
      <c r="J119" s="62"/>
      <c r="K119" s="62"/>
    </row>
    <row r="120" spans="9:11" x14ac:dyDescent="0.2">
      <c r="I120" s="4"/>
      <c r="J120" s="62"/>
      <c r="K120" s="62"/>
    </row>
    <row r="121" spans="9:11" x14ac:dyDescent="0.2">
      <c r="I121" s="4"/>
      <c r="J121" s="62"/>
      <c r="K121" s="62"/>
    </row>
    <row r="122" spans="9:11" x14ac:dyDescent="0.2">
      <c r="I122" s="4"/>
      <c r="J122" s="62"/>
      <c r="K122" s="62"/>
    </row>
    <row r="123" spans="9:11" x14ac:dyDescent="0.2">
      <c r="I123" s="4"/>
      <c r="J123" s="62"/>
      <c r="K123" s="62"/>
    </row>
    <row r="124" spans="9:11" x14ac:dyDescent="0.2">
      <c r="I124" s="4"/>
      <c r="J124" s="62"/>
      <c r="K124" s="62"/>
    </row>
    <row r="125" spans="9:11" x14ac:dyDescent="0.2">
      <c r="I125" s="88"/>
      <c r="J125" s="62"/>
      <c r="K125" s="62"/>
    </row>
    <row r="126" spans="9:11" x14ac:dyDescent="0.2">
      <c r="I126" s="88"/>
      <c r="J126" s="62"/>
      <c r="K126" s="62"/>
    </row>
    <row r="127" spans="9:11" x14ac:dyDescent="0.2">
      <c r="I127" s="4"/>
      <c r="J127" s="62"/>
      <c r="K127" s="62"/>
    </row>
    <row r="128" spans="9:11" x14ac:dyDescent="0.2">
      <c r="I128" s="4"/>
      <c r="J128" s="62"/>
      <c r="K128" s="62"/>
    </row>
    <row r="129" spans="9:11" x14ac:dyDescent="0.2">
      <c r="I129" s="4"/>
      <c r="J129" s="62"/>
      <c r="K129" s="62"/>
    </row>
    <row r="130" spans="9:11" x14ac:dyDescent="0.2">
      <c r="I130" s="4"/>
      <c r="J130" s="62"/>
      <c r="K130" s="62"/>
    </row>
    <row r="131" spans="9:11" x14ac:dyDescent="0.2">
      <c r="I131" s="4"/>
      <c r="J131" s="62"/>
      <c r="K131" s="62"/>
    </row>
    <row r="132" spans="9:11" x14ac:dyDescent="0.2">
      <c r="I132" s="4"/>
      <c r="J132" s="62"/>
      <c r="K132" s="62"/>
    </row>
    <row r="133" spans="9:11" x14ac:dyDescent="0.2">
      <c r="I133" s="4"/>
      <c r="J133" s="62"/>
      <c r="K133" s="62"/>
    </row>
    <row r="134" spans="9:11" x14ac:dyDescent="0.2">
      <c r="I134" s="4"/>
      <c r="J134" s="62"/>
      <c r="K134" s="62"/>
    </row>
    <row r="135" spans="9:11" x14ac:dyDescent="0.2">
      <c r="I135" s="4"/>
      <c r="J135" s="62"/>
      <c r="K135" s="62"/>
    </row>
    <row r="136" spans="9:11" x14ac:dyDescent="0.2">
      <c r="I136" s="4"/>
      <c r="J136" s="62"/>
      <c r="K136" s="62"/>
    </row>
    <row r="137" spans="9:11" x14ac:dyDescent="0.2">
      <c r="I137" s="4"/>
      <c r="J137" s="4"/>
      <c r="K137" s="4"/>
    </row>
    <row r="138" spans="9:11" x14ac:dyDescent="0.2">
      <c r="I138" s="4"/>
      <c r="J138" s="61"/>
      <c r="K138" s="61"/>
    </row>
  </sheetData>
  <mergeCells count="3">
    <mergeCell ref="C20:C21"/>
    <mergeCell ref="I115:I116"/>
    <mergeCell ref="I125:I126"/>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24"/>
  <sheetViews>
    <sheetView workbookViewId="0">
      <selection activeCell="F34" sqref="F34"/>
    </sheetView>
  </sheetViews>
  <sheetFormatPr defaultRowHeight="13.2" x14ac:dyDescent="0.2"/>
  <cols>
    <col min="3" max="3" width="10" customWidth="1"/>
    <col min="5" max="5" width="10.44140625" customWidth="1"/>
    <col min="7" max="7" width="10.21875" customWidth="1"/>
  </cols>
  <sheetData>
    <row r="3" spans="2:22" x14ac:dyDescent="0.2">
      <c r="B3" s="83" t="s">
        <v>125</v>
      </c>
      <c r="C3" s="41" t="s">
        <v>127</v>
      </c>
      <c r="D3" s="41" t="s">
        <v>128</v>
      </c>
      <c r="E3" s="83" t="s">
        <v>129</v>
      </c>
      <c r="F3" s="83" t="s">
        <v>130</v>
      </c>
    </row>
    <row r="4" spans="2:22" x14ac:dyDescent="0.2">
      <c r="B4" s="83"/>
      <c r="C4" s="41" t="s">
        <v>126</v>
      </c>
      <c r="D4" s="41" t="s">
        <v>126</v>
      </c>
      <c r="E4" s="83"/>
      <c r="F4" s="83"/>
    </row>
    <row r="5" spans="2:22" x14ac:dyDescent="0.2">
      <c r="B5" s="41">
        <v>1</v>
      </c>
      <c r="C5" s="47">
        <v>2</v>
      </c>
      <c r="D5" s="48">
        <v>4</v>
      </c>
      <c r="E5" s="19">
        <f>($D$10-($C$12/$C$11)*$C$10)+($C$12/$C$11)*C5</f>
        <v>3.6465517241379306</v>
      </c>
      <c r="F5" s="19">
        <f>D5-E5</f>
        <v>0.35344827586206939</v>
      </c>
      <c r="G5" s="49"/>
    </row>
    <row r="6" spans="2:22" x14ac:dyDescent="0.2">
      <c r="B6" s="41">
        <v>2</v>
      </c>
      <c r="C6" s="47">
        <v>6</v>
      </c>
      <c r="D6" s="48">
        <v>5</v>
      </c>
      <c r="E6" s="19">
        <f t="shared" ref="E6:E9" si="0">($D$10-($C$12/$C$11)*$C$10)+($C$12/$C$11)*C6</f>
        <v>5.4741379310344822</v>
      </c>
      <c r="F6" s="19">
        <f t="shared" ref="F6:F9" si="1">D6-E6</f>
        <v>-0.47413793103448221</v>
      </c>
      <c r="G6" s="49"/>
    </row>
    <row r="7" spans="2:22" x14ac:dyDescent="0.2">
      <c r="B7" s="41">
        <v>3</v>
      </c>
      <c r="C7" s="47">
        <v>8</v>
      </c>
      <c r="D7" s="48">
        <v>6</v>
      </c>
      <c r="E7" s="19">
        <f t="shared" si="0"/>
        <v>6.3879310344827589</v>
      </c>
      <c r="F7" s="19">
        <f t="shared" si="1"/>
        <v>-0.3879310344827589</v>
      </c>
      <c r="G7" s="49"/>
    </row>
    <row r="8" spans="2:22" x14ac:dyDescent="0.2">
      <c r="B8" s="41">
        <v>4</v>
      </c>
      <c r="C8" s="47">
        <v>7</v>
      </c>
      <c r="D8" s="48">
        <v>7</v>
      </c>
      <c r="E8" s="19">
        <f t="shared" si="0"/>
        <v>5.931034482758621</v>
      </c>
      <c r="F8" s="19">
        <f t="shared" si="1"/>
        <v>1.068965517241379</v>
      </c>
      <c r="G8" s="49"/>
    </row>
    <row r="9" spans="2:22" x14ac:dyDescent="0.2">
      <c r="B9" s="41">
        <v>5</v>
      </c>
      <c r="C9" s="47">
        <v>4</v>
      </c>
      <c r="D9" s="48">
        <v>4</v>
      </c>
      <c r="E9" s="19">
        <f t="shared" si="0"/>
        <v>4.5603448275862064</v>
      </c>
      <c r="F9" s="19">
        <f t="shared" si="1"/>
        <v>-0.56034482758620641</v>
      </c>
      <c r="G9" s="49"/>
    </row>
    <row r="10" spans="2:22" ht="13.8" thickBot="1" x14ac:dyDescent="0.25">
      <c r="B10" s="41" t="s">
        <v>49</v>
      </c>
      <c r="C10" s="41">
        <f>AVERAGE(C5:C9)</f>
        <v>5.4</v>
      </c>
      <c r="D10" s="50">
        <f>AVERAGE(D5:D9)</f>
        <v>5.2</v>
      </c>
      <c r="E10" s="50">
        <f t="shared" ref="E10" si="2">AVERAGE(E5:E9)</f>
        <v>5.2</v>
      </c>
      <c r="F10" s="19">
        <f>AVERAGE(F5:F9)</f>
        <v>1.7763568394002506E-16</v>
      </c>
      <c r="G10" s="49"/>
    </row>
    <row r="11" spans="2:22" ht="14.4" thickTop="1" thickBot="1" x14ac:dyDescent="0.25">
      <c r="B11" s="41" t="s">
        <v>61</v>
      </c>
      <c r="C11" s="42">
        <f>_xlfn.VAR.S(C5:C9)</f>
        <v>5.7999999999999972</v>
      </c>
      <c r="D11" s="51">
        <f>_xlfn.VAR.S(D5:D9)</f>
        <v>1.7000000000000028</v>
      </c>
      <c r="E11" s="52">
        <f t="shared" ref="E11:F11" si="3">_xlfn.VAR.S(E5:E9)</f>
        <v>1.2107758620689708</v>
      </c>
      <c r="F11" s="55">
        <f t="shared" si="3"/>
        <v>0.4892241379310342</v>
      </c>
      <c r="G11" s="49"/>
    </row>
    <row r="12" spans="2:22" ht="13.8" thickTop="1" x14ac:dyDescent="0.2">
      <c r="B12" s="50" t="s">
        <v>119</v>
      </c>
      <c r="C12" s="89">
        <f>_xlfn.COVARIANCE.S(C5:C9,D5:D9)</f>
        <v>2.6499999999999995</v>
      </c>
      <c r="D12" s="90"/>
      <c r="E12" s="93"/>
      <c r="F12" s="94"/>
    </row>
    <row r="13" spans="2:22" x14ac:dyDescent="0.2">
      <c r="B13" s="41" t="s">
        <v>131</v>
      </c>
      <c r="C13" s="53"/>
      <c r="D13" s="54">
        <f>_xlfn.STDEV.S(D5:D9)</f>
        <v>1.3038404810405309</v>
      </c>
      <c r="E13" s="54">
        <f>_xlfn.STDEV.S(E5:E9)</f>
        <v>1.1003526080620569</v>
      </c>
      <c r="F13" s="53"/>
    </row>
    <row r="14" spans="2:22" x14ac:dyDescent="0.2">
      <c r="B14" s="41" t="s">
        <v>119</v>
      </c>
      <c r="C14" s="53"/>
      <c r="D14" s="91">
        <f>_xlfn.COVARIANCE.S(D5:D9,E5:E9)</f>
        <v>1.2107758620689659</v>
      </c>
      <c r="E14" s="92"/>
      <c r="F14" s="53"/>
    </row>
    <row r="15" spans="2:22" x14ac:dyDescent="0.2">
      <c r="B15" s="13"/>
      <c r="C15" s="13"/>
      <c r="D15" s="13"/>
      <c r="E15" s="13"/>
      <c r="F15" s="13"/>
      <c r="U15" s="29"/>
      <c r="V15" s="29"/>
    </row>
    <row r="16" spans="2:22" x14ac:dyDescent="0.2">
      <c r="B16" s="13"/>
      <c r="C16" s="13"/>
      <c r="D16" s="13"/>
      <c r="E16" s="13"/>
      <c r="F16" s="13"/>
      <c r="U16" s="29"/>
      <c r="V16" s="29"/>
    </row>
    <row r="17" spans="2:6" x14ac:dyDescent="0.2">
      <c r="B17" s="13"/>
      <c r="C17" s="13"/>
      <c r="D17" s="13"/>
      <c r="E17" s="13"/>
      <c r="F17" s="13"/>
    </row>
    <row r="18" spans="2:6" x14ac:dyDescent="0.2">
      <c r="B18" s="13"/>
      <c r="C18" s="13"/>
      <c r="D18" s="13"/>
      <c r="E18" s="13"/>
      <c r="F18" s="13"/>
    </row>
    <row r="19" spans="2:6" x14ac:dyDescent="0.2">
      <c r="B19" s="13"/>
      <c r="C19" s="13"/>
      <c r="D19" s="13"/>
      <c r="E19" s="13"/>
      <c r="F19" s="13"/>
    </row>
    <row r="20" spans="2:6" x14ac:dyDescent="0.2">
      <c r="B20" s="13"/>
      <c r="C20" s="13"/>
      <c r="D20" s="13"/>
      <c r="E20" s="13"/>
      <c r="F20" s="13"/>
    </row>
    <row r="21" spans="2:6" x14ac:dyDescent="0.2">
      <c r="B21" s="13"/>
      <c r="C21" s="13"/>
      <c r="D21" s="13"/>
      <c r="E21" s="13"/>
      <c r="F21" s="13"/>
    </row>
    <row r="22" spans="2:6" x14ac:dyDescent="0.2">
      <c r="B22" s="13"/>
      <c r="C22" s="13"/>
      <c r="D22" s="13"/>
      <c r="E22" s="13"/>
      <c r="F22" s="13"/>
    </row>
    <row r="23" spans="2:6" x14ac:dyDescent="0.2">
      <c r="B23" s="13"/>
      <c r="C23" s="13"/>
      <c r="D23" s="13"/>
      <c r="E23" s="13"/>
      <c r="F23" s="13"/>
    </row>
    <row r="24" spans="2:6" x14ac:dyDescent="0.2">
      <c r="B24" s="13"/>
      <c r="C24" s="13"/>
      <c r="D24" s="13"/>
      <c r="E24" s="13"/>
      <c r="F24" s="13"/>
    </row>
  </sheetData>
  <mergeCells count="6">
    <mergeCell ref="E3:E4"/>
    <mergeCell ref="F3:F4"/>
    <mergeCell ref="B3:B4"/>
    <mergeCell ref="C12:D12"/>
    <mergeCell ref="D14:E14"/>
    <mergeCell ref="E12:F12"/>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Q99"/>
  <sheetViews>
    <sheetView topLeftCell="A19" zoomScale="91" zoomScaleNormal="91" workbookViewId="0">
      <selection activeCell="L37" sqref="L37"/>
    </sheetView>
  </sheetViews>
  <sheetFormatPr defaultRowHeight="13.2" x14ac:dyDescent="0.2"/>
  <cols>
    <col min="3" max="3" width="10.44140625" customWidth="1"/>
    <col min="4" max="4" width="9.77734375" customWidth="1"/>
    <col min="5" max="5" width="12" customWidth="1"/>
    <col min="9" max="9" width="11.33203125" customWidth="1"/>
    <col min="13" max="13" width="18.33203125" customWidth="1"/>
  </cols>
  <sheetData>
    <row r="4" spans="3:5" ht="26.4" x14ac:dyDescent="0.2">
      <c r="C4" s="56" t="s">
        <v>132</v>
      </c>
      <c r="D4" s="58" t="s">
        <v>133</v>
      </c>
      <c r="E4" s="58" t="s">
        <v>134</v>
      </c>
    </row>
    <row r="5" spans="3:5" x14ac:dyDescent="0.2">
      <c r="C5" s="1" t="s">
        <v>135</v>
      </c>
      <c r="D5" s="1">
        <v>1175</v>
      </c>
      <c r="E5" s="1">
        <v>2466</v>
      </c>
    </row>
    <row r="6" spans="3:5" x14ac:dyDescent="0.2">
      <c r="C6" s="1" t="s">
        <v>136</v>
      </c>
      <c r="D6" s="1">
        <v>365</v>
      </c>
      <c r="E6" s="1">
        <v>601</v>
      </c>
    </row>
    <row r="7" spans="3:5" x14ac:dyDescent="0.2">
      <c r="C7" s="1" t="s">
        <v>137</v>
      </c>
      <c r="D7" s="1">
        <v>344</v>
      </c>
      <c r="E7" s="1">
        <v>598</v>
      </c>
    </row>
    <row r="8" spans="3:5" x14ac:dyDescent="0.2">
      <c r="C8" s="1" t="s">
        <v>138</v>
      </c>
      <c r="D8" s="1">
        <v>489</v>
      </c>
      <c r="E8" s="1">
        <v>1020</v>
      </c>
    </row>
    <row r="9" spans="3:5" x14ac:dyDescent="0.2">
      <c r="C9" s="1" t="s">
        <v>139</v>
      </c>
      <c r="D9" s="1">
        <v>307</v>
      </c>
      <c r="E9" s="1">
        <v>514</v>
      </c>
    </row>
    <row r="10" spans="3:5" x14ac:dyDescent="0.2">
      <c r="C10" s="1" t="s">
        <v>140</v>
      </c>
      <c r="D10" s="1">
        <v>296</v>
      </c>
      <c r="E10" s="1">
        <v>577</v>
      </c>
    </row>
    <row r="11" spans="3:5" x14ac:dyDescent="0.2">
      <c r="C11" s="1" t="s">
        <v>141</v>
      </c>
      <c r="D11" s="1">
        <v>488</v>
      </c>
      <c r="E11" s="1">
        <v>978</v>
      </c>
    </row>
    <row r="12" spans="3:5" x14ac:dyDescent="0.2">
      <c r="C12" s="1" t="s">
        <v>142</v>
      </c>
      <c r="D12" s="1">
        <v>704</v>
      </c>
      <c r="E12" s="1">
        <v>1528</v>
      </c>
    </row>
    <row r="13" spans="3:5" x14ac:dyDescent="0.2">
      <c r="C13" s="1" t="s">
        <v>143</v>
      </c>
      <c r="D13" s="1">
        <v>480</v>
      </c>
      <c r="E13" s="1">
        <v>1042</v>
      </c>
    </row>
    <row r="14" spans="3:5" x14ac:dyDescent="0.2">
      <c r="C14" s="1" t="s">
        <v>144</v>
      </c>
      <c r="D14" s="1">
        <v>510</v>
      </c>
      <c r="E14" s="1">
        <v>1120</v>
      </c>
    </row>
    <row r="15" spans="3:5" x14ac:dyDescent="0.2">
      <c r="C15" s="1" t="s">
        <v>145</v>
      </c>
      <c r="D15" s="1">
        <v>1329</v>
      </c>
      <c r="E15" s="1">
        <v>2693</v>
      </c>
    </row>
    <row r="16" spans="3:5" x14ac:dyDescent="0.2">
      <c r="C16" s="1" t="s">
        <v>146</v>
      </c>
      <c r="D16" s="1">
        <v>1134</v>
      </c>
      <c r="E16" s="1">
        <v>2321</v>
      </c>
    </row>
    <row r="17" spans="3:10" x14ac:dyDescent="0.2">
      <c r="C17" s="1" t="s">
        <v>147</v>
      </c>
      <c r="D17" s="1">
        <v>1498</v>
      </c>
      <c r="E17" s="1">
        <v>3152</v>
      </c>
    </row>
    <row r="18" spans="3:10" x14ac:dyDescent="0.2">
      <c r="C18" s="1" t="s">
        <v>148</v>
      </c>
      <c r="D18" s="1">
        <v>1311</v>
      </c>
      <c r="E18" s="1">
        <v>2831</v>
      </c>
    </row>
    <row r="19" spans="3:10" x14ac:dyDescent="0.2">
      <c r="C19" s="1" t="s">
        <v>149</v>
      </c>
      <c r="D19" s="1">
        <v>595</v>
      </c>
      <c r="E19" s="1">
        <v>1123</v>
      </c>
    </row>
    <row r="20" spans="3:10" x14ac:dyDescent="0.2">
      <c r="C20" s="1" t="s">
        <v>150</v>
      </c>
      <c r="D20" s="1">
        <v>278</v>
      </c>
      <c r="E20" s="1">
        <v>583</v>
      </c>
    </row>
    <row r="21" spans="3:10" x14ac:dyDescent="0.2">
      <c r="C21" s="1" t="s">
        <v>151</v>
      </c>
      <c r="D21" s="1">
        <v>277</v>
      </c>
      <c r="E21" s="1">
        <v>580</v>
      </c>
    </row>
    <row r="22" spans="3:10" x14ac:dyDescent="0.2">
      <c r="C22" s="1" t="s">
        <v>152</v>
      </c>
      <c r="D22" s="1">
        <v>195</v>
      </c>
      <c r="E22" s="1">
        <v>415</v>
      </c>
    </row>
    <row r="23" spans="3:10" x14ac:dyDescent="0.2">
      <c r="C23" s="1" t="s">
        <v>153</v>
      </c>
      <c r="D23" s="1">
        <v>221</v>
      </c>
      <c r="E23" s="1">
        <v>445</v>
      </c>
    </row>
    <row r="24" spans="3:10" x14ac:dyDescent="0.2">
      <c r="C24" s="1" t="s">
        <v>154</v>
      </c>
      <c r="D24" s="1">
        <v>548</v>
      </c>
      <c r="E24" s="1">
        <v>1127</v>
      </c>
    </row>
    <row r="25" spans="3:10" x14ac:dyDescent="0.2">
      <c r="C25" s="1" t="s">
        <v>155</v>
      </c>
      <c r="D25" s="1">
        <v>495</v>
      </c>
      <c r="E25" s="1">
        <v>1084</v>
      </c>
    </row>
    <row r="26" spans="3:10" x14ac:dyDescent="0.2">
      <c r="C26" s="1" t="s">
        <v>156</v>
      </c>
      <c r="D26" s="1">
        <v>829</v>
      </c>
      <c r="E26" s="1">
        <v>1789</v>
      </c>
    </row>
    <row r="27" spans="3:10" x14ac:dyDescent="0.2">
      <c r="C27" s="1" t="s">
        <v>157</v>
      </c>
      <c r="D27" s="1">
        <v>1244</v>
      </c>
      <c r="E27" s="1">
        <v>3336</v>
      </c>
    </row>
    <row r="28" spans="3:10" x14ac:dyDescent="0.2">
      <c r="C28" s="1" t="s">
        <v>158</v>
      </c>
      <c r="D28" s="1">
        <v>475</v>
      </c>
      <c r="E28" s="1">
        <v>908</v>
      </c>
    </row>
    <row r="29" spans="3:10" x14ac:dyDescent="0.2">
      <c r="C29" s="1" t="s">
        <v>159</v>
      </c>
      <c r="D29" s="1">
        <v>293</v>
      </c>
      <c r="E29" s="1">
        <v>602</v>
      </c>
      <c r="I29" t="s">
        <v>84</v>
      </c>
    </row>
    <row r="30" spans="3:10" ht="13.8" thickBot="1" x14ac:dyDescent="0.25">
      <c r="C30" s="1" t="s">
        <v>160</v>
      </c>
      <c r="D30" s="1">
        <v>527</v>
      </c>
      <c r="E30" s="1">
        <v>917</v>
      </c>
    </row>
    <row r="31" spans="3:10" x14ac:dyDescent="0.2">
      <c r="C31" s="1" t="s">
        <v>161</v>
      </c>
      <c r="D31" s="1">
        <v>1209</v>
      </c>
      <c r="E31" s="1">
        <v>2589</v>
      </c>
      <c r="I31" s="32" t="s">
        <v>85</v>
      </c>
      <c r="J31" s="32"/>
    </row>
    <row r="32" spans="3:10" x14ac:dyDescent="0.2">
      <c r="C32" s="1" t="s">
        <v>162</v>
      </c>
      <c r="D32" s="1">
        <v>950</v>
      </c>
      <c r="E32" s="1">
        <v>1985</v>
      </c>
      <c r="I32" s="29" t="s">
        <v>86</v>
      </c>
      <c r="J32" s="29">
        <v>0.98680312575947982</v>
      </c>
    </row>
    <row r="33" spans="3:17" x14ac:dyDescent="0.2">
      <c r="C33" s="1" t="s">
        <v>163</v>
      </c>
      <c r="D33" s="1">
        <v>306</v>
      </c>
      <c r="E33" s="1">
        <v>559</v>
      </c>
      <c r="I33" s="29" t="s">
        <v>87</v>
      </c>
      <c r="J33" s="29">
        <v>0.97378040900867979</v>
      </c>
    </row>
    <row r="34" spans="3:17" x14ac:dyDescent="0.2">
      <c r="C34" s="1" t="s">
        <v>164</v>
      </c>
      <c r="D34" s="1">
        <v>272</v>
      </c>
      <c r="E34" s="1">
        <v>448</v>
      </c>
      <c r="I34" s="29" t="s">
        <v>88</v>
      </c>
      <c r="J34" s="29">
        <v>0.97319775143109488</v>
      </c>
    </row>
    <row r="35" spans="3:17" x14ac:dyDescent="0.2">
      <c r="C35" s="1" t="s">
        <v>165</v>
      </c>
      <c r="D35" s="1">
        <v>147</v>
      </c>
      <c r="E35" s="1">
        <v>273</v>
      </c>
      <c r="I35" s="29" t="s">
        <v>89</v>
      </c>
      <c r="J35" s="29">
        <v>135.51332063006316</v>
      </c>
    </row>
    <row r="36" spans="3:17" ht="13.8" thickBot="1" x14ac:dyDescent="0.25">
      <c r="C36" s="1" t="s">
        <v>166</v>
      </c>
      <c r="D36" s="1">
        <v>189</v>
      </c>
      <c r="E36" s="1">
        <v>328</v>
      </c>
      <c r="I36" s="30" t="s">
        <v>90</v>
      </c>
      <c r="J36" s="30">
        <v>47</v>
      </c>
    </row>
    <row r="37" spans="3:17" s="13" customFormat="1" ht="13.2" customHeight="1" x14ac:dyDescent="0.2">
      <c r="C37" s="1" t="s">
        <v>167</v>
      </c>
      <c r="D37" s="1">
        <v>474</v>
      </c>
      <c r="E37" s="1">
        <v>921</v>
      </c>
      <c r="I37"/>
      <c r="J37"/>
      <c r="K37"/>
      <c r="L37"/>
      <c r="M37"/>
      <c r="N37"/>
      <c r="O37"/>
      <c r="P37"/>
      <c r="Q37"/>
    </row>
    <row r="38" spans="3:17" ht="13.8" thickBot="1" x14ac:dyDescent="0.25">
      <c r="C38" s="1" t="s">
        <v>168</v>
      </c>
      <c r="D38" s="1">
        <v>623</v>
      </c>
      <c r="E38" s="1">
        <v>1188</v>
      </c>
      <c r="I38" t="s">
        <v>91</v>
      </c>
    </row>
    <row r="39" spans="3:17" x14ac:dyDescent="0.2">
      <c r="C39" s="1" t="s">
        <v>169</v>
      </c>
      <c r="D39" s="1">
        <v>391</v>
      </c>
      <c r="E39" s="1">
        <v>684</v>
      </c>
      <c r="I39" s="31"/>
      <c r="J39" s="31" t="s">
        <v>96</v>
      </c>
      <c r="K39" s="31" t="s">
        <v>97</v>
      </c>
      <c r="L39" s="31" t="s">
        <v>98</v>
      </c>
      <c r="M39" s="31" t="s">
        <v>99</v>
      </c>
      <c r="N39" s="31" t="s">
        <v>100</v>
      </c>
    </row>
    <row r="40" spans="3:17" x14ac:dyDescent="0.2">
      <c r="C40" s="1" t="s">
        <v>170</v>
      </c>
      <c r="D40" s="1">
        <v>199</v>
      </c>
      <c r="E40" s="1">
        <v>373</v>
      </c>
      <c r="I40" s="29" t="s">
        <v>92</v>
      </c>
      <c r="J40" s="29">
        <v>1</v>
      </c>
      <c r="K40" s="29">
        <v>30691040.254378416</v>
      </c>
      <c r="L40" s="29">
        <v>30691040.254378416</v>
      </c>
      <c r="M40" s="29">
        <v>1671.2739119346604</v>
      </c>
      <c r="N40" s="29">
        <v>3.144309678668887E-37</v>
      </c>
    </row>
    <row r="41" spans="3:17" x14ac:dyDescent="0.2">
      <c r="C41" s="1" t="s">
        <v>171</v>
      </c>
      <c r="D41" s="1">
        <v>248</v>
      </c>
      <c r="E41" s="1">
        <v>465</v>
      </c>
      <c r="I41" s="29" t="s">
        <v>93</v>
      </c>
      <c r="J41" s="29">
        <v>45</v>
      </c>
      <c r="K41" s="29">
        <v>826373.70306838339</v>
      </c>
      <c r="L41" s="29">
        <v>18363.860068186299</v>
      </c>
      <c r="M41" s="29"/>
      <c r="N41" s="29"/>
    </row>
    <row r="42" spans="3:17" ht="13.8" thickBot="1" x14ac:dyDescent="0.25">
      <c r="C42" s="1" t="s">
        <v>172</v>
      </c>
      <c r="D42" s="1">
        <v>392</v>
      </c>
      <c r="E42" s="1">
        <v>596</v>
      </c>
      <c r="I42" s="30" t="s">
        <v>94</v>
      </c>
      <c r="J42" s="30">
        <v>46</v>
      </c>
      <c r="K42" s="30">
        <v>31517413.957446799</v>
      </c>
      <c r="L42" s="30"/>
      <c r="M42" s="30"/>
      <c r="N42" s="30"/>
    </row>
    <row r="43" spans="3:17" ht="13.8" thickBot="1" x14ac:dyDescent="0.25">
      <c r="C43" s="1" t="s">
        <v>173</v>
      </c>
      <c r="D43" s="1">
        <v>223</v>
      </c>
      <c r="E43" s="1">
        <v>328</v>
      </c>
    </row>
    <row r="44" spans="3:17" x14ac:dyDescent="0.2">
      <c r="C44" s="1" t="s">
        <v>174</v>
      </c>
      <c r="D44" s="1">
        <v>912</v>
      </c>
      <c r="E44" s="1">
        <v>2048</v>
      </c>
      <c r="I44" s="31"/>
      <c r="J44" s="31" t="s">
        <v>101</v>
      </c>
      <c r="K44" s="31" t="s">
        <v>89</v>
      </c>
      <c r="L44" s="31" t="s">
        <v>102</v>
      </c>
      <c r="M44" s="31" t="s">
        <v>103</v>
      </c>
      <c r="N44" s="31" t="s">
        <v>104</v>
      </c>
      <c r="O44" s="31" t="s">
        <v>105</v>
      </c>
      <c r="P44" s="31" t="s">
        <v>106</v>
      </c>
      <c r="Q44" s="31" t="s">
        <v>107</v>
      </c>
    </row>
    <row r="45" spans="3:17" x14ac:dyDescent="0.2">
      <c r="C45" s="1" t="s">
        <v>175</v>
      </c>
      <c r="D45" s="1">
        <v>209</v>
      </c>
      <c r="E45" s="1">
        <v>384</v>
      </c>
      <c r="I45" s="29" t="s">
        <v>95</v>
      </c>
      <c r="J45" s="29">
        <v>-125.27999127955104</v>
      </c>
      <c r="K45" s="29">
        <v>35.695997809460749</v>
      </c>
      <c r="L45" s="29">
        <v>-3.5096369051868117</v>
      </c>
      <c r="M45" s="29">
        <v>1.0317849991728157E-3</v>
      </c>
      <c r="N45" s="29">
        <v>-197.17542143706919</v>
      </c>
      <c r="O45" s="29">
        <v>-53.384561122032906</v>
      </c>
      <c r="P45" s="29">
        <v>-197.17542143706919</v>
      </c>
      <c r="Q45" s="29">
        <v>-53.384561122032906</v>
      </c>
    </row>
    <row r="46" spans="3:17" ht="13.8" thickBot="1" x14ac:dyDescent="0.25">
      <c r="C46" s="1" t="s">
        <v>176</v>
      </c>
      <c r="D46" s="1">
        <v>358</v>
      </c>
      <c r="E46" s="1">
        <v>557</v>
      </c>
      <c r="I46" s="30" t="s">
        <v>108</v>
      </c>
      <c r="J46" s="30">
        <v>2.2598591164189186</v>
      </c>
      <c r="K46" s="30">
        <v>5.5278665276756948E-2</v>
      </c>
      <c r="L46" s="30">
        <v>40.881217104370336</v>
      </c>
      <c r="M46" s="30">
        <v>3.1443096786687972E-37</v>
      </c>
      <c r="N46" s="30">
        <v>2.1485221693521925</v>
      </c>
      <c r="O46" s="30">
        <v>2.3711960634856446</v>
      </c>
      <c r="P46" s="30">
        <v>2.1485221693521925</v>
      </c>
      <c r="Q46" s="30">
        <v>2.3711960634856446</v>
      </c>
    </row>
    <row r="47" spans="3:17" x14ac:dyDescent="0.2">
      <c r="C47" s="1" t="s">
        <v>177</v>
      </c>
      <c r="D47" s="1">
        <v>435</v>
      </c>
      <c r="E47" s="1">
        <v>783</v>
      </c>
    </row>
    <row r="48" spans="3:17" x14ac:dyDescent="0.2">
      <c r="C48" s="1" t="s">
        <v>178</v>
      </c>
      <c r="D48" s="1">
        <v>291</v>
      </c>
      <c r="E48" s="1">
        <v>537</v>
      </c>
    </row>
    <row r="49" spans="3:11" x14ac:dyDescent="0.2">
      <c r="C49" s="1" t="s">
        <v>179</v>
      </c>
      <c r="D49" s="1">
        <v>316</v>
      </c>
      <c r="E49" s="1">
        <v>528</v>
      </c>
    </row>
    <row r="50" spans="3:11" x14ac:dyDescent="0.2">
      <c r="C50" s="1" t="s">
        <v>180</v>
      </c>
      <c r="D50" s="1">
        <v>511</v>
      </c>
      <c r="E50" s="1">
        <v>736</v>
      </c>
      <c r="I50" t="s">
        <v>109</v>
      </c>
    </row>
    <row r="51" spans="3:11" ht="13.8" thickBot="1" x14ac:dyDescent="0.25">
      <c r="C51" s="1" t="s">
        <v>181</v>
      </c>
      <c r="D51" s="1">
        <v>210</v>
      </c>
      <c r="E51" s="1">
        <v>563</v>
      </c>
    </row>
    <row r="52" spans="3:11" x14ac:dyDescent="0.2">
      <c r="I52" s="31" t="s">
        <v>110</v>
      </c>
      <c r="J52" s="31" t="s">
        <v>111</v>
      </c>
      <c r="K52" s="31" t="s">
        <v>93</v>
      </c>
    </row>
    <row r="53" spans="3:11" x14ac:dyDescent="0.2">
      <c r="I53" s="29">
        <v>1</v>
      </c>
      <c r="J53" s="29">
        <v>2530.0544705126786</v>
      </c>
      <c r="K53" s="29">
        <v>-64.054470512678563</v>
      </c>
    </row>
    <row r="54" spans="3:11" x14ac:dyDescent="0.2">
      <c r="I54" s="29">
        <v>2</v>
      </c>
      <c r="J54" s="29">
        <v>699.56858621335425</v>
      </c>
      <c r="K54" s="29">
        <v>-98.568586213354251</v>
      </c>
    </row>
    <row r="55" spans="3:11" x14ac:dyDescent="0.2">
      <c r="I55" s="29">
        <v>3</v>
      </c>
      <c r="J55" s="29">
        <v>652.111544768557</v>
      </c>
      <c r="K55" s="29">
        <v>-54.111544768556996</v>
      </c>
    </row>
    <row r="56" spans="3:11" x14ac:dyDescent="0.2">
      <c r="I56" s="29">
        <v>4</v>
      </c>
      <c r="J56" s="29">
        <v>979.79111664930019</v>
      </c>
      <c r="K56" s="29">
        <v>40.208883350699807</v>
      </c>
    </row>
    <row r="57" spans="3:11" x14ac:dyDescent="0.2">
      <c r="I57" s="29">
        <v>5</v>
      </c>
      <c r="J57" s="29">
        <v>568.49675746105697</v>
      </c>
      <c r="K57" s="29">
        <v>-54.496757461056973</v>
      </c>
    </row>
    <row r="58" spans="3:11" x14ac:dyDescent="0.2">
      <c r="I58" s="29">
        <v>6</v>
      </c>
      <c r="J58" s="29">
        <v>543.63830718044881</v>
      </c>
      <c r="K58" s="29">
        <v>33.361692819551195</v>
      </c>
    </row>
    <row r="59" spans="3:11" x14ac:dyDescent="0.2">
      <c r="I59" s="29">
        <v>7</v>
      </c>
      <c r="J59" s="29">
        <v>977.53125753288123</v>
      </c>
      <c r="K59" s="29">
        <v>0.46874246711877277</v>
      </c>
    </row>
    <row r="60" spans="3:11" x14ac:dyDescent="0.2">
      <c r="I60" s="29">
        <v>8</v>
      </c>
      <c r="J60" s="29">
        <v>1465.6608266793676</v>
      </c>
      <c r="K60" s="29">
        <v>62.339173320632426</v>
      </c>
    </row>
    <row r="61" spans="3:11" x14ac:dyDescent="0.2">
      <c r="I61" s="29">
        <v>9</v>
      </c>
      <c r="J61" s="29">
        <v>959.45238460152996</v>
      </c>
      <c r="K61" s="29">
        <v>82.547615398470043</v>
      </c>
    </row>
    <row r="62" spans="3:11" x14ac:dyDescent="0.2">
      <c r="I62" s="29">
        <v>10</v>
      </c>
      <c r="J62" s="29">
        <v>1027.2481580940973</v>
      </c>
      <c r="K62" s="29">
        <v>92.751841905902666</v>
      </c>
    </row>
    <row r="63" spans="3:11" x14ac:dyDescent="0.2">
      <c r="I63" s="29">
        <v>11</v>
      </c>
      <c r="J63" s="29">
        <v>2878.0727744411915</v>
      </c>
      <c r="K63" s="29">
        <v>-185.07277444119154</v>
      </c>
    </row>
    <row r="64" spans="3:11" x14ac:dyDescent="0.2">
      <c r="I64" s="29">
        <v>12</v>
      </c>
      <c r="J64" s="29">
        <v>2437.400246739503</v>
      </c>
      <c r="K64" s="29">
        <v>-116.40024673950302</v>
      </c>
    </row>
    <row r="65" spans="9:11" x14ac:dyDescent="0.2">
      <c r="I65" s="29">
        <v>13</v>
      </c>
      <c r="J65" s="29">
        <v>3259.9889651159892</v>
      </c>
      <c r="K65" s="29">
        <v>-107.98896511598923</v>
      </c>
    </row>
    <row r="66" spans="9:11" x14ac:dyDescent="0.2">
      <c r="I66" s="29">
        <v>14</v>
      </c>
      <c r="J66" s="29">
        <v>2837.3953103456515</v>
      </c>
      <c r="K66" s="29">
        <v>-6.3953103456515237</v>
      </c>
    </row>
    <row r="67" spans="9:11" x14ac:dyDescent="0.2">
      <c r="I67" s="29">
        <v>15</v>
      </c>
      <c r="J67" s="29">
        <v>1219.3361829897055</v>
      </c>
      <c r="K67" s="29">
        <v>-96.336182989705549</v>
      </c>
    </row>
    <row r="68" spans="9:11" x14ac:dyDescent="0.2">
      <c r="I68" s="29">
        <v>16</v>
      </c>
      <c r="J68" s="29">
        <v>502.96084308490833</v>
      </c>
      <c r="K68" s="29">
        <v>80.039156915091667</v>
      </c>
    </row>
    <row r="69" spans="9:11" x14ac:dyDescent="0.2">
      <c r="I69" s="29">
        <v>17</v>
      </c>
      <c r="J69" s="29">
        <v>500.70098396848937</v>
      </c>
      <c r="K69" s="29">
        <v>79.299016031510632</v>
      </c>
    </row>
    <row r="70" spans="9:11" x14ac:dyDescent="0.2">
      <c r="I70" s="29">
        <v>18</v>
      </c>
      <c r="J70" s="29">
        <v>315.39253642213811</v>
      </c>
      <c r="K70" s="29">
        <v>99.607463577861893</v>
      </c>
    </row>
    <row r="71" spans="9:11" x14ac:dyDescent="0.2">
      <c r="I71" s="29">
        <v>19</v>
      </c>
      <c r="J71" s="29">
        <v>374.14887344902996</v>
      </c>
      <c r="K71" s="29">
        <v>70.851126550970037</v>
      </c>
    </row>
    <row r="72" spans="9:11" x14ac:dyDescent="0.2">
      <c r="I72" s="29">
        <v>20</v>
      </c>
      <c r="J72" s="29">
        <v>1113.1228045180164</v>
      </c>
      <c r="K72" s="29">
        <v>13.877195481983563</v>
      </c>
    </row>
    <row r="73" spans="9:11" x14ac:dyDescent="0.2">
      <c r="I73" s="29">
        <v>21</v>
      </c>
      <c r="J73" s="29">
        <v>993.35027134781376</v>
      </c>
      <c r="K73" s="29">
        <v>90.649728652186241</v>
      </c>
    </row>
    <row r="74" spans="9:11" x14ac:dyDescent="0.2">
      <c r="I74" s="29">
        <v>22</v>
      </c>
      <c r="J74" s="29">
        <v>1748.1432162317324</v>
      </c>
      <c r="K74" s="29">
        <v>40.856783768267633</v>
      </c>
    </row>
    <row r="75" spans="9:11" x14ac:dyDescent="0.2">
      <c r="I75" s="29">
        <v>23</v>
      </c>
      <c r="J75" s="29">
        <v>2685.9847495455833</v>
      </c>
      <c r="K75" s="29">
        <v>650.01525045441667</v>
      </c>
    </row>
    <row r="76" spans="9:11" x14ac:dyDescent="0.2">
      <c r="I76" s="29">
        <v>24</v>
      </c>
      <c r="J76" s="29">
        <v>948.15308901943536</v>
      </c>
      <c r="K76" s="29">
        <v>-40.153089019435356</v>
      </c>
    </row>
    <row r="77" spans="9:11" x14ac:dyDescent="0.2">
      <c r="I77" s="29">
        <v>25</v>
      </c>
      <c r="J77" s="29">
        <v>536.85872983119214</v>
      </c>
      <c r="K77" s="29">
        <v>65.141270168807864</v>
      </c>
    </row>
    <row r="78" spans="9:11" x14ac:dyDescent="0.2">
      <c r="I78" s="29">
        <v>26</v>
      </c>
      <c r="J78" s="29">
        <v>1065.6657630732191</v>
      </c>
      <c r="K78" s="29">
        <v>-148.66576307321907</v>
      </c>
    </row>
    <row r="79" spans="9:11" x14ac:dyDescent="0.2">
      <c r="I79" s="29">
        <v>27</v>
      </c>
      <c r="J79" s="29">
        <v>2606.8896804709211</v>
      </c>
      <c r="K79" s="29">
        <v>-17.889680470921121</v>
      </c>
    </row>
    <row r="80" spans="9:11" x14ac:dyDescent="0.2">
      <c r="I80" s="29">
        <v>28</v>
      </c>
      <c r="J80" s="29">
        <v>2021.5861693184218</v>
      </c>
      <c r="K80" s="29">
        <v>-36.586169318421753</v>
      </c>
    </row>
    <row r="81" spans="9:11" x14ac:dyDescent="0.2">
      <c r="I81" s="29">
        <v>29</v>
      </c>
      <c r="J81" s="29">
        <v>566.23689834463801</v>
      </c>
      <c r="K81" s="29">
        <v>-7.2368983446380071</v>
      </c>
    </row>
    <row r="82" spans="9:11" x14ac:dyDescent="0.2">
      <c r="I82" s="29">
        <v>30</v>
      </c>
      <c r="J82" s="29">
        <v>489.40168838639477</v>
      </c>
      <c r="K82" s="29">
        <v>-41.401688386394767</v>
      </c>
    </row>
    <row r="83" spans="9:11" x14ac:dyDescent="0.2">
      <c r="I83" s="29">
        <v>31</v>
      </c>
      <c r="J83" s="29">
        <v>206.91929883402997</v>
      </c>
      <c r="K83" s="29">
        <v>66.080701165970027</v>
      </c>
    </row>
    <row r="84" spans="9:11" x14ac:dyDescent="0.2">
      <c r="I84" s="29">
        <v>32</v>
      </c>
      <c r="J84" s="29">
        <v>301.83338172362454</v>
      </c>
      <c r="K84" s="29">
        <v>26.166618276375459</v>
      </c>
    </row>
    <row r="85" spans="9:11" x14ac:dyDescent="0.2">
      <c r="I85" s="29">
        <v>33</v>
      </c>
      <c r="J85" s="29">
        <v>945.89322990301639</v>
      </c>
      <c r="K85" s="29">
        <v>-24.89322990301639</v>
      </c>
    </row>
    <row r="86" spans="9:11" x14ac:dyDescent="0.2">
      <c r="I86" s="29">
        <v>34</v>
      </c>
      <c r="J86" s="29">
        <v>1282.6122382494352</v>
      </c>
      <c r="K86" s="29">
        <v>-94.612238249435222</v>
      </c>
    </row>
    <row r="87" spans="9:11" x14ac:dyDescent="0.2">
      <c r="I87" s="29">
        <v>35</v>
      </c>
      <c r="J87" s="29">
        <v>758.32492324024611</v>
      </c>
      <c r="K87" s="29">
        <v>-74.324923240246108</v>
      </c>
    </row>
    <row r="88" spans="9:11" x14ac:dyDescent="0.2">
      <c r="I88" s="29">
        <v>36</v>
      </c>
      <c r="J88" s="29">
        <v>324.43197288781374</v>
      </c>
      <c r="K88" s="29">
        <v>48.568027112186257</v>
      </c>
    </row>
    <row r="89" spans="9:11" x14ac:dyDescent="0.2">
      <c r="I89" s="29">
        <v>37</v>
      </c>
      <c r="J89" s="29">
        <v>435.16506959234073</v>
      </c>
      <c r="K89" s="29">
        <v>29.834930407659272</v>
      </c>
    </row>
    <row r="90" spans="9:11" x14ac:dyDescent="0.2">
      <c r="I90" s="29">
        <v>38</v>
      </c>
      <c r="J90" s="29">
        <v>760.58478235666507</v>
      </c>
      <c r="K90" s="29">
        <v>-164.58478235666507</v>
      </c>
    </row>
    <row r="91" spans="9:11" x14ac:dyDescent="0.2">
      <c r="I91" s="29">
        <v>39</v>
      </c>
      <c r="J91" s="29">
        <v>378.66859168186778</v>
      </c>
      <c r="K91" s="29">
        <v>-50.668591681867781</v>
      </c>
    </row>
    <row r="92" spans="9:11" x14ac:dyDescent="0.2">
      <c r="I92" s="29">
        <v>40</v>
      </c>
      <c r="J92" s="29">
        <v>1935.7115228945029</v>
      </c>
      <c r="K92" s="29">
        <v>112.28847710549712</v>
      </c>
    </row>
    <row r="93" spans="9:11" x14ac:dyDescent="0.2">
      <c r="I93" s="29">
        <v>41</v>
      </c>
      <c r="J93" s="29">
        <v>347.03056405200294</v>
      </c>
      <c r="K93" s="29">
        <v>36.969435947997056</v>
      </c>
    </row>
    <row r="94" spans="9:11" x14ac:dyDescent="0.2">
      <c r="I94" s="29">
        <v>42</v>
      </c>
      <c r="J94" s="29">
        <v>683.74957239842183</v>
      </c>
      <c r="K94" s="29">
        <v>-126.74957239842183</v>
      </c>
    </row>
    <row r="95" spans="9:11" x14ac:dyDescent="0.2">
      <c r="I95" s="29">
        <v>43</v>
      </c>
      <c r="J95" s="29">
        <v>857.75872436267855</v>
      </c>
      <c r="K95" s="29">
        <v>-74.758724362678549</v>
      </c>
    </row>
    <row r="96" spans="9:11" x14ac:dyDescent="0.2">
      <c r="I96" s="29">
        <v>44</v>
      </c>
      <c r="J96" s="29">
        <v>532.33901159835432</v>
      </c>
      <c r="K96" s="29">
        <v>4.6609884016456817</v>
      </c>
    </row>
    <row r="97" spans="9:11" x14ac:dyDescent="0.2">
      <c r="I97" s="29">
        <v>45</v>
      </c>
      <c r="J97" s="29">
        <v>588.83548950882721</v>
      </c>
      <c r="K97" s="29">
        <v>-60.835489508827209</v>
      </c>
    </row>
    <row r="98" spans="9:11" x14ac:dyDescent="0.2">
      <c r="I98" s="29">
        <v>46</v>
      </c>
      <c r="J98" s="29">
        <v>1029.5080172105163</v>
      </c>
      <c r="K98" s="29">
        <v>-293.5080172105163</v>
      </c>
    </row>
    <row r="99" spans="9:11" ht="13.8" thickBot="1" x14ac:dyDescent="0.25">
      <c r="I99" s="30">
        <v>47</v>
      </c>
      <c r="J99" s="30">
        <v>349.29042316842185</v>
      </c>
      <c r="K99" s="30">
        <v>213.70957683157815</v>
      </c>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14"/>
  <sheetViews>
    <sheetView topLeftCell="A2" workbookViewId="0">
      <selection activeCell="D12" sqref="D12"/>
    </sheetView>
  </sheetViews>
  <sheetFormatPr defaultRowHeight="13.2" x14ac:dyDescent="0.2"/>
  <cols>
    <col min="4" max="4" width="11.21875" customWidth="1"/>
    <col min="5" max="5" width="11.77734375" customWidth="1"/>
    <col min="6" max="6" width="9.77734375" customWidth="1"/>
  </cols>
  <sheetData>
    <row r="4" spans="3:16" x14ac:dyDescent="0.2">
      <c r="C4" s="83" t="s">
        <v>125</v>
      </c>
      <c r="D4" s="1" t="s">
        <v>182</v>
      </c>
      <c r="E4" s="1" t="s">
        <v>183</v>
      </c>
      <c r="F4" s="1" t="s">
        <v>184</v>
      </c>
      <c r="G4" s="95" t="s">
        <v>190</v>
      </c>
      <c r="H4" s="83" t="s">
        <v>191</v>
      </c>
    </row>
    <row r="5" spans="3:16" x14ac:dyDescent="0.2">
      <c r="C5" s="83"/>
      <c r="D5" s="57" t="s">
        <v>185</v>
      </c>
      <c r="E5" s="57" t="s">
        <v>186</v>
      </c>
      <c r="F5" s="57" t="s">
        <v>187</v>
      </c>
      <c r="G5" s="95"/>
      <c r="H5" s="83"/>
    </row>
    <row r="6" spans="3:16" x14ac:dyDescent="0.2">
      <c r="C6" s="57">
        <v>1</v>
      </c>
      <c r="D6" s="47">
        <v>3</v>
      </c>
      <c r="E6" s="63">
        <v>4</v>
      </c>
      <c r="F6" s="48">
        <v>28</v>
      </c>
      <c r="G6" s="1">
        <f>$P$6+(D6*$P$7)+(E6*$P$8)</f>
        <v>29.090909090909093</v>
      </c>
      <c r="H6" s="1">
        <f>F6-G6</f>
        <v>-1.0909090909090935</v>
      </c>
      <c r="O6" s="64" t="s">
        <v>95</v>
      </c>
      <c r="P6" s="66">
        <v>1.3939393939394051</v>
      </c>
    </row>
    <row r="7" spans="3:16" x14ac:dyDescent="0.2">
      <c r="C7" s="57">
        <v>2</v>
      </c>
      <c r="D7" s="47">
        <v>7</v>
      </c>
      <c r="E7" s="63">
        <v>5</v>
      </c>
      <c r="F7" s="48">
        <v>48</v>
      </c>
      <c r="G7" s="1">
        <f t="shared" ref="G7:G11" si="0">$P$6+(D7*$P$7)+(E7*$P$8)</f>
        <v>47.636363636363633</v>
      </c>
      <c r="H7" s="1">
        <f t="shared" ref="H7:H13" si="1">F7-G7</f>
        <v>0.36363636363636687</v>
      </c>
      <c r="O7" s="64" t="s">
        <v>108</v>
      </c>
      <c r="P7" s="66">
        <v>3.5757575757575744</v>
      </c>
    </row>
    <row r="8" spans="3:16" x14ac:dyDescent="0.2">
      <c r="C8" s="57">
        <v>3</v>
      </c>
      <c r="D8" s="47">
        <v>4</v>
      </c>
      <c r="E8" s="63">
        <v>3</v>
      </c>
      <c r="F8" s="48">
        <v>30</v>
      </c>
      <c r="G8" s="1">
        <f t="shared" si="0"/>
        <v>28.424242424242426</v>
      </c>
      <c r="H8" s="1">
        <f t="shared" si="1"/>
        <v>1.5757575757575744</v>
      </c>
      <c r="O8" s="64" t="s">
        <v>188</v>
      </c>
      <c r="P8" s="66">
        <v>4.2424242424242413</v>
      </c>
    </row>
    <row r="9" spans="3:16" x14ac:dyDescent="0.2">
      <c r="C9" s="57">
        <v>4</v>
      </c>
      <c r="D9" s="47">
        <v>6</v>
      </c>
      <c r="E9" s="63">
        <v>2</v>
      </c>
      <c r="F9" s="48">
        <v>30</v>
      </c>
      <c r="G9" s="1">
        <f t="shared" si="0"/>
        <v>31.333333333333336</v>
      </c>
      <c r="H9" s="1">
        <f t="shared" si="1"/>
        <v>-1.3333333333333357</v>
      </c>
    </row>
    <row r="10" spans="3:16" x14ac:dyDescent="0.2">
      <c r="C10" s="57">
        <v>5</v>
      </c>
      <c r="D10" s="47">
        <v>5</v>
      </c>
      <c r="E10" s="63">
        <v>1</v>
      </c>
      <c r="F10" s="48">
        <v>24</v>
      </c>
      <c r="G10" s="1">
        <f t="shared" si="0"/>
        <v>23.515151515151519</v>
      </c>
      <c r="H10" s="1">
        <f t="shared" si="1"/>
        <v>0.48484848484848087</v>
      </c>
    </row>
    <row r="11" spans="3:16" x14ac:dyDescent="0.2">
      <c r="C11" s="57" t="s">
        <v>49</v>
      </c>
      <c r="D11" s="57">
        <f>AVERAGE(D6:D10)</f>
        <v>5</v>
      </c>
      <c r="E11" s="57">
        <f t="shared" ref="E11:F11" si="2">AVERAGE(E6:E10)</f>
        <v>3</v>
      </c>
      <c r="F11" s="57">
        <f t="shared" si="2"/>
        <v>32</v>
      </c>
      <c r="G11" s="1">
        <f t="shared" si="0"/>
        <v>32</v>
      </c>
      <c r="H11" s="1">
        <f t="shared" si="1"/>
        <v>0</v>
      </c>
    </row>
    <row r="12" spans="3:16" x14ac:dyDescent="0.2">
      <c r="C12" s="59" t="s">
        <v>61</v>
      </c>
      <c r="D12" s="59">
        <f>VAR(D6:D10)</f>
        <v>2.5</v>
      </c>
      <c r="E12" s="59">
        <f t="shared" ref="E12:G12" si="3">VAR(E6:E10)</f>
        <v>2.5</v>
      </c>
      <c r="F12" s="59">
        <f t="shared" si="3"/>
        <v>86</v>
      </c>
      <c r="G12" s="59">
        <f t="shared" si="3"/>
        <v>84.545454545454504</v>
      </c>
      <c r="H12" s="1">
        <f t="shared" si="1"/>
        <v>1.4545454545454959</v>
      </c>
    </row>
    <row r="13" spans="3:16" x14ac:dyDescent="0.2">
      <c r="C13" s="59" t="s">
        <v>189</v>
      </c>
      <c r="D13" s="19">
        <f>SQRT(D12)</f>
        <v>1.5811388300841898</v>
      </c>
      <c r="E13" s="19">
        <f>SQRT(E12)</f>
        <v>1.5811388300841898</v>
      </c>
      <c r="F13" s="19">
        <f>SQRT(F12)</f>
        <v>9.2736184954957039</v>
      </c>
      <c r="G13" s="19">
        <f>SQRT(G12)</f>
        <v>9.1948602243565674</v>
      </c>
      <c r="H13" s="1">
        <f t="shared" si="1"/>
        <v>7.8758271139136582E-2</v>
      </c>
    </row>
    <row r="14" spans="3:16" x14ac:dyDescent="0.2">
      <c r="C14" s="13"/>
      <c r="D14" s="13"/>
      <c r="E14" s="13"/>
      <c r="F14" s="13"/>
    </row>
  </sheetData>
  <mergeCells count="3">
    <mergeCell ref="C4:C5"/>
    <mergeCell ref="G4:G5"/>
    <mergeCell ref="H4:H5"/>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平均</vt:lpstr>
      <vt:lpstr>頻度分布 分散 偏差</vt:lpstr>
      <vt:lpstr>標準偏差 標準化</vt:lpstr>
      <vt:lpstr>共分散</vt:lpstr>
      <vt:lpstr>相関係数</vt:lpstr>
      <vt:lpstr>回帰方程式</vt:lpstr>
      <vt:lpstr>決定係数</vt:lpstr>
      <vt:lpstr>単回帰分析実践</vt:lpstr>
      <vt:lpstr>重回帰分析</vt:lpstr>
      <vt:lpstr>重相関係数</vt:lpstr>
      <vt:lpstr>自由度調整済み決定係数</vt:lpstr>
      <vt:lpstr>標準回帰変数</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2021-05-14T19:32:31Z</dcterms:modified>
</cp:coreProperties>
</file>