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adybug-tool_for_Vectorworks\"/>
    </mc:Choice>
  </mc:AlternateContent>
  <xr:revisionPtr revIDLastSave="0" documentId="13_ncr:1_{06765147-A6F7-4F23-BA5E-2154DE30A5D5}" xr6:coauthVersionLast="47" xr6:coauthVersionMax="47" xr10:uidLastSave="{00000000-0000-0000-0000-000000000000}"/>
  <bookViews>
    <workbookView xWindow="-25245" yWindow="3420" windowWidth="23925" windowHeight="14670" activeTab="3" xr2:uid="{2ECF7B4D-DF81-40E5-9CC1-5175F5712BB4}"/>
  </bookViews>
  <sheets>
    <sheet name="入力用" sheetId="1" r:id="rId1"/>
    <sheet name="コピー用" sheetId="3" r:id="rId2"/>
    <sheet name="attributes返還 (2)" sheetId="5" r:id="rId3"/>
    <sheet name="attributes返還 (3)" sheetId="6" r:id="rId4"/>
    <sheet name="attributes返還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6" l="1"/>
  <c r="A25" i="6"/>
  <c r="A54" i="5"/>
  <c r="A55" i="5"/>
  <c r="A23" i="4"/>
  <c r="A101" i="3"/>
  <c r="D101" i="3" s="1"/>
  <c r="A102" i="3"/>
  <c r="D102" i="3" s="1"/>
  <c r="C5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1" i="3"/>
  <c r="A112" i="3"/>
  <c r="D112" i="3" s="1"/>
  <c r="A113" i="3"/>
  <c r="D113" i="3" s="1"/>
  <c r="A97" i="3"/>
  <c r="D97" i="3" s="1"/>
  <c r="A98" i="3"/>
  <c r="D98" i="3" s="1"/>
  <c r="A52" i="3"/>
  <c r="D52" i="3" s="1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58" i="3"/>
  <c r="C30" i="3"/>
  <c r="C32" i="3"/>
  <c r="C34" i="3"/>
  <c r="C36" i="3"/>
  <c r="C38" i="3"/>
  <c r="C40" i="3"/>
  <c r="C42" i="3"/>
  <c r="C44" i="3"/>
  <c r="C46" i="3"/>
  <c r="C48" i="3"/>
  <c r="C50" i="3"/>
  <c r="C28" i="3"/>
  <c r="C4" i="3"/>
  <c r="C6" i="3"/>
  <c r="C8" i="3"/>
  <c r="C10" i="3"/>
  <c r="C12" i="3"/>
  <c r="C14" i="3"/>
  <c r="C16" i="3"/>
  <c r="C18" i="3"/>
  <c r="C20" i="3"/>
  <c r="C22" i="3"/>
  <c r="C24" i="3"/>
  <c r="C2" i="3"/>
  <c r="A103" i="3"/>
  <c r="D103" i="3" s="1"/>
  <c r="A104" i="3"/>
  <c r="D104" i="3" s="1"/>
  <c r="A105" i="3"/>
  <c r="D105" i="3" s="1"/>
  <c r="A106" i="3"/>
  <c r="D106" i="3" s="1"/>
  <c r="A107" i="3"/>
  <c r="D107" i="3" s="1"/>
  <c r="A108" i="3"/>
  <c r="D108" i="3" s="1"/>
  <c r="A109" i="3"/>
  <c r="D109" i="3" s="1"/>
  <c r="A110" i="3"/>
  <c r="D110" i="3" s="1"/>
  <c r="A111" i="3"/>
  <c r="D111" i="3" s="1"/>
  <c r="A100" i="3"/>
  <c r="D100" i="3" s="1"/>
  <c r="A85" i="3"/>
  <c r="D85" i="3" s="1"/>
  <c r="A86" i="3"/>
  <c r="D86" i="3" s="1"/>
  <c r="A87" i="3"/>
  <c r="D87" i="3" s="1"/>
  <c r="A88" i="3"/>
  <c r="D88" i="3" s="1"/>
  <c r="A89" i="3"/>
  <c r="D89" i="3" s="1"/>
  <c r="A90" i="3"/>
  <c r="D90" i="3" s="1"/>
  <c r="A91" i="3"/>
  <c r="D91" i="3" s="1"/>
  <c r="A92" i="3"/>
  <c r="D92" i="3" s="1"/>
  <c r="A93" i="3"/>
  <c r="D93" i="3" s="1"/>
  <c r="A94" i="3"/>
  <c r="D94" i="3" s="1"/>
  <c r="A95" i="3"/>
  <c r="D95" i="3" s="1"/>
  <c r="A96" i="3"/>
  <c r="D96" i="3" s="1"/>
  <c r="A27" i="3"/>
  <c r="D27" i="3" s="1"/>
  <c r="A75" i="3"/>
  <c r="A76" i="3"/>
  <c r="D76" i="3" s="1"/>
  <c r="A77" i="3"/>
  <c r="A78" i="3"/>
  <c r="D78" i="3" s="1"/>
  <c r="A79" i="3"/>
  <c r="A80" i="3"/>
  <c r="D80" i="3" s="1"/>
  <c r="A81" i="3"/>
  <c r="A82" i="3"/>
  <c r="D82" i="3" s="1"/>
  <c r="A59" i="3"/>
  <c r="A60" i="3"/>
  <c r="D60" i="3" s="1"/>
  <c r="A61" i="3"/>
  <c r="A62" i="3"/>
  <c r="D62" i="3" s="1"/>
  <c r="A63" i="3"/>
  <c r="A64" i="3"/>
  <c r="D64" i="3" s="1"/>
  <c r="A65" i="3"/>
  <c r="A66" i="3"/>
  <c r="D66" i="3" s="1"/>
  <c r="A67" i="3"/>
  <c r="A68" i="3"/>
  <c r="D68" i="3" s="1"/>
  <c r="A69" i="3"/>
  <c r="A70" i="3"/>
  <c r="D70" i="3" s="1"/>
  <c r="A71" i="3"/>
  <c r="A72" i="3"/>
  <c r="D72" i="3" s="1"/>
  <c r="A73" i="3"/>
  <c r="A74" i="3"/>
  <c r="D74" i="3" s="1"/>
  <c r="A58" i="3"/>
  <c r="D58" i="3" s="1"/>
  <c r="A1" i="3"/>
  <c r="A28" i="3"/>
  <c r="A29" i="3"/>
  <c r="D29" i="3" s="1"/>
  <c r="A30" i="3"/>
  <c r="A31" i="3"/>
  <c r="D31" i="3" s="1"/>
  <c r="A32" i="3"/>
  <c r="A33" i="3"/>
  <c r="D33" i="3" s="1"/>
  <c r="A34" i="3"/>
  <c r="A35" i="3"/>
  <c r="D35" i="3" s="1"/>
  <c r="A36" i="3"/>
  <c r="A37" i="3"/>
  <c r="D37" i="3" s="1"/>
  <c r="A38" i="3"/>
  <c r="A39" i="3"/>
  <c r="D39" i="3" s="1"/>
  <c r="A40" i="3"/>
  <c r="A41" i="3"/>
  <c r="D41" i="3" s="1"/>
  <c r="A42" i="3"/>
  <c r="A43" i="3"/>
  <c r="D43" i="3" s="1"/>
  <c r="A44" i="3"/>
  <c r="D44" i="3" s="1"/>
  <c r="A45" i="3"/>
  <c r="D45" i="3" s="1"/>
  <c r="A46" i="3"/>
  <c r="A47" i="3"/>
  <c r="D47" i="3" s="1"/>
  <c r="A48" i="3"/>
  <c r="A49" i="3"/>
  <c r="D49" i="3" s="1"/>
  <c r="A50" i="3"/>
  <c r="A51" i="3"/>
  <c r="D51" i="3" s="1"/>
  <c r="A2" i="3"/>
  <c r="A3" i="3"/>
  <c r="A4" i="3"/>
  <c r="A5" i="3"/>
  <c r="A6" i="3"/>
  <c r="A7" i="3"/>
  <c r="A8" i="3"/>
  <c r="A9" i="3"/>
  <c r="A10" i="3"/>
  <c r="A11" i="3"/>
  <c r="A12" i="3"/>
  <c r="A13" i="3"/>
  <c r="D13" i="3" s="1"/>
  <c r="A14" i="3"/>
  <c r="D14" i="3" s="1"/>
  <c r="A15" i="3"/>
  <c r="D15" i="3" s="1"/>
  <c r="A16" i="3"/>
  <c r="D16" i="3" s="1"/>
  <c r="A17" i="3"/>
  <c r="D17" i="3" s="1"/>
  <c r="A18" i="3"/>
  <c r="D18" i="3" s="1"/>
  <c r="A19" i="3"/>
  <c r="D19" i="3" s="1"/>
  <c r="A20" i="3"/>
  <c r="D20" i="3" s="1"/>
  <c r="A21" i="3"/>
  <c r="D21" i="3" s="1"/>
  <c r="A22" i="3"/>
  <c r="D22" i="3" s="1"/>
  <c r="A23" i="3"/>
  <c r="D23" i="3" s="1"/>
  <c r="A24" i="3"/>
  <c r="D24" i="3" s="1"/>
  <c r="A25" i="3"/>
  <c r="D25" i="3" s="1"/>
  <c r="D67" i="3" l="1"/>
  <c r="D63" i="3"/>
  <c r="D65" i="3"/>
  <c r="D69" i="3"/>
  <c r="D61" i="3"/>
  <c r="D59" i="3"/>
  <c r="D6" i="3"/>
  <c r="D5" i="3"/>
  <c r="D9" i="3"/>
  <c r="D3" i="3"/>
  <c r="D7" i="3"/>
  <c r="D12" i="3"/>
  <c r="D10" i="3"/>
  <c r="D11" i="3"/>
  <c r="D4" i="3"/>
  <c r="D8" i="3"/>
  <c r="D1" i="3"/>
  <c r="D46" i="3"/>
  <c r="D50" i="3"/>
  <c r="D38" i="3"/>
  <c r="D36" i="3"/>
  <c r="D48" i="3"/>
  <c r="D75" i="3"/>
  <c r="D42" i="3"/>
  <c r="D40" i="3"/>
  <c r="D34" i="3"/>
  <c r="D32" i="3"/>
  <c r="D79" i="3"/>
  <c r="D81" i="3"/>
  <c r="D71" i="3"/>
  <c r="D77" i="3"/>
  <c r="D73" i="3"/>
  <c r="D28" i="3"/>
  <c r="D30" i="3"/>
  <c r="D2" i="3"/>
</calcChain>
</file>

<file path=xl/sharedStrings.xml><?xml version="1.0" encoding="utf-8"?>
<sst xmlns="http://schemas.openxmlformats.org/spreadsheetml/2006/main" count="120" uniqueCount="116">
  <si>
    <t>temperature_</t>
  </si>
  <si>
    <t>摂氏単位の温度。</t>
  </si>
  <si>
    <t>wall_boundary</t>
  </si>
  <si>
    <t>バタフライ壁境界。</t>
  </si>
  <si>
    <t>else:</t>
    <phoneticPr fontId="1"/>
  </si>
  <si>
    <t>import</t>
    <phoneticPr fontId="1"/>
  </si>
  <si>
    <t>下Listは"l"（小文字のL)</t>
    <rPh sb="0" eb="1">
      <t>シタ</t>
    </rPh>
    <rPh sb="10" eb="13">
      <t>コモジ</t>
    </rPh>
    <phoneticPr fontId="1"/>
  </si>
  <si>
    <t>outport</t>
    <phoneticPr fontId="1"/>
  </si>
  <si>
    <t>ASHRAE 90.1 2019  |  IECC 2021 = "2019"</t>
  </si>
  <si>
    <t>ASHRAE 90.1 2016  |  IECC 2018 = "2016"</t>
  </si>
  <si>
    <t>ASHRAE 90.1 2013  |  IECC 2015 = "2013"</t>
  </si>
  <si>
    <t>ASHRAE 90.1 2010  |  IECC 2012 = "2010"</t>
  </si>
  <si>
    <t>ASHRAE 90.1 2007  |  IECC 2009 = "2007"</t>
  </si>
  <si>
    <t>ASHRAE 90.1 2004  |  IECC 2006 = "2004"</t>
  </si>
  <si>
    <t>1980-2004 (CBECS)              = "1980_2004"</t>
  </si>
  <si>
    <t>Pre-1980 (CBECS)               = "pre_1980"</t>
  </si>
  <si>
    <t xml:space="preserve">ASHRAE 90.1 2019  |  IECC 2021 </t>
  </si>
  <si>
    <t xml:space="preserve"> "2019"</t>
  </si>
  <si>
    <t xml:space="preserve">ASHRAE 90.1 2016  |  IECC 2018 </t>
  </si>
  <si>
    <t xml:space="preserve"> "2016"</t>
  </si>
  <si>
    <t xml:space="preserve">ASHRAE 90.1 2013  |  IECC 2015 </t>
  </si>
  <si>
    <t xml:space="preserve"> "2013"</t>
  </si>
  <si>
    <t xml:space="preserve">ASHRAE 90.1 2010  |  IECC 2012 </t>
  </si>
  <si>
    <t xml:space="preserve"> "2010"</t>
  </si>
  <si>
    <t xml:space="preserve">ASHRAE 90.1 2007  |  IECC 2009 </t>
  </si>
  <si>
    <t xml:space="preserve"> "2007"</t>
  </si>
  <si>
    <t xml:space="preserve">ASHRAE 90.1 2004  |  IECC 2006 </t>
  </si>
  <si>
    <t xml:space="preserve"> "2004"</t>
  </si>
  <si>
    <t xml:space="preserve">1980-2004 (CBECS)              </t>
  </si>
  <si>
    <t xml:space="preserve"> "1980_2004"</t>
  </si>
  <si>
    <t xml:space="preserve">Pre-1980 (CBECS)               </t>
  </si>
  <si>
    <t xml:space="preserve"> "pre_1980"</t>
  </si>
  <si>
    <t xml:space="preserve">Program                                  </t>
  </si>
  <si>
    <t xml:space="preserve"> "properties.energy.program_type.display_name"</t>
  </si>
  <si>
    <t xml:space="preserve">Construction Set                         </t>
  </si>
  <si>
    <t xml:space="preserve"> "properties.energy.construction_set.display_name"</t>
  </si>
  <si>
    <t xml:space="preserve">Is Conditioned                           </t>
  </si>
  <si>
    <t xml:space="preserve"> "properties.energy.is_conditioned"</t>
  </si>
  <si>
    <t xml:space="preserve">People per Area [ppl/m2]                 </t>
  </si>
  <si>
    <t xml:space="preserve"> "properties.energy.people.people_per_area"</t>
  </si>
  <si>
    <t xml:space="preserve">Area per Person [m2/ppl]                 </t>
  </si>
  <si>
    <t xml:space="preserve"> "properties.energy.people.area_per_person"</t>
  </si>
  <si>
    <t xml:space="preserve">Lighting per Area [W/m2]                 </t>
  </si>
  <si>
    <t xml:space="preserve"> "properties.energy.lighting.watts_per_area"</t>
  </si>
  <si>
    <t xml:space="preserve">Electric Equipment per Area [W/m2]       </t>
  </si>
  <si>
    <t xml:space="preserve"> "properties.energy.electric_equipment.watts_per_area"</t>
  </si>
  <si>
    <t xml:space="preserve">Gas Equipment per Area [W/m2]            </t>
  </si>
  <si>
    <t xml:space="preserve"> "properties.energy.gas_equipment.watts_per_area"</t>
  </si>
  <si>
    <t xml:space="preserve">Hot Water per Area [L/h-m2]              </t>
  </si>
  <si>
    <t xml:space="preserve"> "properties.energy.service_hot_water.flow_per_area"</t>
  </si>
  <si>
    <t xml:space="preserve">Infiltration per Exterior Area [m3/s-m2] </t>
  </si>
  <si>
    <t xml:space="preserve"> "properties.energy.infiltration.flow_per_exterior_area"</t>
  </si>
  <si>
    <t xml:space="preserve">Ventilation per Person [m3/s-ppl]        </t>
  </si>
  <si>
    <t xml:space="preserve"> "properties.energy.ventilation.flow_per_person"</t>
  </si>
  <si>
    <t xml:space="preserve">Ventilation per Floor Area [m3/s-m2]     </t>
  </si>
  <si>
    <t xml:space="preserve"> "properties.energy.ventilation.flow_per_area"</t>
  </si>
  <si>
    <t xml:space="preserve">Ventilation per Volume [ACH]             </t>
  </si>
  <si>
    <t xml:space="preserve"> "properties.energy.ventilation.air_changes_per_hour"</t>
  </si>
  <si>
    <t xml:space="preserve">Ventilation Absolute [m3/s]              </t>
  </si>
  <si>
    <t xml:space="preserve"> "properties.energy.ventilation.flow_per_zone"</t>
  </si>
  <si>
    <t xml:space="preserve">Total Process Load [W]                   </t>
  </si>
  <si>
    <t xml:space="preserve"> "properties.energy.total_process_load"</t>
  </si>
  <si>
    <t xml:space="preserve">Occupancy Schedule                       </t>
  </si>
  <si>
    <t xml:space="preserve"> "properties.energy.people.occupancy_schedule.display_name"</t>
  </si>
  <si>
    <t xml:space="preserve">Activity Schedule                        </t>
  </si>
  <si>
    <t xml:space="preserve"> "properties.energy.people.activity_schedule.display_name"</t>
  </si>
  <si>
    <t xml:space="preserve">Lighting Schedule                        </t>
  </si>
  <si>
    <t xml:space="preserve"> "properties.energy.lighting.schedule.display_name"</t>
  </si>
  <si>
    <t xml:space="preserve">Electric Equipment Schedule              </t>
  </si>
  <si>
    <t xml:space="preserve"> "properties.energy.electric_equipment.schedule.display_name"</t>
  </si>
  <si>
    <t xml:space="preserve">Gas Equipment Schedule                   </t>
  </si>
  <si>
    <t xml:space="preserve"> "properties.energy.gas_equipment.schedule.display_name"</t>
  </si>
  <si>
    <t xml:space="preserve">Hot Water Schedule                       </t>
  </si>
  <si>
    <t xml:space="preserve"> "properties.energy.service_hot_water.schedule.display_name"</t>
  </si>
  <si>
    <t xml:space="preserve">Infiltration Schedule                    </t>
  </si>
  <si>
    <t xml:space="preserve"> "properties.energy.infiltration.schedule.display_name"</t>
  </si>
  <si>
    <t xml:space="preserve">Ventilation Schedule                     </t>
  </si>
  <si>
    <t xml:space="preserve"> "properties.energy.ventilation.schedule.display_name"</t>
  </si>
  <si>
    <t xml:space="preserve">Heating Schedule                         </t>
  </si>
  <si>
    <t xml:space="preserve"> "properties.energy.setpoint.heating_schedule.display_name"</t>
  </si>
  <si>
    <t xml:space="preserve">Cooling Schedule                         </t>
  </si>
  <si>
    <t xml:space="preserve"> "properties.energy.setpoint.cooling_schedule.display_name"</t>
  </si>
  <si>
    <t xml:space="preserve">Heating Setpoint [C]                     </t>
  </si>
  <si>
    <t xml:space="preserve"> "properties.energy.setpoint.heating_setpoint"</t>
  </si>
  <si>
    <t xml:space="preserve">Cooling Setpoint [C]                     </t>
  </si>
  <si>
    <t xml:space="preserve"> "properties.energy.setpoint.cooling_setpoint"</t>
  </si>
  <si>
    <t xml:space="preserve">Heating Setback [C]                      </t>
  </si>
  <si>
    <t xml:space="preserve"> "properties.energy.setpoint.heating_setback"</t>
  </si>
  <si>
    <t xml:space="preserve">Cooling Setback [C]                      </t>
  </si>
  <si>
    <t xml:space="preserve"> "properties.energy.setpoint.cooling_setback"</t>
  </si>
  <si>
    <t xml:space="preserve">Humidifying Setpoint [%]                 </t>
  </si>
  <si>
    <t xml:space="preserve"> "properties.energy.setpoint.humidifying_setpoint"</t>
  </si>
  <si>
    <t xml:space="preserve">Dehumidifying Setpoint [%]               </t>
  </si>
  <si>
    <t xml:space="preserve"> "properties.energy.setpoint.dehumidifying_setpoint"</t>
  </si>
  <si>
    <t xml:space="preserve">HVAC Type                                </t>
  </si>
  <si>
    <t xml:space="preserve"> "properties.energy.hvac.__class__.__name__"</t>
  </si>
  <si>
    <t xml:space="preserve">HVAC Equipment                           </t>
  </si>
  <si>
    <t xml:space="preserve"> "properties.energy.hvac.equipment_type"</t>
  </si>
  <si>
    <t xml:space="preserve">HVAC Name                                </t>
  </si>
  <si>
    <t xml:space="preserve"> "properties.energy.hvac.display_name"</t>
  </si>
  <si>
    <t xml:space="preserve">Economizer Type                          </t>
  </si>
  <si>
    <t xml:space="preserve"> "properties.energy.hvac.economizer_type"</t>
  </si>
  <si>
    <t xml:space="preserve">Demand Controlled Ventilation            </t>
  </si>
  <si>
    <t xml:space="preserve"> "properties.energy.hvac.demand_controlled_ventilation"</t>
  </si>
  <si>
    <t xml:space="preserve">Sensible Heat Recovery                   </t>
  </si>
  <si>
    <t xml:space="preserve"> "properties.energy.hvac.sensible_heat_recovery"</t>
  </si>
  <si>
    <t xml:space="preserve">Latent Heat Recovery                     </t>
  </si>
  <si>
    <t xml:space="preserve"> "properties.energy.hvac.latent_heat_recovery"</t>
  </si>
  <si>
    <t xml:space="preserve">SHW Equipment                            </t>
  </si>
  <si>
    <t xml:space="preserve"> "properties.energy.shw.equipment_type"</t>
  </si>
  <si>
    <t xml:space="preserve">SHW Heater Efficiency                    </t>
  </si>
  <si>
    <t xml:space="preserve"> "properties.energy.shw.heater_efficiency"</t>
  </si>
  <si>
    <t xml:space="preserve">SHW Ambient Condition [C]                </t>
  </si>
  <si>
    <t xml:space="preserve"> "properties.energy.shw.ambient_condition"</t>
  </si>
  <si>
    <t xml:space="preserve">SHW Ambient Loss Coefficient [W/K]       </t>
  </si>
  <si>
    <t xml:space="preserve"> "properties.energy.shw.ambient_loss_coefficient"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</si>
</sst>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7D3D-87D7-4B6C-9587-D9B618A9E217}">
  <dimension ref="A1:C31"/>
  <sheetViews>
    <sheetView topLeftCell="A25" workbookViewId="0">
      <selection activeCell="A30" sqref="A30"/>
    </sheetView>
  </sheetViews>
  <sheetFormatPr defaultRowHeight="18" x14ac:dyDescent="0.45"/>
  <cols>
    <col min="1" max="1" width="27.59765625" customWidth="1"/>
    <col min="2" max="2" width="4.296875" customWidth="1"/>
    <col min="3" max="3" width="122.3984375" customWidth="1"/>
  </cols>
  <sheetData>
    <row r="1" spans="1:3" x14ac:dyDescent="0.45">
      <c r="A1" s="1" t="s">
        <v>5</v>
      </c>
      <c r="B1" t="s">
        <v>6</v>
      </c>
    </row>
    <row r="2" spans="1:3" x14ac:dyDescent="0.45">
      <c r="A2" t="s">
        <v>0</v>
      </c>
      <c r="C2" t="s">
        <v>1</v>
      </c>
    </row>
    <row r="30" spans="1:3" x14ac:dyDescent="0.45">
      <c r="A30" s="1" t="s">
        <v>7</v>
      </c>
    </row>
    <row r="31" spans="1:3" x14ac:dyDescent="0.45">
      <c r="A31" t="s">
        <v>2</v>
      </c>
      <c r="C31" t="s">
        <v>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573D-13B9-4F20-AE22-F91FF9412CDB}">
  <dimension ref="A1:E113"/>
  <sheetViews>
    <sheetView topLeftCell="A88" workbookViewId="0">
      <selection activeCell="A101" sqref="A101"/>
    </sheetView>
  </sheetViews>
  <sheetFormatPr defaultRowHeight="18" x14ac:dyDescent="0.45"/>
  <cols>
    <col min="1" max="1" width="22.69921875" customWidth="1"/>
    <col min="2" max="2" width="14" customWidth="1"/>
    <col min="3" max="3" width="22.69921875" customWidth="1"/>
    <col min="4" max="4" width="68.59765625" customWidth="1"/>
    <col min="5" max="5" width="8.796875" customWidth="1"/>
  </cols>
  <sheetData>
    <row r="1" spans="1:5" x14ac:dyDescent="0.45">
      <c r="A1" t="str">
        <f ca="1">OFFSET(入力用!A$2,ROUNDDOWN(E1/2,0),0)</f>
        <v>temperature_</v>
      </c>
      <c r="B1">
        <f ca="1">OFFSET(入力用!B$2,ROUNDDOWN(E1/2,0),0)</f>
        <v>0</v>
      </c>
      <c r="D1" t="str">
        <f ca="1">IF(A1=0,"",A1&amp;" = Marionette.PortIn("&amp;IF(B1="l","[]","None")&amp;", '"&amp;A1&amp;"')")</f>
        <v>temperature_ = Marionette.PortIn(None, 'temperature_')</v>
      </c>
      <c r="E1">
        <v>0</v>
      </c>
    </row>
    <row r="2" spans="1:5" x14ac:dyDescent="0.45">
      <c r="A2" t="str">
        <f ca="1">OFFSET(入力用!A$2,ROUNDDOWN(E2/2,0),0)</f>
        <v>temperature_</v>
      </c>
      <c r="B2">
        <f ca="1">OFFSET(入力用!B$2,ROUNDDOWN(E2/2,0),0)</f>
        <v>0</v>
      </c>
      <c r="C2" t="str">
        <f ca="1">OFFSET(入力用!C$2,ROUNDDOWN(E2/2,0),0)</f>
        <v>摂氏単位の温度。</v>
      </c>
      <c r="D2" t="str">
        <f ca="1">IF(A2=0,"",A2&amp;".SetDescription('"&amp;C2&amp;"')")</f>
        <v>temperature_.SetDescription('摂氏単位の温度。')</v>
      </c>
      <c r="E2">
        <v>1</v>
      </c>
    </row>
    <row r="3" spans="1:5" x14ac:dyDescent="0.45">
      <c r="A3">
        <f ca="1">OFFSET(入力用!A$2,ROUNDDOWN(E3/2,0),0)</f>
        <v>0</v>
      </c>
      <c r="B3">
        <f ca="1">OFFSET(入力用!B$2,ROUNDDOWN(E3/2,0),0)</f>
        <v>0</v>
      </c>
      <c r="D3" t="str">
        <f t="shared" ref="D3" ca="1" si="0">IF(A3=0,"",A3&amp;" = Marionette.PortIn("&amp;IF(B3="l","[]","None")&amp;", '"&amp;A3&amp;"')")</f>
        <v/>
      </c>
      <c r="E3">
        <v>2</v>
      </c>
    </row>
    <row r="4" spans="1:5" x14ac:dyDescent="0.45">
      <c r="A4">
        <f ca="1">OFFSET(入力用!A$2,ROUNDDOWN(E4/2,0),0)</f>
        <v>0</v>
      </c>
      <c r="B4">
        <f ca="1">OFFSET(入力用!B$2,ROUNDDOWN(E4/2,0),0)</f>
        <v>0</v>
      </c>
      <c r="C4">
        <f ca="1">OFFSET(入力用!C$2,ROUNDDOWN(E4/2,0),0)</f>
        <v>0</v>
      </c>
      <c r="D4" t="str">
        <f t="shared" ref="D4" ca="1" si="1">IF(A4=0,"",A4&amp;".SetDescription('"&amp;C4&amp;"')")</f>
        <v/>
      </c>
      <c r="E4">
        <v>3</v>
      </c>
    </row>
    <row r="5" spans="1:5" x14ac:dyDescent="0.45">
      <c r="A5">
        <f ca="1">OFFSET(入力用!A$2,ROUNDDOWN(E5/2,0),0)</f>
        <v>0</v>
      </c>
      <c r="B5">
        <f ca="1">OFFSET(入力用!B$2,ROUNDDOWN(E5/2,0),0)</f>
        <v>0</v>
      </c>
      <c r="D5" t="str">
        <f t="shared" ref="D5" ca="1" si="2">IF(A5=0,"",A5&amp;" = Marionette.PortIn("&amp;IF(B5="l","[]","None")&amp;", '"&amp;A5&amp;"')")</f>
        <v/>
      </c>
      <c r="E5">
        <v>4</v>
      </c>
    </row>
    <row r="6" spans="1:5" x14ac:dyDescent="0.45">
      <c r="A6">
        <f ca="1">OFFSET(入力用!A$2,ROUNDDOWN(E6/2,0),0)</f>
        <v>0</v>
      </c>
      <c r="B6">
        <f ca="1">OFFSET(入力用!B$2,ROUNDDOWN(E6/2,0),0)</f>
        <v>0</v>
      </c>
      <c r="C6">
        <f ca="1">OFFSET(入力用!C$2,ROUNDDOWN(E6/2,0),0)</f>
        <v>0</v>
      </c>
      <c r="D6" t="str">
        <f t="shared" ref="D6" ca="1" si="3">IF(A6=0,"",A6&amp;".SetDescription('"&amp;C6&amp;"')")</f>
        <v/>
      </c>
      <c r="E6">
        <v>5</v>
      </c>
    </row>
    <row r="7" spans="1:5" x14ac:dyDescent="0.45">
      <c r="A7">
        <f ca="1">OFFSET(入力用!A$2,ROUNDDOWN(E7/2,0),0)</f>
        <v>0</v>
      </c>
      <c r="B7">
        <f ca="1">OFFSET(入力用!B$2,ROUNDDOWN(E7/2,0),0)</f>
        <v>0</v>
      </c>
      <c r="D7" t="str">
        <f t="shared" ref="D7" ca="1" si="4">IF(A7=0,"",A7&amp;" = Marionette.PortIn("&amp;IF(B7="l","[]","None")&amp;", '"&amp;A7&amp;"')")</f>
        <v/>
      </c>
      <c r="E7">
        <v>6</v>
      </c>
    </row>
    <row r="8" spans="1:5" x14ac:dyDescent="0.45">
      <c r="A8">
        <f ca="1">OFFSET(入力用!A$2,ROUNDDOWN(E8/2,0),0)</f>
        <v>0</v>
      </c>
      <c r="B8">
        <f ca="1">OFFSET(入力用!B$2,ROUNDDOWN(E8/2,0),0)</f>
        <v>0</v>
      </c>
      <c r="C8">
        <f ca="1">OFFSET(入力用!C$2,ROUNDDOWN(E8/2,0),0)</f>
        <v>0</v>
      </c>
      <c r="D8" t="str">
        <f t="shared" ref="D8" ca="1" si="5">IF(A8=0,"",A8&amp;".SetDescription('"&amp;C8&amp;"')")</f>
        <v/>
      </c>
      <c r="E8">
        <v>7</v>
      </c>
    </row>
    <row r="9" spans="1:5" x14ac:dyDescent="0.45">
      <c r="A9">
        <f ca="1">OFFSET(入力用!A$2,ROUNDDOWN(E9/2,0),0)</f>
        <v>0</v>
      </c>
      <c r="B9">
        <f ca="1">OFFSET(入力用!B$2,ROUNDDOWN(E9/2,0),0)</f>
        <v>0</v>
      </c>
      <c r="D9" t="str">
        <f t="shared" ref="D9" ca="1" si="6">IF(A9=0,"",A9&amp;" = Marionette.PortIn("&amp;IF(B9="l","[]","None")&amp;", '"&amp;A9&amp;"')")</f>
        <v/>
      </c>
      <c r="E9">
        <v>8</v>
      </c>
    </row>
    <row r="10" spans="1:5" x14ac:dyDescent="0.45">
      <c r="A10">
        <f ca="1">OFFSET(入力用!A$2,ROUNDDOWN(E10/2,0),0)</f>
        <v>0</v>
      </c>
      <c r="B10">
        <f ca="1">OFFSET(入力用!B$2,ROUNDDOWN(E10/2,0),0)</f>
        <v>0</v>
      </c>
      <c r="C10">
        <f ca="1">OFFSET(入力用!C$2,ROUNDDOWN(E10/2,0),0)</f>
        <v>0</v>
      </c>
      <c r="D10" t="str">
        <f t="shared" ref="D10" ca="1" si="7">IF(A10=0,"",A10&amp;".SetDescription('"&amp;C10&amp;"')")</f>
        <v/>
      </c>
      <c r="E10">
        <v>9</v>
      </c>
    </row>
    <row r="11" spans="1:5" x14ac:dyDescent="0.45">
      <c r="A11">
        <f ca="1">OFFSET(入力用!A$2,ROUNDDOWN(E11/2,0),0)</f>
        <v>0</v>
      </c>
      <c r="B11">
        <f ca="1">OFFSET(入力用!B$2,ROUNDDOWN(E11/2,0),0)</f>
        <v>0</v>
      </c>
      <c r="D11" t="str">
        <f t="shared" ref="D11" ca="1" si="8">IF(A11=0,"",A11&amp;" = Marionette.PortIn("&amp;IF(B11="l","[]","None")&amp;", '"&amp;A11&amp;"')")</f>
        <v/>
      </c>
      <c r="E11">
        <v>10</v>
      </c>
    </row>
    <row r="12" spans="1:5" x14ac:dyDescent="0.45">
      <c r="A12">
        <f ca="1">OFFSET(入力用!A$2,ROUNDDOWN(E12/2,0),0)</f>
        <v>0</v>
      </c>
      <c r="B12">
        <f ca="1">OFFSET(入力用!B$2,ROUNDDOWN(E12/2,0),0)</f>
        <v>0</v>
      </c>
      <c r="C12">
        <f ca="1">OFFSET(入力用!C$2,ROUNDDOWN(E12/2,0),0)</f>
        <v>0</v>
      </c>
      <c r="D12" t="str">
        <f t="shared" ref="D12" ca="1" si="9">IF(A12=0,"",A12&amp;".SetDescription('"&amp;C12&amp;"')")</f>
        <v/>
      </c>
      <c r="E12">
        <v>11</v>
      </c>
    </row>
    <row r="13" spans="1:5" x14ac:dyDescent="0.45">
      <c r="A13">
        <f ca="1">OFFSET(入力用!A$2,ROUNDDOWN(E13/2,0),0)</f>
        <v>0</v>
      </c>
      <c r="B13">
        <f ca="1">OFFSET(入力用!B$2,ROUNDDOWN(E13/2,0),0)</f>
        <v>0</v>
      </c>
      <c r="D13" t="str">
        <f t="shared" ref="D13" ca="1" si="10">IF(A13=0,"",A13&amp;" = Marionette.PortIn("&amp;IF(B13="l","[]","None")&amp;", '"&amp;A13&amp;"')")</f>
        <v/>
      </c>
      <c r="E13">
        <v>12</v>
      </c>
    </row>
    <row r="14" spans="1:5" x14ac:dyDescent="0.45">
      <c r="A14">
        <f ca="1">OFFSET(入力用!A$2,ROUNDDOWN(E14/2,0),0)</f>
        <v>0</v>
      </c>
      <c r="B14">
        <f ca="1">OFFSET(入力用!B$2,ROUNDDOWN(E14/2,0),0)</f>
        <v>0</v>
      </c>
      <c r="C14">
        <f ca="1">OFFSET(入力用!C$2,ROUNDDOWN(E14/2,0),0)</f>
        <v>0</v>
      </c>
      <c r="D14" t="str">
        <f t="shared" ref="D14" ca="1" si="11">IF(A14=0,"",A14&amp;".SetDescription('"&amp;C14&amp;"')")</f>
        <v/>
      </c>
      <c r="E14">
        <v>13</v>
      </c>
    </row>
    <row r="15" spans="1:5" x14ac:dyDescent="0.45">
      <c r="A15">
        <f ca="1">OFFSET(入力用!A$2,ROUNDDOWN(E15/2,0),0)</f>
        <v>0</v>
      </c>
      <c r="B15">
        <f ca="1">OFFSET(入力用!B$2,ROUNDDOWN(E15/2,0),0)</f>
        <v>0</v>
      </c>
      <c r="D15" t="str">
        <f t="shared" ref="D15" ca="1" si="12">IF(A15=0,"",A15&amp;" = Marionette.PortIn("&amp;IF(B15="l","[]","None")&amp;", '"&amp;A15&amp;"')")</f>
        <v/>
      </c>
      <c r="E15">
        <v>14</v>
      </c>
    </row>
    <row r="16" spans="1:5" x14ac:dyDescent="0.45">
      <c r="A16">
        <f ca="1">OFFSET(入力用!A$2,ROUNDDOWN(E16/2,0),0)</f>
        <v>0</v>
      </c>
      <c r="B16">
        <f ca="1">OFFSET(入力用!B$2,ROUNDDOWN(E16/2,0),0)</f>
        <v>0</v>
      </c>
      <c r="C16">
        <f ca="1">OFFSET(入力用!C$2,ROUNDDOWN(E16/2,0),0)</f>
        <v>0</v>
      </c>
      <c r="D16" t="str">
        <f t="shared" ref="D16" ca="1" si="13">IF(A16=0,"",A16&amp;".SetDescription('"&amp;C16&amp;"')")</f>
        <v/>
      </c>
      <c r="E16">
        <v>15</v>
      </c>
    </row>
    <row r="17" spans="1:5" x14ac:dyDescent="0.45">
      <c r="A17">
        <f ca="1">OFFSET(入力用!A$2,ROUNDDOWN(E17/2,0),0)</f>
        <v>0</v>
      </c>
      <c r="B17">
        <f ca="1">OFFSET(入力用!B$2,ROUNDDOWN(E17/2,0),0)</f>
        <v>0</v>
      </c>
      <c r="D17" t="str">
        <f t="shared" ref="D17" ca="1" si="14">IF(A17=0,"",A17&amp;" = Marionette.PortIn("&amp;IF(B17="l","[]","None")&amp;", '"&amp;A17&amp;"')")</f>
        <v/>
      </c>
      <c r="E17">
        <v>16</v>
      </c>
    </row>
    <row r="18" spans="1:5" x14ac:dyDescent="0.45">
      <c r="A18">
        <f ca="1">OFFSET(入力用!A$2,ROUNDDOWN(E18/2,0),0)</f>
        <v>0</v>
      </c>
      <c r="B18">
        <f ca="1">OFFSET(入力用!B$2,ROUNDDOWN(E18/2,0),0)</f>
        <v>0</v>
      </c>
      <c r="C18">
        <f ca="1">OFFSET(入力用!C$2,ROUNDDOWN(E18/2,0),0)</f>
        <v>0</v>
      </c>
      <c r="D18" t="str">
        <f t="shared" ref="D18" ca="1" si="15">IF(A18=0,"",A18&amp;".SetDescription('"&amp;C18&amp;"')")</f>
        <v/>
      </c>
      <c r="E18">
        <v>17</v>
      </c>
    </row>
    <row r="19" spans="1:5" x14ac:dyDescent="0.45">
      <c r="A19">
        <f ca="1">OFFSET(入力用!A$2,ROUNDDOWN(E19/2,0),0)</f>
        <v>0</v>
      </c>
      <c r="B19">
        <f ca="1">OFFSET(入力用!B$2,ROUNDDOWN(E19/2,0),0)</f>
        <v>0</v>
      </c>
      <c r="D19" t="str">
        <f t="shared" ref="D19" ca="1" si="16">IF(A19=0,"",A19&amp;" = Marionette.PortIn("&amp;IF(B19="l","[]","None")&amp;", '"&amp;A19&amp;"')")</f>
        <v/>
      </c>
      <c r="E19">
        <v>18</v>
      </c>
    </row>
    <row r="20" spans="1:5" x14ac:dyDescent="0.45">
      <c r="A20">
        <f ca="1">OFFSET(入力用!A$2,ROUNDDOWN(E20/2,0),0)</f>
        <v>0</v>
      </c>
      <c r="B20">
        <f ca="1">OFFSET(入力用!B$2,ROUNDDOWN(E20/2,0),0)</f>
        <v>0</v>
      </c>
      <c r="C20">
        <f ca="1">OFFSET(入力用!C$2,ROUNDDOWN(E20/2,0),0)</f>
        <v>0</v>
      </c>
      <c r="D20" t="str">
        <f t="shared" ref="D20" ca="1" si="17">IF(A20=0,"",A20&amp;".SetDescription('"&amp;C20&amp;"')")</f>
        <v/>
      </c>
      <c r="E20">
        <v>19</v>
      </c>
    </row>
    <row r="21" spans="1:5" x14ac:dyDescent="0.45">
      <c r="A21">
        <f ca="1">OFFSET(入力用!A$2,ROUNDDOWN(E21/2,0),0)</f>
        <v>0</v>
      </c>
      <c r="B21">
        <f ca="1">OFFSET(入力用!B$2,ROUNDDOWN(E21/2,0),0)</f>
        <v>0</v>
      </c>
      <c r="D21" t="str">
        <f t="shared" ref="D21" ca="1" si="18">IF(A21=0,"",A21&amp;" = Marionette.PortIn("&amp;IF(B21="l","[]","None")&amp;", '"&amp;A21&amp;"')")</f>
        <v/>
      </c>
      <c r="E21">
        <v>20</v>
      </c>
    </row>
    <row r="22" spans="1:5" x14ac:dyDescent="0.45">
      <c r="A22">
        <f ca="1">OFFSET(入力用!A$2,ROUNDDOWN(E22/2,0),0)</f>
        <v>0</v>
      </c>
      <c r="B22">
        <f ca="1">OFFSET(入力用!B$2,ROUNDDOWN(E22/2,0),0)</f>
        <v>0</v>
      </c>
      <c r="C22">
        <f ca="1">OFFSET(入力用!C$2,ROUNDDOWN(E22/2,0),0)</f>
        <v>0</v>
      </c>
      <c r="D22" t="str">
        <f t="shared" ref="D22" ca="1" si="19">IF(A22=0,"",A22&amp;".SetDescription('"&amp;C22&amp;"')")</f>
        <v/>
      </c>
      <c r="E22">
        <v>21</v>
      </c>
    </row>
    <row r="23" spans="1:5" x14ac:dyDescent="0.45">
      <c r="A23">
        <f ca="1">OFFSET(入力用!A$2,ROUNDDOWN(E23/2,0),0)</f>
        <v>0</v>
      </c>
      <c r="B23">
        <f ca="1">OFFSET(入力用!B$2,ROUNDDOWN(E23/2,0),0)</f>
        <v>0</v>
      </c>
      <c r="D23" t="str">
        <f t="shared" ref="D23" ca="1" si="20">IF(A23=0,"",A23&amp;" = Marionette.PortIn("&amp;IF(B23="l","[]","None")&amp;", '"&amp;A23&amp;"')")</f>
        <v/>
      </c>
      <c r="E23">
        <v>22</v>
      </c>
    </row>
    <row r="24" spans="1:5" x14ac:dyDescent="0.45">
      <c r="A24">
        <f ca="1">OFFSET(入力用!A$2,ROUNDDOWN(E24/2,0),0)</f>
        <v>0</v>
      </c>
      <c r="B24">
        <f ca="1">OFFSET(入力用!B$2,ROUNDDOWN(E24/2,0),0)</f>
        <v>0</v>
      </c>
      <c r="C24">
        <f ca="1">OFFSET(入力用!C$2,ROUNDDOWN(E24/2,0),0)</f>
        <v>0</v>
      </c>
      <c r="D24" t="str">
        <f t="shared" ref="D24" ca="1" si="21">IF(A24=0,"",A24&amp;".SetDescription('"&amp;C24&amp;"')")</f>
        <v/>
      </c>
      <c r="E24">
        <v>23</v>
      </c>
    </row>
    <row r="25" spans="1:5" x14ac:dyDescent="0.45">
      <c r="A25">
        <f ca="1">OFFSET(入力用!A$2,ROUNDDOWN(E25/2,0),0)</f>
        <v>0</v>
      </c>
      <c r="B25">
        <f ca="1">OFFSET(入力用!B$2,ROUNDDOWN(E25/2,0),0)</f>
        <v>0</v>
      </c>
      <c r="D25" t="str">
        <f t="shared" ref="D25" ca="1" si="22">IF(A25=0,"",A25&amp;" = Marionette.PortIn("&amp;IF(B25="l","[]","None")&amp;", '"&amp;A25&amp;"')")</f>
        <v/>
      </c>
      <c r="E25">
        <v>24</v>
      </c>
    </row>
    <row r="27" spans="1:5" x14ac:dyDescent="0.45">
      <c r="A27" t="str">
        <f ca="1">OFFSET(入力用!A$31,ROUNDDOWN(E27/2,0),0)</f>
        <v>wall_boundary</v>
      </c>
      <c r="D27" t="str">
        <f ca="1">IF(A27=0,"",A27&amp;" = Marionette.PortOut('"&amp;A27&amp;"')")</f>
        <v>wall_boundary = Marionette.PortOut('wall_boundary')</v>
      </c>
      <c r="E27">
        <v>0</v>
      </c>
    </row>
    <row r="28" spans="1:5" x14ac:dyDescent="0.45">
      <c r="A28" t="str">
        <f ca="1">OFFSET(入力用!A$31,ROUNDDOWN(E28/2,0),0)</f>
        <v>wall_boundary</v>
      </c>
      <c r="C28" t="str">
        <f ca="1">OFFSET(入力用!C$31,ROUNDDOWN(E28/2,0),0)</f>
        <v>バタフライ壁境界。</v>
      </c>
      <c r="D28" t="str">
        <f ca="1">IF(A28=0,"",A28&amp;".SetDescription('"&amp;C28&amp;"')")</f>
        <v>wall_boundary.SetDescription('バタフライ壁境界。')</v>
      </c>
      <c r="E28">
        <v>1</v>
      </c>
    </row>
    <row r="29" spans="1:5" x14ac:dyDescent="0.45">
      <c r="A29">
        <f ca="1">OFFSET(入力用!A$31,ROUNDDOWN(E29/2,0),0)</f>
        <v>0</v>
      </c>
      <c r="D29" t="str">
        <f t="shared" ref="D29" ca="1" si="23">IF(A29=0,"",A29&amp;" = Marionette.PortOut('"&amp;A29&amp;"')")</f>
        <v/>
      </c>
      <c r="E29">
        <v>2</v>
      </c>
    </row>
    <row r="30" spans="1:5" x14ac:dyDescent="0.45">
      <c r="A30">
        <f ca="1">OFFSET(入力用!A$31,ROUNDDOWN(E30/2,0),0)</f>
        <v>0</v>
      </c>
      <c r="C30">
        <f ca="1">OFFSET(入力用!C$31,ROUNDDOWN(E30/2,0),0)</f>
        <v>0</v>
      </c>
      <c r="D30" t="str">
        <f t="shared" ref="D30" ca="1" si="24">IF(A30=0,"",A30&amp;".SetDescription('"&amp;C30&amp;"')")</f>
        <v/>
      </c>
      <c r="E30">
        <v>3</v>
      </c>
    </row>
    <row r="31" spans="1:5" x14ac:dyDescent="0.45">
      <c r="A31">
        <f ca="1">OFFSET(入力用!A$31,ROUNDDOWN(E31/2,0),0)</f>
        <v>0</v>
      </c>
      <c r="D31" t="str">
        <f t="shared" ref="D31" ca="1" si="25">IF(A31=0,"",A31&amp;" = Marionette.PortOut('"&amp;A31&amp;"')")</f>
        <v/>
      </c>
      <c r="E31">
        <v>4</v>
      </c>
    </row>
    <row r="32" spans="1:5" x14ac:dyDescent="0.45">
      <c r="A32">
        <f ca="1">OFFSET(入力用!A$31,ROUNDDOWN(E32/2,0),0)</f>
        <v>0</v>
      </c>
      <c r="C32">
        <f ca="1">OFFSET(入力用!C$31,ROUNDDOWN(E32/2,0),0)</f>
        <v>0</v>
      </c>
      <c r="D32" t="str">
        <f t="shared" ref="D32" ca="1" si="26">IF(A32=0,"",A32&amp;".SetDescription('"&amp;C32&amp;"')")</f>
        <v/>
      </c>
      <c r="E32">
        <v>5</v>
      </c>
    </row>
    <row r="33" spans="1:5" x14ac:dyDescent="0.45">
      <c r="A33">
        <f ca="1">OFFSET(入力用!A$31,ROUNDDOWN(E33/2,0),0)</f>
        <v>0</v>
      </c>
      <c r="D33" t="str">
        <f t="shared" ref="D33" ca="1" si="27">IF(A33=0,"",A33&amp;" = Marionette.PortOut('"&amp;A33&amp;"')")</f>
        <v/>
      </c>
      <c r="E33">
        <v>6</v>
      </c>
    </row>
    <row r="34" spans="1:5" x14ac:dyDescent="0.45">
      <c r="A34">
        <f ca="1">OFFSET(入力用!A$31,ROUNDDOWN(E34/2,0),0)</f>
        <v>0</v>
      </c>
      <c r="C34">
        <f ca="1">OFFSET(入力用!C$31,ROUNDDOWN(E34/2,0),0)</f>
        <v>0</v>
      </c>
      <c r="D34" t="str">
        <f t="shared" ref="D34" ca="1" si="28">IF(A34=0,"",A34&amp;".SetDescription('"&amp;C34&amp;"')")</f>
        <v/>
      </c>
      <c r="E34">
        <v>7</v>
      </c>
    </row>
    <row r="35" spans="1:5" x14ac:dyDescent="0.45">
      <c r="A35">
        <f ca="1">OFFSET(入力用!A$31,ROUNDDOWN(E35/2,0),0)</f>
        <v>0</v>
      </c>
      <c r="D35" t="str">
        <f t="shared" ref="D35" ca="1" si="29">IF(A35=0,"",A35&amp;" = Marionette.PortOut('"&amp;A35&amp;"')")</f>
        <v/>
      </c>
      <c r="E35">
        <v>8</v>
      </c>
    </row>
    <row r="36" spans="1:5" x14ac:dyDescent="0.45">
      <c r="A36">
        <f ca="1">OFFSET(入力用!A$31,ROUNDDOWN(E36/2,0),0)</f>
        <v>0</v>
      </c>
      <c r="C36">
        <f ca="1">OFFSET(入力用!C$31,ROUNDDOWN(E36/2,0),0)</f>
        <v>0</v>
      </c>
      <c r="D36" t="str">
        <f t="shared" ref="D36" ca="1" si="30">IF(A36=0,"",A36&amp;".SetDescription('"&amp;C36&amp;"')")</f>
        <v/>
      </c>
      <c r="E36">
        <v>9</v>
      </c>
    </row>
    <row r="37" spans="1:5" x14ac:dyDescent="0.45">
      <c r="A37">
        <f ca="1">OFFSET(入力用!A$31,ROUNDDOWN(E37/2,0),0)</f>
        <v>0</v>
      </c>
      <c r="D37" t="str">
        <f t="shared" ref="D37" ca="1" si="31">IF(A37=0,"",A37&amp;" = Marionette.PortOut('"&amp;A37&amp;"')")</f>
        <v/>
      </c>
      <c r="E37">
        <v>10</v>
      </c>
    </row>
    <row r="38" spans="1:5" x14ac:dyDescent="0.45">
      <c r="A38">
        <f ca="1">OFFSET(入力用!A$31,ROUNDDOWN(E38/2,0),0)</f>
        <v>0</v>
      </c>
      <c r="C38">
        <f ca="1">OFFSET(入力用!C$31,ROUNDDOWN(E38/2,0),0)</f>
        <v>0</v>
      </c>
      <c r="D38" t="str">
        <f t="shared" ref="D38" ca="1" si="32">IF(A38=0,"",A38&amp;".SetDescription('"&amp;C38&amp;"')")</f>
        <v/>
      </c>
      <c r="E38">
        <v>11</v>
      </c>
    </row>
    <row r="39" spans="1:5" x14ac:dyDescent="0.45">
      <c r="A39">
        <f ca="1">OFFSET(入力用!A$31,ROUNDDOWN(E39/2,0),0)</f>
        <v>0</v>
      </c>
      <c r="D39" t="str">
        <f t="shared" ref="D39" ca="1" si="33">IF(A39=0,"",A39&amp;" = Marionette.PortOut('"&amp;A39&amp;"')")</f>
        <v/>
      </c>
      <c r="E39">
        <v>12</v>
      </c>
    </row>
    <row r="40" spans="1:5" x14ac:dyDescent="0.45">
      <c r="A40">
        <f ca="1">OFFSET(入力用!A$31,ROUNDDOWN(E40/2,0),0)</f>
        <v>0</v>
      </c>
      <c r="C40">
        <f ca="1">OFFSET(入力用!C$31,ROUNDDOWN(E40/2,0),0)</f>
        <v>0</v>
      </c>
      <c r="D40" t="str">
        <f t="shared" ref="D40" ca="1" si="34">IF(A40=0,"",A40&amp;".SetDescription('"&amp;C40&amp;"')")</f>
        <v/>
      </c>
      <c r="E40">
        <v>13</v>
      </c>
    </row>
    <row r="41" spans="1:5" x14ac:dyDescent="0.45">
      <c r="A41">
        <f ca="1">OFFSET(入力用!A$31,ROUNDDOWN(E41/2,0),0)</f>
        <v>0</v>
      </c>
      <c r="D41" t="str">
        <f t="shared" ref="D41" ca="1" si="35">IF(A41=0,"",A41&amp;" = Marionette.PortOut('"&amp;A41&amp;"')")</f>
        <v/>
      </c>
      <c r="E41">
        <v>14</v>
      </c>
    </row>
    <row r="42" spans="1:5" x14ac:dyDescent="0.45">
      <c r="A42">
        <f ca="1">OFFSET(入力用!A$31,ROUNDDOWN(E42/2,0),0)</f>
        <v>0</v>
      </c>
      <c r="C42">
        <f ca="1">OFFSET(入力用!C$31,ROUNDDOWN(E42/2,0),0)</f>
        <v>0</v>
      </c>
      <c r="D42" t="str">
        <f t="shared" ref="D42" ca="1" si="36">IF(A42=0,"",A42&amp;".SetDescription('"&amp;C42&amp;"')")</f>
        <v/>
      </c>
      <c r="E42">
        <v>15</v>
      </c>
    </row>
    <row r="43" spans="1:5" x14ac:dyDescent="0.45">
      <c r="A43">
        <f ca="1">OFFSET(入力用!A$31,ROUNDDOWN(E43/2,0),0)</f>
        <v>0</v>
      </c>
      <c r="D43" t="str">
        <f t="shared" ref="D43" ca="1" si="37">IF(A43=0,"",A43&amp;" = Marionette.PortOut('"&amp;A43&amp;"')")</f>
        <v/>
      </c>
      <c r="E43">
        <v>16</v>
      </c>
    </row>
    <row r="44" spans="1:5" x14ac:dyDescent="0.45">
      <c r="A44">
        <f ca="1">OFFSET(入力用!A$31,ROUNDDOWN(E44/2,0),0)</f>
        <v>0</v>
      </c>
      <c r="C44">
        <f ca="1">OFFSET(入力用!C$31,ROUNDDOWN(E44/2,0),0)</f>
        <v>0</v>
      </c>
      <c r="D44" t="str">
        <f t="shared" ref="D44" ca="1" si="38">IF(A44=0,"",A44&amp;".SetDescription('"&amp;C44&amp;"')")</f>
        <v/>
      </c>
      <c r="E44">
        <v>17</v>
      </c>
    </row>
    <row r="45" spans="1:5" x14ac:dyDescent="0.45">
      <c r="A45">
        <f ca="1">OFFSET(入力用!A$31,ROUNDDOWN(E45/2,0),0)</f>
        <v>0</v>
      </c>
      <c r="D45" t="str">
        <f t="shared" ref="D45" ca="1" si="39">IF(A45=0,"",A45&amp;" = Marionette.PortOut('"&amp;A45&amp;"')")</f>
        <v/>
      </c>
      <c r="E45">
        <v>18</v>
      </c>
    </row>
    <row r="46" spans="1:5" x14ac:dyDescent="0.45">
      <c r="A46">
        <f ca="1">OFFSET(入力用!A$31,ROUNDDOWN(E46/2,0),0)</f>
        <v>0</v>
      </c>
      <c r="C46">
        <f ca="1">OFFSET(入力用!C$31,ROUNDDOWN(E46/2,0),0)</f>
        <v>0</v>
      </c>
      <c r="D46" t="str">
        <f t="shared" ref="D46" ca="1" si="40">IF(A46=0,"",A46&amp;".SetDescription('"&amp;C46&amp;"')")</f>
        <v/>
      </c>
      <c r="E46">
        <v>19</v>
      </c>
    </row>
    <row r="47" spans="1:5" x14ac:dyDescent="0.45">
      <c r="A47">
        <f ca="1">OFFSET(入力用!A$31,ROUNDDOWN(E47/2,0),0)</f>
        <v>0</v>
      </c>
      <c r="D47" t="str">
        <f t="shared" ref="D47" ca="1" si="41">IF(A47=0,"",A47&amp;" = Marionette.PortOut('"&amp;A47&amp;"')")</f>
        <v/>
      </c>
      <c r="E47">
        <v>20</v>
      </c>
    </row>
    <row r="48" spans="1:5" x14ac:dyDescent="0.45">
      <c r="A48">
        <f ca="1">OFFSET(入力用!A$31,ROUNDDOWN(E48/2,0),0)</f>
        <v>0</v>
      </c>
      <c r="C48">
        <f ca="1">OFFSET(入力用!C$31,ROUNDDOWN(E48/2,0),0)</f>
        <v>0</v>
      </c>
      <c r="D48" t="str">
        <f t="shared" ref="D48" ca="1" si="42">IF(A48=0,"",A48&amp;".SetDescription('"&amp;C48&amp;"')")</f>
        <v/>
      </c>
      <c r="E48">
        <v>21</v>
      </c>
    </row>
    <row r="49" spans="1:5" x14ac:dyDescent="0.45">
      <c r="A49">
        <f ca="1">OFFSET(入力用!A$31,ROUNDDOWN(E49/2,0),0)</f>
        <v>0</v>
      </c>
      <c r="D49" t="str">
        <f t="shared" ref="D49:D51" ca="1" si="43">IF(A49=0,"",A49&amp;" = Marionette.PortOut('"&amp;A49&amp;"')")</f>
        <v/>
      </c>
      <c r="E49">
        <v>22</v>
      </c>
    </row>
    <row r="50" spans="1:5" x14ac:dyDescent="0.45">
      <c r="A50">
        <f ca="1">OFFSET(入力用!A$31,ROUNDDOWN(E50/2,0),0)</f>
        <v>0</v>
      </c>
      <c r="C50">
        <f ca="1">OFFSET(入力用!C$31,ROUNDDOWN(E50/2,0),0)</f>
        <v>0</v>
      </c>
      <c r="D50" t="str">
        <f t="shared" ref="D50:D52" ca="1" si="44">IF(A50=0,"",A50&amp;".SetDescription('"&amp;C50&amp;"')")</f>
        <v/>
      </c>
      <c r="E50">
        <v>23</v>
      </c>
    </row>
    <row r="51" spans="1:5" x14ac:dyDescent="0.45">
      <c r="A51">
        <f ca="1">OFFSET(入力用!A$31,ROUNDDOWN(E51/2,0),0)</f>
        <v>0</v>
      </c>
      <c r="D51" t="str">
        <f t="shared" ca="1" si="43"/>
        <v/>
      </c>
      <c r="E51">
        <v>24</v>
      </c>
    </row>
    <row r="52" spans="1:5" x14ac:dyDescent="0.45">
      <c r="A52">
        <f ca="1">OFFSET(入力用!A$31,ROUNDDOWN(E52/2,0),0)</f>
        <v>0</v>
      </c>
      <c r="C52">
        <f ca="1">OFFSET(入力用!C$31,ROUNDDOWN(E52/2,0),0)</f>
        <v>0</v>
      </c>
      <c r="D52" t="str">
        <f t="shared" ca="1" si="44"/>
        <v/>
      </c>
      <c r="E52">
        <v>25</v>
      </c>
    </row>
    <row r="58" spans="1:5" x14ac:dyDescent="0.45">
      <c r="A58" t="str">
        <f ca="1">OFFSET(入力用!A$2,ROUNDDOWN(E1/2,0),0)</f>
        <v>temperature_</v>
      </c>
      <c r="B58">
        <f ca="1">OFFSET(入力用!B$2,ROUNDDOWN(E1/2,0),0)</f>
        <v>0</v>
      </c>
      <c r="D58" t="str">
        <f ca="1">IF(A58=0,"",A58&amp;"  = self.Params."&amp;A58&amp;".value")</f>
        <v>temperature_  = self.Params.temperature_.value</v>
      </c>
      <c r="E58">
        <v>0</v>
      </c>
    </row>
    <row r="59" spans="1:5" x14ac:dyDescent="0.45">
      <c r="A59" t="str">
        <f ca="1">OFFSET(入力用!A$2,ROUNDDOWN(E2/2,0),0)</f>
        <v>temperature_</v>
      </c>
      <c r="B59">
        <f ca="1">OFFSET(入力用!B$2,ROUNDDOWN(E2/2,0),0)</f>
        <v>0</v>
      </c>
      <c r="D59" t="str">
        <f ca="1">IF(OR(A59=0, B59="l" ),"",A59&amp;" = None if "&amp;A59&amp;" is None else "&amp;A59&amp;"[0]")</f>
        <v>temperature_ = None if temperature_ is None else temperature_[0]</v>
      </c>
      <c r="E59">
        <v>1</v>
      </c>
    </row>
    <row r="60" spans="1:5" x14ac:dyDescent="0.45">
      <c r="A60">
        <f ca="1">OFFSET(入力用!A$2,ROUNDDOWN(E3/2,0),0)</f>
        <v>0</v>
      </c>
      <c r="B60">
        <f ca="1">OFFSET(入力用!B$2,ROUNDDOWN(E3/2,0),0)</f>
        <v>0</v>
      </c>
      <c r="D60" t="str">
        <f t="shared" ref="D60" ca="1" si="45">IF(A60=0,"",A60&amp;"  = self.Params."&amp;A60&amp;".value")</f>
        <v/>
      </c>
      <c r="E60">
        <v>2</v>
      </c>
    </row>
    <row r="61" spans="1:5" x14ac:dyDescent="0.45">
      <c r="A61">
        <f ca="1">OFFSET(入力用!A$2,ROUNDDOWN(E4/2,0),0)</f>
        <v>0</v>
      </c>
      <c r="B61">
        <f ca="1">OFFSET(入力用!B$2,ROUNDDOWN(E4/2,0),0)</f>
        <v>0</v>
      </c>
      <c r="D61" t="str">
        <f t="shared" ref="D61" ca="1" si="46">IF(OR(A61=0, B61="l" ),"",A61&amp;" = None if "&amp;A61&amp;" is None else "&amp;A61&amp;"[0]")</f>
        <v/>
      </c>
      <c r="E61">
        <v>3</v>
      </c>
    </row>
    <row r="62" spans="1:5" x14ac:dyDescent="0.45">
      <c r="A62">
        <f ca="1">OFFSET(入力用!A$2,ROUNDDOWN(E5/2,0),0)</f>
        <v>0</v>
      </c>
      <c r="B62">
        <f ca="1">OFFSET(入力用!B$2,ROUNDDOWN(E5/2,0),0)</f>
        <v>0</v>
      </c>
      <c r="D62" t="str">
        <f t="shared" ref="D62" ca="1" si="47">IF(A62=0,"",A62&amp;"  = self.Params."&amp;A62&amp;".value")</f>
        <v/>
      </c>
      <c r="E62">
        <v>4</v>
      </c>
    </row>
    <row r="63" spans="1:5" x14ac:dyDescent="0.45">
      <c r="A63">
        <f ca="1">OFFSET(入力用!A$2,ROUNDDOWN(E6/2,0),0)</f>
        <v>0</v>
      </c>
      <c r="B63">
        <f ca="1">OFFSET(入力用!B$2,ROUNDDOWN(E6/2,0),0)</f>
        <v>0</v>
      </c>
      <c r="D63" t="str">
        <f t="shared" ref="D63" ca="1" si="48">IF(OR(A63=0, B63="l" ),"",A63&amp;" = None if "&amp;A63&amp;" is None else "&amp;A63&amp;"[0]")</f>
        <v/>
      </c>
      <c r="E63">
        <v>5</v>
      </c>
    </row>
    <row r="64" spans="1:5" x14ac:dyDescent="0.45">
      <c r="A64">
        <f ca="1">OFFSET(入力用!A$2,ROUNDDOWN(E7/2,0),0)</f>
        <v>0</v>
      </c>
      <c r="B64">
        <f ca="1">OFFSET(入力用!B$2,ROUNDDOWN(E7/2,0),0)</f>
        <v>0</v>
      </c>
      <c r="D64" t="str">
        <f t="shared" ref="D64" ca="1" si="49">IF(A64=0,"",A64&amp;"  = self.Params."&amp;A64&amp;".value")</f>
        <v/>
      </c>
      <c r="E64">
        <v>6</v>
      </c>
    </row>
    <row r="65" spans="1:5" x14ac:dyDescent="0.45">
      <c r="A65">
        <f ca="1">OFFSET(入力用!A$2,ROUNDDOWN(E8/2,0),0)</f>
        <v>0</v>
      </c>
      <c r="B65">
        <f ca="1">OFFSET(入力用!B$2,ROUNDDOWN(E8/2,0),0)</f>
        <v>0</v>
      </c>
      <c r="D65" t="str">
        <f t="shared" ref="D65" ca="1" si="50">IF(OR(A65=0, B65="l" ),"",A65&amp;" = None if "&amp;A65&amp;" is None else "&amp;A65&amp;"[0]")</f>
        <v/>
      </c>
      <c r="E65">
        <v>7</v>
      </c>
    </row>
    <row r="66" spans="1:5" x14ac:dyDescent="0.45">
      <c r="A66">
        <f ca="1">OFFSET(入力用!A$2,ROUNDDOWN(E9/2,0),0)</f>
        <v>0</v>
      </c>
      <c r="B66">
        <f ca="1">OFFSET(入力用!B$2,ROUNDDOWN(E9/2,0),0)</f>
        <v>0</v>
      </c>
      <c r="D66" t="str">
        <f t="shared" ref="D66" ca="1" si="51">IF(A66=0,"",A66&amp;"  = self.Params."&amp;A66&amp;".value")</f>
        <v/>
      </c>
      <c r="E66">
        <v>8</v>
      </c>
    </row>
    <row r="67" spans="1:5" x14ac:dyDescent="0.45">
      <c r="A67">
        <f ca="1">OFFSET(入力用!A$2,ROUNDDOWN(E10/2,0),0)</f>
        <v>0</v>
      </c>
      <c r="B67">
        <f ca="1">OFFSET(入力用!B$2,ROUNDDOWN(E10/2,0),0)</f>
        <v>0</v>
      </c>
      <c r="D67" t="str">
        <f t="shared" ref="D67" ca="1" si="52">IF(OR(A67=0, B67="l" ),"",A67&amp;" = None if "&amp;A67&amp;" is None else "&amp;A67&amp;"[0]")</f>
        <v/>
      </c>
      <c r="E67">
        <v>9</v>
      </c>
    </row>
    <row r="68" spans="1:5" x14ac:dyDescent="0.45">
      <c r="A68">
        <f ca="1">OFFSET(入力用!A$2,ROUNDDOWN(E11/2,0),0)</f>
        <v>0</v>
      </c>
      <c r="B68">
        <f ca="1">OFFSET(入力用!B$2,ROUNDDOWN(E11/2,0),0)</f>
        <v>0</v>
      </c>
      <c r="D68" t="str">
        <f t="shared" ref="D68" ca="1" si="53">IF(A68=0,"",A68&amp;"  = self.Params."&amp;A68&amp;".value")</f>
        <v/>
      </c>
      <c r="E68">
        <v>10</v>
      </c>
    </row>
    <row r="69" spans="1:5" x14ac:dyDescent="0.45">
      <c r="A69">
        <f ca="1">OFFSET(入力用!A$2,ROUNDDOWN(E12/2,0),0)</f>
        <v>0</v>
      </c>
      <c r="B69">
        <f ca="1">OFFSET(入力用!B$2,ROUNDDOWN(E12/2,0),0)</f>
        <v>0</v>
      </c>
      <c r="D69" t="str">
        <f t="shared" ref="D69" ca="1" si="54">IF(OR(A69=0, B69="l" ),"",A69&amp;" = None if "&amp;A69&amp;" is None else "&amp;A69&amp;"[0]")</f>
        <v/>
      </c>
      <c r="E69">
        <v>11</v>
      </c>
    </row>
    <row r="70" spans="1:5" x14ac:dyDescent="0.45">
      <c r="A70">
        <f ca="1">OFFSET(入力用!A$2,ROUNDDOWN(E13/2,0),0)</f>
        <v>0</v>
      </c>
      <c r="B70">
        <f ca="1">OFFSET(入力用!B$2,ROUNDDOWN(E13/2,0),0)</f>
        <v>0</v>
      </c>
      <c r="D70" t="str">
        <f t="shared" ref="D70" ca="1" si="55">IF(A70=0,"",A70&amp;"  = self.Params."&amp;A70&amp;".value")</f>
        <v/>
      </c>
      <c r="E70">
        <v>12</v>
      </c>
    </row>
    <row r="71" spans="1:5" x14ac:dyDescent="0.45">
      <c r="A71">
        <f ca="1">OFFSET(入力用!A$2,ROUNDDOWN(E14/2,0),0)</f>
        <v>0</v>
      </c>
      <c r="B71">
        <f ca="1">OFFSET(入力用!B$2,ROUNDDOWN(E14/2,0),0)</f>
        <v>0</v>
      </c>
      <c r="D71" t="str">
        <f t="shared" ref="D71" ca="1" si="56">IF(OR(A71=0, B71="i" ),"",A71&amp;" = None if "&amp;A71&amp;" is None else "&amp;A71&amp;"[0]")</f>
        <v/>
      </c>
      <c r="E71">
        <v>13</v>
      </c>
    </row>
    <row r="72" spans="1:5" x14ac:dyDescent="0.45">
      <c r="A72">
        <f ca="1">OFFSET(入力用!A$2,ROUNDDOWN(E15/2,0),0)</f>
        <v>0</v>
      </c>
      <c r="B72">
        <f ca="1">OFFSET(入力用!B$2,ROUNDDOWN(E15/2,0),0)</f>
        <v>0</v>
      </c>
      <c r="D72" t="str">
        <f t="shared" ref="D72" ca="1" si="57">IF(A72=0,"",A72&amp;"  = self.Params."&amp;A72&amp;".value")</f>
        <v/>
      </c>
      <c r="E72">
        <v>14</v>
      </c>
    </row>
    <row r="73" spans="1:5" x14ac:dyDescent="0.45">
      <c r="A73">
        <f ca="1">OFFSET(入力用!A$2,ROUNDDOWN(E16/2,0),0)</f>
        <v>0</v>
      </c>
      <c r="B73">
        <f ca="1">OFFSET(入力用!B$2,ROUNDDOWN(E16/2,0),0)</f>
        <v>0</v>
      </c>
      <c r="D73" t="str">
        <f t="shared" ref="D73" ca="1" si="58">IF(OR(A73=0, B73="i" ),"",A73&amp;" = None if "&amp;A73&amp;" is None else "&amp;A73&amp;"[0]")</f>
        <v/>
      </c>
      <c r="E73">
        <v>15</v>
      </c>
    </row>
    <row r="74" spans="1:5" x14ac:dyDescent="0.45">
      <c r="A74">
        <f ca="1">OFFSET(入力用!A$2,ROUNDDOWN(E17/2,0),0)</f>
        <v>0</v>
      </c>
      <c r="B74">
        <f ca="1">OFFSET(入力用!B$2,ROUNDDOWN(E17/2,0),0)</f>
        <v>0</v>
      </c>
      <c r="D74" t="str">
        <f t="shared" ref="D74" ca="1" si="59">IF(A74=0,"",A74&amp;"  = self.Params."&amp;A74&amp;".value")</f>
        <v/>
      </c>
      <c r="E74">
        <v>16</v>
      </c>
    </row>
    <row r="75" spans="1:5" x14ac:dyDescent="0.45">
      <c r="A75">
        <f ca="1">OFFSET(入力用!A$2,ROUNDDOWN(E18/2,0),0)</f>
        <v>0</v>
      </c>
      <c r="B75">
        <f ca="1">OFFSET(入力用!B$2,ROUNDDOWN(E18/2,0),0)</f>
        <v>0</v>
      </c>
      <c r="D75" t="str">
        <f t="shared" ref="D75" ca="1" si="60">IF(OR(A75=0, B75="i" ),"",A75&amp;" = None if "&amp;A75&amp;" is None else "&amp;A75&amp;"[0]")</f>
        <v/>
      </c>
      <c r="E75">
        <v>17</v>
      </c>
    </row>
    <row r="76" spans="1:5" x14ac:dyDescent="0.45">
      <c r="A76">
        <f ca="1">OFFSET(入力用!A$2,ROUNDDOWN(E19/2,0),0)</f>
        <v>0</v>
      </c>
      <c r="B76">
        <f ca="1">OFFSET(入力用!B$2,ROUNDDOWN(E19/2,0),0)</f>
        <v>0</v>
      </c>
      <c r="D76" t="str">
        <f t="shared" ref="D76" ca="1" si="61">IF(A76=0,"",A76&amp;"  = self.Params."&amp;A76&amp;".value")</f>
        <v/>
      </c>
      <c r="E76">
        <v>18</v>
      </c>
    </row>
    <row r="77" spans="1:5" x14ac:dyDescent="0.45">
      <c r="A77">
        <f ca="1">OFFSET(入力用!A$2,ROUNDDOWN(E20/2,0),0)</f>
        <v>0</v>
      </c>
      <c r="B77">
        <f ca="1">OFFSET(入力用!B$2,ROUNDDOWN(E20/2,0),0)</f>
        <v>0</v>
      </c>
      <c r="D77" t="str">
        <f t="shared" ref="D77" ca="1" si="62">IF(OR(A77=0, B77="i" ),"",A77&amp;" = None if "&amp;A77&amp;" is None else "&amp;A77&amp;"[0]")</f>
        <v/>
      </c>
      <c r="E77">
        <v>19</v>
      </c>
    </row>
    <row r="78" spans="1:5" x14ac:dyDescent="0.45">
      <c r="A78">
        <f ca="1">OFFSET(入力用!A$2,ROUNDDOWN(E21/2,0),0)</f>
        <v>0</v>
      </c>
      <c r="B78">
        <f ca="1">OFFSET(入力用!B$2,ROUNDDOWN(E21/2,0),0)</f>
        <v>0</v>
      </c>
      <c r="D78" t="str">
        <f t="shared" ref="D78" ca="1" si="63">IF(A78=0,"",A78&amp;"  = self.Params."&amp;A78&amp;".value")</f>
        <v/>
      </c>
      <c r="E78">
        <v>20</v>
      </c>
    </row>
    <row r="79" spans="1:5" x14ac:dyDescent="0.45">
      <c r="A79">
        <f ca="1">OFFSET(入力用!A$2,ROUNDDOWN(E22/2,0),0)</f>
        <v>0</v>
      </c>
      <c r="B79">
        <f ca="1">OFFSET(入力用!B$2,ROUNDDOWN(E22/2,0),0)</f>
        <v>0</v>
      </c>
      <c r="D79" t="str">
        <f t="shared" ref="D79" ca="1" si="64">IF(OR(A79=0, B79="i" ),"",A79&amp;" = None if "&amp;A79&amp;" is None else "&amp;A79&amp;"[0]")</f>
        <v/>
      </c>
      <c r="E79">
        <v>21</v>
      </c>
    </row>
    <row r="80" spans="1:5" x14ac:dyDescent="0.45">
      <c r="A80">
        <f ca="1">OFFSET(入力用!A$2,ROUNDDOWN(E23/2,0),0)</f>
        <v>0</v>
      </c>
      <c r="B80">
        <f ca="1">OFFSET(入力用!B$2,ROUNDDOWN(E23/2,0),0)</f>
        <v>0</v>
      </c>
      <c r="D80" t="str">
        <f t="shared" ref="D80" ca="1" si="65">IF(A80=0,"",A80&amp;"  = self.Params."&amp;A80&amp;".value")</f>
        <v/>
      </c>
      <c r="E80">
        <v>22</v>
      </c>
    </row>
    <row r="81" spans="1:5" x14ac:dyDescent="0.45">
      <c r="A81">
        <f ca="1">OFFSET(入力用!A$2,ROUNDDOWN(E24/2,0),0)</f>
        <v>0</v>
      </c>
      <c r="B81">
        <f ca="1">OFFSET(入力用!B$2,ROUNDDOWN(E24/2,0),0)</f>
        <v>0</v>
      </c>
      <c r="D81" t="str">
        <f t="shared" ref="D81" ca="1" si="66">IF(OR(A81=0, B81="i" ),"",A81&amp;" = None if "&amp;A81&amp;" is None else "&amp;A81&amp;"[0]")</f>
        <v/>
      </c>
      <c r="E81">
        <v>23</v>
      </c>
    </row>
    <row r="82" spans="1:5" x14ac:dyDescent="0.45">
      <c r="A82">
        <f ca="1">OFFSET(入力用!A$2,ROUNDDOWN(E25/2,0),0)</f>
        <v>0</v>
      </c>
      <c r="B82">
        <f ca="1">OFFSET(入力用!B$2,ROUNDDOWN(E25/2,0),0)</f>
        <v>0</v>
      </c>
      <c r="D82" t="str">
        <f t="shared" ref="D82" ca="1" si="67">IF(A82=0,"",A82&amp;"  = self.Params."&amp;A82&amp;".value")</f>
        <v/>
      </c>
      <c r="E82">
        <v>24</v>
      </c>
    </row>
    <row r="85" spans="1:5" x14ac:dyDescent="0.45">
      <c r="A85" t="str">
        <f ca="1">OFFSET(入力用!A$31,ROUNDDOWN(E27,0),0)</f>
        <v>wall_boundary</v>
      </c>
      <c r="D85" t="str">
        <f ca="1">IF(A85=0,"","self.Params."&amp;A85&amp;".value = "&amp;A85)</f>
        <v>self.Params.wall_boundary.value = wall_boundary</v>
      </c>
      <c r="E85">
        <v>0</v>
      </c>
    </row>
    <row r="86" spans="1:5" x14ac:dyDescent="0.45">
      <c r="A86">
        <f ca="1">OFFSET(入力用!A$31,ROUNDDOWN(E28,0),0)</f>
        <v>0</v>
      </c>
      <c r="D86" t="str">
        <f t="shared" ref="D86:D96" ca="1" si="68">IF(A86=0,"","self.Params."&amp;A86&amp;".value = "&amp;A86)</f>
        <v/>
      </c>
      <c r="E86">
        <v>1</v>
      </c>
    </row>
    <row r="87" spans="1:5" x14ac:dyDescent="0.45">
      <c r="A87">
        <f ca="1">OFFSET(入力用!A$31,ROUNDDOWN(E29,0),0)</f>
        <v>0</v>
      </c>
      <c r="D87" t="str">
        <f t="shared" ca="1" si="68"/>
        <v/>
      </c>
      <c r="E87">
        <v>2</v>
      </c>
    </row>
    <row r="88" spans="1:5" x14ac:dyDescent="0.45">
      <c r="A88">
        <f ca="1">OFFSET(入力用!A$31,ROUNDDOWN(E30,0),0)</f>
        <v>0</v>
      </c>
      <c r="D88" t="str">
        <f t="shared" ca="1" si="68"/>
        <v/>
      </c>
      <c r="E88">
        <v>3</v>
      </c>
    </row>
    <row r="89" spans="1:5" x14ac:dyDescent="0.45">
      <c r="A89">
        <f ca="1">OFFSET(入力用!A$31,ROUNDDOWN(E31,0),0)</f>
        <v>0</v>
      </c>
      <c r="D89" t="str">
        <f t="shared" ca="1" si="68"/>
        <v/>
      </c>
      <c r="E89">
        <v>4</v>
      </c>
    </row>
    <row r="90" spans="1:5" x14ac:dyDescent="0.45">
      <c r="A90">
        <f ca="1">OFFSET(入力用!A$31,ROUNDDOWN(E32,0),0)</f>
        <v>0</v>
      </c>
      <c r="D90" t="str">
        <f t="shared" ca="1" si="68"/>
        <v/>
      </c>
      <c r="E90">
        <v>5</v>
      </c>
    </row>
    <row r="91" spans="1:5" x14ac:dyDescent="0.45">
      <c r="A91">
        <f ca="1">OFFSET(入力用!A$31,ROUNDDOWN(E33,0),0)</f>
        <v>0</v>
      </c>
      <c r="D91" t="str">
        <f t="shared" ca="1" si="68"/>
        <v/>
      </c>
      <c r="E91">
        <v>6</v>
      </c>
    </row>
    <row r="92" spans="1:5" x14ac:dyDescent="0.45">
      <c r="A92">
        <f ca="1">OFFSET(入力用!A$31,ROUNDDOWN(E34,0),0)</f>
        <v>0</v>
      </c>
      <c r="D92" t="str">
        <f t="shared" ca="1" si="68"/>
        <v/>
      </c>
      <c r="E92">
        <v>7</v>
      </c>
    </row>
    <row r="93" spans="1:5" x14ac:dyDescent="0.45">
      <c r="A93">
        <f ca="1">OFFSET(入力用!A$31,ROUNDDOWN(E35,0),0)</f>
        <v>0</v>
      </c>
      <c r="D93" t="str">
        <f t="shared" ca="1" si="68"/>
        <v/>
      </c>
      <c r="E93">
        <v>8</v>
      </c>
    </row>
    <row r="94" spans="1:5" x14ac:dyDescent="0.45">
      <c r="A94">
        <f ca="1">OFFSET(入力用!A$31,ROUNDDOWN(E36,0),0)</f>
        <v>0</v>
      </c>
      <c r="D94" t="str">
        <f t="shared" ca="1" si="68"/>
        <v/>
      </c>
      <c r="E94">
        <v>9</v>
      </c>
    </row>
    <row r="95" spans="1:5" x14ac:dyDescent="0.45">
      <c r="A95">
        <f ca="1">OFFSET(入力用!A$31,ROUNDDOWN(E37,0),0)</f>
        <v>0</v>
      </c>
      <c r="D95" t="str">
        <f t="shared" ca="1" si="68"/>
        <v/>
      </c>
      <c r="E95">
        <v>10</v>
      </c>
    </row>
    <row r="96" spans="1:5" x14ac:dyDescent="0.45">
      <c r="A96">
        <f ca="1">OFFSET(入力用!A$31,ROUNDDOWN(E38,0),0)</f>
        <v>0</v>
      </c>
      <c r="D96" t="str">
        <f t="shared" ca="1" si="68"/>
        <v/>
      </c>
      <c r="E96">
        <v>11</v>
      </c>
    </row>
    <row r="97" spans="1:5" x14ac:dyDescent="0.45">
      <c r="A97">
        <f ca="1">OFFSET(入力用!A$31,ROUNDDOWN(E39,0),0)</f>
        <v>0</v>
      </c>
      <c r="D97" t="str">
        <f t="shared" ref="D97:D98" ca="1" si="69">IF(A97=0,"","self.Params."&amp;A97&amp;".value = "&amp;A97)</f>
        <v/>
      </c>
      <c r="E97">
        <v>12</v>
      </c>
    </row>
    <row r="98" spans="1:5" x14ac:dyDescent="0.45">
      <c r="A98">
        <f ca="1">OFFSET(入力用!A$31,ROUNDDOWN(E40,0),0)</f>
        <v>0</v>
      </c>
      <c r="D98" t="str">
        <f t="shared" ca="1" si="69"/>
        <v/>
      </c>
      <c r="E98">
        <v>13</v>
      </c>
    </row>
    <row r="99" spans="1:5" x14ac:dyDescent="0.45">
      <c r="D99" t="s">
        <v>4</v>
      </c>
    </row>
    <row r="100" spans="1:5" x14ac:dyDescent="0.45">
      <c r="A100" t="str">
        <f ca="1">OFFSET(入力用!A$31,ROUNDDOWN(E27,0),0)</f>
        <v>wall_boundary</v>
      </c>
      <c r="D100" t="str">
        <f ca="1">IF(A100=0,"",A100&amp;" = None")</f>
        <v>wall_boundary = None</v>
      </c>
    </row>
    <row r="101" spans="1:5" x14ac:dyDescent="0.45">
      <c r="A101">
        <f ca="1">OFFSET(入力用!A$31,ROUNDDOWN(E28,0),0)</f>
        <v>0</v>
      </c>
      <c r="D101" t="str">
        <f t="shared" ref="D101:D113" ca="1" si="70">IF(A101=0,"",A101&amp;" = None")</f>
        <v/>
      </c>
    </row>
    <row r="102" spans="1:5" x14ac:dyDescent="0.45">
      <c r="A102">
        <f ca="1">OFFSET(入力用!A$31,ROUNDDOWN(E29,0),0)</f>
        <v>0</v>
      </c>
      <c r="D102" t="str">
        <f t="shared" ca="1" si="70"/>
        <v/>
      </c>
    </row>
    <row r="103" spans="1:5" x14ac:dyDescent="0.45">
      <c r="A103">
        <f ca="1">OFFSET(入力用!A$31,ROUNDDOWN(E30,0),0)</f>
        <v>0</v>
      </c>
      <c r="D103" t="str">
        <f t="shared" ca="1" si="70"/>
        <v/>
      </c>
    </row>
    <row r="104" spans="1:5" x14ac:dyDescent="0.45">
      <c r="A104">
        <f ca="1">OFFSET(入力用!A$31,ROUNDDOWN(E31,0),0)</f>
        <v>0</v>
      </c>
      <c r="D104" t="str">
        <f t="shared" ca="1" si="70"/>
        <v/>
      </c>
    </row>
    <row r="105" spans="1:5" x14ac:dyDescent="0.45">
      <c r="A105">
        <f ca="1">OFFSET(入力用!A$31,ROUNDDOWN(E32,0),0)</f>
        <v>0</v>
      </c>
      <c r="D105" t="str">
        <f t="shared" ca="1" si="70"/>
        <v/>
      </c>
    </row>
    <row r="106" spans="1:5" x14ac:dyDescent="0.45">
      <c r="A106">
        <f ca="1">OFFSET(入力用!A$31,ROUNDDOWN(E33,0),0)</f>
        <v>0</v>
      </c>
      <c r="D106" t="str">
        <f t="shared" ca="1" si="70"/>
        <v/>
      </c>
    </row>
    <row r="107" spans="1:5" x14ac:dyDescent="0.45">
      <c r="A107">
        <f ca="1">OFFSET(入力用!A$31,ROUNDDOWN(E34,0),0)</f>
        <v>0</v>
      </c>
      <c r="D107" t="str">
        <f t="shared" ca="1" si="70"/>
        <v/>
      </c>
    </row>
    <row r="108" spans="1:5" x14ac:dyDescent="0.45">
      <c r="A108">
        <f ca="1">OFFSET(入力用!A$31,ROUNDDOWN(E35,0),0)</f>
        <v>0</v>
      </c>
      <c r="D108" t="str">
        <f t="shared" ca="1" si="70"/>
        <v/>
      </c>
    </row>
    <row r="109" spans="1:5" x14ac:dyDescent="0.45">
      <c r="A109">
        <f ca="1">OFFSET(入力用!A$31,ROUNDDOWN(E36,0),0)</f>
        <v>0</v>
      </c>
      <c r="D109" t="str">
        <f t="shared" ca="1" si="70"/>
        <v/>
      </c>
    </row>
    <row r="110" spans="1:5" x14ac:dyDescent="0.45">
      <c r="A110">
        <f ca="1">OFFSET(入力用!A$31,ROUNDDOWN(E37,0),0)</f>
        <v>0</v>
      </c>
      <c r="D110" t="str">
        <f t="shared" ca="1" si="70"/>
        <v/>
      </c>
    </row>
    <row r="111" spans="1:5" x14ac:dyDescent="0.45">
      <c r="A111">
        <f ca="1">OFFSET(入力用!A$31,ROUNDDOWN(E38,0),0)</f>
        <v>0</v>
      </c>
      <c r="D111" t="str">
        <f t="shared" ca="1" si="70"/>
        <v/>
      </c>
    </row>
    <row r="112" spans="1:5" x14ac:dyDescent="0.45">
      <c r="A112">
        <f ca="1">OFFSET(入力用!A$31,ROUNDDOWN(E39,0),0)</f>
        <v>0</v>
      </c>
      <c r="D112" t="str">
        <f t="shared" ca="1" si="70"/>
        <v/>
      </c>
    </row>
    <row r="113" spans="1:4" x14ac:dyDescent="0.45">
      <c r="A113">
        <f ca="1">OFFSET(入力用!A$31,ROUNDDOWN(E40,0),0)</f>
        <v>0</v>
      </c>
      <c r="D113" t="str">
        <f t="shared" ca="1" si="70"/>
        <v/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12A1-51CE-48C1-8CAA-E93CE4E7AAE2}">
  <dimension ref="A1:B55"/>
  <sheetViews>
    <sheetView topLeftCell="A27" workbookViewId="0">
      <selection activeCell="A41" sqref="A41:B42"/>
    </sheetView>
  </sheetViews>
  <sheetFormatPr defaultRowHeight="18" x14ac:dyDescent="0.45"/>
  <cols>
    <col min="1" max="1" width="88.296875" customWidth="1"/>
    <col min="2" max="2" width="52.59765625" customWidth="1"/>
    <col min="3" max="3" width="37" customWidth="1"/>
  </cols>
  <sheetData>
    <row r="1" spans="1:2" x14ac:dyDescent="0.45">
      <c r="A1" t="s">
        <v>32</v>
      </c>
      <c r="B1" t="s">
        <v>33</v>
      </c>
    </row>
    <row r="2" spans="1:2" x14ac:dyDescent="0.45">
      <c r="A2" t="s">
        <v>34</v>
      </c>
      <c r="B2" t="s">
        <v>35</v>
      </c>
    </row>
    <row r="3" spans="1:2" x14ac:dyDescent="0.45">
      <c r="A3" t="s">
        <v>36</v>
      </c>
      <c r="B3" t="s">
        <v>37</v>
      </c>
    </row>
    <row r="4" spans="1:2" x14ac:dyDescent="0.45">
      <c r="A4" t="s">
        <v>38</v>
      </c>
      <c r="B4" t="s">
        <v>39</v>
      </c>
    </row>
    <row r="5" spans="1:2" x14ac:dyDescent="0.45">
      <c r="A5" t="s">
        <v>40</v>
      </c>
      <c r="B5" t="s">
        <v>41</v>
      </c>
    </row>
    <row r="6" spans="1:2" x14ac:dyDescent="0.45">
      <c r="A6" t="s">
        <v>42</v>
      </c>
      <c r="B6" t="s">
        <v>43</v>
      </c>
    </row>
    <row r="7" spans="1:2" x14ac:dyDescent="0.45">
      <c r="A7" t="s">
        <v>44</v>
      </c>
      <c r="B7" t="s">
        <v>45</v>
      </c>
    </row>
    <row r="8" spans="1:2" x14ac:dyDescent="0.45">
      <c r="A8" t="s">
        <v>46</v>
      </c>
      <c r="B8" t="s">
        <v>47</v>
      </c>
    </row>
    <row r="9" spans="1:2" x14ac:dyDescent="0.45">
      <c r="A9" t="s">
        <v>48</v>
      </c>
      <c r="B9" t="s">
        <v>49</v>
      </c>
    </row>
    <row r="10" spans="1:2" x14ac:dyDescent="0.45">
      <c r="A10" t="s">
        <v>50</v>
      </c>
      <c r="B10" t="s">
        <v>51</v>
      </c>
    </row>
    <row r="11" spans="1:2" x14ac:dyDescent="0.45">
      <c r="A11" t="s">
        <v>52</v>
      </c>
      <c r="B11" t="s">
        <v>53</v>
      </c>
    </row>
    <row r="12" spans="1:2" x14ac:dyDescent="0.45">
      <c r="A12" t="s">
        <v>54</v>
      </c>
      <c r="B12" t="s">
        <v>55</v>
      </c>
    </row>
    <row r="13" spans="1:2" x14ac:dyDescent="0.45">
      <c r="A13" t="s">
        <v>56</v>
      </c>
      <c r="B13" t="s">
        <v>57</v>
      </c>
    </row>
    <row r="14" spans="1:2" x14ac:dyDescent="0.45">
      <c r="A14" t="s">
        <v>58</v>
      </c>
      <c r="B14" t="s">
        <v>59</v>
      </c>
    </row>
    <row r="15" spans="1:2" x14ac:dyDescent="0.45">
      <c r="A15" t="s">
        <v>60</v>
      </c>
      <c r="B15" t="s">
        <v>61</v>
      </c>
    </row>
    <row r="16" spans="1:2" x14ac:dyDescent="0.45">
      <c r="A16" t="s">
        <v>62</v>
      </c>
      <c r="B16" t="s">
        <v>63</v>
      </c>
    </row>
    <row r="17" spans="1:2" x14ac:dyDescent="0.45">
      <c r="A17" t="s">
        <v>64</v>
      </c>
      <c r="B17" t="s">
        <v>65</v>
      </c>
    </row>
    <row r="18" spans="1:2" x14ac:dyDescent="0.45">
      <c r="A18" t="s">
        <v>66</v>
      </c>
      <c r="B18" t="s">
        <v>67</v>
      </c>
    </row>
    <row r="19" spans="1:2" x14ac:dyDescent="0.45">
      <c r="A19" t="s">
        <v>68</v>
      </c>
      <c r="B19" t="s">
        <v>69</v>
      </c>
    </row>
    <row r="20" spans="1:2" x14ac:dyDescent="0.45">
      <c r="A20" t="s">
        <v>70</v>
      </c>
      <c r="B20" t="s">
        <v>71</v>
      </c>
    </row>
    <row r="21" spans="1:2" x14ac:dyDescent="0.45">
      <c r="A21" t="s">
        <v>72</v>
      </c>
      <c r="B21" t="s">
        <v>73</v>
      </c>
    </row>
    <row r="22" spans="1:2" x14ac:dyDescent="0.45">
      <c r="A22" t="s">
        <v>74</v>
      </c>
      <c r="B22" t="s">
        <v>75</v>
      </c>
    </row>
    <row r="23" spans="1:2" x14ac:dyDescent="0.45">
      <c r="A23" t="s">
        <v>76</v>
      </c>
      <c r="B23" t="s">
        <v>77</v>
      </c>
    </row>
    <row r="24" spans="1:2" x14ac:dyDescent="0.45">
      <c r="A24" t="s">
        <v>78</v>
      </c>
      <c r="B24" t="s">
        <v>79</v>
      </c>
    </row>
    <row r="25" spans="1:2" x14ac:dyDescent="0.45">
      <c r="A25" t="s">
        <v>80</v>
      </c>
      <c r="B25" t="s">
        <v>81</v>
      </c>
    </row>
    <row r="26" spans="1:2" x14ac:dyDescent="0.45">
      <c r="A26" t="s">
        <v>82</v>
      </c>
      <c r="B26" t="s">
        <v>83</v>
      </c>
    </row>
    <row r="27" spans="1:2" x14ac:dyDescent="0.45">
      <c r="A27" t="s">
        <v>84</v>
      </c>
      <c r="B27" t="s">
        <v>85</v>
      </c>
    </row>
    <row r="28" spans="1:2" x14ac:dyDescent="0.45">
      <c r="A28" t="s">
        <v>86</v>
      </c>
      <c r="B28" t="s">
        <v>87</v>
      </c>
    </row>
    <row r="29" spans="1:2" x14ac:dyDescent="0.45">
      <c r="A29" t="s">
        <v>88</v>
      </c>
      <c r="B29" t="s">
        <v>89</v>
      </c>
    </row>
    <row r="30" spans="1:2" x14ac:dyDescent="0.45">
      <c r="A30" t="s">
        <v>90</v>
      </c>
      <c r="B30" t="s">
        <v>91</v>
      </c>
    </row>
    <row r="31" spans="1:2" x14ac:dyDescent="0.45">
      <c r="A31" t="s">
        <v>92</v>
      </c>
      <c r="B31" t="s">
        <v>93</v>
      </c>
    </row>
    <row r="32" spans="1:2" x14ac:dyDescent="0.45">
      <c r="A32" t="s">
        <v>94</v>
      </c>
      <c r="B32" t="s">
        <v>95</v>
      </c>
    </row>
    <row r="33" spans="1:2" x14ac:dyDescent="0.45">
      <c r="A33" t="s">
        <v>96</v>
      </c>
      <c r="B33" t="s">
        <v>97</v>
      </c>
    </row>
    <row r="34" spans="1:2" x14ac:dyDescent="0.45">
      <c r="A34" t="s">
        <v>98</v>
      </c>
      <c r="B34" t="s">
        <v>99</v>
      </c>
    </row>
    <row r="35" spans="1:2" x14ac:dyDescent="0.45">
      <c r="A35" t="s">
        <v>100</v>
      </c>
      <c r="B35" t="s">
        <v>101</v>
      </c>
    </row>
    <row r="36" spans="1:2" x14ac:dyDescent="0.45">
      <c r="A36" t="s">
        <v>102</v>
      </c>
      <c r="B36" t="s">
        <v>103</v>
      </c>
    </row>
    <row r="37" spans="1:2" x14ac:dyDescent="0.45">
      <c r="A37" t="s">
        <v>104</v>
      </c>
      <c r="B37" t="s">
        <v>105</v>
      </c>
    </row>
    <row r="38" spans="1:2" x14ac:dyDescent="0.45">
      <c r="A38" t="s">
        <v>106</v>
      </c>
      <c r="B38" t="s">
        <v>107</v>
      </c>
    </row>
    <row r="39" spans="1:2" x14ac:dyDescent="0.45">
      <c r="A39" t="s">
        <v>108</v>
      </c>
      <c r="B39" t="s">
        <v>109</v>
      </c>
    </row>
    <row r="40" spans="1:2" x14ac:dyDescent="0.45">
      <c r="A40" t="s">
        <v>110</v>
      </c>
      <c r="B40" t="s">
        <v>111</v>
      </c>
    </row>
    <row r="41" spans="1:2" x14ac:dyDescent="0.45">
      <c r="A41" t="s">
        <v>112</v>
      </c>
      <c r="B41" t="s">
        <v>113</v>
      </c>
    </row>
    <row r="42" spans="1:2" x14ac:dyDescent="0.45">
      <c r="A42" t="s">
        <v>114</v>
      </c>
      <c r="B42" t="s">
        <v>115</v>
      </c>
    </row>
    <row r="54" spans="1:1" x14ac:dyDescent="0.45">
      <c r="A54" t="str">
        <f>"'"&amp;A1&amp;"','"&amp;A2&amp;"','"&amp;A3&amp;"','"&amp;A4&amp;"','"&amp;A5&amp;"','"&amp;A6&amp;"','"&amp;A7&amp;"','"&amp;A8&amp;"','"&amp;A9&amp;"','"&amp;A10&amp;"','"&amp;A11&amp;"','"&amp;A12&amp;"','"&amp;A13&amp;"','"&amp;A14&amp;"','"&amp;A15&amp;"','"&amp;A16&amp;"','"&amp;A17&amp;"','"&amp;A18&amp;"','"&amp;A19&amp;"','"&amp;A20</f>
        <v xml:space="preserve">'Program                                  ','Construction Set                         ','Is Conditioned                           ','People per Area [ppl/m2]                 ','Area per Person [m2/ppl]                 ','Lighting per Area [W/m2]                 ','Electric Equipment per Area [W/m2]       ','Gas Equipment per Area [W/m2]            ','Hot Water per Area [L/h-m2]              ','Infiltration per Exterior Area [m3/s-m2] ','Ventilation per Person [m3/s-ppl]        ','Ventilation per Floor Area [m3/s-m2]     ','Ventilation per Volume [ACH]             ','Ventilation Absolute [m3/s]              ','Total Process Load [W]                   ','Occupancy Schedule                       ','Activity Schedule                        ','Lighting Schedule                        ','Electric Equipment Schedule              ','Gas Equipment Schedule                   </v>
      </c>
    </row>
    <row r="55" spans="1:1" x14ac:dyDescent="0.45">
      <c r="A55" t="str">
        <f>B1&amp;","&amp;B2&amp;","&amp;B3&amp;","&amp;B4&amp;","&amp;B5&amp;","&amp;B6&amp;","&amp;B7&amp;","&amp;B8&amp;","&amp;B9&amp;","&amp;B10&amp;","&amp;B11&amp;","&amp;B12&amp;","&amp;B13&amp;","&amp;B14&amp;","&amp;B15&amp;","&amp;B16&amp;","&amp;B17&amp;","&amp;B18&amp;","&amp;B19&amp;","&amp;B20</f>
        <v xml:space="preserve"> "properties.energy.program_type.display_name", "properties.energy.construction_set.display_name", "properties.energy.is_conditioned", "properties.energy.people.people_per_area", "properties.energy.people.area_per_person", "properties.energy.lighting.watts_per_area", "properties.energy.electric_equipment.watts_per_area", "properties.energy.gas_equipment.watts_per_area", "properties.energy.service_hot_water.flow_per_area", "properties.energy.infiltration.flow_per_exterior_area", "properties.energy.ventilation.flow_per_person", "properties.energy.ventilation.flow_per_area", "properties.energy.ventilation.air_changes_per_hour", "properties.energy.ventilation.flow_per_zone", "properties.energy.total_process_load", "properties.energy.people.occupancy_schedule.display_name", "properties.energy.people.activity_schedule.display_name", "properties.energy.lighting.schedule.display_name", "properties.energy.electric_equipment.schedule.display_name", "properties.energy.gas_equipment.schedule.display_name"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5166-1997-4524-A451-CC8AB4D88CD9}">
  <dimension ref="A1:B26"/>
  <sheetViews>
    <sheetView tabSelected="1" workbookViewId="0">
      <selection activeCell="A26" sqref="A26"/>
    </sheetView>
  </sheetViews>
  <sheetFormatPr defaultRowHeight="18" x14ac:dyDescent="0.45"/>
  <cols>
    <col min="1" max="1" width="88.296875" customWidth="1"/>
    <col min="2" max="2" width="52.59765625" customWidth="1"/>
    <col min="3" max="3" width="37" customWidth="1"/>
  </cols>
  <sheetData>
    <row r="1" spans="1:2" x14ac:dyDescent="0.45">
      <c r="A1" t="s">
        <v>112</v>
      </c>
      <c r="B1" t="s">
        <v>113</v>
      </c>
    </row>
    <row r="2" spans="1:2" x14ac:dyDescent="0.45">
      <c r="A2" t="s">
        <v>114</v>
      </c>
      <c r="B2" t="s">
        <v>115</v>
      </c>
    </row>
    <row r="25" spans="1:1" x14ac:dyDescent="0.45">
      <c r="A25" t="str">
        <f>"'"&amp;A1&amp;"','"&amp;A2&amp;"','"&amp;A3&amp;"','"&amp;A4&amp;"','"&amp;A5&amp;"','"&amp;A6&amp;"','"&amp;A7&amp;"','"&amp;A8&amp;"','"&amp;A9&amp;"','"&amp;A10&amp;"','"&amp;A11&amp;"','"&amp;A12&amp;"','"&amp;A13&amp;"','"&amp;A14&amp;"','"&amp;A15&amp;"','"&amp;A16&amp;"','"&amp;A17&amp;"','"&amp;A18&amp;"','"&amp;A19&amp;"','"&amp;A20</f>
        <v>'SHW Ambient Condition [C]                ','SHW Ambient Loss Coefficient [W/K]       ','','','','','','','','','','','','','','','','','','</v>
      </c>
    </row>
    <row r="26" spans="1:1" x14ac:dyDescent="0.45">
      <c r="A26" t="str">
        <f>B1&amp;","&amp;B2&amp;","&amp;B3&amp;","&amp;B4&amp;","&amp;B5&amp;","&amp;B6&amp;","&amp;B7&amp;","&amp;B8&amp;","&amp;B9&amp;","&amp;B10&amp;","&amp;B11&amp;","&amp;B12&amp;","&amp;B13&amp;","&amp;B14&amp;","&amp;B15&amp;","&amp;B16&amp;","&amp;B17&amp;","&amp;B18&amp;","&amp;B19&amp;","&amp;B20</f>
        <v xml:space="preserve"> "properties.energy.shw.ambient_condition", "properties.energy.shw.ambient_loss_coefficient",,,,,,,,,,,,,,,,,,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B7C87-0DE1-465E-A459-C9A18CDA15B8}">
  <dimension ref="A1:C23"/>
  <sheetViews>
    <sheetView workbookViewId="0"/>
  </sheetViews>
  <sheetFormatPr defaultRowHeight="18" x14ac:dyDescent="0.45"/>
  <cols>
    <col min="1" max="1" width="88.296875" customWidth="1"/>
    <col min="2" max="2" width="52.59765625" customWidth="1"/>
    <col min="3" max="3" width="37" customWidth="1"/>
  </cols>
  <sheetData>
    <row r="1" spans="1:3" x14ac:dyDescent="0.45">
      <c r="A1" t="s">
        <v>8</v>
      </c>
      <c r="B1" t="s">
        <v>16</v>
      </c>
      <c r="C1" t="s">
        <v>17</v>
      </c>
    </row>
    <row r="2" spans="1:3" x14ac:dyDescent="0.45">
      <c r="A2" t="s">
        <v>9</v>
      </c>
      <c r="B2" t="s">
        <v>18</v>
      </c>
      <c r="C2" t="s">
        <v>19</v>
      </c>
    </row>
    <row r="3" spans="1:3" x14ac:dyDescent="0.45">
      <c r="A3" t="s">
        <v>10</v>
      </c>
      <c r="B3" t="s">
        <v>20</v>
      </c>
      <c r="C3" t="s">
        <v>21</v>
      </c>
    </row>
    <row r="4" spans="1:3" x14ac:dyDescent="0.45">
      <c r="A4" t="s">
        <v>11</v>
      </c>
      <c r="B4" t="s">
        <v>22</v>
      </c>
      <c r="C4" t="s">
        <v>23</v>
      </c>
    </row>
    <row r="5" spans="1:3" x14ac:dyDescent="0.45">
      <c r="A5" t="s">
        <v>12</v>
      </c>
      <c r="B5" t="s">
        <v>24</v>
      </c>
      <c r="C5" t="s">
        <v>25</v>
      </c>
    </row>
    <row r="6" spans="1:3" x14ac:dyDescent="0.45">
      <c r="A6" t="s">
        <v>13</v>
      </c>
      <c r="B6" t="s">
        <v>26</v>
      </c>
      <c r="C6" t="s">
        <v>27</v>
      </c>
    </row>
    <row r="7" spans="1:3" x14ac:dyDescent="0.45">
      <c r="A7" t="s">
        <v>14</v>
      </c>
      <c r="B7" t="s">
        <v>28</v>
      </c>
      <c r="C7" t="s">
        <v>29</v>
      </c>
    </row>
    <row r="8" spans="1:3" x14ac:dyDescent="0.45">
      <c r="A8" t="s">
        <v>15</v>
      </c>
      <c r="B8" t="s">
        <v>30</v>
      </c>
      <c r="C8" t="s">
        <v>31</v>
      </c>
    </row>
    <row r="23" spans="1:1" x14ac:dyDescent="0.45">
      <c r="A23" t="str">
        <f>C1&amp;","&amp;C2&amp;","&amp;C3&amp;","&amp;C4&amp;","&amp;C5&amp;","&amp;C6&amp;","&amp;C7&amp;","&amp;C8&amp;","&amp;C9&amp;","&amp;C10&amp;","&amp;C11&amp;","&amp;C12&amp;","&amp;C13&amp;","&amp;C14&amp;","&amp;C15&amp;","&amp;C16&amp;","</f>
        <v xml:space="preserve"> "2019", "2016", "2013", "2010", "2007", "2004", "1980_2004", "pre_1980",,,,,,,,,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入力用</vt:lpstr>
      <vt:lpstr>コピー用</vt:lpstr>
      <vt:lpstr>attributes返還 (2)</vt:lpstr>
      <vt:lpstr>attributes返還 (3)</vt:lpstr>
      <vt:lpstr>attributes返還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太田則宏</dc:creator>
  <cp:lastModifiedBy>太田則宏</cp:lastModifiedBy>
  <dcterms:created xsi:type="dcterms:W3CDTF">2023-04-08T08:11:46Z</dcterms:created>
  <dcterms:modified xsi:type="dcterms:W3CDTF">2023-05-26T10:24:21Z</dcterms:modified>
</cp:coreProperties>
</file>