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 of broadband (converted t" sheetId="1" r:id="rId3"/>
    <sheet state="visible" name="Regions" sheetId="2" r:id="rId4"/>
    <sheet state="visible" name="Excluded countries" sheetId="3" r:id="rId5"/>
    <sheet state="visible" name="Historical data (2017-2023)" sheetId="4" r:id="rId6"/>
  </sheets>
  <definedNames>
    <definedName hidden="1" localSheetId="0" name="_xlnm._FilterDatabase">'Price of broadband (converted t'!$B$2:$U$225</definedName>
    <definedName hidden="1" localSheetId="1" name="_xlnm._FilterDatabase">Regions!$U$3:$V$16</definedName>
    <definedName hidden="1" localSheetId="3" name="_xlnm._FilterDatabase">'Historical data (2017-2023)'!$A$1:$N$239</definedName>
  </definedNames>
  <calcPr/>
</workbook>
</file>

<file path=xl/sharedStrings.xml><?xml version="1.0" encoding="utf-8"?>
<sst xmlns="http://schemas.openxmlformats.org/spreadsheetml/2006/main" count="3076" uniqueCount="676">
  <si>
    <t>This year's data (2024)</t>
  </si>
  <si>
    <t>Rank</t>
  </si>
  <si>
    <t>Country code</t>
  </si>
  <si>
    <t>Name</t>
  </si>
  <si>
    <t>Continental region</t>
  </si>
  <si>
    <t>Packages measured</t>
  </si>
  <si>
    <t>Currency</t>
  </si>
  <si>
    <t>Conversion rate (USD) (Rates Frozen: 02/04/2024)</t>
  </si>
  <si>
    <t>Average package cost per month (local currency)</t>
  </si>
  <si>
    <t>Average cost of broadband (Per month in USD)</t>
  </si>
  <si>
    <t>Cheapest broadband package measured (local currency)</t>
  </si>
  <si>
    <t>Cheapest broadband package measured (USD)</t>
  </si>
  <si>
    <t>Most expensive broadband package measured (local currency)</t>
  </si>
  <si>
    <t>Most expensive broadband package measured (USD)</t>
  </si>
  <si>
    <t>Cost per megabit, per month (local currency)</t>
  </si>
  <si>
    <t>Average cost of broadband (Per megabit per month in USD)</t>
  </si>
  <si>
    <t>Sample date</t>
  </si>
  <si>
    <t>Global Totals</t>
  </si>
  <si>
    <t>More</t>
  </si>
  <si>
    <t>SD</t>
  </si>
  <si>
    <t>Sudan</t>
  </si>
  <si>
    <t>SUB-SAHARAN AFRICA</t>
  </si>
  <si>
    <t>SDG</t>
  </si>
  <si>
    <t>Total number of countries</t>
  </si>
  <si>
    <t>AR</t>
  </si>
  <si>
    <t>Argentina</t>
  </si>
  <si>
    <t>SOUTH AMERICA</t>
  </si>
  <si>
    <t>ARS</t>
  </si>
  <si>
    <t>Most expensive package</t>
  </si>
  <si>
    <t>BY</t>
  </si>
  <si>
    <t>Belarus</t>
  </si>
  <si>
    <t>CIS</t>
  </si>
  <si>
    <t>BYR</t>
  </si>
  <si>
    <t>Cheapest package</t>
  </si>
  <si>
    <t>UA</t>
  </si>
  <si>
    <t>Ukraine</t>
  </si>
  <si>
    <t>EASTERN EUROPE</t>
  </si>
  <si>
    <t>UAH</t>
  </si>
  <si>
    <t>Average package price globally</t>
  </si>
  <si>
    <t>EG</t>
  </si>
  <si>
    <t>Egypt</t>
  </si>
  <si>
    <t>NORTHERN AFRICA</t>
  </si>
  <si>
    <t>EGP</t>
  </si>
  <si>
    <t>Total packages included in study</t>
  </si>
  <si>
    <t>RO</t>
  </si>
  <si>
    <t>Romania</t>
  </si>
  <si>
    <t>RON</t>
  </si>
  <si>
    <t>VN</t>
  </si>
  <si>
    <t>Vietnam</t>
  </si>
  <si>
    <t>ASIA (EX. NEAR EAST)</t>
  </si>
  <si>
    <t>VND</t>
  </si>
  <si>
    <t>KZ</t>
  </si>
  <si>
    <t>Kazakhstan</t>
  </si>
  <si>
    <t>KZT</t>
  </si>
  <si>
    <t>MD</t>
  </si>
  <si>
    <t>Moldova</t>
  </si>
  <si>
    <t>MDL</t>
  </si>
  <si>
    <t>NP</t>
  </si>
  <si>
    <t>Nepal</t>
  </si>
  <si>
    <t>NPR</t>
  </si>
  <si>
    <t>ZW</t>
  </si>
  <si>
    <t>Zimbabwe</t>
  </si>
  <si>
    <t>ZWL</t>
  </si>
  <si>
    <t>RU</t>
  </si>
  <si>
    <t>Russian Federation</t>
  </si>
  <si>
    <t>RUB</t>
  </si>
  <si>
    <t>IN</t>
  </si>
  <si>
    <t>India</t>
  </si>
  <si>
    <t>INR</t>
  </si>
  <si>
    <t>BG</t>
  </si>
  <si>
    <t>Bulgaria</t>
  </si>
  <si>
    <t>BGN</t>
  </si>
  <si>
    <t>IR</t>
  </si>
  <si>
    <t>Iran</t>
  </si>
  <si>
    <t>IRR</t>
  </si>
  <si>
    <t>TR</t>
  </si>
  <si>
    <t>Turkey</t>
  </si>
  <si>
    <t>NEAR EAST</t>
  </si>
  <si>
    <t>TRY</t>
  </si>
  <si>
    <t>KG</t>
  </si>
  <si>
    <t>Kyrgyzstan</t>
  </si>
  <si>
    <t>KGS</t>
  </si>
  <si>
    <t>AZ</t>
  </si>
  <si>
    <t>Azerbaijan</t>
  </si>
  <si>
    <t>AZN</t>
  </si>
  <si>
    <t>MN</t>
  </si>
  <si>
    <t>Mongolia</t>
  </si>
  <si>
    <t>MNT</t>
  </si>
  <si>
    <t>CG</t>
  </si>
  <si>
    <t>Republic of Congo</t>
  </si>
  <si>
    <t>CDF</t>
  </si>
  <si>
    <t>BD</t>
  </si>
  <si>
    <t>Bangladesh</t>
  </si>
  <si>
    <t>BDT</t>
  </si>
  <si>
    <t>GE</t>
  </si>
  <si>
    <t>Georgia</t>
  </si>
  <si>
    <t>GEL</t>
  </si>
  <si>
    <t>TN</t>
  </si>
  <si>
    <t>Tunisia</t>
  </si>
  <si>
    <t>TND</t>
  </si>
  <si>
    <t>RS</t>
  </si>
  <si>
    <t>Serbia</t>
  </si>
  <si>
    <t>RSD</t>
  </si>
  <si>
    <t>XK</t>
  </si>
  <si>
    <t>Kosovo</t>
  </si>
  <si>
    <t>EUR</t>
  </si>
  <si>
    <t>UZ</t>
  </si>
  <si>
    <t>Uzbekistan</t>
  </si>
  <si>
    <t>UZS</t>
  </si>
  <si>
    <t>PK</t>
  </si>
  <si>
    <t>Pakistan</t>
  </si>
  <si>
    <t>PKR</t>
  </si>
  <si>
    <t>MK</t>
  </si>
  <si>
    <t>Northern Northern Macedonia</t>
  </si>
  <si>
    <t>MKD</t>
  </si>
  <si>
    <t>SZ</t>
  </si>
  <si>
    <t>Eswatini</t>
  </si>
  <si>
    <t>SZL</t>
  </si>
  <si>
    <t>LV</t>
  </si>
  <si>
    <t>Latvia</t>
  </si>
  <si>
    <t>BALTICS</t>
  </si>
  <si>
    <t>LT</t>
  </si>
  <si>
    <t>Lithuania</t>
  </si>
  <si>
    <t>CZ</t>
  </si>
  <si>
    <t>Czechia</t>
  </si>
  <si>
    <t>CZK</t>
  </si>
  <si>
    <t>SK</t>
  </si>
  <si>
    <t>Slovakia</t>
  </si>
  <si>
    <t>TJ</t>
  </si>
  <si>
    <t>Tajikistan</t>
  </si>
  <si>
    <t>TJS</t>
  </si>
  <si>
    <t>TO</t>
  </si>
  <si>
    <t>Tonga</t>
  </si>
  <si>
    <t>OCEANIA</t>
  </si>
  <si>
    <t>TOP</t>
  </si>
  <si>
    <t>PL</t>
  </si>
  <si>
    <t>Poland</t>
  </si>
  <si>
    <t>PLN</t>
  </si>
  <si>
    <t>LA</t>
  </si>
  <si>
    <t>Lao People's Democratic Republic</t>
  </si>
  <si>
    <t>LAK</t>
  </si>
  <si>
    <t>AM</t>
  </si>
  <si>
    <t>Armenia</t>
  </si>
  <si>
    <t>AMD</t>
  </si>
  <si>
    <t>AL</t>
  </si>
  <si>
    <t>Albania</t>
  </si>
  <si>
    <t>ALL</t>
  </si>
  <si>
    <t>ET</t>
  </si>
  <si>
    <t>Ethiopia</t>
  </si>
  <si>
    <t>ETB</t>
  </si>
  <si>
    <t>CN</t>
  </si>
  <si>
    <t>China</t>
  </si>
  <si>
    <t>CNY</t>
  </si>
  <si>
    <t>LY</t>
  </si>
  <si>
    <t>Libya</t>
  </si>
  <si>
    <t>LYD</t>
  </si>
  <si>
    <t>HU</t>
  </si>
  <si>
    <t>Hungary</t>
  </si>
  <si>
    <t>HUF</t>
  </si>
  <si>
    <t>CO</t>
  </si>
  <si>
    <t>Colombia</t>
  </si>
  <si>
    <t>COP</t>
  </si>
  <si>
    <t>MM</t>
  </si>
  <si>
    <t>Myanmar</t>
  </si>
  <si>
    <t>MMK</t>
  </si>
  <si>
    <t>BA</t>
  </si>
  <si>
    <t>Bosnia and Herzegovina</t>
  </si>
  <si>
    <t>BAM</t>
  </si>
  <si>
    <t>DZ</t>
  </si>
  <si>
    <t>Algeria</t>
  </si>
  <si>
    <t>DZD</t>
  </si>
  <si>
    <t>BR</t>
  </si>
  <si>
    <t>Brazil</t>
  </si>
  <si>
    <t>BRL</t>
  </si>
  <si>
    <t>PY</t>
  </si>
  <si>
    <t>Paraguay</t>
  </si>
  <si>
    <t>PYG</t>
  </si>
  <si>
    <t>CL</t>
  </si>
  <si>
    <t>Chile</t>
  </si>
  <si>
    <t>CLP</t>
  </si>
  <si>
    <t>NG</t>
  </si>
  <si>
    <t>Nigeria</t>
  </si>
  <si>
    <t>NGN</t>
  </si>
  <si>
    <t>LB</t>
  </si>
  <si>
    <t>Lebanon</t>
  </si>
  <si>
    <t>LBP</t>
  </si>
  <si>
    <t>HR</t>
  </si>
  <si>
    <t>Croatia</t>
  </si>
  <si>
    <t>TH</t>
  </si>
  <si>
    <t>Thailand</t>
  </si>
  <si>
    <t>THB</t>
  </si>
  <si>
    <t>LR</t>
  </si>
  <si>
    <t>Liberia</t>
  </si>
  <si>
    <t>USD</t>
  </si>
  <si>
    <t>TW</t>
  </si>
  <si>
    <t>Taiwan</t>
  </si>
  <si>
    <t>TWD</t>
  </si>
  <si>
    <t>PE</t>
  </si>
  <si>
    <t>Peru</t>
  </si>
  <si>
    <t>PEN</t>
  </si>
  <si>
    <t>VE</t>
  </si>
  <si>
    <t>Venezuela</t>
  </si>
  <si>
    <t>ME</t>
  </si>
  <si>
    <t>Montenegro</t>
  </si>
  <si>
    <t>LK</t>
  </si>
  <si>
    <t>Sri Lanka</t>
  </si>
  <si>
    <t>LKR</t>
  </si>
  <si>
    <t>IL</t>
  </si>
  <si>
    <t>Israel</t>
  </si>
  <si>
    <t>ILS</t>
  </si>
  <si>
    <t>KR</t>
  </si>
  <si>
    <t>South Korea</t>
  </si>
  <si>
    <t>KRW</t>
  </si>
  <si>
    <t>MT</t>
  </si>
  <si>
    <t>Malta</t>
  </si>
  <si>
    <t>WESTERN EUROPE</t>
  </si>
  <si>
    <t>NC</t>
  </si>
  <si>
    <t>New Caledonia</t>
  </si>
  <si>
    <t>XPF</t>
  </si>
  <si>
    <t>SY</t>
  </si>
  <si>
    <t>Syria</t>
  </si>
  <si>
    <t>SYP</t>
  </si>
  <si>
    <t>ID</t>
  </si>
  <si>
    <t>Indonesia</t>
  </si>
  <si>
    <t>IDR</t>
  </si>
  <si>
    <t>YT</t>
  </si>
  <si>
    <t>Mayotte</t>
  </si>
  <si>
    <t>KH</t>
  </si>
  <si>
    <t>Cambodia</t>
  </si>
  <si>
    <t>CU</t>
  </si>
  <si>
    <t>Cuba</t>
  </si>
  <si>
    <t>CARIBBEAN</t>
  </si>
  <si>
    <t>CUC</t>
  </si>
  <si>
    <t>IT</t>
  </si>
  <si>
    <t>Italy</t>
  </si>
  <si>
    <t>EE</t>
  </si>
  <si>
    <t>Estonia</t>
  </si>
  <si>
    <t>MU</t>
  </si>
  <si>
    <t>Mauritius</t>
  </si>
  <si>
    <t>MUR</t>
  </si>
  <si>
    <t>EC</t>
  </si>
  <si>
    <t>Ecuador</t>
  </si>
  <si>
    <t>CENTRAL AMERICA</t>
  </si>
  <si>
    <t>MY</t>
  </si>
  <si>
    <t>Malaysia</t>
  </si>
  <si>
    <t>MYR</t>
  </si>
  <si>
    <t>AF</t>
  </si>
  <si>
    <t>Afghanistan</t>
  </si>
  <si>
    <t>AFN</t>
  </si>
  <si>
    <t>ES</t>
  </si>
  <si>
    <t>Spain</t>
  </si>
  <si>
    <t>PT</t>
  </si>
  <si>
    <t>Portugal</t>
  </si>
  <si>
    <t>GT</t>
  </si>
  <si>
    <t>Guatemala</t>
  </si>
  <si>
    <t>GTQ</t>
  </si>
  <si>
    <t>MX</t>
  </si>
  <si>
    <t>Mexico</t>
  </si>
  <si>
    <t>MXN</t>
  </si>
  <si>
    <t>AT</t>
  </si>
  <si>
    <t>Austria</t>
  </si>
  <si>
    <t>FR</t>
  </si>
  <si>
    <t>France</t>
  </si>
  <si>
    <t>DO</t>
  </si>
  <si>
    <t>Dominican Republic</t>
  </si>
  <si>
    <t>DOP</t>
  </si>
  <si>
    <t>SE</t>
  </si>
  <si>
    <t>Sweden</t>
  </si>
  <si>
    <t>SEK</t>
  </si>
  <si>
    <t>SR</t>
  </si>
  <si>
    <t>Suriname</t>
  </si>
  <si>
    <t>SRD</t>
  </si>
  <si>
    <t>TG</t>
  </si>
  <si>
    <t>Togo</t>
  </si>
  <si>
    <t>XOF</t>
  </si>
  <si>
    <t>NI</t>
  </si>
  <si>
    <t>Nicaragua</t>
  </si>
  <si>
    <t>MA</t>
  </si>
  <si>
    <t>Morocco</t>
  </si>
  <si>
    <t>MAD</t>
  </si>
  <si>
    <t>GR</t>
  </si>
  <si>
    <t>Greece</t>
  </si>
  <si>
    <t>PH</t>
  </si>
  <si>
    <t>Philippines</t>
  </si>
  <si>
    <t>PHP</t>
  </si>
  <si>
    <t>DE</t>
  </si>
  <si>
    <t>Germany</t>
  </si>
  <si>
    <t>IQ</t>
  </si>
  <si>
    <t>Iraq</t>
  </si>
  <si>
    <t>IQD</t>
  </si>
  <si>
    <t>PA</t>
  </si>
  <si>
    <t>Panama</t>
  </si>
  <si>
    <t>PAB</t>
  </si>
  <si>
    <t>FI</t>
  </si>
  <si>
    <t>Finland</t>
  </si>
  <si>
    <t>DK</t>
  </si>
  <si>
    <t>Denmark</t>
  </si>
  <si>
    <t>DKK</t>
  </si>
  <si>
    <t>JP</t>
  </si>
  <si>
    <t>Japan</t>
  </si>
  <si>
    <t>JPY</t>
  </si>
  <si>
    <t>GB</t>
  </si>
  <si>
    <t>United Kingdom</t>
  </si>
  <si>
    <t>GBP</t>
  </si>
  <si>
    <t>BO</t>
  </si>
  <si>
    <t>Bolivia</t>
  </si>
  <si>
    <t>BOB</t>
  </si>
  <si>
    <t>JO</t>
  </si>
  <si>
    <t>Jordan</t>
  </si>
  <si>
    <t>JOD</t>
  </si>
  <si>
    <t>SG</t>
  </si>
  <si>
    <t>Singapore</t>
  </si>
  <si>
    <t>SGD</t>
  </si>
  <si>
    <t>SN</t>
  </si>
  <si>
    <t>Senegal</t>
  </si>
  <si>
    <t>AD</t>
  </si>
  <si>
    <t>Andorra</t>
  </si>
  <si>
    <t>SI</t>
  </si>
  <si>
    <t>Slovenia</t>
  </si>
  <si>
    <t>PR</t>
  </si>
  <si>
    <t>Puerto Rico</t>
  </si>
  <si>
    <t>RE</t>
  </si>
  <si>
    <t>Réunion</t>
  </si>
  <si>
    <t>CI</t>
  </si>
  <si>
    <t>Côte d'Ivoire</t>
  </si>
  <si>
    <t>ML</t>
  </si>
  <si>
    <t>Mali</t>
  </si>
  <si>
    <t>AX</t>
  </si>
  <si>
    <t>Åland Islands</t>
  </si>
  <si>
    <t>MQ</t>
  </si>
  <si>
    <t>Martinique</t>
  </si>
  <si>
    <t>IE</t>
  </si>
  <si>
    <t>Ireland</t>
  </si>
  <si>
    <t>CY</t>
  </si>
  <si>
    <t>Cyprus</t>
  </si>
  <si>
    <t>RW</t>
  </si>
  <si>
    <t>Rwanda</t>
  </si>
  <si>
    <t>RWF</t>
  </si>
  <si>
    <t>SV</t>
  </si>
  <si>
    <t>El Salvador</t>
  </si>
  <si>
    <t>TZ</t>
  </si>
  <si>
    <t>Tanzania</t>
  </si>
  <si>
    <t>TZS</t>
  </si>
  <si>
    <t>BZ</t>
  </si>
  <si>
    <t>Belize</t>
  </si>
  <si>
    <t>BZD</t>
  </si>
  <si>
    <t>CV</t>
  </si>
  <si>
    <t>Cape Verde</t>
  </si>
  <si>
    <t>CVE</t>
  </si>
  <si>
    <t>ZM</t>
  </si>
  <si>
    <t>Zambia</t>
  </si>
  <si>
    <t>ZMK</t>
  </si>
  <si>
    <t>BF</t>
  </si>
  <si>
    <t>Burkina Faso</t>
  </si>
  <si>
    <t>VC</t>
  </si>
  <si>
    <t>Saint Vincent and the Grenadines</t>
  </si>
  <si>
    <t>XCD</t>
  </si>
  <si>
    <t>BN</t>
  </si>
  <si>
    <t>Brunei Darussalam</t>
  </si>
  <si>
    <t>BND</t>
  </si>
  <si>
    <t>FJ</t>
  </si>
  <si>
    <t>Fiji</t>
  </si>
  <si>
    <t>FJD</t>
  </si>
  <si>
    <t>CR</t>
  </si>
  <si>
    <t>Costa Rica</t>
  </si>
  <si>
    <t>CRC</t>
  </si>
  <si>
    <t>NL</t>
  </si>
  <si>
    <t>The Netherlands</t>
  </si>
  <si>
    <t>SM</t>
  </si>
  <si>
    <t>San Marino</t>
  </si>
  <si>
    <t>AO</t>
  </si>
  <si>
    <t>Angola</t>
  </si>
  <si>
    <t>AOA</t>
  </si>
  <si>
    <t>KE</t>
  </si>
  <si>
    <t>Kenya</t>
  </si>
  <si>
    <t>KES</t>
  </si>
  <si>
    <t>JM</t>
  </si>
  <si>
    <t>Jamaica</t>
  </si>
  <si>
    <t>JMD</t>
  </si>
  <si>
    <t>ZA</t>
  </si>
  <si>
    <t>South Africa</t>
  </si>
  <si>
    <t>ZAR</t>
  </si>
  <si>
    <t>NZ</t>
  </si>
  <si>
    <t>New Zealand</t>
  </si>
  <si>
    <t>NZD</t>
  </si>
  <si>
    <t>GP</t>
  </si>
  <si>
    <t>Guadeloupe</t>
  </si>
  <si>
    <t>AU</t>
  </si>
  <si>
    <t>Australia</t>
  </si>
  <si>
    <t>AUD</t>
  </si>
  <si>
    <t>UG</t>
  </si>
  <si>
    <t>Uganda</t>
  </si>
  <si>
    <t>UGX</t>
  </si>
  <si>
    <t>LU</t>
  </si>
  <si>
    <t>Luxembourg</t>
  </si>
  <si>
    <t>GF</t>
  </si>
  <si>
    <t>French Guiana</t>
  </si>
  <si>
    <t>GD</t>
  </si>
  <si>
    <t>Grenada</t>
  </si>
  <si>
    <t>SO</t>
  </si>
  <si>
    <t>Somalia</t>
  </si>
  <si>
    <t>BJ</t>
  </si>
  <si>
    <t>Benin</t>
  </si>
  <si>
    <t>UY</t>
  </si>
  <si>
    <t>Uruguay</t>
  </si>
  <si>
    <t>UYU</t>
  </si>
  <si>
    <t>MO</t>
  </si>
  <si>
    <t>Macau</t>
  </si>
  <si>
    <t>MOP</t>
  </si>
  <si>
    <t>MG</t>
  </si>
  <si>
    <t>Madagascar</t>
  </si>
  <si>
    <t>MGA</t>
  </si>
  <si>
    <t>CM</t>
  </si>
  <si>
    <t>Cameroon</t>
  </si>
  <si>
    <t>XAF</t>
  </si>
  <si>
    <t>GH</t>
  </si>
  <si>
    <t>Ghana</t>
  </si>
  <si>
    <t>GHS</t>
  </si>
  <si>
    <t>NA</t>
  </si>
  <si>
    <t>Namibia</t>
  </si>
  <si>
    <t>NAD</t>
  </si>
  <si>
    <t>HN</t>
  </si>
  <si>
    <t>Honduras</t>
  </si>
  <si>
    <t>CA</t>
  </si>
  <si>
    <t>Canada</t>
  </si>
  <si>
    <t>NORTHERN AMERICA</t>
  </si>
  <si>
    <t>CAD</t>
  </si>
  <si>
    <t>MF</t>
  </si>
  <si>
    <t>Saint Martin (France)</t>
  </si>
  <si>
    <t>BE</t>
  </si>
  <si>
    <t>Belgium</t>
  </si>
  <si>
    <t>TM</t>
  </si>
  <si>
    <t>Turkmenistan</t>
  </si>
  <si>
    <t>TMT</t>
  </si>
  <si>
    <t>MC</t>
  </si>
  <si>
    <t>Monaco</t>
  </si>
  <si>
    <t>PM</t>
  </si>
  <si>
    <t>St. Pierre and Miquelon</t>
  </si>
  <si>
    <t>PS</t>
  </si>
  <si>
    <t>Palestine (State of)</t>
  </si>
  <si>
    <t>LC</t>
  </si>
  <si>
    <t>Saint Lucia</t>
  </si>
  <si>
    <t>LI</t>
  </si>
  <si>
    <t>Liechtenstein</t>
  </si>
  <si>
    <t>CHF</t>
  </si>
  <si>
    <t>GY</t>
  </si>
  <si>
    <t>Guyana</t>
  </si>
  <si>
    <t>GYD</t>
  </si>
  <si>
    <t>DM</t>
  </si>
  <si>
    <t>Dominica</t>
  </si>
  <si>
    <t>US</t>
  </si>
  <si>
    <t>United States</t>
  </si>
  <si>
    <t>PF</t>
  </si>
  <si>
    <t>French Polynesia</t>
  </si>
  <si>
    <t>MR</t>
  </si>
  <si>
    <t>Mauritania</t>
  </si>
  <si>
    <t>MRO</t>
  </si>
  <si>
    <t>TT</t>
  </si>
  <si>
    <t>Trinidad and Tobago</t>
  </si>
  <si>
    <t>TTD</t>
  </si>
  <si>
    <t>BH</t>
  </si>
  <si>
    <t>Bahrain</t>
  </si>
  <si>
    <t>BHD</t>
  </si>
  <si>
    <t>SH</t>
  </si>
  <si>
    <t>Saint Helena</t>
  </si>
  <si>
    <t>SHP</t>
  </si>
  <si>
    <t>CH</t>
  </si>
  <si>
    <t>Switzerland</t>
  </si>
  <si>
    <t>IM</t>
  </si>
  <si>
    <t>Isle of Man</t>
  </si>
  <si>
    <t>IMP</t>
  </si>
  <si>
    <t>GG</t>
  </si>
  <si>
    <t>Guernsey</t>
  </si>
  <si>
    <t>BW</t>
  </si>
  <si>
    <t>Botswana</t>
  </si>
  <si>
    <t>BWP</t>
  </si>
  <si>
    <t>JE</t>
  </si>
  <si>
    <t>Jersey</t>
  </si>
  <si>
    <t>GQ</t>
  </si>
  <si>
    <t>Equatorial Guinea</t>
  </si>
  <si>
    <t>KW</t>
  </si>
  <si>
    <t>Kuwait</t>
  </si>
  <si>
    <t>KWD</t>
  </si>
  <si>
    <t>MS</t>
  </si>
  <si>
    <t>Montserrat</t>
  </si>
  <si>
    <t>GI</t>
  </si>
  <si>
    <t>Gibraltar</t>
  </si>
  <si>
    <t>GIP</t>
  </si>
  <si>
    <t>MV</t>
  </si>
  <si>
    <t>Maldives</t>
  </si>
  <si>
    <t>MVR</t>
  </si>
  <si>
    <t>SL</t>
  </si>
  <si>
    <t>Sierra Leone</t>
  </si>
  <si>
    <t>SLL</t>
  </si>
  <si>
    <t>IS</t>
  </si>
  <si>
    <t>Iceland</t>
  </si>
  <si>
    <t>ISK</t>
  </si>
  <si>
    <t>HK</t>
  </si>
  <si>
    <t>Hong Kong</t>
  </si>
  <si>
    <t>HKD</t>
  </si>
  <si>
    <t>HT</t>
  </si>
  <si>
    <t>Haiti</t>
  </si>
  <si>
    <t>GA</t>
  </si>
  <si>
    <t>Gabon</t>
  </si>
  <si>
    <t>NO</t>
  </si>
  <si>
    <t>Norway</t>
  </si>
  <si>
    <t>NOK</t>
  </si>
  <si>
    <t>NE</t>
  </si>
  <si>
    <t>Niger</t>
  </si>
  <si>
    <t>CK</t>
  </si>
  <si>
    <t>Cook Islands</t>
  </si>
  <si>
    <t>VI</t>
  </si>
  <si>
    <t>Virgin Islands (U.S.)</t>
  </si>
  <si>
    <t>CW</t>
  </si>
  <si>
    <t>Curaçao</t>
  </si>
  <si>
    <t>ANG</t>
  </si>
  <si>
    <t>AG</t>
  </si>
  <si>
    <t>Antigua and Barbuda</t>
  </si>
  <si>
    <t>FO</t>
  </si>
  <si>
    <t>Faroe Islands</t>
  </si>
  <si>
    <t>AS</t>
  </si>
  <si>
    <t>American Samoa</t>
  </si>
  <si>
    <t>DJ</t>
  </si>
  <si>
    <t>Djibouti</t>
  </si>
  <si>
    <t>DJF</t>
  </si>
  <si>
    <t>ST</t>
  </si>
  <si>
    <t>Sao Tome and Prencipe</t>
  </si>
  <si>
    <t>STN</t>
  </si>
  <si>
    <t>KN</t>
  </si>
  <si>
    <t>Saint Kitts and Nevis</t>
  </si>
  <si>
    <t>LS</t>
  </si>
  <si>
    <t>Lesotho</t>
  </si>
  <si>
    <t>LSL</t>
  </si>
  <si>
    <t>BB</t>
  </si>
  <si>
    <t>Barbados</t>
  </si>
  <si>
    <t>BBD</t>
  </si>
  <si>
    <t>GM</t>
  </si>
  <si>
    <t>Gambia</t>
  </si>
  <si>
    <t>GMD</t>
  </si>
  <si>
    <t>SA</t>
  </si>
  <si>
    <t>Saudi Arabia</t>
  </si>
  <si>
    <t>SAR</t>
  </si>
  <si>
    <t>QA</t>
  </si>
  <si>
    <t>Qatar</t>
  </si>
  <si>
    <t>QAR</t>
  </si>
  <si>
    <t>AI</t>
  </si>
  <si>
    <t>Anguilla</t>
  </si>
  <si>
    <t>MH</t>
  </si>
  <si>
    <t>Marshall Islands</t>
  </si>
  <si>
    <t>BQ</t>
  </si>
  <si>
    <t>Caribbean Netherlands</t>
  </si>
  <si>
    <t>VU</t>
  </si>
  <si>
    <t>Vanuatu</t>
  </si>
  <si>
    <t>VUV</t>
  </si>
  <si>
    <t>PW</t>
  </si>
  <si>
    <t>Palau</t>
  </si>
  <si>
    <t>OM</t>
  </si>
  <si>
    <t>Oman</t>
  </si>
  <si>
    <t>OMR</t>
  </si>
  <si>
    <t>KM</t>
  </si>
  <si>
    <t>Comoros</t>
  </si>
  <si>
    <t>KMF</t>
  </si>
  <si>
    <t>AW</t>
  </si>
  <si>
    <t>Aruba</t>
  </si>
  <si>
    <t>AWG</t>
  </si>
  <si>
    <t>BS</t>
  </si>
  <si>
    <t>Bahamas</t>
  </si>
  <si>
    <t>BSD</t>
  </si>
  <si>
    <t>FM</t>
  </si>
  <si>
    <t>Micronesia (Federated States of)</t>
  </si>
  <si>
    <t>TL</t>
  </si>
  <si>
    <t>Timor-Leste</t>
  </si>
  <si>
    <t>SC</t>
  </si>
  <si>
    <t>Seychelles</t>
  </si>
  <si>
    <t>SCR</t>
  </si>
  <si>
    <t>GL</t>
  </si>
  <si>
    <t>Greenland</t>
  </si>
  <si>
    <t>SX</t>
  </si>
  <si>
    <t>Sint Maarten</t>
  </si>
  <si>
    <t>ER</t>
  </si>
  <si>
    <t>Eritrea</t>
  </si>
  <si>
    <t>ERN</t>
  </si>
  <si>
    <t>BT</t>
  </si>
  <si>
    <t>Bhutan</t>
  </si>
  <si>
    <t>BTN</t>
  </si>
  <si>
    <t>MZ</t>
  </si>
  <si>
    <t>Mozambique</t>
  </si>
  <si>
    <t>MZN</t>
  </si>
  <si>
    <t>WS</t>
  </si>
  <si>
    <t>Samoa</t>
  </si>
  <si>
    <t>WST</t>
  </si>
  <si>
    <t>BL</t>
  </si>
  <si>
    <t>Saint Barthélemy (St. Barts)</t>
  </si>
  <si>
    <t>GU</t>
  </si>
  <si>
    <t>Guam</t>
  </si>
  <si>
    <t>FK</t>
  </si>
  <si>
    <t>Falkland Islands</t>
  </si>
  <si>
    <t>FKP</t>
  </si>
  <si>
    <t>CX</t>
  </si>
  <si>
    <t>Christmas Island</t>
  </si>
  <si>
    <t>AE</t>
  </si>
  <si>
    <t>United Arab Emirates</t>
  </si>
  <si>
    <t>AED</t>
  </si>
  <si>
    <t>KY</t>
  </si>
  <si>
    <t>Cayman Islands</t>
  </si>
  <si>
    <t>KYD</t>
  </si>
  <si>
    <t>YE</t>
  </si>
  <si>
    <t>Yemen</t>
  </si>
  <si>
    <t>YER</t>
  </si>
  <si>
    <t>IO</t>
  </si>
  <si>
    <t>British Indian Ocean Territory</t>
  </si>
  <si>
    <t>CD</t>
  </si>
  <si>
    <t>Congo (Democratic Republic of)</t>
  </si>
  <si>
    <t>BM</t>
  </si>
  <si>
    <t>Bermuda</t>
  </si>
  <si>
    <t>BMD</t>
  </si>
  <si>
    <t>VG</t>
  </si>
  <si>
    <t>Virgin Islands (British)</t>
  </si>
  <si>
    <t>TC</t>
  </si>
  <si>
    <t>Turks and Caicos Islands</t>
  </si>
  <si>
    <t>BI</t>
  </si>
  <si>
    <t>Burundi</t>
  </si>
  <si>
    <t>BIF</t>
  </si>
  <si>
    <t>SB</t>
  </si>
  <si>
    <t>Solomon Islands</t>
  </si>
  <si>
    <t>SBD</t>
  </si>
  <si>
    <t>Totals</t>
  </si>
  <si>
    <t>Regional summary</t>
  </si>
  <si>
    <t>Average regional price</t>
  </si>
  <si>
    <t>Most expensive regional package price</t>
  </si>
  <si>
    <t>Cheapest regional package price</t>
  </si>
  <si>
    <t>Average regional package price</t>
  </si>
  <si>
    <t>Total packages included from region</t>
  </si>
  <si>
    <t>CC</t>
  </si>
  <si>
    <t>Cocos (Keeling) Islands</t>
  </si>
  <si>
    <t>NO PACKAGES</t>
  </si>
  <si>
    <t>CF</t>
  </si>
  <si>
    <t>Central African Republic</t>
  </si>
  <si>
    <t>EH</t>
  </si>
  <si>
    <t>Western Sahara</t>
  </si>
  <si>
    <t>GN</t>
  </si>
  <si>
    <t>Guinea</t>
  </si>
  <si>
    <t>GW</t>
  </si>
  <si>
    <t>Guinea-Bissau</t>
  </si>
  <si>
    <t>KP</t>
  </si>
  <si>
    <t>North Korea</t>
  </si>
  <si>
    <t>MP</t>
  </si>
  <si>
    <t>Northern Mariana Islands</t>
  </si>
  <si>
    <t>MW</t>
  </si>
  <si>
    <t>Malawi</t>
  </si>
  <si>
    <t>NR</t>
  </si>
  <si>
    <t>Nauru</t>
  </si>
  <si>
    <t>PG</t>
  </si>
  <si>
    <t>Papua New Guinea</t>
  </si>
  <si>
    <t>SS</t>
  </si>
  <si>
    <t>South Sudan</t>
  </si>
  <si>
    <t>TD</t>
  </si>
  <si>
    <t>Chad</t>
  </si>
  <si>
    <t>TV</t>
  </si>
  <si>
    <t>Tuvalu</t>
  </si>
  <si>
    <t>VA</t>
  </si>
  <si>
    <t>Vatican</t>
  </si>
  <si>
    <t>EUROPE</t>
  </si>
  <si>
    <t>Average price of package 2023</t>
  </si>
  <si>
    <t>Average price of package 2022</t>
  </si>
  <si>
    <t>Average price of package 2020/2021</t>
  </si>
  <si>
    <t>Average price of package 2019</t>
  </si>
  <si>
    <t>Average price of package 2018</t>
  </si>
  <si>
    <t>Average price of package 2017</t>
  </si>
  <si>
    <t>CIS (FORMER USSR)</t>
  </si>
  <si>
    <t>Kiribati</t>
  </si>
  <si>
    <t>Northern Macedonia</t>
  </si>
  <si>
    <t>Palestine, State of</t>
  </si>
  <si>
    <t>Sao Tome and Principe</t>
  </si>
  <si>
    <t>CURRENCY UNSTABLE</t>
  </si>
  <si>
    <t>CURRENCY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</si>
</sst>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"/>
    <numFmt numFmtId="165" formatCode="[$$]#,##0.00"/>
    <numFmt numFmtId="166" formatCode="dd/mm/yyyy"/>
    <numFmt numFmtId="167" formatCode="dd/MM/yyyy"/>
    <numFmt numFmtId="168" formatCode="d/m/yyyy"/>
  </numFmts>
  <fonts count="15">
    <font>
      <sz val="10.0"/>
      <color rgb="FF000000"/>
      <name val="Arial"/>
    </font>
    <font>
      <sz val="24.0"/>
      <color rgb="FF000000"/>
      <name val="Arial"/>
    </font>
    <font>
      <sz val="12.0"/>
      <color rgb="FF000000"/>
      <name val="Calibri"/>
    </font>
    <font/>
    <font>
      <b/>
      <sz val="24.0"/>
      <name val="Arial"/>
    </font>
    <font>
      <name val="Arial"/>
    </font>
    <font>
      <b/>
    </font>
    <font>
      <sz val="11.0"/>
      <color rgb="FF000000"/>
      <name val="Arial"/>
    </font>
    <font>
      <sz val="11.0"/>
      <name val="Arial"/>
    </font>
    <font>
      <sz val="11.0"/>
      <color rgb="FF222222"/>
      <name val="Arial"/>
    </font>
    <font>
      <b/>
      <sz val="18.0"/>
      <name val="Arial"/>
    </font>
    <font>
      <sz val="18.0"/>
    </font>
    <font>
      <b/>
      <sz val="12.0"/>
      <color rgb="FF000000"/>
      <name val="Calibri"/>
    </font>
    <font>
      <b/>
      <name val="Arial"/>
    </font>
    <font>
      <b/>
      <sz val="24.0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4A86E8"/>
        <bgColor rgb="FF4A86E8"/>
      </patternFill>
    </fill>
  </fills>
  <borders count="9">
    <border/>
    <border>
      <left style="thick">
        <color rgb="FFFF0000"/>
      </left>
      <right style="thick">
        <color rgb="FFFF0000"/>
      </right>
      <top style="thick">
        <color rgb="FFFF0000"/>
      </top>
    </border>
    <border>
      <right style="thin">
        <color rgb="FFB6D7A8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right style="thick">
        <color rgb="FFFF0000"/>
      </right>
    </border>
    <border>
      <right style="thick">
        <color rgb="FFFF0000"/>
      </right>
      <top style="thick">
        <color rgb="FFFF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readingOrder="0" shrinkToFit="0" vertical="bottom" wrapText="1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 shrinkToFit="0" wrapText="1"/>
    </xf>
    <xf borderId="2" fillId="3" fontId="3" numFmtId="0" xfId="0" applyAlignment="1" applyBorder="1" applyFont="1">
      <alignment horizontal="center" readingOrder="0" shrinkToFit="0" wrapText="1"/>
    </xf>
    <xf borderId="3" fillId="3" fontId="4" numFmtId="0" xfId="0" applyAlignment="1" applyBorder="1" applyFont="1">
      <alignment horizontal="center" shrinkToFit="0" vertical="bottom" wrapText="1"/>
    </xf>
    <xf borderId="4" fillId="3" fontId="5" numFmtId="0" xfId="0" applyAlignment="1" applyBorder="1" applyFont="1">
      <alignment vertical="bottom"/>
    </xf>
    <xf borderId="0" fillId="3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vertical="bottom" wrapText="0"/>
    </xf>
    <xf borderId="0" fillId="4" fontId="7" numFmtId="0" xfId="0" applyAlignment="1" applyFill="1" applyFont="1">
      <alignment readingOrder="0" shrinkToFit="0" vertical="bottom" wrapText="0"/>
    </xf>
    <xf borderId="0" fillId="4" fontId="8" numFmtId="0" xfId="0" applyAlignment="1" applyFont="1">
      <alignment horizontal="left"/>
    </xf>
    <xf borderId="2" fillId="4" fontId="8" numFmtId="0" xfId="0" applyAlignment="1" applyBorder="1" applyFont="1">
      <alignment horizontal="center"/>
    </xf>
    <xf borderId="0" fillId="4" fontId="8" numFmtId="164" xfId="0" applyAlignment="1" applyFont="1" applyNumberFormat="1">
      <alignment horizontal="center"/>
    </xf>
    <xf borderId="2" fillId="4" fontId="8" numFmtId="2" xfId="0" applyAlignment="1" applyBorder="1" applyFont="1" applyNumberFormat="1">
      <alignment horizontal="center"/>
    </xf>
    <xf borderId="5" fillId="4" fontId="8" numFmtId="165" xfId="0" applyAlignment="1" applyBorder="1" applyFont="1" applyNumberFormat="1">
      <alignment horizontal="center"/>
    </xf>
    <xf borderId="2" fillId="4" fontId="8" numFmtId="165" xfId="0" applyAlignment="1" applyBorder="1" applyFont="1" applyNumberFormat="1">
      <alignment horizontal="center"/>
    </xf>
    <xf borderId="0" fillId="4" fontId="8" numFmtId="165" xfId="0" applyAlignment="1" applyFont="1" applyNumberFormat="1">
      <alignment horizontal="center"/>
    </xf>
    <xf borderId="2" fillId="4" fontId="8" numFmtId="166" xfId="0" applyAlignment="1" applyBorder="1" applyFont="1" applyNumberFormat="1">
      <alignment horizontal="center"/>
    </xf>
    <xf borderId="0" fillId="4" fontId="8" numFmtId="166" xfId="0" applyAlignment="1" applyFont="1" applyNumberFormat="1">
      <alignment horizontal="center"/>
    </xf>
    <xf borderId="3" fillId="4" fontId="5" numFmtId="167" xfId="0" applyAlignment="1" applyBorder="1" applyFont="1" applyNumberFormat="1">
      <alignment vertical="bottom"/>
    </xf>
    <xf borderId="4" fillId="4" fontId="5" numFmtId="3" xfId="0" applyAlignment="1" applyBorder="1" applyFont="1" applyNumberFormat="1">
      <alignment horizontal="right" readingOrder="0" vertical="bottom"/>
    </xf>
    <xf borderId="4" fillId="4" fontId="5" numFmtId="3" xfId="0" applyAlignment="1" applyBorder="1" applyFont="1" applyNumberFormat="1">
      <alignment horizontal="right" vertical="bottom"/>
    </xf>
    <xf borderId="0" fillId="4" fontId="8" numFmtId="0" xfId="0" applyAlignment="1" applyFont="1">
      <alignment horizontal="center"/>
    </xf>
    <xf borderId="0" fillId="5" fontId="7" numFmtId="0" xfId="0" applyAlignment="1" applyFill="1" applyFont="1">
      <alignment readingOrder="0" shrinkToFit="0" vertical="bottom" wrapText="0"/>
    </xf>
    <xf borderId="0" fillId="5" fontId="8" numFmtId="0" xfId="0" applyAlignment="1" applyFont="1">
      <alignment horizontal="left" readingOrder="0"/>
    </xf>
    <xf borderId="2" fillId="5" fontId="8" numFmtId="0" xfId="0" applyAlignment="1" applyBorder="1" applyFont="1">
      <alignment horizontal="center"/>
    </xf>
    <xf borderId="0" fillId="5" fontId="8" numFmtId="164" xfId="0" applyAlignment="1" applyFont="1" applyNumberFormat="1">
      <alignment horizontal="center"/>
    </xf>
    <xf borderId="2" fillId="5" fontId="8" numFmtId="2" xfId="0" applyAlignment="1" applyBorder="1" applyFont="1" applyNumberFormat="1">
      <alignment horizontal="center"/>
    </xf>
    <xf borderId="5" fillId="5" fontId="8" numFmtId="165" xfId="0" applyAlignment="1" applyBorder="1" applyFont="1" applyNumberFormat="1">
      <alignment horizontal="center"/>
    </xf>
    <xf borderId="2" fillId="5" fontId="8" numFmtId="165" xfId="0" applyAlignment="1" applyBorder="1" applyFont="1" applyNumberFormat="1">
      <alignment horizontal="center"/>
    </xf>
    <xf borderId="0" fillId="5" fontId="8" numFmtId="165" xfId="0" applyAlignment="1" applyFont="1" applyNumberFormat="1">
      <alignment horizontal="center"/>
    </xf>
    <xf borderId="2" fillId="5" fontId="8" numFmtId="167" xfId="0" applyAlignment="1" applyBorder="1" applyFont="1" applyNumberFormat="1">
      <alignment horizontal="center"/>
    </xf>
    <xf borderId="0" fillId="5" fontId="8" numFmtId="167" xfId="0" applyAlignment="1" applyFont="1" applyNumberFormat="1">
      <alignment horizontal="center"/>
    </xf>
    <xf borderId="3" fillId="5" fontId="5" numFmtId="167" xfId="0" applyAlignment="1" applyBorder="1" applyFont="1" applyNumberFormat="1">
      <alignment vertical="bottom"/>
    </xf>
    <xf borderId="4" fillId="5" fontId="5" numFmtId="165" xfId="0" applyAlignment="1" applyBorder="1" applyFont="1" applyNumberFormat="1">
      <alignment horizontal="right" vertical="bottom"/>
    </xf>
    <xf borderId="0" fillId="5" fontId="8" numFmtId="0" xfId="0" applyAlignment="1" applyFont="1">
      <alignment horizontal="center"/>
    </xf>
    <xf borderId="0" fillId="4" fontId="8" numFmtId="0" xfId="0" applyAlignment="1" applyFont="1">
      <alignment horizontal="left" readingOrder="0"/>
    </xf>
    <xf borderId="2" fillId="4" fontId="8" numFmtId="167" xfId="0" applyAlignment="1" applyBorder="1" applyFont="1" applyNumberFormat="1">
      <alignment horizontal="center"/>
    </xf>
    <xf borderId="0" fillId="4" fontId="8" numFmtId="167" xfId="0" applyAlignment="1" applyFont="1" applyNumberFormat="1">
      <alignment horizontal="center"/>
    </xf>
    <xf borderId="4" fillId="4" fontId="5" numFmtId="165" xfId="0" applyAlignment="1" applyBorder="1" applyFont="1" applyNumberFormat="1">
      <alignment horizontal="right" vertical="bottom"/>
    </xf>
    <xf borderId="0" fillId="5" fontId="8" numFmtId="0" xfId="0" applyFont="1"/>
    <xf borderId="2" fillId="5" fontId="8" numFmtId="166" xfId="0" applyAlignment="1" applyBorder="1" applyFont="1" applyNumberFormat="1">
      <alignment horizontal="center"/>
    </xf>
    <xf borderId="0" fillId="5" fontId="8" numFmtId="166" xfId="0" applyAlignment="1" applyFont="1" applyNumberFormat="1">
      <alignment horizontal="center"/>
    </xf>
    <xf borderId="0" fillId="5" fontId="8" numFmtId="0" xfId="0" applyAlignment="1" applyFont="1">
      <alignment horizontal="left"/>
    </xf>
    <xf borderId="0" fillId="4" fontId="8" numFmtId="0" xfId="0" applyFont="1"/>
    <xf borderId="0" fillId="4" fontId="8" numFmtId="0" xfId="0" applyFont="1"/>
    <xf borderId="2" fillId="4" fontId="8" numFmtId="168" xfId="0" applyAlignment="1" applyBorder="1" applyFont="1" applyNumberFormat="1">
      <alignment horizontal="center"/>
    </xf>
    <xf borderId="0" fillId="4" fontId="8" numFmtId="168" xfId="0" applyAlignment="1" applyFont="1" applyNumberFormat="1">
      <alignment horizontal="center"/>
    </xf>
    <xf borderId="0" fillId="5" fontId="8" numFmtId="0" xfId="0" applyAlignment="1" applyFont="1">
      <alignment readingOrder="0"/>
    </xf>
    <xf borderId="2" fillId="5" fontId="8" numFmtId="168" xfId="0" applyAlignment="1" applyBorder="1" applyFont="1" applyNumberFormat="1">
      <alignment horizontal="center" readingOrder="0"/>
    </xf>
    <xf borderId="0" fillId="5" fontId="8" numFmtId="168" xfId="0" applyAlignment="1" applyFont="1" applyNumberFormat="1">
      <alignment horizontal="center" readingOrder="0"/>
    </xf>
    <xf borderId="0" fillId="5" fontId="8" numFmtId="0" xfId="0" applyFont="1"/>
    <xf borderId="0" fillId="4" fontId="8" numFmtId="0" xfId="0" applyAlignment="1" applyFont="1">
      <alignment readingOrder="0"/>
    </xf>
    <xf borderId="2" fillId="5" fontId="8" numFmtId="166" xfId="0" applyAlignment="1" applyBorder="1" applyFont="1" applyNumberFormat="1">
      <alignment horizontal="center" readingOrder="0"/>
    </xf>
    <xf borderId="0" fillId="5" fontId="8" numFmtId="166" xfId="0" applyAlignment="1" applyFont="1" applyNumberFormat="1">
      <alignment horizontal="center" readingOrder="0"/>
    </xf>
    <xf borderId="2" fillId="4" fontId="8" numFmtId="166" xfId="0" applyAlignment="1" applyBorder="1" applyFont="1" applyNumberFormat="1">
      <alignment horizontal="center" readingOrder="0"/>
    </xf>
    <xf borderId="0" fillId="4" fontId="8" numFmtId="166" xfId="0" applyAlignment="1" applyFont="1" applyNumberFormat="1">
      <alignment horizontal="center" readingOrder="0"/>
    </xf>
    <xf borderId="2" fillId="4" fontId="8" numFmtId="168" xfId="0" applyAlignment="1" applyBorder="1" applyFont="1" applyNumberFormat="1">
      <alignment horizontal="center" readingOrder="0"/>
    </xf>
    <xf borderId="0" fillId="4" fontId="8" numFmtId="168" xfId="0" applyAlignment="1" applyFont="1" applyNumberFormat="1">
      <alignment horizontal="center" readingOrder="0"/>
    </xf>
    <xf borderId="0" fillId="5" fontId="8" numFmtId="2" xfId="0" applyAlignment="1" applyFont="1" applyNumberFormat="1">
      <alignment horizontal="center"/>
    </xf>
    <xf borderId="0" fillId="5" fontId="9" numFmtId="0" xfId="0" applyAlignment="1" applyFont="1">
      <alignment readingOrder="0"/>
    </xf>
    <xf borderId="0" fillId="4" fontId="8" numFmtId="2" xfId="0" applyAlignment="1" applyFont="1" applyNumberFormat="1">
      <alignment horizontal="center"/>
    </xf>
    <xf borderId="0" fillId="0" fontId="8" numFmtId="0" xfId="0" applyFont="1"/>
    <xf borderId="0" fillId="0" fontId="8" numFmtId="0" xfId="0" applyAlignment="1" applyFont="1">
      <alignment horizontal="center"/>
    </xf>
    <xf borderId="2" fillId="0" fontId="8" numFmtId="0" xfId="0" applyAlignment="1" applyBorder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1" numFmtId="0" xfId="0" applyFont="1"/>
    <xf borderId="0" fillId="0" fontId="6" numFmtId="0" xfId="0" applyFont="1"/>
    <xf borderId="0" fillId="0" fontId="2" numFmtId="0" xfId="0" applyAlignment="1" applyFont="1">
      <alignment shrinkToFit="0" vertical="bottom" wrapText="1"/>
    </xf>
    <xf borderId="0" fillId="3" fontId="12" numFmtId="0" xfId="0" applyAlignment="1" applyFont="1">
      <alignment shrinkToFit="0" vertical="bottom" wrapText="1"/>
    </xf>
    <xf borderId="0" fillId="3" fontId="13" numFmtId="0" xfId="0" applyAlignment="1" applyFont="1">
      <alignment horizontal="center" shrinkToFit="0" vertical="bottom" wrapText="1"/>
    </xf>
    <xf borderId="0" fillId="3" fontId="13" numFmtId="0" xfId="0" applyAlignment="1" applyFont="1">
      <alignment horizontal="center" vertical="bottom"/>
    </xf>
    <xf borderId="6" fillId="3" fontId="13" numFmtId="0" xfId="0" applyAlignment="1" applyBorder="1" applyFont="1">
      <alignment horizontal="center" shrinkToFit="0" vertical="bottom" wrapText="1"/>
    </xf>
    <xf borderId="7" fillId="3" fontId="13" numFmtId="0" xfId="0" applyAlignment="1" applyBorder="1" applyFont="1">
      <alignment horizontal="center" shrinkToFit="0" vertical="bottom" wrapText="1"/>
    </xf>
    <xf borderId="8" fillId="6" fontId="14" numFmtId="0" xfId="0" applyAlignment="1" applyBorder="1" applyFill="1" applyFont="1">
      <alignment horizontal="left" readingOrder="0" shrinkToFit="0" wrapText="1"/>
    </xf>
    <xf borderId="8" fillId="6" fontId="3" numFmtId="0" xfId="0" applyAlignment="1" applyBorder="1" applyFont="1">
      <alignment horizontal="center" readingOrder="0" shrinkToFit="0" wrapText="1"/>
    </xf>
    <xf borderId="8" fillId="3" fontId="14" numFmtId="0" xfId="0" applyAlignment="1" applyBorder="1" applyFont="1">
      <alignment horizontal="left" readingOrder="0" shrinkToFit="0" wrapText="1"/>
    </xf>
    <xf borderId="8" fillId="3" fontId="3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2" fillId="4" fontId="8" numFmtId="0" xfId="0" applyAlignment="1" applyBorder="1" applyFont="1">
      <alignment horizontal="center" vertical="bottom"/>
    </xf>
    <xf borderId="2" fillId="4" fontId="8" numFmtId="2" xfId="0" applyAlignment="1" applyBorder="1" applyFont="1" applyNumberFormat="1">
      <alignment horizontal="center" vertical="bottom"/>
    </xf>
    <xf borderId="2" fillId="4" fontId="8" numFmtId="165" xfId="0" applyAlignment="1" applyBorder="1" applyFont="1" applyNumberFormat="1">
      <alignment horizontal="center" vertical="bottom"/>
    </xf>
    <xf borderId="6" fillId="4" fontId="8" numFmtId="164" xfId="0" applyAlignment="1" applyBorder="1" applyFont="1" applyNumberFormat="1">
      <alignment horizontal="center" vertical="bottom"/>
    </xf>
    <xf borderId="6" fillId="4" fontId="8" numFmtId="165" xfId="0" applyAlignment="1" applyBorder="1" applyFont="1" applyNumberFormat="1">
      <alignment horizontal="center" vertical="bottom"/>
    </xf>
    <xf borderId="0" fillId="4" fontId="8" numFmtId="165" xfId="0" applyAlignment="1" applyFont="1" applyNumberFormat="1">
      <alignment horizontal="center" vertical="bottom"/>
    </xf>
    <xf borderId="8" fillId="0" fontId="3" numFmtId="167" xfId="0" applyBorder="1" applyFont="1" applyNumberFormat="1"/>
    <xf borderId="8" fillId="0" fontId="3" numFmtId="3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5" fontId="7" numFmtId="0" xfId="0" applyAlignment="1" applyFont="1">
      <alignment vertical="bottom"/>
    </xf>
    <xf borderId="0" fillId="5" fontId="8" numFmtId="0" xfId="0" applyAlignment="1" applyFont="1">
      <alignment vertical="bottom"/>
    </xf>
    <xf borderId="2" fillId="5" fontId="8" numFmtId="0" xfId="0" applyAlignment="1" applyBorder="1" applyFont="1">
      <alignment horizontal="center" vertical="bottom"/>
    </xf>
    <xf borderId="2" fillId="5" fontId="8" numFmtId="2" xfId="0" applyAlignment="1" applyBorder="1" applyFont="1" applyNumberFormat="1">
      <alignment horizontal="center" vertical="bottom"/>
    </xf>
    <xf borderId="2" fillId="5" fontId="8" numFmtId="165" xfId="0" applyAlignment="1" applyBorder="1" applyFont="1" applyNumberFormat="1">
      <alignment horizontal="center" vertical="bottom"/>
    </xf>
    <xf borderId="6" fillId="5" fontId="8" numFmtId="164" xfId="0" applyAlignment="1" applyBorder="1" applyFont="1" applyNumberFormat="1">
      <alignment horizontal="center" vertical="bottom"/>
    </xf>
    <xf borderId="6" fillId="5" fontId="8" numFmtId="165" xfId="0" applyAlignment="1" applyBorder="1" applyFont="1" applyNumberFormat="1">
      <alignment horizontal="center" vertical="bottom"/>
    </xf>
    <xf borderId="0" fillId="5" fontId="8" numFmtId="165" xfId="0" applyAlignment="1" applyFont="1" applyNumberFormat="1">
      <alignment horizontal="center" vertical="bottom"/>
    </xf>
    <xf borderId="8" fillId="0" fontId="3" numFmtId="0" xfId="0" applyAlignment="1" applyBorder="1" applyFont="1">
      <alignment readingOrder="0"/>
    </xf>
    <xf borderId="8" fillId="0" fontId="3" numFmtId="165" xfId="0" applyBorder="1" applyFont="1" applyNumberFormat="1"/>
    <xf borderId="0" fillId="4" fontId="7" numFmtId="0" xfId="0" applyAlignment="1" applyFont="1">
      <alignment vertical="bottom"/>
    </xf>
    <xf borderId="8" fillId="0" fontId="3" numFmtId="165" xfId="0" applyAlignment="1" applyBorder="1" applyFont="1" applyNumberFormat="1">
      <alignment readingOrder="0"/>
    </xf>
    <xf borderId="8" fillId="0" fontId="3" numFmtId="3" xfId="0" applyBorder="1" applyFont="1" applyNumberFormat="1"/>
    <xf borderId="0" fillId="5" fontId="7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4" fontId="8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4" fontId="8" numFmtId="2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5" fontId="8" numFmtId="2" xfId="0" applyAlignment="1" applyFont="1" applyNumberFormat="1">
      <alignment horizontal="center" vertical="bottom"/>
    </xf>
    <xf borderId="0" fillId="0" fontId="10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1"/>
    </xf>
    <xf borderId="0" fillId="3" fontId="12" numFmtId="0" xfId="0" applyAlignment="1" applyFont="1">
      <alignment shrinkToFit="0" vertical="bottom" wrapText="1"/>
    </xf>
    <xf borderId="0" fillId="3" fontId="13" numFmtId="0" xfId="0" applyAlignment="1" applyFont="1">
      <alignment horizontal="center" shrinkToFit="0" vertical="bottom" wrapText="1"/>
    </xf>
    <xf borderId="0" fillId="3" fontId="13" numFmtId="0" xfId="0" applyAlignment="1" applyFont="1">
      <alignment horizontal="center" vertical="bottom"/>
    </xf>
    <xf borderId="6" fillId="3" fontId="13" numFmtId="0" xfId="0" applyAlignment="1" applyBorder="1" applyFont="1">
      <alignment horizontal="center" shrinkToFit="0" vertical="bottom" wrapText="1"/>
    </xf>
    <xf borderId="7" fillId="3" fontId="13" numFmtId="0" xfId="0" applyAlignment="1" applyBorder="1" applyFont="1">
      <alignment horizontal="center" shrinkToFit="0" vertical="bottom" wrapText="1"/>
    </xf>
    <xf borderId="0" fillId="4" fontId="7" numFmtId="0" xfId="0" applyAlignment="1" applyFont="1">
      <alignment vertical="bottom"/>
    </xf>
    <xf borderId="2" fillId="4" fontId="8" numFmtId="0" xfId="0" applyAlignment="1" applyBorder="1" applyFont="1">
      <alignment horizontal="center" vertical="bottom"/>
    </xf>
    <xf borderId="2" fillId="5" fontId="8" numFmtId="0" xfId="0" applyAlignment="1" applyBorder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0" fontId="10" numFmtId="0" xfId="0" applyAlignment="1" applyFont="1">
      <alignment horizontal="left"/>
    </xf>
    <xf borderId="0" fillId="4" fontId="9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/>
    </xf>
    <xf borderId="0" fillId="5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5" numFmtId="0" xfId="0" applyAlignment="1" applyFont="1">
      <alignment horizontal="center" readingOrder="0" shrinkToFit="0" vertical="bottom" wrapText="1"/>
    </xf>
    <xf borderId="0" fillId="4" fontId="8" numFmtId="165" xfId="0" applyAlignment="1" applyFont="1" applyNumberFormat="1">
      <alignment horizontal="center" readingOrder="0" vertical="bottom"/>
    </xf>
    <xf borderId="0" fillId="5" fontId="8" numFmtId="165" xfId="0" applyAlignment="1" applyFont="1" applyNumberFormat="1">
      <alignment horizontal="center" readingOrder="0" vertical="bottom"/>
    </xf>
    <xf borderId="0" fillId="5" fontId="8" numFmtId="165" xfId="0" applyAlignment="1" applyFont="1" applyNumberFormat="1">
      <alignment horizontal="center" readingOrder="0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2" fillId="5" fontId="8" numFmtId="165" xfId="0" applyAlignment="1" applyBorder="1" applyFont="1" applyNumberFormat="1">
      <alignment horizontal="center" readingOrder="0" vertical="bottom"/>
    </xf>
    <xf borderId="2" fillId="4" fontId="8" numFmtId="0" xfId="0" applyAlignment="1" applyBorder="1" applyFont="1">
      <alignment horizontal="center" readingOrder="0" vertical="bottom"/>
    </xf>
    <xf borderId="0" fillId="4" fontId="8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7"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Regions-style 2">
      <tableStyleElement dxfId="1" type="headerRow"/>
      <tableStyleElement dxfId="2" type="firstRowStripe"/>
      <tableStyleElement dxfId="3" type="secondRowStripe"/>
    </tableStyle>
    <tableStyle count="3" pivot="0" name="Regions-style 3">
      <tableStyleElement dxfId="1" type="headerRow"/>
      <tableStyleElement dxfId="2" type="firstRowStripe"/>
      <tableStyleElement dxfId="3" type="secondRowStripe"/>
    </tableStyle>
    <tableStyle count="3" pivot="0" name="Regions-style 4">
      <tableStyleElement dxfId="1" type="headerRow"/>
      <tableStyleElement dxfId="2" type="firstRowStripe"/>
      <tableStyleElement dxfId="3" type="secondRowStripe"/>
    </tableStyle>
    <tableStyle count="3" pivot="0" name="Regions-style 5">
      <tableStyleElement dxfId="1" type="headerRow"/>
      <tableStyleElement dxfId="2" type="firstRowStripe"/>
      <tableStyleElement dxfId="3" type="secondRowStripe"/>
    </tableStyle>
    <tableStyle count="3" pivot="0" name="Regions-style 6">
      <tableStyleElement dxfId="1" type="headerRow"/>
      <tableStyleElement dxfId="2" type="firstRowStripe"/>
      <tableStyleElement dxfId="3" type="secondRowStripe"/>
    </tableStyle>
    <tableStyle count="3" pivot="0" name="Regions-style 7">
      <tableStyleElement dxfId="1" type="headerRow"/>
      <tableStyleElement dxfId="2" type="firstRowStripe"/>
      <tableStyleElement dxfId="3" type="secondRowStripe"/>
    </tableStyle>
    <tableStyle count="3" pivot="0" name="Regions-style 8">
      <tableStyleElement dxfId="1" type="headerRow"/>
      <tableStyleElement dxfId="2" type="firstRowStripe"/>
      <tableStyleElement dxfId="3" type="secondRowStripe"/>
    </tableStyle>
    <tableStyle count="3" pivot="0" name="Regions-style 9">
      <tableStyleElement dxfId="1" type="headerRow"/>
      <tableStyleElement dxfId="2" type="firstRowStripe"/>
      <tableStyleElement dxfId="3" type="secondRowStripe"/>
    </tableStyle>
    <tableStyle count="3" pivot="0" name="Regions-style 10">
      <tableStyleElement dxfId="1" type="headerRow"/>
      <tableStyleElement dxfId="2" type="firstRowStripe"/>
      <tableStyleElement dxfId="3" type="secondRowStripe"/>
    </tableStyle>
    <tableStyle count="3" pivot="0" name="Regions-style 11">
      <tableStyleElement dxfId="1" type="headerRow"/>
      <tableStyleElement dxfId="2" type="firstRowStripe"/>
      <tableStyleElement dxfId="3" type="secondRowStripe"/>
    </tableStyle>
    <tableStyle count="3" pivot="0" name="Regions-style 12">
      <tableStyleElement dxfId="1" type="headerRow"/>
      <tableStyleElement dxfId="2" type="firstRowStripe"/>
      <tableStyleElement dxfId="3" type="secondRowStripe"/>
    </tableStyle>
    <tableStyle count="3" pivot="0" name="Regions-style 13">
      <tableStyleElement dxfId="1" type="headerRow"/>
      <tableStyleElement dxfId="2" type="firstRowStripe"/>
      <tableStyleElement dxfId="3" type="secondRowStripe"/>
    </tableStyle>
    <tableStyle count="3" pivot="0" name="Regions-style 14">
      <tableStyleElement dxfId="1" type="headerRow"/>
      <tableStyleElement dxfId="2" type="firstRowStripe"/>
      <tableStyleElement dxfId="3" type="secondRowStripe"/>
    </tableStyle>
    <tableStyle count="3" pivot="0" name="Regions-style 15">
      <tableStyleElement dxfId="1" type="headerRow"/>
      <tableStyleElement dxfId="2" type="firstRowStripe"/>
      <tableStyleElement dxfId="3" type="secondRowStripe"/>
    </tableStyle>
    <tableStyle count="3" pivot="0" name="Regions-style 16">
      <tableStyleElement dxfId="1" type="headerRow"/>
      <tableStyleElement dxfId="2" type="firstRowStripe"/>
      <tableStyleElement dxfId="3" type="secondRowStripe"/>
    </tableStyle>
    <tableStyle count="3" pivot="0" name="Regions-style 17">
      <tableStyleElement dxfId="1" type="headerRow"/>
      <tableStyleElement dxfId="2" type="firstRowStripe"/>
      <tableStyleElement dxfId="3" type="secondRowStripe"/>
    </tableStyle>
    <tableStyle count="3" pivot="0" name="Regions-style 18">
      <tableStyleElement dxfId="1" type="headerRow"/>
      <tableStyleElement dxfId="2" type="firstRowStripe"/>
      <tableStyleElement dxfId="3" type="secondRowStripe"/>
    </tableStyle>
    <tableStyle count="3" pivot="0" name="Regions-style 19">
      <tableStyleElement dxfId="1" type="headerRow"/>
      <tableStyleElement dxfId="2" type="firstRowStripe"/>
      <tableStyleElement dxfId="3" type="secondRowStripe"/>
    </tableStyle>
    <tableStyle count="3" pivot="0" name="Regions-style 20">
      <tableStyleElement dxfId="1" type="headerRow"/>
      <tableStyleElement dxfId="2" type="firstRowStripe"/>
      <tableStyleElement dxfId="3" type="secondRowStripe"/>
    </tableStyle>
    <tableStyle count="3" pivot="0" name="Regions-style 21">
      <tableStyleElement dxfId="1" type="headerRow"/>
      <tableStyleElement dxfId="2" type="firstRowStripe"/>
      <tableStyleElement dxfId="3" type="secondRowStripe"/>
    </tableStyle>
    <tableStyle count="3" pivot="0" name="Regions-style 22">
      <tableStyleElement dxfId="1" type="headerRow"/>
      <tableStyleElement dxfId="2" type="firstRowStripe"/>
      <tableStyleElement dxfId="3" type="secondRowStripe"/>
    </tableStyle>
    <tableStyle count="3" pivot="0" name="Regions-style 23">
      <tableStyleElement dxfId="1" type="headerRow"/>
      <tableStyleElement dxfId="2" type="firstRowStripe"/>
      <tableStyleElement dxfId="3" type="secondRowStripe"/>
    </tableStyle>
    <tableStyle count="3" pivot="0" name="Regions-style 24">
      <tableStyleElement dxfId="1" type="headerRow"/>
      <tableStyleElement dxfId="2" type="firstRowStripe"/>
      <tableStyleElement dxfId="3" type="secondRowStripe"/>
    </tableStyle>
    <tableStyle count="3" pivot="0" name="Regions-style 25">
      <tableStyleElement dxfId="1" type="headerRow"/>
      <tableStyleElement dxfId="2" type="firstRowStripe"/>
      <tableStyleElement dxfId="3" type="secondRowStripe"/>
    </tableStyle>
    <tableStyle count="3" pivot="0" name="Regions-style 26">
      <tableStyleElement dxfId="1" type="headerRow"/>
      <tableStyleElement dxfId="2" type="firstRowStripe"/>
      <tableStyleElement dxfId="3" type="secondRowStripe"/>
    </tableStyle>
    <tableStyle count="2" pivot="0" name="Excluded countrie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:P31" displayName="Table_1" name="Table_1" id="1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" showColumnStripes="0" showFirstColumn="1" showLastColumn="1" showRowStripes="1"/>
</table>
</file>

<file path=xl/tables/table10.xml><?xml version="1.0" encoding="utf-8"?>
<table xmlns="http://schemas.openxmlformats.org/spreadsheetml/2006/main" headerRowCount="0" ref="R95:S100" displayName="Table_10" name="Table_10" id="10">
  <tableColumns count="2">
    <tableColumn name="Column1" id="1"/>
    <tableColumn name="Column2" id="2"/>
  </tableColumns>
  <tableStyleInfo name="Region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C111:P126" displayName="Table_11" name="Table_11" id="11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R111:S116" displayName="Table_12" name="Table_12" id="12">
  <tableColumns count="2">
    <tableColumn name="Column1" id="1"/>
    <tableColumn name="Column2" id="2"/>
  </tableColumns>
  <tableStyleInfo name="Region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ref="C131:P146" displayName="Table_13" name="Table_13" id="13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R131:S136" displayName="Table_14" name="Table_14" id="14">
  <tableColumns count="2">
    <tableColumn name="Column1" id="1"/>
    <tableColumn name="Column2" id="2"/>
  </tableColumns>
  <tableStyleInfo name="Regions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ref="C151:P157" displayName="Table_15" name="Table_15" id="15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R151:S156" displayName="Table_16" name="Table_16" id="16">
  <tableColumns count="2">
    <tableColumn name="Column1" id="1"/>
    <tableColumn name="Column2" id="2"/>
  </tableColumns>
  <tableStyleInfo name="Regions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ref="C162:P166" displayName="Table_17" name="Table_17" id="17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R162:S167" displayName="Table_18" name="Table_18" id="18">
  <tableColumns count="2">
    <tableColumn name="Column1" id="1"/>
    <tableColumn name="Column2" id="2"/>
  </tableColumns>
  <tableStyleInfo name="Regions-style 1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ref="C171:P187" displayName="Table_19" name="Table_19" id="19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19" showColumnStripes="0" showFirstColumn="1" showLastColumn="1" showRowStripes="1"/>
</table>
</file>

<file path=xl/tables/table2.xml><?xml version="1.0" encoding="utf-8"?>
<table xmlns="http://schemas.openxmlformats.org/spreadsheetml/2006/main" headerRowCount="0" ref="R3:S8" displayName="Table_2" name="Table_2" id="2">
  <tableColumns count="2">
    <tableColumn name="Column1" id="1"/>
    <tableColumn name="Column2" id="2"/>
  </tableColumns>
  <tableStyleInfo name="Reg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R171:S176" displayName="Table_20" name="Table_20" id="20">
  <tableColumns count="2">
    <tableColumn name="Column1" id="1"/>
    <tableColumn name="Column2" id="2"/>
  </tableColumns>
  <tableStyleInfo name="Regions-style 2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ref="C192:P203" displayName="Table_21" name="Table_21" id="21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21" showColumnStripes="0" showFirstColumn="1" showLastColumn="1" showRowStripes="1"/>
</table>
</file>

<file path=xl/tables/table22.xml><?xml version="1.0" encoding="utf-8"?>
<table xmlns="http://schemas.openxmlformats.org/spreadsheetml/2006/main" headerRowCount="0" ref="R192:S197" displayName="Table_22" name="Table_22" id="22">
  <tableColumns count="2">
    <tableColumn name="Column1" id="1"/>
    <tableColumn name="Column2" id="2"/>
  </tableColumns>
  <tableStyleInfo name="Regions-style 2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ref="C208:P252" displayName="Table_23" name="Table_23" id="23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23" showColumnStripes="0" showFirstColumn="1" showLastColumn="1" showRowStripes="1"/>
</table>
</file>

<file path=xl/tables/table24.xml><?xml version="1.0" encoding="utf-8"?>
<table xmlns="http://schemas.openxmlformats.org/spreadsheetml/2006/main" headerRowCount="0" ref="R208:S213" displayName="Table_24" name="Table_24" id="24">
  <tableColumns count="2">
    <tableColumn name="Column1" id="1"/>
    <tableColumn name="Column2" id="2"/>
  </tableColumns>
  <tableStyleInfo name="Regions-style 2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ref="C257:P286" displayName="Table_25" name="Table_25" id="25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25" showColumnStripes="0" showFirstColumn="1" showLastColumn="1" showRowStripes="1"/>
</table>
</file>

<file path=xl/tables/table26.xml><?xml version="1.0" encoding="utf-8"?>
<table xmlns="http://schemas.openxmlformats.org/spreadsheetml/2006/main" headerRowCount="0" ref="R257:S262" displayName="Table_26" name="Table_26" id="26">
  <tableColumns count="2">
    <tableColumn name="Column1" id="1"/>
    <tableColumn name="Column2" id="2"/>
  </tableColumns>
  <tableStyleInfo name="Regions-style 2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A1:D14" displayName="Table_27" name="Table_27" id="27">
  <tableColumns count="4">
    <tableColumn name="Column1" id="1"/>
    <tableColumn name="Column2" id="2"/>
    <tableColumn name="Column3" id="3"/>
    <tableColumn name="Column4" id="4"/>
  </tableColumns>
  <tableStyleInfo name="Excluded countries-style" showColumnStripes="0" showFirstColumn="1" showLastColumn="1" showRowStripes="1"/>
</table>
</file>

<file path=xl/tables/table3.xml><?xml version="1.0" encoding="utf-8"?>
<table xmlns="http://schemas.openxmlformats.org/spreadsheetml/2006/main" ref="C36:P39" displayName="Table_3" name="Table_3" id="3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3" showColumnStripes="0" showFirstColumn="1" showLastColumn="1" showRowStripes="1"/>
</table>
</file>

<file path=xl/tables/table4.xml><?xml version="1.0" encoding="utf-8"?>
<table xmlns="http://schemas.openxmlformats.org/spreadsheetml/2006/main" headerRowCount="0" ref="R36:S41" displayName="Table_4" name="Table_4" id="4">
  <tableColumns count="2">
    <tableColumn name="Column1" id="1"/>
    <tableColumn name="Column2" id="2"/>
  </tableColumns>
  <tableStyleInfo name="Region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C44:P75" displayName="Table_5" name="Table_5" id="5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5" showColumnStripes="0" showFirstColumn="1" showLastColumn="1" showRowStripes="1"/>
</table>
</file>

<file path=xl/tables/table6.xml><?xml version="1.0" encoding="utf-8"?>
<table xmlns="http://schemas.openxmlformats.org/spreadsheetml/2006/main" headerRowCount="0" ref="R44:S49" displayName="Table_6" name="Table_6" id="6">
  <tableColumns count="2">
    <tableColumn name="Column1" id="1"/>
    <tableColumn name="Column2" id="2"/>
  </tableColumns>
  <tableStyleInfo name="Region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C80:P90" displayName="Table_7" name="Table_7" id="7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7" showColumnStripes="0" showFirstColumn="1" showLastColumn="1" showRowStripes="1"/>
</table>
</file>

<file path=xl/tables/table8.xml><?xml version="1.0" encoding="utf-8"?>
<table xmlns="http://schemas.openxmlformats.org/spreadsheetml/2006/main" headerRowCount="0" ref="R80:S85" displayName="Table_8" name="Table_8" id="8">
  <tableColumns count="2">
    <tableColumn name="Column1" id="1"/>
    <tableColumn name="Column2" id="2"/>
  </tableColumns>
  <tableStyleInfo name="Region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C95:P106" displayName="Table_9" name="Table_9" id="9">
  <tableColumns count="14">
    <tableColumn name="Country code" id="1"/>
    <tableColumn name="Name" id="2"/>
    <tableColumn name="Continental region" id="3"/>
    <tableColumn name="Packages measured" id="4"/>
    <tableColumn name="Average package cost per month (local currency)" id="5"/>
    <tableColumn name="Currency" id="6"/>
    <tableColumn name="Cost per megabit, per month (local currency)" id="7"/>
    <tableColumn name="Cheapest broadband package measured (local currency)" id="8"/>
    <tableColumn name="Cheapest broadband package measured (USD)" id="9"/>
    <tableColumn name="Most expensive broadband package measured (local currency)" id="10"/>
    <tableColumn name="Most expensive broadband package measured (USD)" id="11"/>
    <tableColumn name="Conversion rate (USD) (Rates Frozen: 02/04/2024)" id="12"/>
    <tableColumn name="Average cost of broadband (Per month in USD)" id="13"/>
    <tableColumn name="Average cost of broadband (Per megabit per month in USD)" id="14"/>
  </tableColumns>
  <tableStyleInfo name="Regions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3.xml"/><Relationship Id="rId42" Type="http://schemas.openxmlformats.org/officeDocument/2006/relationships/table" Target="../tables/table15.xml"/><Relationship Id="rId41" Type="http://schemas.openxmlformats.org/officeDocument/2006/relationships/table" Target="../tables/table14.xml"/><Relationship Id="rId44" Type="http://schemas.openxmlformats.org/officeDocument/2006/relationships/table" Target="../tables/table17.xml"/><Relationship Id="rId43" Type="http://schemas.openxmlformats.org/officeDocument/2006/relationships/table" Target="../tables/table16.xml"/><Relationship Id="rId46" Type="http://schemas.openxmlformats.org/officeDocument/2006/relationships/table" Target="../tables/table19.xml"/><Relationship Id="rId45" Type="http://schemas.openxmlformats.org/officeDocument/2006/relationships/table" Target="../tables/table18.xml"/><Relationship Id="rId1" Type="http://schemas.openxmlformats.org/officeDocument/2006/relationships/drawing" Target="../drawings/drawing2.xml"/><Relationship Id="rId48" Type="http://schemas.openxmlformats.org/officeDocument/2006/relationships/table" Target="../tables/table21.xml"/><Relationship Id="rId47" Type="http://schemas.openxmlformats.org/officeDocument/2006/relationships/table" Target="../tables/table20.xml"/><Relationship Id="rId28" Type="http://schemas.openxmlformats.org/officeDocument/2006/relationships/table" Target="../tables/table1.xml"/><Relationship Id="rId49" Type="http://schemas.openxmlformats.org/officeDocument/2006/relationships/table" Target="../tables/table22.xml"/><Relationship Id="rId29" Type="http://schemas.openxmlformats.org/officeDocument/2006/relationships/table" Target="../tables/table2.xml"/><Relationship Id="rId51" Type="http://schemas.openxmlformats.org/officeDocument/2006/relationships/table" Target="../tables/table24.xml"/><Relationship Id="rId50" Type="http://schemas.openxmlformats.org/officeDocument/2006/relationships/table" Target="../tables/table23.xml"/><Relationship Id="rId31" Type="http://schemas.openxmlformats.org/officeDocument/2006/relationships/table" Target="../tables/table4.xml"/><Relationship Id="rId53" Type="http://schemas.openxmlformats.org/officeDocument/2006/relationships/table" Target="../tables/table26.xml"/><Relationship Id="rId30" Type="http://schemas.openxmlformats.org/officeDocument/2006/relationships/table" Target="../tables/table3.xml"/><Relationship Id="rId52" Type="http://schemas.openxmlformats.org/officeDocument/2006/relationships/table" Target="../tables/table25.xml"/><Relationship Id="rId33" Type="http://schemas.openxmlformats.org/officeDocument/2006/relationships/table" Target="../tables/table6.xml"/><Relationship Id="rId32" Type="http://schemas.openxmlformats.org/officeDocument/2006/relationships/table" Target="../tables/table5.xml"/><Relationship Id="rId35" Type="http://schemas.openxmlformats.org/officeDocument/2006/relationships/table" Target="../tables/table8.xml"/><Relationship Id="rId34" Type="http://schemas.openxmlformats.org/officeDocument/2006/relationships/table" Target="../tables/table7.xml"/><Relationship Id="rId37" Type="http://schemas.openxmlformats.org/officeDocument/2006/relationships/table" Target="../tables/table10.xml"/><Relationship Id="rId36" Type="http://schemas.openxmlformats.org/officeDocument/2006/relationships/table" Target="../tables/table9.xml"/><Relationship Id="rId39" Type="http://schemas.openxmlformats.org/officeDocument/2006/relationships/table" Target="../tables/table12.xml"/><Relationship Id="rId38" Type="http://schemas.openxmlformats.org/officeDocument/2006/relationships/table" Target="../tables/table1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88"/>
    <col customWidth="1" min="2" max="2" width="10.0"/>
    <col customWidth="1" min="3" max="3" width="28.25"/>
    <col customWidth="1" min="4" max="4" width="25.75"/>
    <col customWidth="1" min="5" max="6" width="12.25"/>
    <col customWidth="1" min="7" max="7" width="12.63"/>
    <col customWidth="1" min="8" max="8" width="12.25"/>
    <col customWidth="1" min="10" max="14" width="12.63"/>
    <col customWidth="1" min="16" max="16" width="15.38"/>
    <col customWidth="1" min="17" max="17" width="3.0"/>
    <col customWidth="1" min="18" max="19" width="25.0"/>
    <col customWidth="1" hidden="1" min="20" max="21" width="15.63"/>
  </cols>
  <sheetData>
    <row r="1" ht="36.0" customHeight="1">
      <c r="A1" s="1" t="s">
        <v>0</v>
      </c>
      <c r="T1" s="1"/>
      <c r="U1" s="1"/>
    </row>
    <row r="2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 t="s">
        <v>8</v>
      </c>
      <c r="I2" s="6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7" t="s">
        <v>16</v>
      </c>
      <c r="Q2" s="4"/>
      <c r="R2" s="8" t="s">
        <v>17</v>
      </c>
      <c r="S2" s="9"/>
      <c r="T2" s="9"/>
      <c r="U2" s="10" t="s">
        <v>18</v>
      </c>
    </row>
    <row r="3">
      <c r="A3" s="11">
        <v>1.0</v>
      </c>
      <c r="B3" s="12" t="s">
        <v>19</v>
      </c>
      <c r="C3" s="12" t="s">
        <v>20</v>
      </c>
      <c r="D3" s="13" t="s">
        <v>21</v>
      </c>
      <c r="E3" s="14">
        <v>10.0</v>
      </c>
      <c r="F3" s="14" t="s">
        <v>22</v>
      </c>
      <c r="G3" s="15">
        <v>0.0017528483</v>
      </c>
      <c r="H3" s="16">
        <v>1367.0</v>
      </c>
      <c r="I3" s="17">
        <v>2.3961436261</v>
      </c>
      <c r="J3" s="16">
        <v>499.0</v>
      </c>
      <c r="K3" s="18">
        <v>0.8746713017000001</v>
      </c>
      <c r="L3" s="16">
        <v>2565.0</v>
      </c>
      <c r="M3" s="18">
        <v>4.4960558895</v>
      </c>
      <c r="N3" s="16">
        <v>475.5</v>
      </c>
      <c r="O3" s="19">
        <v>0.83347936665</v>
      </c>
      <c r="P3" s="20">
        <v>45219.0</v>
      </c>
      <c r="Q3" s="21"/>
      <c r="R3" s="22" t="s">
        <v>23</v>
      </c>
      <c r="S3" s="23">
        <v>223.0</v>
      </c>
      <c r="T3" s="24">
        <v>219.0</v>
      </c>
      <c r="U3" s="25" t="str">
        <f t="shared" ref="U3:U13" si="1">if(#REF!&gt;20%,"1","0")</f>
        <v>#REF!</v>
      </c>
    </row>
    <row r="4">
      <c r="A4" s="11">
        <v>2.0</v>
      </c>
      <c r="B4" s="26" t="s">
        <v>24</v>
      </c>
      <c r="C4" s="26" t="s">
        <v>25</v>
      </c>
      <c r="D4" s="27" t="s">
        <v>26</v>
      </c>
      <c r="E4" s="28">
        <v>17.0</v>
      </c>
      <c r="F4" s="28" t="s">
        <v>27</v>
      </c>
      <c r="G4" s="29">
        <v>0.001141254</v>
      </c>
      <c r="H4" s="30">
        <v>4533.333333333333</v>
      </c>
      <c r="I4" s="31">
        <v>5.173684799999999</v>
      </c>
      <c r="J4" s="30">
        <v>2490.0</v>
      </c>
      <c r="K4" s="32">
        <v>2.8417224599999997</v>
      </c>
      <c r="L4" s="30">
        <v>9780.0</v>
      </c>
      <c r="M4" s="32">
        <v>11.16146412</v>
      </c>
      <c r="N4" s="30">
        <v>26.479112278244628</v>
      </c>
      <c r="O4" s="33">
        <v>0.030219392803995795</v>
      </c>
      <c r="P4" s="34">
        <v>45177.0</v>
      </c>
      <c r="Q4" s="35"/>
      <c r="R4" s="36" t="s">
        <v>28</v>
      </c>
      <c r="S4" s="37">
        <f>max(M3:M225)</f>
        <v>2301</v>
      </c>
      <c r="T4" s="37">
        <f>max(G3:G221)</f>
        <v>3.248542</v>
      </c>
      <c r="U4" s="38" t="str">
        <f t="shared" si="1"/>
        <v>#REF!</v>
      </c>
    </row>
    <row r="5">
      <c r="A5" s="11">
        <v>3.0</v>
      </c>
      <c r="B5" s="12" t="s">
        <v>29</v>
      </c>
      <c r="C5" s="12" t="s">
        <v>30</v>
      </c>
      <c r="D5" s="39" t="s">
        <v>31</v>
      </c>
      <c r="E5" s="14">
        <v>12.0</v>
      </c>
      <c r="F5" s="14" t="s">
        <v>32</v>
      </c>
      <c r="G5" s="15">
        <v>0.31</v>
      </c>
      <c r="H5" s="16">
        <v>22.685000000000002</v>
      </c>
      <c r="I5" s="17">
        <v>7.032350000000001</v>
      </c>
      <c r="J5" s="16">
        <v>17.566666666666666</v>
      </c>
      <c r="K5" s="18">
        <v>5.445666666666667</v>
      </c>
      <c r="L5" s="16">
        <v>45.45000000000001</v>
      </c>
      <c r="M5" s="18">
        <v>14.089500000000003</v>
      </c>
      <c r="N5" s="16">
        <v>2.4091009186921295</v>
      </c>
      <c r="O5" s="19">
        <v>0.7468212847945601</v>
      </c>
      <c r="P5" s="40">
        <v>45181.0</v>
      </c>
      <c r="Q5" s="41"/>
      <c r="R5" s="22" t="s">
        <v>33</v>
      </c>
      <c r="S5" s="42">
        <f>min(K3:K225)</f>
        <v>0.8746713017</v>
      </c>
      <c r="T5" s="42">
        <f>min(L3:L221)</f>
        <v>26.16666667</v>
      </c>
      <c r="U5" s="25" t="str">
        <f t="shared" si="1"/>
        <v>#REF!</v>
      </c>
    </row>
    <row r="6">
      <c r="A6" s="11">
        <v>4.0</v>
      </c>
      <c r="B6" s="43" t="s">
        <v>34</v>
      </c>
      <c r="C6" s="43" t="s">
        <v>35</v>
      </c>
      <c r="D6" s="27" t="s">
        <v>36</v>
      </c>
      <c r="E6" s="28">
        <v>17.0</v>
      </c>
      <c r="F6" s="28" t="s">
        <v>37</v>
      </c>
      <c r="G6" s="29">
        <v>0.02535544</v>
      </c>
      <c r="H6" s="30">
        <v>290.0</v>
      </c>
      <c r="I6" s="31">
        <v>7.3530776</v>
      </c>
      <c r="J6" s="30">
        <v>75.0</v>
      </c>
      <c r="K6" s="32">
        <v>1.901658</v>
      </c>
      <c r="L6" s="30">
        <v>560.0</v>
      </c>
      <c r="M6" s="32">
        <v>14.1990464</v>
      </c>
      <c r="N6" s="30">
        <v>1.5008333333333335</v>
      </c>
      <c r="O6" s="33">
        <v>0.038054289533333334</v>
      </c>
      <c r="P6" s="44">
        <v>45224.0</v>
      </c>
      <c r="Q6" s="45"/>
      <c r="R6" s="36" t="s">
        <v>38</v>
      </c>
      <c r="S6" s="37">
        <f>average(I3:I225)</f>
        <v>55.88550757</v>
      </c>
      <c r="T6" s="37">
        <f>average(J3:J221)</f>
        <v>13223.44638</v>
      </c>
      <c r="U6" s="38" t="str">
        <f t="shared" si="1"/>
        <v>#REF!</v>
      </c>
    </row>
    <row r="7">
      <c r="A7" s="11">
        <v>5.0</v>
      </c>
      <c r="B7" s="12" t="s">
        <v>39</v>
      </c>
      <c r="C7" s="12" t="s">
        <v>40</v>
      </c>
      <c r="D7" s="13" t="s">
        <v>41</v>
      </c>
      <c r="E7" s="14">
        <v>40.0</v>
      </c>
      <c r="F7" s="14" t="s">
        <v>42</v>
      </c>
      <c r="G7" s="15">
        <v>0.02084755</v>
      </c>
      <c r="H7" s="16">
        <v>398.80000000000007</v>
      </c>
      <c r="I7" s="17">
        <v>8.314002940000002</v>
      </c>
      <c r="J7" s="16">
        <v>120.0</v>
      </c>
      <c r="K7" s="18">
        <v>2.501706</v>
      </c>
      <c r="L7" s="16">
        <v>1140.0</v>
      </c>
      <c r="M7" s="18">
        <v>23.766206999999998</v>
      </c>
      <c r="N7" s="16">
        <v>8.136857936507935</v>
      </c>
      <c r="O7" s="19">
        <v>0.169633552674246</v>
      </c>
      <c r="P7" s="40">
        <v>45189.0</v>
      </c>
      <c r="Q7" s="41"/>
      <c r="R7" s="22" t="s">
        <v>43</v>
      </c>
      <c r="S7" s="24">
        <f>sum(E3:E225)</f>
        <v>3405</v>
      </c>
      <c r="T7" s="24">
        <f>sum(E3:E221)</f>
        <v>3370</v>
      </c>
      <c r="U7" s="25" t="str">
        <f t="shared" si="1"/>
        <v>#REF!</v>
      </c>
    </row>
    <row r="8">
      <c r="A8" s="11">
        <v>6.0</v>
      </c>
      <c r="B8" s="26" t="s">
        <v>44</v>
      </c>
      <c r="C8" s="26" t="s">
        <v>45</v>
      </c>
      <c r="D8" s="46" t="s">
        <v>36</v>
      </c>
      <c r="E8" s="28">
        <v>7.0</v>
      </c>
      <c r="F8" s="28" t="s">
        <v>46</v>
      </c>
      <c r="G8" s="29">
        <v>0.2150355</v>
      </c>
      <c r="H8" s="30">
        <v>40.0</v>
      </c>
      <c r="I8" s="31">
        <v>8.60142</v>
      </c>
      <c r="J8" s="30">
        <v>6.5</v>
      </c>
      <c r="K8" s="32">
        <v>1.39773075</v>
      </c>
      <c r="L8" s="30">
        <v>47.0</v>
      </c>
      <c r="M8" s="32">
        <v>10.1066685</v>
      </c>
      <c r="N8" s="30">
        <v>0.05</v>
      </c>
      <c r="O8" s="33">
        <v>0.010751775</v>
      </c>
      <c r="P8" s="44">
        <v>45218.0</v>
      </c>
      <c r="Q8" s="45"/>
      <c r="R8" s="45"/>
      <c r="S8" s="45"/>
      <c r="T8" s="38" t="str">
        <f t="shared" ref="T8:T13" si="2">if(#REF!&lt;-20%,"1","0")</f>
        <v>#REF!</v>
      </c>
      <c r="U8" s="38" t="str">
        <f t="shared" si="1"/>
        <v>#REF!</v>
      </c>
    </row>
    <row r="9">
      <c r="A9" s="11">
        <v>7.0</v>
      </c>
      <c r="B9" s="47" t="s">
        <v>47</v>
      </c>
      <c r="C9" s="47" t="s">
        <v>48</v>
      </c>
      <c r="D9" s="48" t="s">
        <v>49</v>
      </c>
      <c r="E9" s="14">
        <v>14.0</v>
      </c>
      <c r="F9" s="14" t="s">
        <v>50</v>
      </c>
      <c r="G9" s="15">
        <v>3.93623E-5</v>
      </c>
      <c r="H9" s="16">
        <v>221642.5</v>
      </c>
      <c r="I9" s="17">
        <v>8.72435857775</v>
      </c>
      <c r="J9" s="16">
        <v>165000.0</v>
      </c>
      <c r="K9" s="18">
        <v>6.4947795</v>
      </c>
      <c r="L9" s="16">
        <v>427142.0</v>
      </c>
      <c r="M9" s="18">
        <v>16.813291546600002</v>
      </c>
      <c r="N9" s="16">
        <v>995.4758333333334</v>
      </c>
      <c r="O9" s="19">
        <v>0.03918421839441667</v>
      </c>
      <c r="P9" s="20">
        <v>45226.0</v>
      </c>
      <c r="Q9" s="21"/>
      <c r="R9" s="21"/>
      <c r="S9" s="21"/>
      <c r="T9" s="25" t="str">
        <f t="shared" si="2"/>
        <v>#REF!</v>
      </c>
      <c r="U9" s="25" t="str">
        <f t="shared" si="1"/>
        <v>#REF!</v>
      </c>
    </row>
    <row r="10">
      <c r="A10" s="11">
        <v>8.0</v>
      </c>
      <c r="B10" s="26" t="s">
        <v>51</v>
      </c>
      <c r="C10" s="26" t="s">
        <v>52</v>
      </c>
      <c r="D10" s="27" t="s">
        <v>31</v>
      </c>
      <c r="E10" s="28">
        <v>3.0</v>
      </c>
      <c r="F10" s="28" t="s">
        <v>53</v>
      </c>
      <c r="G10" s="29">
        <v>0.0022693540000000003</v>
      </c>
      <c r="H10" s="30">
        <v>3999.0</v>
      </c>
      <c r="I10" s="31">
        <v>9.075146646000002</v>
      </c>
      <c r="J10" s="30">
        <v>2200.0</v>
      </c>
      <c r="K10" s="32">
        <v>4.9925788</v>
      </c>
      <c r="L10" s="30">
        <v>4999.0</v>
      </c>
      <c r="M10" s="32">
        <v>11.344500646000002</v>
      </c>
      <c r="N10" s="30">
        <v>852.7483333333333</v>
      </c>
      <c r="O10" s="33">
        <v>1.9351878412433337</v>
      </c>
      <c r="P10" s="34">
        <v>45204.0</v>
      </c>
      <c r="Q10" s="35"/>
      <c r="R10" s="35"/>
      <c r="S10" s="35"/>
      <c r="T10" s="38" t="str">
        <f t="shared" si="2"/>
        <v>#REF!</v>
      </c>
      <c r="U10" s="38" t="str">
        <f t="shared" si="1"/>
        <v>#REF!</v>
      </c>
    </row>
    <row r="11">
      <c r="A11" s="11">
        <v>9.0</v>
      </c>
      <c r="B11" s="12" t="s">
        <v>54</v>
      </c>
      <c r="C11" s="12" t="s">
        <v>55</v>
      </c>
      <c r="D11" s="39" t="s">
        <v>31</v>
      </c>
      <c r="E11" s="14">
        <v>18.0</v>
      </c>
      <c r="F11" s="14" t="s">
        <v>56</v>
      </c>
      <c r="G11" s="15">
        <v>0.056545</v>
      </c>
      <c r="H11" s="16">
        <v>162.5</v>
      </c>
      <c r="I11" s="17">
        <v>9.1885625</v>
      </c>
      <c r="J11" s="16">
        <v>84.5</v>
      </c>
      <c r="K11" s="18">
        <v>4.7780525</v>
      </c>
      <c r="L11" s="16">
        <v>250.0</v>
      </c>
      <c r="M11" s="18">
        <v>14.136249999999999</v>
      </c>
      <c r="N11" s="16">
        <v>0.6225648148148148</v>
      </c>
      <c r="O11" s="19">
        <v>0.0352029274537037</v>
      </c>
      <c r="P11" s="40">
        <v>45237.0</v>
      </c>
      <c r="Q11" s="41"/>
      <c r="R11" s="41"/>
      <c r="S11" s="41"/>
      <c r="T11" s="25" t="str">
        <f t="shared" si="2"/>
        <v>#REF!</v>
      </c>
      <c r="U11" s="25" t="str">
        <f t="shared" si="1"/>
        <v>#REF!</v>
      </c>
    </row>
    <row r="12">
      <c r="A12" s="11">
        <v>10.0</v>
      </c>
      <c r="B12" s="26" t="s">
        <v>57</v>
      </c>
      <c r="C12" s="26" t="s">
        <v>58</v>
      </c>
      <c r="D12" s="46" t="s">
        <v>49</v>
      </c>
      <c r="E12" s="28">
        <v>37.0</v>
      </c>
      <c r="F12" s="28" t="s">
        <v>59</v>
      </c>
      <c r="G12" s="29">
        <v>0.007478070000000001</v>
      </c>
      <c r="H12" s="30">
        <v>1271.25</v>
      </c>
      <c r="I12" s="31">
        <v>9.506496487500002</v>
      </c>
      <c r="J12" s="30">
        <v>783.3725</v>
      </c>
      <c r="K12" s="32">
        <v>5.858114391075</v>
      </c>
      <c r="L12" s="30">
        <v>14963.083333333334</v>
      </c>
      <c r="M12" s="32">
        <v>111.89498458250002</v>
      </c>
      <c r="N12" s="30">
        <v>15.354166666666668</v>
      </c>
      <c r="O12" s="33">
        <v>0.11481953312500003</v>
      </c>
      <c r="P12" s="44">
        <v>45215.0</v>
      </c>
      <c r="Q12" s="45"/>
      <c r="R12" s="45"/>
      <c r="S12" s="45"/>
      <c r="T12" s="38" t="str">
        <f t="shared" si="2"/>
        <v>#REF!</v>
      </c>
      <c r="U12" s="38" t="str">
        <f t="shared" si="1"/>
        <v>#REF!</v>
      </c>
    </row>
    <row r="13">
      <c r="A13" s="11">
        <v>11.0</v>
      </c>
      <c r="B13" s="47" t="s">
        <v>60</v>
      </c>
      <c r="C13" s="47" t="s">
        <v>61</v>
      </c>
      <c r="D13" s="48" t="s">
        <v>21</v>
      </c>
      <c r="E13" s="14">
        <v>3.0</v>
      </c>
      <c r="F13" s="14" t="s">
        <v>62</v>
      </c>
      <c r="G13" s="15">
        <v>0.003106</v>
      </c>
      <c r="H13" s="16">
        <v>3105.0</v>
      </c>
      <c r="I13" s="17">
        <v>9.644129999999999</v>
      </c>
      <c r="J13" s="16">
        <v>2425.0</v>
      </c>
      <c r="K13" s="18">
        <v>7.53205</v>
      </c>
      <c r="L13" s="16">
        <v>4058.0</v>
      </c>
      <c r="M13" s="18">
        <v>12.604147999999999</v>
      </c>
      <c r="N13" s="16">
        <v>121.25</v>
      </c>
      <c r="O13" s="19">
        <v>0.37660249999999995</v>
      </c>
      <c r="P13" s="49">
        <v>45229.0</v>
      </c>
      <c r="Q13" s="50"/>
      <c r="R13" s="50"/>
      <c r="S13" s="50"/>
      <c r="T13" s="25" t="str">
        <f t="shared" si="2"/>
        <v>#REF!</v>
      </c>
      <c r="U13" s="25" t="str">
        <f t="shared" si="1"/>
        <v>#REF!</v>
      </c>
    </row>
    <row r="14">
      <c r="A14" s="11">
        <v>12.0</v>
      </c>
      <c r="B14" s="26" t="s">
        <v>63</v>
      </c>
      <c r="C14" s="51" t="s">
        <v>64</v>
      </c>
      <c r="D14" s="27" t="s">
        <v>31</v>
      </c>
      <c r="E14" s="28">
        <v>9.0</v>
      </c>
      <c r="F14" s="28" t="s">
        <v>65</v>
      </c>
      <c r="G14" s="29">
        <v>0.01085</v>
      </c>
      <c r="H14" s="30">
        <v>890.0</v>
      </c>
      <c r="I14" s="31">
        <v>9.6565</v>
      </c>
      <c r="J14" s="30">
        <v>500.0</v>
      </c>
      <c r="K14" s="32">
        <v>5.425</v>
      </c>
      <c r="L14" s="30">
        <v>1525.0</v>
      </c>
      <c r="M14" s="32">
        <v>16.54625</v>
      </c>
      <c r="N14" s="30">
        <v>2.075</v>
      </c>
      <c r="O14" s="33">
        <v>0.022513750000000003</v>
      </c>
      <c r="P14" s="52">
        <v>45219.0</v>
      </c>
      <c r="Q14" s="53"/>
      <c r="R14" s="53"/>
      <c r="S14" s="53"/>
      <c r="T14" s="38"/>
      <c r="U14" s="38"/>
    </row>
    <row r="15">
      <c r="A15" s="11">
        <v>13.0</v>
      </c>
      <c r="B15" s="12" t="s">
        <v>66</v>
      </c>
      <c r="C15" s="12" t="s">
        <v>67</v>
      </c>
      <c r="D15" s="13" t="s">
        <v>49</v>
      </c>
      <c r="E15" s="14">
        <v>40.0</v>
      </c>
      <c r="F15" s="14" t="s">
        <v>68</v>
      </c>
      <c r="G15" s="15">
        <v>0.01198215</v>
      </c>
      <c r="H15" s="16">
        <v>811.9100000000001</v>
      </c>
      <c r="I15" s="17">
        <v>9.728427406500002</v>
      </c>
      <c r="J15" s="16">
        <v>397.66</v>
      </c>
      <c r="K15" s="18">
        <v>4.764821769</v>
      </c>
      <c r="L15" s="16">
        <v>4718.82</v>
      </c>
      <c r="M15" s="18">
        <v>56.541609062999996</v>
      </c>
      <c r="N15" s="16">
        <v>6.760816722222221</v>
      </c>
      <c r="O15" s="19">
        <v>0.08100912008817499</v>
      </c>
      <c r="P15" s="40">
        <v>45237.0</v>
      </c>
      <c r="Q15" s="41"/>
      <c r="R15" s="41"/>
      <c r="S15" s="41"/>
      <c r="T15" s="25" t="str">
        <f t="shared" ref="T15:T21" si="3">if(#REF!&lt;-20%,"1","0")</f>
        <v>#REF!</v>
      </c>
      <c r="U15" s="25" t="str">
        <f t="shared" ref="U15:U21" si="4">if(#REF!&gt;20%,"1","0")</f>
        <v>#REF!</v>
      </c>
    </row>
    <row r="16">
      <c r="A16" s="11">
        <v>14.0</v>
      </c>
      <c r="B16" s="26" t="s">
        <v>69</v>
      </c>
      <c r="C16" s="26" t="s">
        <v>70</v>
      </c>
      <c r="D16" s="46" t="s">
        <v>36</v>
      </c>
      <c r="E16" s="28">
        <v>20.0</v>
      </c>
      <c r="F16" s="28" t="s">
        <v>71</v>
      </c>
      <c r="G16" s="29">
        <v>0.54764812</v>
      </c>
      <c r="H16" s="30">
        <v>19.119999999999997</v>
      </c>
      <c r="I16" s="31">
        <v>10.471032054399998</v>
      </c>
      <c r="J16" s="30">
        <v>2.5</v>
      </c>
      <c r="K16" s="32">
        <v>1.3691202999999998</v>
      </c>
      <c r="L16" s="30">
        <v>152.32333333333335</v>
      </c>
      <c r="M16" s="32">
        <v>83.41958713213334</v>
      </c>
      <c r="N16" s="30">
        <v>0.15208362989417992</v>
      </c>
      <c r="O16" s="33">
        <v>0.08328831399432343</v>
      </c>
      <c r="P16" s="44">
        <v>45180.0</v>
      </c>
      <c r="Q16" s="45"/>
      <c r="R16" s="45"/>
      <c r="S16" s="45"/>
      <c r="T16" s="38" t="str">
        <f t="shared" si="3"/>
        <v>#REF!</v>
      </c>
      <c r="U16" s="38" t="str">
        <f t="shared" si="4"/>
        <v>#REF!</v>
      </c>
    </row>
    <row r="17">
      <c r="A17" s="11">
        <v>15.0</v>
      </c>
      <c r="B17" s="12" t="s">
        <v>72</v>
      </c>
      <c r="C17" s="12" t="s">
        <v>73</v>
      </c>
      <c r="D17" s="13" t="s">
        <v>49</v>
      </c>
      <c r="E17" s="14">
        <v>31.0</v>
      </c>
      <c r="F17" s="14" t="s">
        <v>74</v>
      </c>
      <c r="G17" s="15">
        <v>2.3774145E-5</v>
      </c>
      <c r="H17" s="16">
        <v>449625.0</v>
      </c>
      <c r="I17" s="17">
        <v>10.689449945625</v>
      </c>
      <c r="J17" s="16">
        <v>139883.33333333334</v>
      </c>
      <c r="K17" s="18">
        <v>3.32560664975</v>
      </c>
      <c r="L17" s="16">
        <v>2956625.0</v>
      </c>
      <c r="M17" s="18">
        <v>70.291231460625</v>
      </c>
      <c r="N17" s="16">
        <v>215742.2863375756</v>
      </c>
      <c r="O17" s="19">
        <v>5.129088398021041</v>
      </c>
      <c r="P17" s="40">
        <v>45238.0</v>
      </c>
      <c r="Q17" s="41"/>
      <c r="R17" s="41"/>
      <c r="S17" s="41"/>
      <c r="T17" s="25" t="str">
        <f t="shared" si="3"/>
        <v>#REF!</v>
      </c>
      <c r="U17" s="25" t="str">
        <f t="shared" si="4"/>
        <v>#REF!</v>
      </c>
    </row>
    <row r="18">
      <c r="A18" s="11">
        <v>16.0</v>
      </c>
      <c r="B18" s="43" t="s">
        <v>75</v>
      </c>
      <c r="C18" s="43" t="s">
        <v>76</v>
      </c>
      <c r="D18" s="54" t="s">
        <v>77</v>
      </c>
      <c r="E18" s="28">
        <v>36.0</v>
      </c>
      <c r="F18" s="28" t="s">
        <v>78</v>
      </c>
      <c r="G18" s="29">
        <v>0.03089567</v>
      </c>
      <c r="H18" s="30">
        <v>354.5</v>
      </c>
      <c r="I18" s="31">
        <v>10.952515015</v>
      </c>
      <c r="J18" s="30">
        <v>249.9</v>
      </c>
      <c r="K18" s="32">
        <v>7.720827933</v>
      </c>
      <c r="L18" s="30">
        <v>58899.9</v>
      </c>
      <c r="M18" s="32">
        <v>1819.7518734330001</v>
      </c>
      <c r="N18" s="30">
        <v>3.445</v>
      </c>
      <c r="O18" s="33">
        <v>0.10643558315</v>
      </c>
      <c r="P18" s="44">
        <v>45224.0</v>
      </c>
      <c r="Q18" s="45"/>
      <c r="R18" s="45"/>
      <c r="S18" s="45"/>
      <c r="T18" s="38" t="str">
        <f t="shared" si="3"/>
        <v>#REF!</v>
      </c>
      <c r="U18" s="38" t="str">
        <f t="shared" si="4"/>
        <v>#REF!</v>
      </c>
    </row>
    <row r="19">
      <c r="A19" s="11">
        <v>17.0</v>
      </c>
      <c r="B19" s="12" t="s">
        <v>79</v>
      </c>
      <c r="C19" s="12" t="s">
        <v>80</v>
      </c>
      <c r="D19" s="39" t="s">
        <v>31</v>
      </c>
      <c r="E19" s="14">
        <v>25.0</v>
      </c>
      <c r="F19" s="14" t="s">
        <v>81</v>
      </c>
      <c r="G19" s="15">
        <v>0.011276232</v>
      </c>
      <c r="H19" s="16">
        <v>979.2000000000002</v>
      </c>
      <c r="I19" s="17">
        <v>11.041686374400003</v>
      </c>
      <c r="J19" s="16">
        <v>523.26</v>
      </c>
      <c r="K19" s="18">
        <v>5.90040115632</v>
      </c>
      <c r="L19" s="16">
        <v>2880.0</v>
      </c>
      <c r="M19" s="18">
        <v>32.47554816</v>
      </c>
      <c r="N19" s="16">
        <v>26.678858148148148</v>
      </c>
      <c r="O19" s="19">
        <v>0.3008369939736089</v>
      </c>
      <c r="P19" s="40">
        <v>45209.0</v>
      </c>
      <c r="Q19" s="41"/>
      <c r="R19" s="41"/>
      <c r="S19" s="41"/>
      <c r="T19" s="25" t="str">
        <f t="shared" si="3"/>
        <v>#REF!</v>
      </c>
      <c r="U19" s="25" t="str">
        <f t="shared" si="4"/>
        <v>#REF!</v>
      </c>
    </row>
    <row r="20">
      <c r="A20" s="11">
        <v>18.0</v>
      </c>
      <c r="B20" s="26" t="s">
        <v>82</v>
      </c>
      <c r="C20" s="26" t="s">
        <v>83</v>
      </c>
      <c r="D20" s="27" t="s">
        <v>31</v>
      </c>
      <c r="E20" s="28">
        <v>33.0</v>
      </c>
      <c r="F20" s="28" t="s">
        <v>84</v>
      </c>
      <c r="G20" s="29">
        <v>0.58823529</v>
      </c>
      <c r="H20" s="30">
        <v>19.0</v>
      </c>
      <c r="I20" s="31">
        <v>11.17647051</v>
      </c>
      <c r="J20" s="30">
        <v>11.0</v>
      </c>
      <c r="K20" s="32">
        <v>6.47058819</v>
      </c>
      <c r="L20" s="30">
        <v>89.0</v>
      </c>
      <c r="M20" s="32">
        <v>52.35294081</v>
      </c>
      <c r="N20" s="30">
        <v>1.6310115440115438</v>
      </c>
      <c r="O20" s="33">
        <v>0.9594185485849782</v>
      </c>
      <c r="P20" s="34">
        <v>45229.0</v>
      </c>
      <c r="Q20" s="35"/>
      <c r="R20" s="35"/>
      <c r="S20" s="35"/>
      <c r="T20" s="38" t="str">
        <f t="shared" si="3"/>
        <v>#REF!</v>
      </c>
      <c r="U20" s="38" t="str">
        <f t="shared" si="4"/>
        <v>#REF!</v>
      </c>
    </row>
    <row r="21">
      <c r="A21" s="11">
        <v>19.0</v>
      </c>
      <c r="B21" s="12" t="s">
        <v>85</v>
      </c>
      <c r="C21" s="12" t="s">
        <v>86</v>
      </c>
      <c r="D21" s="13" t="s">
        <v>49</v>
      </c>
      <c r="E21" s="14">
        <v>11.0</v>
      </c>
      <c r="F21" s="14" t="s">
        <v>87</v>
      </c>
      <c r="G21" s="15">
        <v>4.0E-4</v>
      </c>
      <c r="H21" s="16">
        <v>31375.0</v>
      </c>
      <c r="I21" s="17">
        <v>12.55</v>
      </c>
      <c r="J21" s="16">
        <v>12500.0</v>
      </c>
      <c r="K21" s="18">
        <v>5.0</v>
      </c>
      <c r="L21" s="16">
        <v>46566.666666666664</v>
      </c>
      <c r="M21" s="18">
        <v>18.626666666666665</v>
      </c>
      <c r="N21" s="16">
        <v>1771.111111111111</v>
      </c>
      <c r="O21" s="19">
        <v>0.7084444444444444</v>
      </c>
      <c r="P21" s="20">
        <v>45210.0</v>
      </c>
      <c r="Q21" s="21"/>
      <c r="R21" s="21"/>
      <c r="S21" s="21"/>
      <c r="T21" s="25" t="str">
        <f t="shared" si="3"/>
        <v>#REF!</v>
      </c>
      <c r="U21" s="25" t="str">
        <f t="shared" si="4"/>
        <v>#REF!</v>
      </c>
    </row>
    <row r="22">
      <c r="A22" s="11">
        <v>20.0</v>
      </c>
      <c r="B22" s="26" t="s">
        <v>88</v>
      </c>
      <c r="C22" s="26" t="s">
        <v>89</v>
      </c>
      <c r="D22" s="46" t="s">
        <v>21</v>
      </c>
      <c r="E22" s="28">
        <v>5.0</v>
      </c>
      <c r="F22" s="28" t="s">
        <v>90</v>
      </c>
      <c r="G22" s="29">
        <v>3.605155E-4</v>
      </c>
      <c r="H22" s="30">
        <v>35000.0</v>
      </c>
      <c r="I22" s="31">
        <v>12.6180425</v>
      </c>
      <c r="J22" s="30">
        <v>25416.666666666668</v>
      </c>
      <c r="K22" s="32">
        <v>9.163102291666668</v>
      </c>
      <c r="L22" s="30">
        <v>45416.666666666664</v>
      </c>
      <c r="M22" s="32">
        <v>16.373412291666668</v>
      </c>
      <c r="N22" s="30">
        <v>342.7146464646464</v>
      </c>
      <c r="O22" s="33">
        <v>0.12355394212752524</v>
      </c>
      <c r="P22" s="44">
        <v>45182.0</v>
      </c>
      <c r="Q22" s="45"/>
      <c r="R22" s="45"/>
      <c r="S22" s="45"/>
      <c r="T22" s="38"/>
      <c r="U22" s="38"/>
    </row>
    <row r="23">
      <c r="A23" s="11">
        <v>21.0</v>
      </c>
      <c r="B23" s="12" t="s">
        <v>91</v>
      </c>
      <c r="C23" s="12" t="s">
        <v>92</v>
      </c>
      <c r="D23" s="13" t="s">
        <v>49</v>
      </c>
      <c r="E23" s="14">
        <v>39.0</v>
      </c>
      <c r="F23" s="14" t="s">
        <v>93</v>
      </c>
      <c r="G23" s="15">
        <v>0.009150339</v>
      </c>
      <c r="H23" s="16">
        <v>1500.0</v>
      </c>
      <c r="I23" s="17">
        <v>13.7255085</v>
      </c>
      <c r="J23" s="16">
        <v>500.0</v>
      </c>
      <c r="K23" s="18">
        <v>4.5751695</v>
      </c>
      <c r="L23" s="16">
        <v>4200.0</v>
      </c>
      <c r="M23" s="18">
        <v>38.431423800000005</v>
      </c>
      <c r="N23" s="16">
        <v>39.67067874056562</v>
      </c>
      <c r="O23" s="19">
        <v>0.3630001588362685</v>
      </c>
      <c r="P23" s="20">
        <v>45180.0</v>
      </c>
      <c r="Q23" s="21"/>
      <c r="R23" s="21"/>
      <c r="S23" s="21"/>
      <c r="T23" s="25" t="str">
        <f t="shared" ref="T23:T36" si="5">if(#REF!&lt;-20%,"1","0")</f>
        <v>#REF!</v>
      </c>
      <c r="U23" s="25" t="str">
        <f t="shared" ref="U23:U36" si="6">if(#REF!&gt;20%,"1","0")</f>
        <v>#REF!</v>
      </c>
    </row>
    <row r="24">
      <c r="A24" s="11">
        <v>22.0</v>
      </c>
      <c r="B24" s="26" t="s">
        <v>94</v>
      </c>
      <c r="C24" s="26" t="s">
        <v>95</v>
      </c>
      <c r="D24" s="27" t="s">
        <v>31</v>
      </c>
      <c r="E24" s="28">
        <v>25.0</v>
      </c>
      <c r="F24" s="28" t="s">
        <v>96</v>
      </c>
      <c r="G24" s="29">
        <v>0.3738644</v>
      </c>
      <c r="H24" s="30">
        <v>38.0</v>
      </c>
      <c r="I24" s="31">
        <v>14.206847199999999</v>
      </c>
      <c r="J24" s="30">
        <v>25.0</v>
      </c>
      <c r="K24" s="32">
        <v>9.34661</v>
      </c>
      <c r="L24" s="30">
        <v>100.0</v>
      </c>
      <c r="M24" s="32">
        <v>37.38644</v>
      </c>
      <c r="N24" s="30">
        <v>2.3687396825396827</v>
      </c>
      <c r="O24" s="33">
        <v>0.8855874401688889</v>
      </c>
      <c r="P24" s="44">
        <v>45195.0</v>
      </c>
      <c r="Q24" s="45"/>
      <c r="R24" s="45"/>
      <c r="S24" s="45"/>
      <c r="T24" s="38" t="str">
        <f t="shared" si="5"/>
        <v>#REF!</v>
      </c>
      <c r="U24" s="38" t="str">
        <f t="shared" si="6"/>
        <v>#REF!</v>
      </c>
    </row>
    <row r="25">
      <c r="A25" s="11">
        <v>23.0</v>
      </c>
      <c r="B25" s="47" t="s">
        <v>97</v>
      </c>
      <c r="C25" s="47" t="s">
        <v>98</v>
      </c>
      <c r="D25" s="48" t="s">
        <v>41</v>
      </c>
      <c r="E25" s="14">
        <v>25.0</v>
      </c>
      <c r="F25" s="14" t="s">
        <v>99</v>
      </c>
      <c r="G25" s="15">
        <v>0.31776309999999997</v>
      </c>
      <c r="H25" s="16">
        <v>47.224999999999994</v>
      </c>
      <c r="I25" s="17">
        <v>15.006362397499997</v>
      </c>
      <c r="J25" s="16">
        <v>21.012</v>
      </c>
      <c r="K25" s="18">
        <v>6.676838257199999</v>
      </c>
      <c r="L25" s="16">
        <v>115.90000000000002</v>
      </c>
      <c r="M25" s="18">
        <v>36.828743290000006</v>
      </c>
      <c r="N25" s="16">
        <v>2.1012</v>
      </c>
      <c r="O25" s="19">
        <v>0.66768382572</v>
      </c>
      <c r="P25" s="20">
        <v>45224.0</v>
      </c>
      <c r="Q25" s="21"/>
      <c r="R25" s="21"/>
      <c r="S25" s="21"/>
      <c r="T25" s="25" t="str">
        <f t="shared" si="5"/>
        <v>#REF!</v>
      </c>
      <c r="U25" s="25" t="str">
        <f t="shared" si="6"/>
        <v>#REF!</v>
      </c>
    </row>
    <row r="26">
      <c r="A26" s="11">
        <v>24.0</v>
      </c>
      <c r="B26" s="26" t="s">
        <v>100</v>
      </c>
      <c r="C26" s="26" t="s">
        <v>101</v>
      </c>
      <c r="D26" s="46" t="s">
        <v>36</v>
      </c>
      <c r="E26" s="28">
        <v>22.0</v>
      </c>
      <c r="F26" s="28" t="s">
        <v>102</v>
      </c>
      <c r="G26" s="29">
        <v>0.0091355069</v>
      </c>
      <c r="H26" s="30">
        <v>1681.6666666666667</v>
      </c>
      <c r="I26" s="31">
        <v>15.362877436833333</v>
      </c>
      <c r="J26" s="30">
        <v>850.0</v>
      </c>
      <c r="K26" s="32">
        <v>7.765180865</v>
      </c>
      <c r="L26" s="30">
        <v>2999.0</v>
      </c>
      <c r="M26" s="32">
        <v>27.3973851931</v>
      </c>
      <c r="N26" s="30">
        <v>15.286666666666669</v>
      </c>
      <c r="O26" s="33">
        <v>0.13965144881133335</v>
      </c>
      <c r="P26" s="52">
        <v>45218.0</v>
      </c>
      <c r="Q26" s="53"/>
      <c r="R26" s="53"/>
      <c r="S26" s="53"/>
      <c r="T26" s="38" t="str">
        <f t="shared" si="5"/>
        <v>#REF!</v>
      </c>
      <c r="U26" s="38" t="str">
        <f t="shared" si="6"/>
        <v>#REF!</v>
      </c>
    </row>
    <row r="27">
      <c r="A27" s="11">
        <v>25.0</v>
      </c>
      <c r="B27" s="12" t="s">
        <v>103</v>
      </c>
      <c r="C27" s="55" t="s">
        <v>104</v>
      </c>
      <c r="D27" s="39" t="s">
        <v>36</v>
      </c>
      <c r="E27" s="14">
        <v>10.0</v>
      </c>
      <c r="F27" s="14" t="s">
        <v>105</v>
      </c>
      <c r="G27" s="15">
        <v>1.070025</v>
      </c>
      <c r="H27" s="16">
        <v>14.35875</v>
      </c>
      <c r="I27" s="17">
        <v>15.364221468750001</v>
      </c>
      <c r="J27" s="16">
        <v>9.99</v>
      </c>
      <c r="K27" s="18">
        <v>10.68954975</v>
      </c>
      <c r="L27" s="16">
        <v>35.0</v>
      </c>
      <c r="M27" s="18">
        <v>37.450875</v>
      </c>
      <c r="N27" s="16">
        <v>0.291275</v>
      </c>
      <c r="O27" s="19">
        <v>0.311671531875</v>
      </c>
      <c r="P27" s="20">
        <v>45229.0</v>
      </c>
      <c r="Q27" s="21"/>
      <c r="R27" s="21"/>
      <c r="S27" s="21"/>
      <c r="T27" s="25" t="str">
        <f t="shared" si="5"/>
        <v>#REF!</v>
      </c>
      <c r="U27" s="25" t="str">
        <f t="shared" si="6"/>
        <v>#REF!</v>
      </c>
    </row>
    <row r="28">
      <c r="A28" s="11">
        <v>26.0</v>
      </c>
      <c r="B28" s="43" t="s">
        <v>106</v>
      </c>
      <c r="C28" s="43" t="s">
        <v>107</v>
      </c>
      <c r="D28" s="27" t="s">
        <v>31</v>
      </c>
      <c r="E28" s="28">
        <v>36.0</v>
      </c>
      <c r="F28" s="28" t="s">
        <v>108</v>
      </c>
      <c r="G28" s="29">
        <v>7.9617E-5</v>
      </c>
      <c r="H28" s="30">
        <v>193750.0</v>
      </c>
      <c r="I28" s="31">
        <v>15.425793749999999</v>
      </c>
      <c r="J28" s="30">
        <v>72500.0</v>
      </c>
      <c r="K28" s="32">
        <v>5.772232499999999</v>
      </c>
      <c r="L28" s="30">
        <v>600000.0</v>
      </c>
      <c r="M28" s="32">
        <v>47.770199999999996</v>
      </c>
      <c r="N28" s="30">
        <v>7746.666666666666</v>
      </c>
      <c r="O28" s="33">
        <v>0.6167663599999998</v>
      </c>
      <c r="P28" s="34">
        <v>45229.0</v>
      </c>
      <c r="Q28" s="35"/>
      <c r="R28" s="35"/>
      <c r="S28" s="35"/>
      <c r="T28" s="38" t="str">
        <f t="shared" si="5"/>
        <v>#REF!</v>
      </c>
      <c r="U28" s="38" t="str">
        <f t="shared" si="6"/>
        <v>#REF!</v>
      </c>
    </row>
    <row r="29">
      <c r="A29" s="11">
        <v>27.0</v>
      </c>
      <c r="B29" s="12" t="s">
        <v>109</v>
      </c>
      <c r="C29" s="12" t="s">
        <v>110</v>
      </c>
      <c r="D29" s="13" t="s">
        <v>49</v>
      </c>
      <c r="E29" s="14">
        <v>36.0</v>
      </c>
      <c r="F29" s="14" t="s">
        <v>111</v>
      </c>
      <c r="G29" s="15">
        <v>0.003606488</v>
      </c>
      <c r="H29" s="16">
        <v>4304.176666666666</v>
      </c>
      <c r="I29" s="17">
        <v>15.522961498213332</v>
      </c>
      <c r="J29" s="16">
        <v>1346.38</v>
      </c>
      <c r="K29" s="18">
        <v>4.85570331344</v>
      </c>
      <c r="L29" s="16">
        <v>22418.819999999996</v>
      </c>
      <c r="M29" s="18">
        <v>80.85320530415999</v>
      </c>
      <c r="N29" s="16">
        <v>148.09955555555555</v>
      </c>
      <c r="O29" s="19">
        <v>0.5341192699164444</v>
      </c>
      <c r="P29" s="20">
        <v>45216.0</v>
      </c>
      <c r="Q29" s="21"/>
      <c r="R29" s="21"/>
      <c r="S29" s="21"/>
      <c r="T29" s="25" t="str">
        <f t="shared" si="5"/>
        <v>#REF!</v>
      </c>
      <c r="U29" s="25" t="str">
        <f t="shared" si="6"/>
        <v>#REF!</v>
      </c>
    </row>
    <row r="30">
      <c r="A30" s="11">
        <v>28.0</v>
      </c>
      <c r="B30" s="26" t="s">
        <v>112</v>
      </c>
      <c r="C30" s="26" t="s">
        <v>113</v>
      </c>
      <c r="D30" s="46" t="s">
        <v>36</v>
      </c>
      <c r="E30" s="28">
        <v>21.0</v>
      </c>
      <c r="F30" s="28" t="s">
        <v>114</v>
      </c>
      <c r="G30" s="29">
        <v>0.017388690000000002</v>
      </c>
      <c r="H30" s="30">
        <v>895.0</v>
      </c>
      <c r="I30" s="31">
        <v>15.562877550000001</v>
      </c>
      <c r="J30" s="30">
        <v>445.0</v>
      </c>
      <c r="K30" s="32">
        <v>7.737967050000001</v>
      </c>
      <c r="L30" s="30">
        <v>3999.0</v>
      </c>
      <c r="M30" s="32">
        <v>69.53737131000001</v>
      </c>
      <c r="N30" s="30">
        <v>12.5</v>
      </c>
      <c r="O30" s="33">
        <v>0.21735862500000003</v>
      </c>
      <c r="P30" s="44">
        <v>45210.0</v>
      </c>
      <c r="Q30" s="45"/>
      <c r="R30" s="45"/>
      <c r="S30" s="45"/>
      <c r="T30" s="38" t="str">
        <f t="shared" si="5"/>
        <v>#REF!</v>
      </c>
      <c r="U30" s="38" t="str">
        <f t="shared" si="6"/>
        <v>#REF!</v>
      </c>
    </row>
    <row r="31">
      <c r="A31" s="11">
        <v>29.0</v>
      </c>
      <c r="B31" s="47" t="s">
        <v>115</v>
      </c>
      <c r="C31" s="55" t="s">
        <v>116</v>
      </c>
      <c r="D31" s="48" t="s">
        <v>21</v>
      </c>
      <c r="E31" s="14">
        <v>6.0</v>
      </c>
      <c r="F31" s="14" t="s">
        <v>117</v>
      </c>
      <c r="G31" s="15">
        <v>0.053770410000000005</v>
      </c>
      <c r="H31" s="16">
        <v>295.6666666666667</v>
      </c>
      <c r="I31" s="17">
        <v>15.898117890000002</v>
      </c>
      <c r="J31" s="16">
        <v>161.66666666666666</v>
      </c>
      <c r="K31" s="18">
        <v>8.69288295</v>
      </c>
      <c r="L31" s="16">
        <v>495.6666666666667</v>
      </c>
      <c r="M31" s="18">
        <v>26.652199890000002</v>
      </c>
      <c r="N31" s="16">
        <v>113.19444444444444</v>
      </c>
      <c r="O31" s="19">
        <v>6.086511687500001</v>
      </c>
      <c r="P31" s="49">
        <v>45222.0</v>
      </c>
      <c r="Q31" s="50"/>
      <c r="R31" s="50"/>
      <c r="S31" s="50"/>
      <c r="T31" s="25" t="str">
        <f t="shared" si="5"/>
        <v>#REF!</v>
      </c>
      <c r="U31" s="25" t="str">
        <f t="shared" si="6"/>
        <v>#REF!</v>
      </c>
    </row>
    <row r="32">
      <c r="A32" s="11">
        <v>30.0</v>
      </c>
      <c r="B32" s="26" t="s">
        <v>118</v>
      </c>
      <c r="C32" s="26" t="s">
        <v>119</v>
      </c>
      <c r="D32" s="46" t="s">
        <v>120</v>
      </c>
      <c r="E32" s="28">
        <v>17.0</v>
      </c>
      <c r="F32" s="28" t="s">
        <v>105</v>
      </c>
      <c r="G32" s="29">
        <v>1.070025</v>
      </c>
      <c r="H32" s="30">
        <v>15.5</v>
      </c>
      <c r="I32" s="31">
        <v>16.5853875</v>
      </c>
      <c r="J32" s="30">
        <v>7.5</v>
      </c>
      <c r="K32" s="32">
        <v>8.0251875</v>
      </c>
      <c r="L32" s="30">
        <v>26.166666666666668</v>
      </c>
      <c r="M32" s="32">
        <v>27.998987500000002</v>
      </c>
      <c r="N32" s="30">
        <v>0.08377124183006537</v>
      </c>
      <c r="O32" s="33">
        <v>0.0896373230392157</v>
      </c>
      <c r="P32" s="34">
        <v>45208.0</v>
      </c>
      <c r="Q32" s="35"/>
      <c r="R32" s="35"/>
      <c r="S32" s="35"/>
      <c r="T32" s="38" t="str">
        <f t="shared" si="5"/>
        <v>#REF!</v>
      </c>
      <c r="U32" s="38" t="str">
        <f t="shared" si="6"/>
        <v>#REF!</v>
      </c>
    </row>
    <row r="33">
      <c r="A33" s="11">
        <v>31.0</v>
      </c>
      <c r="B33" s="12" t="s">
        <v>121</v>
      </c>
      <c r="C33" s="12" t="s">
        <v>122</v>
      </c>
      <c r="D33" s="13" t="s">
        <v>120</v>
      </c>
      <c r="E33" s="14">
        <v>14.0</v>
      </c>
      <c r="F33" s="14" t="s">
        <v>105</v>
      </c>
      <c r="G33" s="15">
        <v>1.070025</v>
      </c>
      <c r="H33" s="16">
        <v>15.829166666666666</v>
      </c>
      <c r="I33" s="17">
        <v>16.9376040625</v>
      </c>
      <c r="J33" s="16">
        <v>9.5</v>
      </c>
      <c r="K33" s="18">
        <v>10.1652375</v>
      </c>
      <c r="L33" s="16">
        <v>29.899999999999995</v>
      </c>
      <c r="M33" s="18">
        <v>31.993747499999994</v>
      </c>
      <c r="N33" s="16">
        <v>0.04161604439211582</v>
      </c>
      <c r="O33" s="19">
        <v>0.044530207900673725</v>
      </c>
      <c r="P33" s="40">
        <v>45208.0</v>
      </c>
      <c r="Q33" s="41"/>
      <c r="R33" s="41"/>
      <c r="S33" s="41"/>
      <c r="T33" s="25" t="str">
        <f t="shared" si="5"/>
        <v>#REF!</v>
      </c>
      <c r="U33" s="25" t="str">
        <f t="shared" si="6"/>
        <v>#REF!</v>
      </c>
    </row>
    <row r="34">
      <c r="A34" s="11">
        <v>32.0</v>
      </c>
      <c r="B34" s="26" t="s">
        <v>123</v>
      </c>
      <c r="C34" s="26" t="s">
        <v>124</v>
      </c>
      <c r="D34" s="46" t="s">
        <v>36</v>
      </c>
      <c r="E34" s="28">
        <v>32.0</v>
      </c>
      <c r="F34" s="28" t="s">
        <v>125</v>
      </c>
      <c r="G34" s="29">
        <v>0.04257335</v>
      </c>
      <c r="H34" s="30">
        <v>399.0</v>
      </c>
      <c r="I34" s="31">
        <v>16.98676665</v>
      </c>
      <c r="J34" s="30">
        <v>289.0833333333333</v>
      </c>
      <c r="K34" s="32">
        <v>12.307245929166667</v>
      </c>
      <c r="L34" s="30">
        <v>700.8333333333334</v>
      </c>
      <c r="M34" s="32">
        <v>29.83682279166667</v>
      </c>
      <c r="N34" s="30">
        <v>4.211626488095238</v>
      </c>
      <c r="O34" s="33">
        <v>0.1793030485469494</v>
      </c>
      <c r="P34" s="44">
        <v>45185.0</v>
      </c>
      <c r="Q34" s="45"/>
      <c r="R34" s="45"/>
      <c r="S34" s="45"/>
      <c r="T34" s="38" t="str">
        <f t="shared" si="5"/>
        <v>#REF!</v>
      </c>
      <c r="U34" s="38" t="str">
        <f t="shared" si="6"/>
        <v>#REF!</v>
      </c>
    </row>
    <row r="35">
      <c r="A35" s="11">
        <v>33.0</v>
      </c>
      <c r="B35" s="12" t="s">
        <v>126</v>
      </c>
      <c r="C35" s="12" t="s">
        <v>127</v>
      </c>
      <c r="D35" s="13" t="s">
        <v>36</v>
      </c>
      <c r="E35" s="14">
        <v>19.0</v>
      </c>
      <c r="F35" s="14" t="s">
        <v>105</v>
      </c>
      <c r="G35" s="15">
        <v>1.070025</v>
      </c>
      <c r="H35" s="16">
        <v>16.0</v>
      </c>
      <c r="I35" s="17">
        <v>17.1204</v>
      </c>
      <c r="J35" s="16">
        <v>8.833333333333334</v>
      </c>
      <c r="K35" s="18">
        <v>9.451887500000002</v>
      </c>
      <c r="L35" s="16">
        <v>28.899999999999995</v>
      </c>
      <c r="M35" s="18">
        <v>30.923722499999993</v>
      </c>
      <c r="N35" s="16">
        <v>0.028899999999999995</v>
      </c>
      <c r="O35" s="19">
        <v>0.030923722499999994</v>
      </c>
      <c r="P35" s="20">
        <v>45222.0</v>
      </c>
      <c r="Q35" s="21"/>
      <c r="R35" s="21"/>
      <c r="S35" s="21"/>
      <c r="T35" s="25" t="str">
        <f t="shared" si="5"/>
        <v>#REF!</v>
      </c>
      <c r="U35" s="25" t="str">
        <f t="shared" si="6"/>
        <v>#REF!</v>
      </c>
    </row>
    <row r="36">
      <c r="A36" s="11">
        <v>34.0</v>
      </c>
      <c r="B36" s="43" t="s">
        <v>128</v>
      </c>
      <c r="C36" s="43" t="s">
        <v>129</v>
      </c>
      <c r="D36" s="27" t="s">
        <v>31</v>
      </c>
      <c r="E36" s="28">
        <v>2.0</v>
      </c>
      <c r="F36" s="28" t="s">
        <v>130</v>
      </c>
      <c r="G36" s="29">
        <v>0.09195012</v>
      </c>
      <c r="H36" s="30">
        <v>189.5</v>
      </c>
      <c r="I36" s="31">
        <v>17.424547739999998</v>
      </c>
      <c r="J36" s="30">
        <v>77.0</v>
      </c>
      <c r="K36" s="32">
        <v>7.0801592399999995</v>
      </c>
      <c r="L36" s="30">
        <v>445.0</v>
      </c>
      <c r="M36" s="32">
        <v>40.9178034</v>
      </c>
      <c r="N36" s="30">
        <v>20.125</v>
      </c>
      <c r="O36" s="33">
        <v>1.850496165</v>
      </c>
      <c r="P36" s="34">
        <v>45223.0</v>
      </c>
      <c r="Q36" s="35"/>
      <c r="R36" s="35"/>
      <c r="S36" s="35"/>
      <c r="T36" s="38" t="str">
        <f t="shared" si="5"/>
        <v>#REF!</v>
      </c>
      <c r="U36" s="38" t="str">
        <f t="shared" si="6"/>
        <v>#REF!</v>
      </c>
    </row>
    <row r="37">
      <c r="A37" s="11">
        <v>35.0</v>
      </c>
      <c r="B37" s="55" t="s">
        <v>131</v>
      </c>
      <c r="C37" s="55" t="s">
        <v>132</v>
      </c>
      <c r="D37" s="55" t="s">
        <v>133</v>
      </c>
      <c r="E37" s="14">
        <v>4.0</v>
      </c>
      <c r="F37" s="14" t="s">
        <v>134</v>
      </c>
      <c r="G37" s="15">
        <v>0.31776309999999997</v>
      </c>
      <c r="H37" s="16">
        <v>55.58333333333333</v>
      </c>
      <c r="I37" s="17">
        <v>17.66233230833333</v>
      </c>
      <c r="J37" s="16">
        <v>26.833333333333332</v>
      </c>
      <c r="K37" s="18">
        <v>8.526643183333332</v>
      </c>
      <c r="L37" s="16">
        <v>141.83333333333334</v>
      </c>
      <c r="M37" s="18">
        <v>45.06939968333333</v>
      </c>
      <c r="N37" s="16">
        <v>4.999305555555555</v>
      </c>
      <c r="O37" s="19">
        <v>1.5885948311805551</v>
      </c>
      <c r="P37" s="49">
        <v>45223.0</v>
      </c>
      <c r="Q37" s="50"/>
      <c r="R37" s="50"/>
      <c r="S37" s="50"/>
      <c r="T37" s="25"/>
      <c r="U37" s="25"/>
    </row>
    <row r="38">
      <c r="A38" s="11">
        <v>36.0</v>
      </c>
      <c r="B38" s="26" t="s">
        <v>135</v>
      </c>
      <c r="C38" s="26" t="s">
        <v>136</v>
      </c>
      <c r="D38" s="46" t="s">
        <v>36</v>
      </c>
      <c r="E38" s="28">
        <v>40.0</v>
      </c>
      <c r="F38" s="28" t="s">
        <v>137</v>
      </c>
      <c r="G38" s="29">
        <v>0.24690499999999999</v>
      </c>
      <c r="H38" s="30">
        <v>71.70916666666668</v>
      </c>
      <c r="I38" s="31">
        <v>17.705351795833334</v>
      </c>
      <c r="J38" s="30">
        <v>33.6</v>
      </c>
      <c r="K38" s="32">
        <v>8.296008</v>
      </c>
      <c r="L38" s="30">
        <v>215.0</v>
      </c>
      <c r="M38" s="32">
        <v>53.084574999999994</v>
      </c>
      <c r="N38" s="30">
        <v>0.13597222222222222</v>
      </c>
      <c r="O38" s="33">
        <v>0.03357222152777777</v>
      </c>
      <c r="P38" s="56">
        <v>45239.0</v>
      </c>
      <c r="Q38" s="57"/>
      <c r="R38" s="57"/>
      <c r="S38" s="57"/>
      <c r="T38" s="38" t="str">
        <f t="shared" ref="T38:T56" si="7">if(#REF!&lt;-20%,"1","0")</f>
        <v>#REF!</v>
      </c>
      <c r="U38" s="38" t="str">
        <f t="shared" ref="U38:U56" si="8">if(#REF!&gt;20%,"1","0")</f>
        <v>#REF!</v>
      </c>
    </row>
    <row r="39">
      <c r="A39" s="11">
        <v>37.0</v>
      </c>
      <c r="B39" s="12" t="s">
        <v>138</v>
      </c>
      <c r="C39" s="12" t="s">
        <v>139</v>
      </c>
      <c r="D39" s="12" t="s">
        <v>49</v>
      </c>
      <c r="E39" s="14">
        <v>16.0</v>
      </c>
      <c r="F39" s="14" t="s">
        <v>140</v>
      </c>
      <c r="G39" s="15">
        <v>4.70214E-5</v>
      </c>
      <c r="H39" s="16">
        <v>380000.0</v>
      </c>
      <c r="I39" s="17">
        <v>17.868132</v>
      </c>
      <c r="J39" s="16">
        <v>120000.0</v>
      </c>
      <c r="K39" s="18">
        <v>5.642568</v>
      </c>
      <c r="L39" s="16">
        <v>3200000.0</v>
      </c>
      <c r="M39" s="18">
        <v>150.46848</v>
      </c>
      <c r="N39" s="16">
        <v>43294.89583333333</v>
      </c>
      <c r="O39" s="19">
        <v>2.0357866149374995</v>
      </c>
      <c r="P39" s="20">
        <v>45204.0</v>
      </c>
      <c r="Q39" s="21"/>
      <c r="R39" s="21"/>
      <c r="S39" s="21"/>
      <c r="T39" s="25" t="str">
        <f t="shared" si="7"/>
        <v>#REF!</v>
      </c>
      <c r="U39" s="25" t="str">
        <f t="shared" si="8"/>
        <v>#REF!</v>
      </c>
    </row>
    <row r="40">
      <c r="A40" s="11">
        <v>38.0</v>
      </c>
      <c r="B40" s="26" t="s">
        <v>141</v>
      </c>
      <c r="C40" s="26" t="s">
        <v>142</v>
      </c>
      <c r="D40" s="27" t="s">
        <v>31</v>
      </c>
      <c r="E40" s="28">
        <v>37.0</v>
      </c>
      <c r="F40" s="28" t="s">
        <v>143</v>
      </c>
      <c r="G40" s="29">
        <v>0.002600977</v>
      </c>
      <c r="H40" s="30">
        <v>7000.0</v>
      </c>
      <c r="I40" s="31">
        <v>18.206839</v>
      </c>
      <c r="J40" s="30">
        <v>3000.0</v>
      </c>
      <c r="K40" s="32">
        <v>7.802931</v>
      </c>
      <c r="L40" s="30">
        <v>55000.0</v>
      </c>
      <c r="M40" s="32">
        <v>143.053735</v>
      </c>
      <c r="N40" s="30">
        <v>119.14013644013643</v>
      </c>
      <c r="O40" s="33">
        <v>0.30988075465765674</v>
      </c>
      <c r="P40" s="44">
        <v>45176.0</v>
      </c>
      <c r="Q40" s="45"/>
      <c r="R40" s="45"/>
      <c r="S40" s="45"/>
      <c r="T40" s="38" t="str">
        <f t="shared" si="7"/>
        <v>#REF!</v>
      </c>
      <c r="U40" s="38" t="str">
        <f t="shared" si="8"/>
        <v>#REF!</v>
      </c>
    </row>
    <row r="41">
      <c r="A41" s="11">
        <v>39.0</v>
      </c>
      <c r="B41" s="12" t="s">
        <v>144</v>
      </c>
      <c r="C41" s="12" t="s">
        <v>145</v>
      </c>
      <c r="D41" s="13" t="s">
        <v>36</v>
      </c>
      <c r="E41" s="14">
        <v>16.0</v>
      </c>
      <c r="F41" s="14" t="s">
        <v>146</v>
      </c>
      <c r="G41" s="15">
        <v>0.01069688</v>
      </c>
      <c r="H41" s="16">
        <v>1712.5</v>
      </c>
      <c r="I41" s="17">
        <v>18.318407</v>
      </c>
      <c r="J41" s="16">
        <v>1000.0</v>
      </c>
      <c r="K41" s="18">
        <v>10.69688</v>
      </c>
      <c r="L41" s="16">
        <v>4925.0</v>
      </c>
      <c r="M41" s="18">
        <v>52.682134000000005</v>
      </c>
      <c r="N41" s="16">
        <v>21.54903564453125</v>
      </c>
      <c r="O41" s="19">
        <v>0.23050744840527346</v>
      </c>
      <c r="P41" s="20">
        <v>45176.0</v>
      </c>
      <c r="Q41" s="21"/>
      <c r="R41" s="21"/>
      <c r="S41" s="21"/>
      <c r="T41" s="25" t="str">
        <f t="shared" si="7"/>
        <v>#REF!</v>
      </c>
      <c r="U41" s="25" t="str">
        <f t="shared" si="8"/>
        <v>#REF!</v>
      </c>
    </row>
    <row r="42">
      <c r="A42" s="11">
        <v>40.0</v>
      </c>
      <c r="B42" s="26" t="s">
        <v>147</v>
      </c>
      <c r="C42" s="26" t="s">
        <v>148</v>
      </c>
      <c r="D42" s="46" t="s">
        <v>21</v>
      </c>
      <c r="E42" s="28">
        <v>5.0</v>
      </c>
      <c r="F42" s="28" t="s">
        <v>149</v>
      </c>
      <c r="G42" s="29">
        <v>0.0174876</v>
      </c>
      <c r="H42" s="30">
        <v>1055.4166666666667</v>
      </c>
      <c r="I42" s="31">
        <v>18.4567045</v>
      </c>
      <c r="J42" s="30">
        <v>671.4166666666666</v>
      </c>
      <c r="K42" s="32">
        <v>11.741466099999998</v>
      </c>
      <c r="L42" s="30">
        <v>3567.4166666666665</v>
      </c>
      <c r="M42" s="32">
        <v>62.38555569999999</v>
      </c>
      <c r="N42" s="30">
        <v>115.38688888888889</v>
      </c>
      <c r="O42" s="33">
        <v>2.0178397581333334</v>
      </c>
      <c r="P42" s="34">
        <v>45189.0</v>
      </c>
      <c r="Q42" s="35"/>
      <c r="R42" s="35"/>
      <c r="S42" s="35"/>
      <c r="T42" s="38" t="str">
        <f t="shared" si="7"/>
        <v>#REF!</v>
      </c>
      <c r="U42" s="38" t="str">
        <f t="shared" si="8"/>
        <v>#REF!</v>
      </c>
    </row>
    <row r="43">
      <c r="A43" s="11">
        <v>41.0</v>
      </c>
      <c r="B43" s="12" t="s">
        <v>150</v>
      </c>
      <c r="C43" s="12" t="s">
        <v>151</v>
      </c>
      <c r="D43" s="13" t="s">
        <v>49</v>
      </c>
      <c r="E43" s="14">
        <v>6.0</v>
      </c>
      <c r="F43" s="14" t="s">
        <v>152</v>
      </c>
      <c r="G43" s="15">
        <v>0.1381311</v>
      </c>
      <c r="H43" s="16">
        <v>136.16666666666666</v>
      </c>
      <c r="I43" s="17">
        <v>18.80885145</v>
      </c>
      <c r="J43" s="16">
        <v>68.0</v>
      </c>
      <c r="K43" s="18">
        <v>9.3929148</v>
      </c>
      <c r="L43" s="16">
        <v>207.33333333333334</v>
      </c>
      <c r="M43" s="18">
        <v>28.639181400000002</v>
      </c>
      <c r="N43" s="16">
        <v>0.32801851851851854</v>
      </c>
      <c r="O43" s="19">
        <v>0.045309558783333335</v>
      </c>
      <c r="P43" s="20">
        <v>45194.0</v>
      </c>
      <c r="Q43" s="21"/>
      <c r="R43" s="21"/>
      <c r="S43" s="21"/>
      <c r="T43" s="25" t="str">
        <f t="shared" si="7"/>
        <v>#REF!</v>
      </c>
      <c r="U43" s="25" t="str">
        <f t="shared" si="8"/>
        <v>#REF!</v>
      </c>
    </row>
    <row r="44">
      <c r="A44" s="11">
        <v>42.0</v>
      </c>
      <c r="B44" s="26" t="s">
        <v>153</v>
      </c>
      <c r="C44" s="26" t="s">
        <v>154</v>
      </c>
      <c r="D44" s="26" t="s">
        <v>41</v>
      </c>
      <c r="E44" s="28">
        <v>12.0</v>
      </c>
      <c r="F44" s="28" t="s">
        <v>155</v>
      </c>
      <c r="G44" s="29">
        <v>0.20615088</v>
      </c>
      <c r="H44" s="30">
        <v>92.5</v>
      </c>
      <c r="I44" s="31">
        <v>19.0689564</v>
      </c>
      <c r="J44" s="30">
        <v>45.0</v>
      </c>
      <c r="K44" s="32">
        <v>9.2767896</v>
      </c>
      <c r="L44" s="30">
        <v>350.0</v>
      </c>
      <c r="M44" s="32">
        <v>72.15280800000001</v>
      </c>
      <c r="N44" s="30">
        <v>21.73611111111111</v>
      </c>
      <c r="O44" s="33">
        <v>4.480918433333334</v>
      </c>
      <c r="P44" s="44">
        <v>45208.0</v>
      </c>
      <c r="Q44" s="45"/>
      <c r="R44" s="45"/>
      <c r="S44" s="45"/>
      <c r="T44" s="38" t="str">
        <f t="shared" si="7"/>
        <v>#REF!</v>
      </c>
      <c r="U44" s="38" t="str">
        <f t="shared" si="8"/>
        <v>#REF!</v>
      </c>
    </row>
    <row r="45">
      <c r="A45" s="11">
        <v>43.0</v>
      </c>
      <c r="B45" s="12" t="s">
        <v>156</v>
      </c>
      <c r="C45" s="12" t="s">
        <v>157</v>
      </c>
      <c r="D45" s="13" t="s">
        <v>36</v>
      </c>
      <c r="E45" s="14">
        <v>13.0</v>
      </c>
      <c r="F45" s="14" t="s">
        <v>158</v>
      </c>
      <c r="G45" s="15">
        <v>0.002749057</v>
      </c>
      <c r="H45" s="16">
        <v>7280.0</v>
      </c>
      <c r="I45" s="17">
        <v>20.013134960000002</v>
      </c>
      <c r="J45" s="16">
        <v>4800.0</v>
      </c>
      <c r="K45" s="18">
        <v>13.1954736</v>
      </c>
      <c r="L45" s="16">
        <v>13100.0</v>
      </c>
      <c r="M45" s="18">
        <v>36.0126467</v>
      </c>
      <c r="N45" s="16">
        <v>20.139331402831406</v>
      </c>
      <c r="O45" s="19">
        <v>0.0553641699682735</v>
      </c>
      <c r="P45" s="20">
        <v>45197.0</v>
      </c>
      <c r="Q45" s="21"/>
      <c r="R45" s="21"/>
      <c r="S45" s="21"/>
      <c r="T45" s="25" t="str">
        <f t="shared" si="7"/>
        <v>#REF!</v>
      </c>
      <c r="U45" s="25" t="str">
        <f t="shared" si="8"/>
        <v>#REF!</v>
      </c>
    </row>
    <row r="46">
      <c r="A46" s="11">
        <v>44.0</v>
      </c>
      <c r="B46" s="26" t="s">
        <v>159</v>
      </c>
      <c r="C46" s="26" t="s">
        <v>160</v>
      </c>
      <c r="D46" s="27" t="s">
        <v>26</v>
      </c>
      <c r="E46" s="28">
        <v>9.0</v>
      </c>
      <c r="F46" s="28" t="s">
        <v>161</v>
      </c>
      <c r="G46" s="29">
        <v>2.56135E-4</v>
      </c>
      <c r="H46" s="30">
        <v>79900.0</v>
      </c>
      <c r="I46" s="31">
        <v>20.4651865</v>
      </c>
      <c r="J46" s="30">
        <v>13990.0</v>
      </c>
      <c r="K46" s="32">
        <v>3.58332865</v>
      </c>
      <c r="L46" s="30">
        <v>166293.0</v>
      </c>
      <c r="M46" s="32">
        <v>42.593457555</v>
      </c>
      <c r="N46" s="30">
        <v>131.33695563695562</v>
      </c>
      <c r="O46" s="33">
        <v>0.033639991132071626</v>
      </c>
      <c r="P46" s="44">
        <v>45183.0</v>
      </c>
      <c r="Q46" s="45"/>
      <c r="R46" s="45"/>
      <c r="S46" s="45"/>
      <c r="T46" s="38" t="str">
        <f t="shared" si="7"/>
        <v>#REF!</v>
      </c>
      <c r="U46" s="38" t="str">
        <f t="shared" si="8"/>
        <v>#REF!</v>
      </c>
    </row>
    <row r="47">
      <c r="A47" s="11">
        <v>45.0</v>
      </c>
      <c r="B47" s="12" t="s">
        <v>162</v>
      </c>
      <c r="C47" s="12" t="s">
        <v>163</v>
      </c>
      <c r="D47" s="12" t="s">
        <v>49</v>
      </c>
      <c r="E47" s="14">
        <v>39.0</v>
      </c>
      <c r="F47" s="14" t="s">
        <v>164</v>
      </c>
      <c r="G47" s="15">
        <v>4.7813580000000003E-4</v>
      </c>
      <c r="H47" s="16">
        <v>43000.0</v>
      </c>
      <c r="I47" s="17">
        <v>20.5598394</v>
      </c>
      <c r="J47" s="16">
        <v>22000.0</v>
      </c>
      <c r="K47" s="18">
        <v>10.5189876</v>
      </c>
      <c r="L47" s="16">
        <v>990000.0</v>
      </c>
      <c r="M47" s="18">
        <v>473.354442</v>
      </c>
      <c r="N47" s="16">
        <v>1479.1666666666665</v>
      </c>
      <c r="O47" s="19">
        <v>0.7072425375</v>
      </c>
      <c r="P47" s="20">
        <v>45210.0</v>
      </c>
      <c r="Q47" s="21"/>
      <c r="R47" s="21"/>
      <c r="S47" s="21"/>
      <c r="T47" s="25" t="str">
        <f t="shared" si="7"/>
        <v>#REF!</v>
      </c>
      <c r="U47" s="25" t="str">
        <f t="shared" si="8"/>
        <v>#REF!</v>
      </c>
    </row>
    <row r="48">
      <c r="A48" s="11">
        <v>46.0</v>
      </c>
      <c r="B48" s="26" t="s">
        <v>165</v>
      </c>
      <c r="C48" s="26" t="s">
        <v>166</v>
      </c>
      <c r="D48" s="26" t="s">
        <v>36</v>
      </c>
      <c r="E48" s="28">
        <v>29.0</v>
      </c>
      <c r="F48" s="28" t="s">
        <v>167</v>
      </c>
      <c r="G48" s="29">
        <v>0.5476981</v>
      </c>
      <c r="H48" s="30">
        <v>37.830000000000005</v>
      </c>
      <c r="I48" s="31">
        <v>20.719419123</v>
      </c>
      <c r="J48" s="30">
        <v>9.9</v>
      </c>
      <c r="K48" s="32">
        <v>5.42221119</v>
      </c>
      <c r="L48" s="30">
        <v>99.90000000000002</v>
      </c>
      <c r="M48" s="32">
        <v>54.71504019000001</v>
      </c>
      <c r="N48" s="30">
        <v>2.5888416256157627</v>
      </c>
      <c r="O48" s="33">
        <v>1.4179036395506646</v>
      </c>
      <c r="P48" s="34">
        <v>45191.0</v>
      </c>
      <c r="Q48" s="35"/>
      <c r="R48" s="35"/>
      <c r="S48" s="35"/>
      <c r="T48" s="38" t="str">
        <f t="shared" si="7"/>
        <v>#REF!</v>
      </c>
      <c r="U48" s="38" t="str">
        <f t="shared" si="8"/>
        <v>#REF!</v>
      </c>
    </row>
    <row r="49">
      <c r="A49" s="11">
        <v>47.0</v>
      </c>
      <c r="B49" s="12" t="s">
        <v>168</v>
      </c>
      <c r="C49" s="12" t="s">
        <v>169</v>
      </c>
      <c r="D49" s="13" t="s">
        <v>41</v>
      </c>
      <c r="E49" s="14">
        <v>7.0</v>
      </c>
      <c r="F49" s="14" t="s">
        <v>170</v>
      </c>
      <c r="G49" s="15">
        <v>0.007431255</v>
      </c>
      <c r="H49" s="16">
        <v>2799.0</v>
      </c>
      <c r="I49" s="17">
        <v>20.800082745</v>
      </c>
      <c r="J49" s="16">
        <v>1600.0</v>
      </c>
      <c r="K49" s="18">
        <v>11.890008</v>
      </c>
      <c r="L49" s="16">
        <v>3999.0</v>
      </c>
      <c r="M49" s="18">
        <v>29.717588745</v>
      </c>
      <c r="N49" s="16">
        <v>77.21595238095237</v>
      </c>
      <c r="O49" s="19">
        <v>0.5738114322107143</v>
      </c>
      <c r="P49" s="40">
        <v>45188.0</v>
      </c>
      <c r="Q49" s="41"/>
      <c r="R49" s="41"/>
      <c r="S49" s="41"/>
      <c r="T49" s="25" t="str">
        <f t="shared" si="7"/>
        <v>#REF!</v>
      </c>
      <c r="U49" s="25" t="str">
        <f t="shared" si="8"/>
        <v>#REF!</v>
      </c>
    </row>
    <row r="50">
      <c r="A50" s="11">
        <v>48.0</v>
      </c>
      <c r="B50" s="26" t="s">
        <v>171</v>
      </c>
      <c r="C50" s="26" t="s">
        <v>172</v>
      </c>
      <c r="D50" s="27" t="s">
        <v>26</v>
      </c>
      <c r="E50" s="28">
        <v>35.0</v>
      </c>
      <c r="F50" s="28" t="s">
        <v>173</v>
      </c>
      <c r="G50" s="29">
        <v>0.1925299</v>
      </c>
      <c r="H50" s="30">
        <v>109.99</v>
      </c>
      <c r="I50" s="31">
        <v>21.176363701</v>
      </c>
      <c r="J50" s="30">
        <v>79.9</v>
      </c>
      <c r="K50" s="32">
        <v>15.38313901</v>
      </c>
      <c r="L50" s="30">
        <v>500.0</v>
      </c>
      <c r="M50" s="32">
        <v>96.26495</v>
      </c>
      <c r="N50" s="30">
        <v>0.33237586765475435</v>
      </c>
      <c r="O50" s="33">
        <v>0.06399229256198309</v>
      </c>
      <c r="P50" s="44">
        <v>45181.0</v>
      </c>
      <c r="Q50" s="45"/>
      <c r="R50" s="45"/>
      <c r="S50" s="45"/>
      <c r="T50" s="38" t="str">
        <f t="shared" si="7"/>
        <v>#REF!</v>
      </c>
      <c r="U50" s="38" t="str">
        <f t="shared" si="8"/>
        <v>#REF!</v>
      </c>
    </row>
    <row r="51">
      <c r="A51" s="11">
        <v>49.0</v>
      </c>
      <c r="B51" s="12" t="s">
        <v>174</v>
      </c>
      <c r="C51" s="12" t="s">
        <v>175</v>
      </c>
      <c r="D51" s="39" t="s">
        <v>26</v>
      </c>
      <c r="E51" s="14">
        <v>20.0</v>
      </c>
      <c r="F51" s="14" t="s">
        <v>176</v>
      </c>
      <c r="G51" s="15">
        <v>1.340142E-4</v>
      </c>
      <c r="H51" s="16">
        <v>160000.0</v>
      </c>
      <c r="I51" s="17">
        <v>21.442272</v>
      </c>
      <c r="J51" s="16">
        <v>59583.333333333336</v>
      </c>
      <c r="K51" s="18">
        <v>7.98501275</v>
      </c>
      <c r="L51" s="16">
        <v>300000.0</v>
      </c>
      <c r="M51" s="18">
        <v>40.20426</v>
      </c>
      <c r="N51" s="16">
        <v>818.75</v>
      </c>
      <c r="O51" s="19">
        <v>0.10972412625</v>
      </c>
      <c r="P51" s="58">
        <v>45239.0</v>
      </c>
      <c r="Q51" s="59"/>
      <c r="R51" s="59"/>
      <c r="S51" s="59"/>
      <c r="T51" s="25" t="str">
        <f t="shared" si="7"/>
        <v>#REF!</v>
      </c>
      <c r="U51" s="25" t="str">
        <f t="shared" si="8"/>
        <v>#REF!</v>
      </c>
    </row>
    <row r="52">
      <c r="A52" s="11">
        <v>50.0</v>
      </c>
      <c r="B52" s="26" t="s">
        <v>177</v>
      </c>
      <c r="C52" s="26" t="s">
        <v>178</v>
      </c>
      <c r="D52" s="27" t="s">
        <v>26</v>
      </c>
      <c r="E52" s="28">
        <v>26.0</v>
      </c>
      <c r="F52" s="28" t="s">
        <v>179</v>
      </c>
      <c r="G52" s="29">
        <v>0.0010412545</v>
      </c>
      <c r="H52" s="30">
        <v>20990.0</v>
      </c>
      <c r="I52" s="31">
        <v>21.855931955000003</v>
      </c>
      <c r="J52" s="30">
        <v>11990.0</v>
      </c>
      <c r="K52" s="32">
        <v>12.484641455</v>
      </c>
      <c r="L52" s="30">
        <v>50990.0</v>
      </c>
      <c r="M52" s="32">
        <v>53.09356695500001</v>
      </c>
      <c r="N52" s="30">
        <v>32.59753096017458</v>
      </c>
      <c r="O52" s="33">
        <v>0.033942325801171104</v>
      </c>
      <c r="P52" s="44">
        <v>45182.0</v>
      </c>
      <c r="Q52" s="45"/>
      <c r="R52" s="45"/>
      <c r="S52" s="45"/>
      <c r="T52" s="38" t="str">
        <f t="shared" si="7"/>
        <v>#REF!</v>
      </c>
      <c r="U52" s="38" t="str">
        <f t="shared" si="8"/>
        <v>#REF!</v>
      </c>
    </row>
    <row r="53">
      <c r="A53" s="11">
        <v>51.0</v>
      </c>
      <c r="B53" s="12" t="s">
        <v>180</v>
      </c>
      <c r="C53" s="12" t="s">
        <v>181</v>
      </c>
      <c r="D53" s="13" t="s">
        <v>21</v>
      </c>
      <c r="E53" s="14">
        <v>22.0</v>
      </c>
      <c r="F53" s="14" t="s">
        <v>182</v>
      </c>
      <c r="G53" s="15">
        <v>7.188504099999999E-4</v>
      </c>
      <c r="H53" s="16">
        <v>30457.5</v>
      </c>
      <c r="I53" s="17">
        <v>21.894386362575</v>
      </c>
      <c r="J53" s="16">
        <v>12795.0</v>
      </c>
      <c r="K53" s="18">
        <v>9.19769099595</v>
      </c>
      <c r="L53" s="16">
        <v>338610.0</v>
      </c>
      <c r="M53" s="18">
        <v>243.40993733009998</v>
      </c>
      <c r="N53" s="16">
        <v>998.6111111111111</v>
      </c>
      <c r="O53" s="19">
        <v>0.7178520066527777</v>
      </c>
      <c r="P53" s="20">
        <v>45212.0</v>
      </c>
      <c r="Q53" s="21"/>
      <c r="R53" s="21"/>
      <c r="S53" s="21"/>
      <c r="T53" s="25" t="str">
        <f t="shared" si="7"/>
        <v>#REF!</v>
      </c>
      <c r="U53" s="25" t="str">
        <f t="shared" si="8"/>
        <v>#REF!</v>
      </c>
    </row>
    <row r="54">
      <c r="A54" s="11">
        <v>52.0</v>
      </c>
      <c r="B54" s="26" t="s">
        <v>183</v>
      </c>
      <c r="C54" s="26" t="s">
        <v>184</v>
      </c>
      <c r="D54" s="46" t="s">
        <v>77</v>
      </c>
      <c r="E54" s="28">
        <v>37.0</v>
      </c>
      <c r="F54" s="28" t="s">
        <v>185</v>
      </c>
      <c r="G54" s="29">
        <v>1.1209699999999999E-5</v>
      </c>
      <c r="H54" s="30">
        <v>1955000.0</v>
      </c>
      <c r="I54" s="31">
        <v>21.9149635</v>
      </c>
      <c r="J54" s="30">
        <v>478700.0</v>
      </c>
      <c r="K54" s="32">
        <v>5.366083389999999</v>
      </c>
      <c r="L54" s="30">
        <v>2.34004375E7</v>
      </c>
      <c r="M54" s="32">
        <v>262.31188424374994</v>
      </c>
      <c r="N54" s="30">
        <v>108643.35066280565</v>
      </c>
      <c r="O54" s="33">
        <v>1.2178593679248524</v>
      </c>
      <c r="P54" s="44">
        <v>45208.0</v>
      </c>
      <c r="Q54" s="45"/>
      <c r="R54" s="45"/>
      <c r="S54" s="45"/>
      <c r="T54" s="38" t="str">
        <f t="shared" si="7"/>
        <v>#REF!</v>
      </c>
      <c r="U54" s="38" t="str">
        <f t="shared" si="8"/>
        <v>#REF!</v>
      </c>
    </row>
    <row r="55">
      <c r="A55" s="11">
        <v>53.0</v>
      </c>
      <c r="B55" s="12" t="s">
        <v>186</v>
      </c>
      <c r="C55" s="12" t="s">
        <v>187</v>
      </c>
      <c r="D55" s="13" t="s">
        <v>36</v>
      </c>
      <c r="E55" s="14">
        <v>11.0</v>
      </c>
      <c r="F55" s="14" t="s">
        <v>105</v>
      </c>
      <c r="G55" s="15">
        <v>1.070025</v>
      </c>
      <c r="H55" s="16">
        <v>20.5</v>
      </c>
      <c r="I55" s="17">
        <v>21.9355125</v>
      </c>
      <c r="J55" s="16">
        <v>11.449999999999998</v>
      </c>
      <c r="K55" s="18">
        <v>12.251786249999997</v>
      </c>
      <c r="L55" s="16">
        <v>42.98333333333333</v>
      </c>
      <c r="M55" s="18">
        <v>45.99324125</v>
      </c>
      <c r="N55" s="16">
        <v>0.07932146464646465</v>
      </c>
      <c r="O55" s="19">
        <v>0.08487595020833334</v>
      </c>
      <c r="P55" s="40">
        <v>45237.0</v>
      </c>
      <c r="Q55" s="41"/>
      <c r="R55" s="41"/>
      <c r="S55" s="41"/>
      <c r="T55" s="25" t="str">
        <f t="shared" si="7"/>
        <v>#REF!</v>
      </c>
      <c r="U55" s="25" t="str">
        <f t="shared" si="8"/>
        <v>#REF!</v>
      </c>
    </row>
    <row r="56">
      <c r="A56" s="11">
        <v>54.0</v>
      </c>
      <c r="B56" s="43" t="s">
        <v>188</v>
      </c>
      <c r="C56" s="43" t="s">
        <v>189</v>
      </c>
      <c r="D56" s="54" t="s">
        <v>49</v>
      </c>
      <c r="E56" s="28">
        <v>12.0</v>
      </c>
      <c r="F56" s="28" t="s">
        <v>190</v>
      </c>
      <c r="G56" s="29">
        <v>0.027047500000000002</v>
      </c>
      <c r="H56" s="30">
        <v>833.95</v>
      </c>
      <c r="I56" s="31">
        <v>22.556262625000002</v>
      </c>
      <c r="J56" s="30">
        <v>429.0</v>
      </c>
      <c r="K56" s="32">
        <v>11.6033775</v>
      </c>
      <c r="L56" s="30">
        <v>1447.2333333333336</v>
      </c>
      <c r="M56" s="32">
        <v>39.14404358333334</v>
      </c>
      <c r="N56" s="30">
        <v>0.8336166666666667</v>
      </c>
      <c r="O56" s="33">
        <v>0.02254724679166667</v>
      </c>
      <c r="P56" s="44">
        <v>45223.0</v>
      </c>
      <c r="Q56" s="45"/>
      <c r="R56" s="45"/>
      <c r="S56" s="45"/>
      <c r="T56" s="38" t="str">
        <f t="shared" si="7"/>
        <v>#REF!</v>
      </c>
      <c r="U56" s="38" t="str">
        <f t="shared" si="8"/>
        <v>#REF!</v>
      </c>
    </row>
    <row r="57">
      <c r="A57" s="11">
        <v>55.0</v>
      </c>
      <c r="B57" s="12" t="s">
        <v>191</v>
      </c>
      <c r="C57" s="12" t="s">
        <v>192</v>
      </c>
      <c r="D57" s="13" t="s">
        <v>21</v>
      </c>
      <c r="E57" s="14">
        <v>4.0</v>
      </c>
      <c r="F57" s="14" t="s">
        <v>193</v>
      </c>
      <c r="G57" s="15">
        <v>1.0</v>
      </c>
      <c r="H57" s="16">
        <v>24.0</v>
      </c>
      <c r="I57" s="17">
        <v>24.0</v>
      </c>
      <c r="J57" s="16">
        <v>9.0</v>
      </c>
      <c r="K57" s="18">
        <v>9.0</v>
      </c>
      <c r="L57" s="16">
        <v>59.0</v>
      </c>
      <c r="M57" s="18">
        <v>59.0</v>
      </c>
      <c r="N57" s="16">
        <v>7.7</v>
      </c>
      <c r="O57" s="19">
        <v>7.7</v>
      </c>
      <c r="P57" s="20">
        <v>45208.0</v>
      </c>
      <c r="Q57" s="21"/>
      <c r="R57" s="21"/>
      <c r="S57" s="21"/>
      <c r="T57" s="25"/>
      <c r="U57" s="25"/>
    </row>
    <row r="58">
      <c r="A58" s="11">
        <v>56.0</v>
      </c>
      <c r="B58" s="43" t="s">
        <v>194</v>
      </c>
      <c r="C58" s="43" t="s">
        <v>195</v>
      </c>
      <c r="D58" s="54" t="s">
        <v>49</v>
      </c>
      <c r="E58" s="28">
        <v>23.0</v>
      </c>
      <c r="F58" s="28" t="s">
        <v>196</v>
      </c>
      <c r="G58" s="29">
        <v>0.03075126</v>
      </c>
      <c r="H58" s="30">
        <v>801.0</v>
      </c>
      <c r="I58" s="31">
        <v>24.63175926</v>
      </c>
      <c r="J58" s="30">
        <v>216.66666666666666</v>
      </c>
      <c r="K58" s="32">
        <v>6.662773</v>
      </c>
      <c r="L58" s="30">
        <v>3069.0</v>
      </c>
      <c r="M58" s="32">
        <v>94.37561694</v>
      </c>
      <c r="N58" s="30">
        <v>9.08</v>
      </c>
      <c r="O58" s="33">
        <v>0.2792214408</v>
      </c>
      <c r="P58" s="34">
        <v>45229.0</v>
      </c>
      <c r="Q58" s="35"/>
      <c r="R58" s="35"/>
      <c r="S58" s="35"/>
      <c r="T58" s="38" t="str">
        <f t="shared" ref="T58:T150" si="9">if(#REF!&lt;-20%,"1","0")</f>
        <v>#REF!</v>
      </c>
      <c r="U58" s="38" t="str">
        <f t="shared" ref="U58:U150" si="10">if(#REF!&gt;20%,"1","0")</f>
        <v>#REF!</v>
      </c>
    </row>
    <row r="59">
      <c r="A59" s="11">
        <v>57.0</v>
      </c>
      <c r="B59" s="12" t="s">
        <v>197</v>
      </c>
      <c r="C59" s="12" t="s">
        <v>198</v>
      </c>
      <c r="D59" s="39" t="s">
        <v>26</v>
      </c>
      <c r="E59" s="14">
        <v>36.0</v>
      </c>
      <c r="F59" s="14" t="s">
        <v>199</v>
      </c>
      <c r="G59" s="15">
        <v>0.2664638</v>
      </c>
      <c r="H59" s="16">
        <v>93.2875</v>
      </c>
      <c r="I59" s="17">
        <v>24.857741742499996</v>
      </c>
      <c r="J59" s="16">
        <v>55.0</v>
      </c>
      <c r="K59" s="18">
        <v>14.655508999999999</v>
      </c>
      <c r="L59" s="16">
        <v>399.0</v>
      </c>
      <c r="M59" s="18">
        <v>106.31905619999999</v>
      </c>
      <c r="N59" s="16">
        <v>0.4511597222222222</v>
      </c>
      <c r="O59" s="19">
        <v>0.12021773399027777</v>
      </c>
      <c r="P59" s="40">
        <v>45215.0</v>
      </c>
      <c r="Q59" s="41"/>
      <c r="R59" s="41"/>
      <c r="S59" s="41"/>
      <c r="T59" s="25" t="str">
        <f t="shared" si="9"/>
        <v>#REF!</v>
      </c>
      <c r="U59" s="25" t="str">
        <f t="shared" si="10"/>
        <v>#REF!</v>
      </c>
    </row>
    <row r="60">
      <c r="A60" s="11">
        <v>58.0</v>
      </c>
      <c r="B60" s="43" t="s">
        <v>200</v>
      </c>
      <c r="C60" s="43" t="s">
        <v>201</v>
      </c>
      <c r="D60" s="54" t="s">
        <v>26</v>
      </c>
      <c r="E60" s="28">
        <v>13.0</v>
      </c>
      <c r="F60" s="28" t="s">
        <v>193</v>
      </c>
      <c r="G60" s="29">
        <v>1.0</v>
      </c>
      <c r="H60" s="30">
        <v>25.0</v>
      </c>
      <c r="I60" s="31">
        <v>25.0</v>
      </c>
      <c r="J60" s="30">
        <v>5.25</v>
      </c>
      <c r="K60" s="32">
        <v>5.25</v>
      </c>
      <c r="L60" s="30">
        <v>75.0</v>
      </c>
      <c r="M60" s="32">
        <v>75.0</v>
      </c>
      <c r="N60" s="30">
        <v>0.21958333333333332</v>
      </c>
      <c r="O60" s="33">
        <v>0.21958333333333332</v>
      </c>
      <c r="P60" s="34">
        <v>45226.0</v>
      </c>
      <c r="Q60" s="35"/>
      <c r="R60" s="35"/>
      <c r="S60" s="35"/>
      <c r="T60" s="38" t="str">
        <f t="shared" si="9"/>
        <v>#REF!</v>
      </c>
      <c r="U60" s="38" t="str">
        <f t="shared" si="10"/>
        <v>#REF!</v>
      </c>
    </row>
    <row r="61">
      <c r="A61" s="11">
        <v>59.0</v>
      </c>
      <c r="B61" s="12" t="s">
        <v>202</v>
      </c>
      <c r="C61" s="12" t="s">
        <v>203</v>
      </c>
      <c r="D61" s="12" t="s">
        <v>36</v>
      </c>
      <c r="E61" s="14">
        <v>12.0</v>
      </c>
      <c r="F61" s="14" t="s">
        <v>105</v>
      </c>
      <c r="G61" s="15">
        <v>1.070025</v>
      </c>
      <c r="H61" s="16">
        <v>23.399999999999995</v>
      </c>
      <c r="I61" s="17">
        <v>25.038584999999994</v>
      </c>
      <c r="J61" s="16">
        <v>10.0</v>
      </c>
      <c r="K61" s="18">
        <v>10.70025</v>
      </c>
      <c r="L61" s="16">
        <v>64.0</v>
      </c>
      <c r="M61" s="18">
        <v>68.4816</v>
      </c>
      <c r="N61" s="16">
        <v>0.4847027314814814</v>
      </c>
      <c r="O61" s="19">
        <v>0.5186440402534721</v>
      </c>
      <c r="P61" s="40">
        <v>45208.0</v>
      </c>
      <c r="Q61" s="41"/>
      <c r="R61" s="41"/>
      <c r="S61" s="41"/>
      <c r="T61" s="25" t="str">
        <f t="shared" si="9"/>
        <v>#REF!</v>
      </c>
      <c r="U61" s="25" t="str">
        <f t="shared" si="10"/>
        <v>#REF!</v>
      </c>
    </row>
    <row r="62">
      <c r="A62" s="11">
        <v>60.0</v>
      </c>
      <c r="B62" s="26" t="s">
        <v>204</v>
      </c>
      <c r="C62" s="26" t="s">
        <v>205</v>
      </c>
      <c r="D62" s="46" t="s">
        <v>49</v>
      </c>
      <c r="E62" s="28">
        <v>10.0</v>
      </c>
      <c r="F62" s="28" t="s">
        <v>206</v>
      </c>
      <c r="G62" s="29">
        <v>0.003367671</v>
      </c>
      <c r="H62" s="30">
        <v>7620.0</v>
      </c>
      <c r="I62" s="31">
        <v>25.66165302</v>
      </c>
      <c r="J62" s="30">
        <v>2617.0</v>
      </c>
      <c r="K62" s="32">
        <v>8.813195007000001</v>
      </c>
      <c r="L62" s="30">
        <v>26590.0</v>
      </c>
      <c r="M62" s="32">
        <v>89.54637189</v>
      </c>
      <c r="N62" s="30">
        <v>967.9400000000002</v>
      </c>
      <c r="O62" s="33">
        <v>3.2597034677400005</v>
      </c>
      <c r="P62" s="44">
        <v>45208.0</v>
      </c>
      <c r="Q62" s="45"/>
      <c r="R62" s="45"/>
      <c r="S62" s="45"/>
      <c r="T62" s="38" t="str">
        <f t="shared" si="9"/>
        <v>#REF!</v>
      </c>
      <c r="U62" s="38" t="str">
        <f t="shared" si="10"/>
        <v>#REF!</v>
      </c>
    </row>
    <row r="63">
      <c r="A63" s="11">
        <v>61.0</v>
      </c>
      <c r="B63" s="12" t="s">
        <v>207</v>
      </c>
      <c r="C63" s="12" t="s">
        <v>208</v>
      </c>
      <c r="D63" s="13" t="s">
        <v>77</v>
      </c>
      <c r="E63" s="14">
        <v>17.0</v>
      </c>
      <c r="F63" s="14" t="s">
        <v>209</v>
      </c>
      <c r="G63" s="15">
        <v>0.2673115</v>
      </c>
      <c r="H63" s="16">
        <v>96.5</v>
      </c>
      <c r="I63" s="17">
        <v>25.79555975</v>
      </c>
      <c r="J63" s="16">
        <v>70.0</v>
      </c>
      <c r="K63" s="18">
        <v>18.711805</v>
      </c>
      <c r="L63" s="16">
        <v>189.0</v>
      </c>
      <c r="M63" s="18">
        <v>50.5218735</v>
      </c>
      <c r="N63" s="16">
        <v>0.7060980392156864</v>
      </c>
      <c r="O63" s="19">
        <v>0.18874812600980392</v>
      </c>
      <c r="P63" s="20">
        <v>45198.0</v>
      </c>
      <c r="Q63" s="21"/>
      <c r="R63" s="21"/>
      <c r="S63" s="21"/>
      <c r="T63" s="25" t="str">
        <f t="shared" si="9"/>
        <v>#REF!</v>
      </c>
      <c r="U63" s="25" t="str">
        <f t="shared" si="10"/>
        <v>#REF!</v>
      </c>
    </row>
    <row r="64">
      <c r="A64" s="11">
        <v>62.0</v>
      </c>
      <c r="B64" s="26" t="s">
        <v>210</v>
      </c>
      <c r="C64" s="26" t="s">
        <v>211</v>
      </c>
      <c r="D64" s="26" t="s">
        <v>49</v>
      </c>
      <c r="E64" s="28">
        <v>11.0</v>
      </c>
      <c r="F64" s="28" t="s">
        <v>212</v>
      </c>
      <c r="G64" s="29">
        <v>7.271039E-4</v>
      </c>
      <c r="H64" s="30">
        <v>35750.0</v>
      </c>
      <c r="I64" s="31">
        <v>25.993964424999998</v>
      </c>
      <c r="J64" s="30">
        <v>20600.0</v>
      </c>
      <c r="K64" s="32">
        <v>14.978340339999999</v>
      </c>
      <c r="L64" s="30">
        <v>44550.0</v>
      </c>
      <c r="M64" s="32">
        <v>32.392478745</v>
      </c>
      <c r="N64" s="30">
        <v>67.37227272727273</v>
      </c>
      <c r="O64" s="33">
        <v>0.04898664225186364</v>
      </c>
      <c r="P64" s="44">
        <v>45204.0</v>
      </c>
      <c r="Q64" s="45"/>
      <c r="R64" s="45"/>
      <c r="S64" s="45"/>
      <c r="T64" s="38" t="str">
        <f t="shared" si="9"/>
        <v>#REF!</v>
      </c>
      <c r="U64" s="38" t="str">
        <f t="shared" si="10"/>
        <v>#REF!</v>
      </c>
    </row>
    <row r="65">
      <c r="A65" s="11">
        <v>63.0</v>
      </c>
      <c r="B65" s="12" t="s">
        <v>213</v>
      </c>
      <c r="C65" s="12" t="s">
        <v>214</v>
      </c>
      <c r="D65" s="13" t="s">
        <v>215</v>
      </c>
      <c r="E65" s="14">
        <v>10.0</v>
      </c>
      <c r="F65" s="14" t="s">
        <v>105</v>
      </c>
      <c r="G65" s="15">
        <v>1.070025</v>
      </c>
      <c r="H65" s="16">
        <v>25.24</v>
      </c>
      <c r="I65" s="17">
        <v>27.007430999999997</v>
      </c>
      <c r="J65" s="16">
        <v>13.495</v>
      </c>
      <c r="K65" s="18">
        <v>14.439987375</v>
      </c>
      <c r="L65" s="16">
        <v>28.49</v>
      </c>
      <c r="M65" s="18">
        <v>30.485012249999997</v>
      </c>
      <c r="N65" s="16">
        <v>0.043984999999999996</v>
      </c>
      <c r="O65" s="19">
        <v>0.047065049624999994</v>
      </c>
      <c r="P65" s="20">
        <v>45211.0</v>
      </c>
      <c r="Q65" s="21"/>
      <c r="R65" s="21"/>
      <c r="S65" s="21"/>
      <c r="T65" s="25" t="str">
        <f t="shared" si="9"/>
        <v>#REF!</v>
      </c>
      <c r="U65" s="25" t="str">
        <f t="shared" si="10"/>
        <v>#REF!</v>
      </c>
    </row>
    <row r="66">
      <c r="A66" s="11">
        <v>64.0</v>
      </c>
      <c r="B66" s="26" t="s">
        <v>216</v>
      </c>
      <c r="C66" s="26" t="s">
        <v>217</v>
      </c>
      <c r="D66" s="46" t="s">
        <v>133</v>
      </c>
      <c r="E66" s="28">
        <v>10.0</v>
      </c>
      <c r="F66" s="28" t="s">
        <v>218</v>
      </c>
      <c r="G66" s="29">
        <v>0.008960662000000001</v>
      </c>
      <c r="H66" s="30">
        <v>3091.666666666667</v>
      </c>
      <c r="I66" s="31">
        <v>27.703380016666674</v>
      </c>
      <c r="J66" s="30">
        <v>1680.0</v>
      </c>
      <c r="K66" s="32">
        <v>15.053912160000001</v>
      </c>
      <c r="L66" s="30">
        <v>16266.666666666666</v>
      </c>
      <c r="M66" s="32">
        <v>145.76010186666667</v>
      </c>
      <c r="N66" s="30">
        <v>48.791666666666664</v>
      </c>
      <c r="O66" s="33">
        <v>0.4372056334166667</v>
      </c>
      <c r="P66" s="52">
        <v>45212.0</v>
      </c>
      <c r="Q66" s="53"/>
      <c r="R66" s="53"/>
      <c r="S66" s="53"/>
      <c r="T66" s="38" t="str">
        <f t="shared" si="9"/>
        <v>#REF!</v>
      </c>
      <c r="U66" s="38" t="str">
        <f t="shared" si="10"/>
        <v>#REF!</v>
      </c>
    </row>
    <row r="67">
      <c r="A67" s="11">
        <v>65.0</v>
      </c>
      <c r="B67" s="12" t="s">
        <v>219</v>
      </c>
      <c r="C67" s="12" t="s">
        <v>220</v>
      </c>
      <c r="D67" s="13" t="s">
        <v>77</v>
      </c>
      <c r="E67" s="14">
        <v>34.0</v>
      </c>
      <c r="F67" s="14" t="s">
        <v>221</v>
      </c>
      <c r="G67" s="15">
        <v>0.00194</v>
      </c>
      <c r="H67" s="16">
        <v>14300.0</v>
      </c>
      <c r="I67" s="17">
        <v>27.742</v>
      </c>
      <c r="J67" s="16">
        <v>3000.0</v>
      </c>
      <c r="K67" s="18">
        <v>5.82</v>
      </c>
      <c r="L67" s="16">
        <v>48100.0</v>
      </c>
      <c r="M67" s="18">
        <v>93.31400000000001</v>
      </c>
      <c r="N67" s="16">
        <v>3708.125</v>
      </c>
      <c r="O67" s="19">
        <v>7.1937625</v>
      </c>
      <c r="P67" s="60">
        <v>45222.0</v>
      </c>
      <c r="Q67" s="61"/>
      <c r="R67" s="61"/>
      <c r="S67" s="61"/>
      <c r="T67" s="25" t="str">
        <f t="shared" si="9"/>
        <v>#REF!</v>
      </c>
      <c r="U67" s="25" t="str">
        <f t="shared" si="10"/>
        <v>#REF!</v>
      </c>
    </row>
    <row r="68">
      <c r="A68" s="11">
        <v>66.0</v>
      </c>
      <c r="B68" s="26" t="s">
        <v>222</v>
      </c>
      <c r="C68" s="26" t="s">
        <v>223</v>
      </c>
      <c r="D68" s="46" t="s">
        <v>49</v>
      </c>
      <c r="E68" s="28">
        <v>41.0</v>
      </c>
      <c r="F68" s="28" t="s">
        <v>224</v>
      </c>
      <c r="G68" s="29">
        <v>6.17923E-5</v>
      </c>
      <c r="H68" s="30">
        <v>453999.0</v>
      </c>
      <c r="I68" s="31">
        <v>28.0536424077</v>
      </c>
      <c r="J68" s="30">
        <v>194250.0</v>
      </c>
      <c r="K68" s="32">
        <v>12.003154275</v>
      </c>
      <c r="L68" s="30">
        <v>4438890.0</v>
      </c>
      <c r="M68" s="32">
        <v>274.289222547</v>
      </c>
      <c r="N68" s="30">
        <v>6681.6357932636465</v>
      </c>
      <c r="O68" s="33">
        <v>0.41287364342808525</v>
      </c>
      <c r="P68" s="44">
        <v>45197.0</v>
      </c>
      <c r="Q68" s="45"/>
      <c r="R68" s="45"/>
      <c r="S68" s="45"/>
      <c r="T68" s="38" t="str">
        <f t="shared" si="9"/>
        <v>#REF!</v>
      </c>
      <c r="U68" s="38" t="str">
        <f t="shared" si="10"/>
        <v>#REF!</v>
      </c>
    </row>
    <row r="69">
      <c r="A69" s="11">
        <v>67.0</v>
      </c>
      <c r="B69" s="47" t="s">
        <v>225</v>
      </c>
      <c r="C69" s="47" t="s">
        <v>226</v>
      </c>
      <c r="D69" s="48" t="s">
        <v>21</v>
      </c>
      <c r="E69" s="14">
        <v>1.0</v>
      </c>
      <c r="F69" s="14" t="s">
        <v>105</v>
      </c>
      <c r="G69" s="15">
        <v>1.070025</v>
      </c>
      <c r="H69" s="16">
        <v>26.5</v>
      </c>
      <c r="I69" s="17">
        <v>28.3556625</v>
      </c>
      <c r="J69" s="16">
        <v>26.5</v>
      </c>
      <c r="K69" s="18">
        <v>28.3556625</v>
      </c>
      <c r="L69" s="16">
        <v>26.5</v>
      </c>
      <c r="M69" s="18">
        <v>28.3556625</v>
      </c>
      <c r="N69" s="16">
        <v>1.325</v>
      </c>
      <c r="O69" s="19">
        <v>1.417783125</v>
      </c>
      <c r="P69" s="20">
        <v>45229.0</v>
      </c>
      <c r="Q69" s="21"/>
      <c r="R69" s="21"/>
      <c r="S69" s="21"/>
      <c r="T69" s="25" t="str">
        <f t="shared" si="9"/>
        <v>#REF!</v>
      </c>
      <c r="U69" s="25" t="str">
        <f t="shared" si="10"/>
        <v>#REF!</v>
      </c>
    </row>
    <row r="70">
      <c r="A70" s="11">
        <v>68.0</v>
      </c>
      <c r="B70" s="26" t="s">
        <v>227</v>
      </c>
      <c r="C70" s="26" t="s">
        <v>228</v>
      </c>
      <c r="D70" s="46" t="s">
        <v>49</v>
      </c>
      <c r="E70" s="28">
        <v>32.0</v>
      </c>
      <c r="F70" s="28" t="s">
        <v>193</v>
      </c>
      <c r="G70" s="29">
        <v>1.0</v>
      </c>
      <c r="H70" s="30">
        <v>29.125</v>
      </c>
      <c r="I70" s="31">
        <v>29.125</v>
      </c>
      <c r="J70" s="30">
        <v>12.083333333333334</v>
      </c>
      <c r="K70" s="32">
        <v>12.083333333333334</v>
      </c>
      <c r="L70" s="30">
        <v>73.16666666666667</v>
      </c>
      <c r="M70" s="32">
        <v>73.16666666666667</v>
      </c>
      <c r="N70" s="30">
        <v>1.1691609432234435</v>
      </c>
      <c r="O70" s="33">
        <v>1.1691609432234435</v>
      </c>
      <c r="P70" s="34">
        <v>45209.0</v>
      </c>
      <c r="Q70" s="35"/>
      <c r="R70" s="35"/>
      <c r="S70" s="35"/>
      <c r="T70" s="38" t="str">
        <f t="shared" si="9"/>
        <v>#REF!</v>
      </c>
      <c r="U70" s="38" t="str">
        <f t="shared" si="10"/>
        <v>#REF!</v>
      </c>
    </row>
    <row r="71">
      <c r="A71" s="11">
        <v>69.0</v>
      </c>
      <c r="B71" s="12" t="s">
        <v>229</v>
      </c>
      <c r="C71" s="12" t="s">
        <v>230</v>
      </c>
      <c r="D71" s="12" t="s">
        <v>231</v>
      </c>
      <c r="E71" s="14">
        <v>4.0</v>
      </c>
      <c r="F71" s="14" t="s">
        <v>232</v>
      </c>
      <c r="G71" s="15">
        <v>1.0</v>
      </c>
      <c r="H71" s="16">
        <v>29.518333333333334</v>
      </c>
      <c r="I71" s="17">
        <v>29.518333333333334</v>
      </c>
      <c r="J71" s="16">
        <v>11.268333333333333</v>
      </c>
      <c r="K71" s="18">
        <v>11.268333333333333</v>
      </c>
      <c r="L71" s="16">
        <v>58.16833333333332</v>
      </c>
      <c r="M71" s="18">
        <v>58.16833333333332</v>
      </c>
      <c r="N71" s="16">
        <v>11.987474229600693</v>
      </c>
      <c r="O71" s="19">
        <v>11.987474229600693</v>
      </c>
      <c r="P71" s="20">
        <v>45184.0</v>
      </c>
      <c r="Q71" s="21"/>
      <c r="R71" s="21"/>
      <c r="S71" s="21"/>
      <c r="T71" s="25" t="str">
        <f t="shared" si="9"/>
        <v>#REF!</v>
      </c>
      <c r="U71" s="25" t="str">
        <f t="shared" si="10"/>
        <v>#REF!</v>
      </c>
    </row>
    <row r="72">
      <c r="A72" s="11">
        <v>70.0</v>
      </c>
      <c r="B72" s="26" t="s">
        <v>233</v>
      </c>
      <c r="C72" s="26" t="s">
        <v>234</v>
      </c>
      <c r="D72" s="46" t="s">
        <v>215</v>
      </c>
      <c r="E72" s="28">
        <v>8.0</v>
      </c>
      <c r="F72" s="28" t="s">
        <v>105</v>
      </c>
      <c r="G72" s="29">
        <v>1.070025</v>
      </c>
      <c r="H72" s="30">
        <v>28.944999999999997</v>
      </c>
      <c r="I72" s="31">
        <v>30.971873624999997</v>
      </c>
      <c r="J72" s="30">
        <v>19.99</v>
      </c>
      <c r="K72" s="32">
        <v>21.389799749999998</v>
      </c>
      <c r="L72" s="30">
        <v>36.95</v>
      </c>
      <c r="M72" s="32">
        <v>39.53742375</v>
      </c>
      <c r="N72" s="30">
        <v>0.0392615</v>
      </c>
      <c r="O72" s="33">
        <v>0.0420107865375</v>
      </c>
      <c r="P72" s="44">
        <v>45202.0</v>
      </c>
      <c r="Q72" s="45"/>
      <c r="R72" s="45"/>
      <c r="S72" s="45"/>
      <c r="T72" s="38" t="str">
        <f t="shared" si="9"/>
        <v>#REF!</v>
      </c>
      <c r="U72" s="38" t="str">
        <f t="shared" si="10"/>
        <v>#REF!</v>
      </c>
    </row>
    <row r="73">
      <c r="A73" s="11">
        <v>71.0</v>
      </c>
      <c r="B73" s="12" t="s">
        <v>235</v>
      </c>
      <c r="C73" s="12" t="s">
        <v>236</v>
      </c>
      <c r="D73" s="13" t="s">
        <v>120</v>
      </c>
      <c r="E73" s="14">
        <v>39.0</v>
      </c>
      <c r="F73" s="14" t="s">
        <v>105</v>
      </c>
      <c r="G73" s="15">
        <v>1.070025</v>
      </c>
      <c r="H73" s="16">
        <v>29.166666666666668</v>
      </c>
      <c r="I73" s="17">
        <v>31.2090625</v>
      </c>
      <c r="J73" s="16">
        <v>12.0</v>
      </c>
      <c r="K73" s="18">
        <v>12.8403</v>
      </c>
      <c r="L73" s="16">
        <v>101.08333333333333</v>
      </c>
      <c r="M73" s="18">
        <v>108.16169375</v>
      </c>
      <c r="N73" s="16">
        <v>0.3297389458689458</v>
      </c>
      <c r="O73" s="19">
        <v>0.3528289155534187</v>
      </c>
      <c r="P73" s="20">
        <v>45188.0</v>
      </c>
      <c r="Q73" s="21"/>
      <c r="R73" s="21"/>
      <c r="S73" s="21"/>
      <c r="T73" s="25" t="str">
        <f t="shared" si="9"/>
        <v>#REF!</v>
      </c>
      <c r="U73" s="25" t="str">
        <f t="shared" si="10"/>
        <v>#REF!</v>
      </c>
    </row>
    <row r="74">
      <c r="A74" s="11">
        <v>72.0</v>
      </c>
      <c r="B74" s="26" t="s">
        <v>237</v>
      </c>
      <c r="C74" s="26" t="s">
        <v>238</v>
      </c>
      <c r="D74" s="46" t="s">
        <v>21</v>
      </c>
      <c r="E74" s="28">
        <v>6.0</v>
      </c>
      <c r="F74" s="28" t="s">
        <v>239</v>
      </c>
      <c r="G74" s="29">
        <v>0.021575201000000002</v>
      </c>
      <c r="H74" s="30">
        <v>1450.0</v>
      </c>
      <c r="I74" s="31">
        <v>31.284041450000004</v>
      </c>
      <c r="J74" s="30">
        <v>799.0</v>
      </c>
      <c r="K74" s="32">
        <v>17.238585599</v>
      </c>
      <c r="L74" s="30">
        <v>4700.0</v>
      </c>
      <c r="M74" s="32">
        <v>101.40344470000001</v>
      </c>
      <c r="N74" s="30">
        <v>20.5</v>
      </c>
      <c r="O74" s="33">
        <v>0.44229162050000004</v>
      </c>
      <c r="P74" s="44">
        <v>45211.0</v>
      </c>
      <c r="Q74" s="45"/>
      <c r="R74" s="45"/>
      <c r="S74" s="45"/>
      <c r="T74" s="38" t="str">
        <f t="shared" si="9"/>
        <v>#REF!</v>
      </c>
      <c r="U74" s="38" t="str">
        <f t="shared" si="10"/>
        <v>#REF!</v>
      </c>
    </row>
    <row r="75">
      <c r="A75" s="11">
        <v>73.0</v>
      </c>
      <c r="B75" s="12" t="s">
        <v>240</v>
      </c>
      <c r="C75" s="12" t="s">
        <v>241</v>
      </c>
      <c r="D75" s="12" t="s">
        <v>242</v>
      </c>
      <c r="E75" s="14">
        <v>15.0</v>
      </c>
      <c r="F75" s="14" t="s">
        <v>193</v>
      </c>
      <c r="G75" s="15">
        <v>1.0</v>
      </c>
      <c r="H75" s="16">
        <v>31.42</v>
      </c>
      <c r="I75" s="17">
        <v>31.42</v>
      </c>
      <c r="J75" s="16">
        <v>16.8</v>
      </c>
      <c r="K75" s="18">
        <v>16.8</v>
      </c>
      <c r="L75" s="16">
        <v>112.0</v>
      </c>
      <c r="M75" s="18">
        <v>112.0</v>
      </c>
      <c r="N75" s="16">
        <v>0.1914658109243697</v>
      </c>
      <c r="O75" s="19">
        <v>0.1914658109243697</v>
      </c>
      <c r="P75" s="40">
        <v>45188.0</v>
      </c>
      <c r="Q75" s="41"/>
      <c r="R75" s="41"/>
      <c r="S75" s="41"/>
      <c r="T75" s="25" t="str">
        <f t="shared" si="9"/>
        <v>#REF!</v>
      </c>
      <c r="U75" s="25" t="str">
        <f t="shared" si="10"/>
        <v>#REF!</v>
      </c>
    </row>
    <row r="76">
      <c r="A76" s="11">
        <v>74.0</v>
      </c>
      <c r="B76" s="26" t="s">
        <v>243</v>
      </c>
      <c r="C76" s="26" t="s">
        <v>244</v>
      </c>
      <c r="D76" s="46" t="s">
        <v>49</v>
      </c>
      <c r="E76" s="28">
        <v>34.0</v>
      </c>
      <c r="F76" s="28" t="s">
        <v>245</v>
      </c>
      <c r="G76" s="29">
        <v>0.2103271</v>
      </c>
      <c r="H76" s="30">
        <v>149.5</v>
      </c>
      <c r="I76" s="31">
        <v>31.44390145</v>
      </c>
      <c r="J76" s="30">
        <v>69.0</v>
      </c>
      <c r="K76" s="32">
        <v>14.512569899999999</v>
      </c>
      <c r="L76" s="30">
        <v>379.0</v>
      </c>
      <c r="M76" s="32">
        <v>79.71397089999999</v>
      </c>
      <c r="N76" s="30">
        <v>0.45066666666666666</v>
      </c>
      <c r="O76" s="33">
        <v>0.09478741306666666</v>
      </c>
      <c r="P76" s="44">
        <v>45211.0</v>
      </c>
      <c r="Q76" s="45"/>
      <c r="R76" s="45"/>
      <c r="S76" s="45"/>
      <c r="T76" s="38" t="str">
        <f t="shared" si="9"/>
        <v>#REF!</v>
      </c>
      <c r="U76" s="38" t="str">
        <f t="shared" si="10"/>
        <v>#REF!</v>
      </c>
    </row>
    <row r="77">
      <c r="A77" s="11">
        <v>75.0</v>
      </c>
      <c r="B77" s="12" t="s">
        <v>246</v>
      </c>
      <c r="C77" s="12" t="s">
        <v>247</v>
      </c>
      <c r="D77" s="13" t="s">
        <v>49</v>
      </c>
      <c r="E77" s="14">
        <v>16.0</v>
      </c>
      <c r="F77" s="14" t="s">
        <v>248</v>
      </c>
      <c r="G77" s="15">
        <v>0.013851545000000002</v>
      </c>
      <c r="H77" s="16">
        <v>2300.0</v>
      </c>
      <c r="I77" s="17">
        <v>31.858553500000003</v>
      </c>
      <c r="J77" s="16">
        <v>500.0</v>
      </c>
      <c r="K77" s="18">
        <v>6.925772500000001</v>
      </c>
      <c r="L77" s="16">
        <v>8000.0</v>
      </c>
      <c r="M77" s="18">
        <v>110.81236000000001</v>
      </c>
      <c r="N77" s="16">
        <v>1140.3515624999998</v>
      </c>
      <c r="O77" s="19">
        <v>15.795630983789062</v>
      </c>
      <c r="P77" s="20">
        <v>45176.0</v>
      </c>
      <c r="Q77" s="21"/>
      <c r="R77" s="21"/>
      <c r="S77" s="21"/>
      <c r="T77" s="25" t="str">
        <f t="shared" si="9"/>
        <v>#REF!</v>
      </c>
      <c r="U77" s="25" t="str">
        <f t="shared" si="10"/>
        <v>#REF!</v>
      </c>
    </row>
    <row r="78">
      <c r="A78" s="11">
        <v>76.0</v>
      </c>
      <c r="B78" s="26" t="s">
        <v>249</v>
      </c>
      <c r="C78" s="26" t="s">
        <v>250</v>
      </c>
      <c r="D78" s="46" t="s">
        <v>215</v>
      </c>
      <c r="E78" s="28">
        <v>25.0</v>
      </c>
      <c r="F78" s="28" t="s">
        <v>105</v>
      </c>
      <c r="G78" s="29">
        <v>1.070025</v>
      </c>
      <c r="H78" s="30">
        <v>29.899999999999995</v>
      </c>
      <c r="I78" s="31">
        <v>31.993747499999994</v>
      </c>
      <c r="J78" s="30">
        <v>15.0</v>
      </c>
      <c r="K78" s="32">
        <v>16.050375</v>
      </c>
      <c r="L78" s="30">
        <v>46.5</v>
      </c>
      <c r="M78" s="32">
        <v>49.7561625</v>
      </c>
      <c r="N78" s="30">
        <v>0.057976933333333334</v>
      </c>
      <c r="O78" s="33">
        <v>0.06203676809</v>
      </c>
      <c r="P78" s="34">
        <v>45189.0</v>
      </c>
      <c r="Q78" s="35"/>
      <c r="R78" s="35"/>
      <c r="S78" s="35"/>
      <c r="T78" s="38" t="str">
        <f t="shared" si="9"/>
        <v>#REF!</v>
      </c>
      <c r="U78" s="38" t="str">
        <f t="shared" si="10"/>
        <v>#REF!</v>
      </c>
    </row>
    <row r="79">
      <c r="A79" s="11">
        <v>77.0</v>
      </c>
      <c r="B79" s="12" t="s">
        <v>251</v>
      </c>
      <c r="C79" s="12" t="s">
        <v>252</v>
      </c>
      <c r="D79" s="13" t="s">
        <v>215</v>
      </c>
      <c r="E79" s="14">
        <v>13.0</v>
      </c>
      <c r="F79" s="14" t="s">
        <v>105</v>
      </c>
      <c r="G79" s="15">
        <v>1.070025</v>
      </c>
      <c r="H79" s="16">
        <v>30.0</v>
      </c>
      <c r="I79" s="17">
        <v>32.10075</v>
      </c>
      <c r="J79" s="16">
        <v>22.5</v>
      </c>
      <c r="K79" s="18">
        <v>24.0755625</v>
      </c>
      <c r="L79" s="16">
        <v>83.99</v>
      </c>
      <c r="M79" s="18">
        <v>89.87139975</v>
      </c>
      <c r="N79" s="16">
        <v>0.09198666666666666</v>
      </c>
      <c r="O79" s="19">
        <v>0.098428033</v>
      </c>
      <c r="P79" s="20">
        <v>45217.0</v>
      </c>
      <c r="Q79" s="21"/>
      <c r="R79" s="21"/>
      <c r="S79" s="21"/>
      <c r="T79" s="25" t="str">
        <f t="shared" si="9"/>
        <v>#REF!</v>
      </c>
      <c r="U79" s="25" t="str">
        <f t="shared" si="10"/>
        <v>#REF!</v>
      </c>
    </row>
    <row r="80">
      <c r="A80" s="11">
        <v>78.0</v>
      </c>
      <c r="B80" s="26" t="s">
        <v>253</v>
      </c>
      <c r="C80" s="26" t="s">
        <v>254</v>
      </c>
      <c r="D80" s="26" t="s">
        <v>242</v>
      </c>
      <c r="E80" s="28">
        <v>7.0</v>
      </c>
      <c r="F80" s="28" t="s">
        <v>255</v>
      </c>
      <c r="G80" s="29">
        <v>0.1292383</v>
      </c>
      <c r="H80" s="30">
        <v>250.0</v>
      </c>
      <c r="I80" s="31">
        <v>32.309575</v>
      </c>
      <c r="J80" s="30">
        <v>190.0</v>
      </c>
      <c r="K80" s="32">
        <v>24.555277</v>
      </c>
      <c r="L80" s="30">
        <v>349.0</v>
      </c>
      <c r="M80" s="32">
        <v>45.1041667</v>
      </c>
      <c r="N80" s="30">
        <v>2.9023809523809527</v>
      </c>
      <c r="O80" s="33">
        <v>0.3750987802380953</v>
      </c>
      <c r="P80" s="44">
        <v>45196.0</v>
      </c>
      <c r="Q80" s="45"/>
      <c r="R80" s="45"/>
      <c r="S80" s="45"/>
      <c r="T80" s="38" t="str">
        <f t="shared" si="9"/>
        <v>#REF!</v>
      </c>
      <c r="U80" s="38" t="str">
        <f t="shared" si="10"/>
        <v>#REF!</v>
      </c>
    </row>
    <row r="81">
      <c r="A81" s="11">
        <v>79.0</v>
      </c>
      <c r="B81" s="12" t="s">
        <v>256</v>
      </c>
      <c r="C81" s="12" t="s">
        <v>257</v>
      </c>
      <c r="D81" s="12" t="s">
        <v>242</v>
      </c>
      <c r="E81" s="14">
        <v>36.0</v>
      </c>
      <c r="F81" s="14" t="s">
        <v>258</v>
      </c>
      <c r="G81" s="15">
        <v>0.058923050000000005</v>
      </c>
      <c r="H81" s="16">
        <v>549.0</v>
      </c>
      <c r="I81" s="17">
        <v>32.34875445</v>
      </c>
      <c r="J81" s="16">
        <v>291.6666666666667</v>
      </c>
      <c r="K81" s="18">
        <v>17.185889583333335</v>
      </c>
      <c r="L81" s="16">
        <v>1999.0</v>
      </c>
      <c r="M81" s="18">
        <v>117.78717695</v>
      </c>
      <c r="N81" s="16">
        <v>4.49</v>
      </c>
      <c r="O81" s="19">
        <v>0.2645644945</v>
      </c>
      <c r="P81" s="20">
        <v>45211.0</v>
      </c>
      <c r="Q81" s="21"/>
      <c r="R81" s="21"/>
      <c r="S81" s="21"/>
      <c r="T81" s="25" t="str">
        <f t="shared" si="9"/>
        <v>#REF!</v>
      </c>
      <c r="U81" s="25" t="str">
        <f t="shared" si="10"/>
        <v>#REF!</v>
      </c>
    </row>
    <row r="82">
      <c r="A82" s="11">
        <v>80.0</v>
      </c>
      <c r="B82" s="26" t="s">
        <v>259</v>
      </c>
      <c r="C82" s="26" t="s">
        <v>260</v>
      </c>
      <c r="D82" s="46" t="s">
        <v>215</v>
      </c>
      <c r="E82" s="28">
        <v>32.0</v>
      </c>
      <c r="F82" s="28" t="s">
        <v>105</v>
      </c>
      <c r="G82" s="29">
        <v>1.070025</v>
      </c>
      <c r="H82" s="30">
        <v>30.5325</v>
      </c>
      <c r="I82" s="31">
        <v>32.6705383125</v>
      </c>
      <c r="J82" s="30">
        <v>7.891666666666666</v>
      </c>
      <c r="K82" s="32">
        <v>8.444280625</v>
      </c>
      <c r="L82" s="30">
        <v>56.583333333333336</v>
      </c>
      <c r="M82" s="32">
        <v>60.545581250000005</v>
      </c>
      <c r="N82" s="30">
        <v>0.3390397880923203</v>
      </c>
      <c r="O82" s="33">
        <v>0.36278104925348503</v>
      </c>
      <c r="P82" s="34">
        <v>45177.0</v>
      </c>
      <c r="Q82" s="35"/>
      <c r="R82" s="35"/>
      <c r="S82" s="35"/>
      <c r="T82" s="38" t="str">
        <f t="shared" si="9"/>
        <v>#REF!</v>
      </c>
      <c r="U82" s="38" t="str">
        <f t="shared" si="10"/>
        <v>#REF!</v>
      </c>
    </row>
    <row r="83">
      <c r="A83" s="11">
        <v>81.0</v>
      </c>
      <c r="B83" s="12" t="s">
        <v>261</v>
      </c>
      <c r="C83" s="12" t="s">
        <v>262</v>
      </c>
      <c r="D83" s="13" t="s">
        <v>215</v>
      </c>
      <c r="E83" s="14">
        <v>12.0</v>
      </c>
      <c r="F83" s="14" t="s">
        <v>105</v>
      </c>
      <c r="G83" s="15">
        <v>1.070025</v>
      </c>
      <c r="H83" s="16">
        <v>30.990000000000002</v>
      </c>
      <c r="I83" s="17">
        <v>33.16007475</v>
      </c>
      <c r="J83" s="16">
        <v>18.99</v>
      </c>
      <c r="K83" s="18">
        <v>20.319774749999997</v>
      </c>
      <c r="L83" s="16">
        <v>48.99</v>
      </c>
      <c r="M83" s="18">
        <v>52.420524750000006</v>
      </c>
      <c r="N83" s="16">
        <v>0.05486403260869565</v>
      </c>
      <c r="O83" s="19">
        <v>0.05870588649211956</v>
      </c>
      <c r="P83" s="20">
        <v>45236.0</v>
      </c>
      <c r="Q83" s="21"/>
      <c r="R83" s="21"/>
      <c r="S83" s="21"/>
      <c r="T83" s="25" t="str">
        <f t="shared" si="9"/>
        <v>#REF!</v>
      </c>
      <c r="U83" s="25" t="str">
        <f t="shared" si="10"/>
        <v>#REF!</v>
      </c>
    </row>
    <row r="84">
      <c r="A84" s="11">
        <v>82.0</v>
      </c>
      <c r="B84" s="26" t="s">
        <v>263</v>
      </c>
      <c r="C84" s="26" t="s">
        <v>264</v>
      </c>
      <c r="D84" s="26" t="s">
        <v>231</v>
      </c>
      <c r="E84" s="28">
        <v>28.0</v>
      </c>
      <c r="F84" s="28" t="s">
        <v>265</v>
      </c>
      <c r="G84" s="29">
        <v>0.01727097</v>
      </c>
      <c r="H84" s="30">
        <v>1940.0</v>
      </c>
      <c r="I84" s="31">
        <v>33.5056818</v>
      </c>
      <c r="J84" s="30">
        <v>780.0</v>
      </c>
      <c r="K84" s="32">
        <v>13.4713566</v>
      </c>
      <c r="L84" s="30">
        <v>9150.0</v>
      </c>
      <c r="M84" s="32">
        <v>158.02937550000001</v>
      </c>
      <c r="N84" s="30">
        <v>108.13671485260771</v>
      </c>
      <c r="O84" s="33">
        <v>1.8676259581179422</v>
      </c>
      <c r="P84" s="34">
        <v>45187.0</v>
      </c>
      <c r="Q84" s="35"/>
      <c r="R84" s="35"/>
      <c r="S84" s="35"/>
      <c r="T84" s="38" t="str">
        <f t="shared" si="9"/>
        <v>#REF!</v>
      </c>
      <c r="U84" s="38" t="str">
        <f t="shared" si="10"/>
        <v>#REF!</v>
      </c>
    </row>
    <row r="85">
      <c r="A85" s="11">
        <v>83.0</v>
      </c>
      <c r="B85" s="12" t="s">
        <v>266</v>
      </c>
      <c r="C85" s="12" t="s">
        <v>267</v>
      </c>
      <c r="D85" s="13" t="s">
        <v>215</v>
      </c>
      <c r="E85" s="14">
        <v>28.0</v>
      </c>
      <c r="F85" s="14" t="s">
        <v>268</v>
      </c>
      <c r="G85" s="15">
        <v>0.0914645</v>
      </c>
      <c r="H85" s="16">
        <v>372.25</v>
      </c>
      <c r="I85" s="17">
        <v>34.047660125</v>
      </c>
      <c r="J85" s="16">
        <v>249.0</v>
      </c>
      <c r="K85" s="18">
        <v>22.7746605</v>
      </c>
      <c r="L85" s="16">
        <v>699.0</v>
      </c>
      <c r="M85" s="18">
        <v>63.9336855</v>
      </c>
      <c r="N85" s="16">
        <v>1.4889999999999999</v>
      </c>
      <c r="O85" s="19">
        <v>0.1361906405</v>
      </c>
      <c r="P85" s="20">
        <v>45219.0</v>
      </c>
      <c r="Q85" s="21"/>
      <c r="R85" s="21"/>
      <c r="S85" s="21"/>
      <c r="T85" s="25" t="str">
        <f t="shared" si="9"/>
        <v>#REF!</v>
      </c>
      <c r="U85" s="25" t="str">
        <f t="shared" si="10"/>
        <v>#REF!</v>
      </c>
    </row>
    <row r="86">
      <c r="A86" s="11">
        <v>84.0</v>
      </c>
      <c r="B86" s="26" t="s">
        <v>269</v>
      </c>
      <c r="C86" s="51" t="s">
        <v>270</v>
      </c>
      <c r="D86" s="27" t="s">
        <v>26</v>
      </c>
      <c r="E86" s="28">
        <v>5.0</v>
      </c>
      <c r="F86" s="28" t="s">
        <v>271</v>
      </c>
      <c r="G86" s="29">
        <v>0.029573986000000003</v>
      </c>
      <c r="H86" s="30">
        <v>1161.325</v>
      </c>
      <c r="I86" s="31">
        <v>34.345009291450005</v>
      </c>
      <c r="J86" s="30">
        <v>575.08</v>
      </c>
      <c r="K86" s="32">
        <v>17.00740786888</v>
      </c>
      <c r="L86" s="30">
        <v>1675.223</v>
      </c>
      <c r="M86" s="32">
        <v>49.543021548878</v>
      </c>
      <c r="N86" s="30">
        <v>58.066250000000004</v>
      </c>
      <c r="O86" s="33">
        <v>1.7172504645725004</v>
      </c>
      <c r="P86" s="44">
        <v>45222.0</v>
      </c>
      <c r="Q86" s="45"/>
      <c r="R86" s="45"/>
      <c r="S86" s="45"/>
      <c r="T86" s="38" t="str">
        <f t="shared" si="9"/>
        <v>#REF!</v>
      </c>
      <c r="U86" s="38" t="str">
        <f t="shared" si="10"/>
        <v>#REF!</v>
      </c>
    </row>
    <row r="87">
      <c r="A87" s="11">
        <v>85.0</v>
      </c>
      <c r="B87" s="12" t="s">
        <v>272</v>
      </c>
      <c r="C87" s="55" t="s">
        <v>273</v>
      </c>
      <c r="D87" s="48" t="s">
        <v>21</v>
      </c>
      <c r="E87" s="14">
        <v>6.0</v>
      </c>
      <c r="F87" s="14" t="s">
        <v>274</v>
      </c>
      <c r="G87" s="15">
        <v>0.001632973</v>
      </c>
      <c r="H87" s="16">
        <v>21041.666666666664</v>
      </c>
      <c r="I87" s="17">
        <v>34.360473541666664</v>
      </c>
      <c r="J87" s="16">
        <v>15833.333333333334</v>
      </c>
      <c r="K87" s="18">
        <v>25.855405833333336</v>
      </c>
      <c r="L87" s="16">
        <v>30833.333333333332</v>
      </c>
      <c r="M87" s="18">
        <v>50.35000083333333</v>
      </c>
      <c r="N87" s="16">
        <v>287.5</v>
      </c>
      <c r="O87" s="19">
        <v>0.4694797375</v>
      </c>
      <c r="P87" s="40">
        <v>45223.0</v>
      </c>
      <c r="Q87" s="41"/>
      <c r="R87" s="41"/>
      <c r="S87" s="41"/>
      <c r="T87" s="25" t="str">
        <f t="shared" si="9"/>
        <v>#REF!</v>
      </c>
      <c r="U87" s="25" t="str">
        <f t="shared" si="10"/>
        <v>#REF!</v>
      </c>
    </row>
    <row r="88">
      <c r="A88" s="11">
        <v>86.0</v>
      </c>
      <c r="B88" s="26" t="s">
        <v>275</v>
      </c>
      <c r="C88" s="26" t="s">
        <v>276</v>
      </c>
      <c r="D88" s="26" t="s">
        <v>242</v>
      </c>
      <c r="E88" s="28">
        <v>22.0</v>
      </c>
      <c r="F88" s="28" t="s">
        <v>193</v>
      </c>
      <c r="G88" s="29">
        <v>1.0</v>
      </c>
      <c r="H88" s="30">
        <v>34.5</v>
      </c>
      <c r="I88" s="31">
        <v>34.5</v>
      </c>
      <c r="J88" s="30">
        <v>20.7</v>
      </c>
      <c r="K88" s="32">
        <v>20.7</v>
      </c>
      <c r="L88" s="30">
        <v>97.74999999999999</v>
      </c>
      <c r="M88" s="32">
        <v>97.74999999999999</v>
      </c>
      <c r="N88" s="30">
        <v>1.6962499999999998</v>
      </c>
      <c r="O88" s="33">
        <v>1.6962499999999998</v>
      </c>
      <c r="P88" s="44">
        <v>45212.0</v>
      </c>
      <c r="Q88" s="45"/>
      <c r="R88" s="45"/>
      <c r="S88" s="45"/>
      <c r="T88" s="38" t="str">
        <f t="shared" si="9"/>
        <v>#REF!</v>
      </c>
      <c r="U88" s="38" t="str">
        <f t="shared" si="10"/>
        <v>#REF!</v>
      </c>
    </row>
    <row r="89">
      <c r="A89" s="11">
        <v>87.0</v>
      </c>
      <c r="B89" s="12" t="s">
        <v>277</v>
      </c>
      <c r="C89" s="12" t="s">
        <v>278</v>
      </c>
      <c r="D89" s="13" t="s">
        <v>41</v>
      </c>
      <c r="E89" s="14">
        <v>13.0</v>
      </c>
      <c r="F89" s="14" t="s">
        <v>279</v>
      </c>
      <c r="G89" s="15">
        <v>0.09928632</v>
      </c>
      <c r="H89" s="16">
        <v>349.0</v>
      </c>
      <c r="I89" s="17">
        <v>34.65092568</v>
      </c>
      <c r="J89" s="16">
        <v>130.58333333333334</v>
      </c>
      <c r="K89" s="18">
        <v>12.965138620000001</v>
      </c>
      <c r="L89" s="16">
        <v>1016.6666666666666</v>
      </c>
      <c r="M89" s="18">
        <v>100.941092</v>
      </c>
      <c r="N89" s="16">
        <v>11.670053418803418</v>
      </c>
      <c r="O89" s="19">
        <v>1.15867665815641</v>
      </c>
      <c r="P89" s="20">
        <v>45208.0</v>
      </c>
      <c r="Q89" s="21"/>
      <c r="R89" s="21"/>
      <c r="S89" s="21"/>
      <c r="T89" s="25" t="str">
        <f t="shared" si="9"/>
        <v>#REF!</v>
      </c>
      <c r="U89" s="25" t="str">
        <f t="shared" si="10"/>
        <v>#REF!</v>
      </c>
    </row>
    <row r="90">
      <c r="A90" s="11">
        <v>88.0</v>
      </c>
      <c r="B90" s="26" t="s">
        <v>280</v>
      </c>
      <c r="C90" s="26" t="s">
        <v>281</v>
      </c>
      <c r="D90" s="46" t="s">
        <v>215</v>
      </c>
      <c r="E90" s="28">
        <v>24.0</v>
      </c>
      <c r="F90" s="28" t="s">
        <v>105</v>
      </c>
      <c r="G90" s="29">
        <v>1.070025</v>
      </c>
      <c r="H90" s="30">
        <v>32.583333333333336</v>
      </c>
      <c r="I90" s="31">
        <v>34.86498125</v>
      </c>
      <c r="J90" s="30">
        <v>19.083333333333332</v>
      </c>
      <c r="K90" s="32">
        <v>20.41964375</v>
      </c>
      <c r="L90" s="30">
        <v>962.5</v>
      </c>
      <c r="M90" s="32">
        <v>1029.8990625</v>
      </c>
      <c r="N90" s="30">
        <v>0.31965216049382716</v>
      </c>
      <c r="O90" s="33">
        <v>0.34203580303240744</v>
      </c>
      <c r="P90" s="44">
        <v>45196.0</v>
      </c>
      <c r="Q90" s="45"/>
      <c r="R90" s="45"/>
      <c r="S90" s="45"/>
      <c r="T90" s="38" t="str">
        <f t="shared" si="9"/>
        <v>#REF!</v>
      </c>
      <c r="U90" s="38" t="str">
        <f t="shared" si="10"/>
        <v>#REF!</v>
      </c>
    </row>
    <row r="91">
      <c r="A91" s="11">
        <v>89.0</v>
      </c>
      <c r="B91" s="12" t="s">
        <v>282</v>
      </c>
      <c r="C91" s="12" t="s">
        <v>283</v>
      </c>
      <c r="D91" s="13" t="s">
        <v>49</v>
      </c>
      <c r="E91" s="14">
        <v>24.0</v>
      </c>
      <c r="F91" s="14" t="s">
        <v>284</v>
      </c>
      <c r="G91" s="15">
        <v>0.0173435</v>
      </c>
      <c r="H91" s="16">
        <v>2049.5</v>
      </c>
      <c r="I91" s="17">
        <v>35.54550325</v>
      </c>
      <c r="J91" s="16">
        <v>999.0</v>
      </c>
      <c r="K91" s="18">
        <v>17.3261565</v>
      </c>
      <c r="L91" s="16">
        <v>7499.0</v>
      </c>
      <c r="M91" s="18">
        <v>130.0589065</v>
      </c>
      <c r="N91" s="16">
        <v>7.9975</v>
      </c>
      <c r="O91" s="19">
        <v>0.13870464125</v>
      </c>
      <c r="P91" s="20">
        <v>45216.0</v>
      </c>
      <c r="Q91" s="21"/>
      <c r="R91" s="21"/>
      <c r="S91" s="21"/>
      <c r="T91" s="25" t="str">
        <f t="shared" si="9"/>
        <v>#REF!</v>
      </c>
      <c r="U91" s="25" t="str">
        <f t="shared" si="10"/>
        <v>#REF!</v>
      </c>
    </row>
    <row r="92">
      <c r="A92" s="11">
        <v>90.0</v>
      </c>
      <c r="B92" s="26" t="s">
        <v>285</v>
      </c>
      <c r="C92" s="26" t="s">
        <v>286</v>
      </c>
      <c r="D92" s="46" t="s">
        <v>215</v>
      </c>
      <c r="E92" s="28">
        <v>37.0</v>
      </c>
      <c r="F92" s="28" t="s">
        <v>105</v>
      </c>
      <c r="G92" s="29">
        <v>1.070025</v>
      </c>
      <c r="H92" s="30">
        <v>33.77916666666666</v>
      </c>
      <c r="I92" s="31">
        <v>36.144552812499995</v>
      </c>
      <c r="J92" s="30">
        <v>4.998333333333333</v>
      </c>
      <c r="K92" s="32">
        <v>5.348341625</v>
      </c>
      <c r="L92" s="30">
        <v>85.77916666666668</v>
      </c>
      <c r="M92" s="32">
        <v>91.78585281250001</v>
      </c>
      <c r="N92" s="30">
        <v>0.9764964717389694</v>
      </c>
      <c r="O92" s="33">
        <v>1.0448756371724908</v>
      </c>
      <c r="P92" s="44">
        <v>45187.0</v>
      </c>
      <c r="Q92" s="45"/>
      <c r="R92" s="45"/>
      <c r="S92" s="45"/>
      <c r="T92" s="38" t="str">
        <f t="shared" si="9"/>
        <v>#REF!</v>
      </c>
      <c r="U92" s="38" t="str">
        <f t="shared" si="10"/>
        <v>#REF!</v>
      </c>
    </row>
    <row r="93">
      <c r="A93" s="11">
        <v>91.0</v>
      </c>
      <c r="B93" s="12" t="s">
        <v>287</v>
      </c>
      <c r="C93" s="12" t="s">
        <v>288</v>
      </c>
      <c r="D93" s="13" t="s">
        <v>77</v>
      </c>
      <c r="E93" s="14">
        <v>12.0</v>
      </c>
      <c r="F93" s="14" t="s">
        <v>289</v>
      </c>
      <c r="G93" s="15">
        <v>7.667266E-4</v>
      </c>
      <c r="H93" s="16">
        <v>48500.0</v>
      </c>
      <c r="I93" s="17">
        <v>37.1862401</v>
      </c>
      <c r="J93" s="16">
        <v>25000.0</v>
      </c>
      <c r="K93" s="18">
        <v>19.168165000000002</v>
      </c>
      <c r="L93" s="16">
        <v>150000.0</v>
      </c>
      <c r="M93" s="18">
        <v>115.00899</v>
      </c>
      <c r="N93" s="16">
        <v>614.1825396825396</v>
      </c>
      <c r="O93" s="19">
        <v>0.4709100904301587</v>
      </c>
      <c r="P93" s="20">
        <v>45202.0</v>
      </c>
      <c r="Q93" s="21"/>
      <c r="R93" s="21"/>
      <c r="S93" s="21"/>
      <c r="T93" s="25" t="str">
        <f t="shared" si="9"/>
        <v>#REF!</v>
      </c>
      <c r="U93" s="25" t="str">
        <f t="shared" si="10"/>
        <v>#REF!</v>
      </c>
    </row>
    <row r="94">
      <c r="A94" s="11">
        <v>92.0</v>
      </c>
      <c r="B94" s="26" t="s">
        <v>290</v>
      </c>
      <c r="C94" s="26" t="s">
        <v>291</v>
      </c>
      <c r="D94" s="26" t="s">
        <v>242</v>
      </c>
      <c r="E94" s="28">
        <v>5.0</v>
      </c>
      <c r="F94" s="28" t="s">
        <v>292</v>
      </c>
      <c r="G94" s="29">
        <v>1.004535</v>
      </c>
      <c r="H94" s="30">
        <v>37.5</v>
      </c>
      <c r="I94" s="31">
        <v>37.6700625</v>
      </c>
      <c r="J94" s="30">
        <v>31.45</v>
      </c>
      <c r="K94" s="32">
        <v>31.592625749999996</v>
      </c>
      <c r="L94" s="30">
        <v>99.99</v>
      </c>
      <c r="M94" s="32">
        <v>100.44345464999999</v>
      </c>
      <c r="N94" s="30">
        <v>0.09999</v>
      </c>
      <c r="O94" s="33">
        <v>0.10044345464999999</v>
      </c>
      <c r="P94" s="34">
        <v>45215.0</v>
      </c>
      <c r="Q94" s="35"/>
      <c r="R94" s="35"/>
      <c r="S94" s="35"/>
      <c r="T94" s="38" t="str">
        <f t="shared" si="9"/>
        <v>#REF!</v>
      </c>
      <c r="U94" s="38" t="str">
        <f t="shared" si="10"/>
        <v>#REF!</v>
      </c>
    </row>
    <row r="95">
      <c r="A95" s="11">
        <v>93.0</v>
      </c>
      <c r="B95" s="12" t="s">
        <v>293</v>
      </c>
      <c r="C95" s="12" t="s">
        <v>294</v>
      </c>
      <c r="D95" s="13" t="s">
        <v>215</v>
      </c>
      <c r="E95" s="14">
        <v>21.0</v>
      </c>
      <c r="F95" s="14" t="s">
        <v>105</v>
      </c>
      <c r="G95" s="15">
        <v>1.070025</v>
      </c>
      <c r="H95" s="16">
        <v>35.65</v>
      </c>
      <c r="I95" s="17">
        <v>38.14639125</v>
      </c>
      <c r="J95" s="16">
        <v>8.25</v>
      </c>
      <c r="K95" s="18">
        <v>8.82770625</v>
      </c>
      <c r="L95" s="16">
        <v>105.58333333333333</v>
      </c>
      <c r="M95" s="18">
        <v>112.97680625</v>
      </c>
      <c r="N95" s="16">
        <v>0.1910526455026455</v>
      </c>
      <c r="O95" s="19">
        <v>0.20443110700396824</v>
      </c>
      <c r="P95" s="20">
        <v>45189.0</v>
      </c>
      <c r="Q95" s="21"/>
      <c r="R95" s="21"/>
      <c r="S95" s="21"/>
      <c r="T95" s="25" t="str">
        <f t="shared" si="9"/>
        <v>#REF!</v>
      </c>
      <c r="U95" s="25" t="str">
        <f t="shared" si="10"/>
        <v>#REF!</v>
      </c>
    </row>
    <row r="96">
      <c r="A96" s="11">
        <v>94.0</v>
      </c>
      <c r="B96" s="26" t="s">
        <v>295</v>
      </c>
      <c r="C96" s="26" t="s">
        <v>296</v>
      </c>
      <c r="D96" s="46" t="s">
        <v>215</v>
      </c>
      <c r="E96" s="28">
        <v>33.0</v>
      </c>
      <c r="F96" s="28" t="s">
        <v>297</v>
      </c>
      <c r="G96" s="29">
        <v>0.1434345</v>
      </c>
      <c r="H96" s="30">
        <v>266.25</v>
      </c>
      <c r="I96" s="31">
        <v>38.189435625</v>
      </c>
      <c r="J96" s="30">
        <v>157.25</v>
      </c>
      <c r="K96" s="32">
        <v>22.555075125</v>
      </c>
      <c r="L96" s="30">
        <v>406.75</v>
      </c>
      <c r="M96" s="32">
        <v>58.341982875</v>
      </c>
      <c r="N96" s="30">
        <v>2.102923553719007</v>
      </c>
      <c r="O96" s="33">
        <v>0.30163178846590893</v>
      </c>
      <c r="P96" s="34">
        <v>45194.0</v>
      </c>
      <c r="Q96" s="35"/>
      <c r="R96" s="35"/>
      <c r="S96" s="35"/>
      <c r="T96" s="38" t="str">
        <f t="shared" si="9"/>
        <v>#REF!</v>
      </c>
      <c r="U96" s="38" t="str">
        <f t="shared" si="10"/>
        <v>#REF!</v>
      </c>
    </row>
    <row r="97">
      <c r="A97" s="11">
        <v>95.0</v>
      </c>
      <c r="B97" s="12" t="s">
        <v>298</v>
      </c>
      <c r="C97" s="12" t="s">
        <v>299</v>
      </c>
      <c r="D97" s="13" t="s">
        <v>49</v>
      </c>
      <c r="E97" s="14">
        <v>33.0</v>
      </c>
      <c r="F97" s="14" t="s">
        <v>300</v>
      </c>
      <c r="G97" s="15">
        <v>0.006442469</v>
      </c>
      <c r="H97" s="16">
        <v>5940.0</v>
      </c>
      <c r="I97" s="17">
        <v>38.26826586</v>
      </c>
      <c r="J97" s="16">
        <v>812.1666666666666</v>
      </c>
      <c r="K97" s="18">
        <v>5.232358572833333</v>
      </c>
      <c r="L97" s="16">
        <v>7800.0</v>
      </c>
      <c r="M97" s="18">
        <v>50.2512582</v>
      </c>
      <c r="N97" s="16">
        <v>8.66983817966903</v>
      </c>
      <c r="O97" s="19">
        <v>0.055855163707534156</v>
      </c>
      <c r="P97" s="20">
        <v>45208.0</v>
      </c>
      <c r="Q97" s="21"/>
      <c r="R97" s="21"/>
      <c r="S97" s="21"/>
      <c r="T97" s="25" t="str">
        <f t="shared" si="9"/>
        <v>#REF!</v>
      </c>
      <c r="U97" s="25" t="str">
        <f t="shared" si="10"/>
        <v>#REF!</v>
      </c>
    </row>
    <row r="98">
      <c r="A98" s="11">
        <v>96.0</v>
      </c>
      <c r="B98" s="26" t="s">
        <v>301</v>
      </c>
      <c r="C98" s="26" t="s">
        <v>302</v>
      </c>
      <c r="D98" s="46" t="s">
        <v>215</v>
      </c>
      <c r="E98" s="28">
        <v>41.0</v>
      </c>
      <c r="F98" s="28" t="s">
        <v>303</v>
      </c>
      <c r="G98" s="29">
        <v>1.2514399999999999</v>
      </c>
      <c r="H98" s="30">
        <v>31.0</v>
      </c>
      <c r="I98" s="31">
        <v>38.794639999999994</v>
      </c>
      <c r="J98" s="30">
        <v>17.99</v>
      </c>
      <c r="K98" s="32">
        <v>22.513405599999995</v>
      </c>
      <c r="L98" s="30">
        <v>54.6625</v>
      </c>
      <c r="M98" s="32">
        <v>68.40683899999999</v>
      </c>
      <c r="N98" s="30">
        <v>0.2914307612100498</v>
      </c>
      <c r="O98" s="33">
        <v>0.36470811180870466</v>
      </c>
      <c r="P98" s="34">
        <v>45195.0</v>
      </c>
      <c r="Q98" s="35"/>
      <c r="R98" s="35"/>
      <c r="S98" s="35"/>
      <c r="T98" s="38" t="str">
        <f t="shared" si="9"/>
        <v>#REF!</v>
      </c>
      <c r="U98" s="38" t="str">
        <f t="shared" si="10"/>
        <v>#REF!</v>
      </c>
    </row>
    <row r="99">
      <c r="A99" s="11">
        <v>97.0</v>
      </c>
      <c r="B99" s="12" t="s">
        <v>304</v>
      </c>
      <c r="C99" s="12" t="s">
        <v>305</v>
      </c>
      <c r="D99" s="12" t="s">
        <v>242</v>
      </c>
      <c r="E99" s="14">
        <v>40.0</v>
      </c>
      <c r="F99" s="14" t="s">
        <v>306</v>
      </c>
      <c r="G99" s="15">
        <v>0.1454068</v>
      </c>
      <c r="H99" s="16">
        <v>269.875</v>
      </c>
      <c r="I99" s="17">
        <v>39.24166015</v>
      </c>
      <c r="J99" s="16">
        <v>151.66666666666666</v>
      </c>
      <c r="K99" s="18">
        <v>22.053364666666667</v>
      </c>
      <c r="L99" s="16">
        <v>582.25</v>
      </c>
      <c r="M99" s="18">
        <v>84.6631093</v>
      </c>
      <c r="N99" s="16">
        <v>5.2813836341641105</v>
      </c>
      <c r="O99" s="19">
        <v>0.767949093816174</v>
      </c>
      <c r="P99" s="20">
        <v>45181.0</v>
      </c>
      <c r="Q99" s="21"/>
      <c r="R99" s="21"/>
      <c r="S99" s="21"/>
      <c r="T99" s="25" t="str">
        <f t="shared" si="9"/>
        <v>#REF!</v>
      </c>
      <c r="U99" s="25" t="str">
        <f t="shared" si="10"/>
        <v>#REF!</v>
      </c>
    </row>
    <row r="100">
      <c r="A100" s="11">
        <v>98.0</v>
      </c>
      <c r="B100" s="26" t="s">
        <v>307</v>
      </c>
      <c r="C100" s="26" t="s">
        <v>308</v>
      </c>
      <c r="D100" s="46" t="s">
        <v>77</v>
      </c>
      <c r="E100" s="28">
        <v>29.0</v>
      </c>
      <c r="F100" s="28" t="s">
        <v>309</v>
      </c>
      <c r="G100" s="29">
        <v>1.411052</v>
      </c>
      <c r="H100" s="30">
        <v>27.839999999999993</v>
      </c>
      <c r="I100" s="31">
        <v>39.283687679999986</v>
      </c>
      <c r="J100" s="30">
        <v>15.0</v>
      </c>
      <c r="K100" s="32">
        <v>21.165779999999998</v>
      </c>
      <c r="L100" s="30">
        <v>346.84</v>
      </c>
      <c r="M100" s="32">
        <v>489.40927567999995</v>
      </c>
      <c r="N100" s="30">
        <v>0.11221407881773396</v>
      </c>
      <c r="O100" s="33">
        <v>0.15833990034392115</v>
      </c>
      <c r="P100" s="34">
        <v>45208.0</v>
      </c>
      <c r="Q100" s="35"/>
      <c r="R100" s="35"/>
      <c r="S100" s="35"/>
      <c r="T100" s="38" t="str">
        <f t="shared" si="9"/>
        <v>#REF!</v>
      </c>
      <c r="U100" s="38" t="str">
        <f t="shared" si="10"/>
        <v>#REF!</v>
      </c>
    </row>
    <row r="101">
      <c r="A101" s="11">
        <v>99.0</v>
      </c>
      <c r="B101" s="12" t="s">
        <v>310</v>
      </c>
      <c r="C101" s="12" t="s">
        <v>311</v>
      </c>
      <c r="D101" s="13" t="s">
        <v>49</v>
      </c>
      <c r="E101" s="14">
        <v>16.0</v>
      </c>
      <c r="F101" s="14" t="s">
        <v>312</v>
      </c>
      <c r="G101" s="15">
        <v>0.7355807999999999</v>
      </c>
      <c r="H101" s="16">
        <v>53.519999999999996</v>
      </c>
      <c r="I101" s="17">
        <v>39.368284415999995</v>
      </c>
      <c r="J101" s="16">
        <v>28.99</v>
      </c>
      <c r="K101" s="18">
        <v>21.324487391999998</v>
      </c>
      <c r="L101" s="16">
        <v>198.57000000000002</v>
      </c>
      <c r="M101" s="18">
        <v>146.064279456</v>
      </c>
      <c r="N101" s="16">
        <v>0.03805</v>
      </c>
      <c r="O101" s="19">
        <v>0.027988849439999998</v>
      </c>
      <c r="P101" s="40">
        <v>45219.0</v>
      </c>
      <c r="Q101" s="41"/>
      <c r="R101" s="41"/>
      <c r="S101" s="41"/>
      <c r="T101" s="25" t="str">
        <f t="shared" si="9"/>
        <v>#REF!</v>
      </c>
      <c r="U101" s="25" t="str">
        <f t="shared" si="10"/>
        <v>#REF!</v>
      </c>
    </row>
    <row r="102">
      <c r="A102" s="11">
        <v>100.0</v>
      </c>
      <c r="B102" s="26" t="s">
        <v>313</v>
      </c>
      <c r="C102" s="51" t="s">
        <v>314</v>
      </c>
      <c r="D102" s="27" t="s">
        <v>41</v>
      </c>
      <c r="E102" s="28">
        <v>8.0</v>
      </c>
      <c r="F102" s="28" t="s">
        <v>274</v>
      </c>
      <c r="G102" s="29">
        <v>0.001632973</v>
      </c>
      <c r="H102" s="30">
        <v>24400.0</v>
      </c>
      <c r="I102" s="31">
        <v>39.8445412</v>
      </c>
      <c r="J102" s="30">
        <v>12900.0</v>
      </c>
      <c r="K102" s="32">
        <v>21.0653517</v>
      </c>
      <c r="L102" s="30">
        <v>54900.0</v>
      </c>
      <c r="M102" s="32">
        <v>89.6502177</v>
      </c>
      <c r="N102" s="30">
        <v>1292.5</v>
      </c>
      <c r="O102" s="33">
        <v>2.1106176025</v>
      </c>
      <c r="P102" s="44">
        <v>45222.0</v>
      </c>
      <c r="Q102" s="45"/>
      <c r="R102" s="45"/>
      <c r="S102" s="45"/>
      <c r="T102" s="38" t="str">
        <f t="shared" si="9"/>
        <v>#REF!</v>
      </c>
      <c r="U102" s="38" t="str">
        <f t="shared" si="10"/>
        <v>#REF!</v>
      </c>
    </row>
    <row r="103">
      <c r="A103" s="11">
        <v>101.0</v>
      </c>
      <c r="B103" s="12" t="s">
        <v>315</v>
      </c>
      <c r="C103" s="12" t="s">
        <v>316</v>
      </c>
      <c r="D103" s="39" t="s">
        <v>215</v>
      </c>
      <c r="E103" s="14">
        <v>3.0</v>
      </c>
      <c r="F103" s="14" t="s">
        <v>105</v>
      </c>
      <c r="G103" s="15">
        <v>1.070025</v>
      </c>
      <c r="H103" s="16">
        <v>37.5</v>
      </c>
      <c r="I103" s="17">
        <v>40.1259375</v>
      </c>
      <c r="J103" s="16">
        <v>27.5</v>
      </c>
      <c r="K103" s="18">
        <v>29.4256875</v>
      </c>
      <c r="L103" s="16">
        <v>44.5</v>
      </c>
      <c r="M103" s="18">
        <v>47.6161125</v>
      </c>
      <c r="N103" s="16">
        <v>0.06324603174603173</v>
      </c>
      <c r="O103" s="19">
        <v>0.06767483511904761</v>
      </c>
      <c r="P103" s="40">
        <v>45189.0</v>
      </c>
      <c r="Q103" s="41"/>
      <c r="R103" s="41"/>
      <c r="S103" s="41"/>
      <c r="T103" s="25" t="str">
        <f t="shared" si="9"/>
        <v>#REF!</v>
      </c>
      <c r="U103" s="25" t="str">
        <f t="shared" si="10"/>
        <v>#REF!</v>
      </c>
    </row>
    <row r="104">
      <c r="A104" s="11">
        <v>102.0</v>
      </c>
      <c r="B104" s="26" t="s">
        <v>317</v>
      </c>
      <c r="C104" s="26" t="s">
        <v>318</v>
      </c>
      <c r="D104" s="46" t="s">
        <v>36</v>
      </c>
      <c r="E104" s="28">
        <v>19.0</v>
      </c>
      <c r="F104" s="28" t="s">
        <v>105</v>
      </c>
      <c r="G104" s="29">
        <v>1.070025</v>
      </c>
      <c r="H104" s="30">
        <v>37.65416666666667</v>
      </c>
      <c r="I104" s="31">
        <v>40.2908996875</v>
      </c>
      <c r="J104" s="30">
        <v>16.525000000000002</v>
      </c>
      <c r="K104" s="32">
        <v>17.682163125000002</v>
      </c>
      <c r="L104" s="30">
        <v>64.24</v>
      </c>
      <c r="M104" s="32">
        <v>68.738406</v>
      </c>
      <c r="N104" s="30">
        <v>0.10758333333333334</v>
      </c>
      <c r="O104" s="33">
        <v>0.11511685625000001</v>
      </c>
      <c r="P104" s="52">
        <v>45219.0</v>
      </c>
      <c r="Q104" s="53"/>
      <c r="R104" s="53"/>
      <c r="S104" s="53"/>
      <c r="T104" s="38" t="str">
        <f t="shared" si="9"/>
        <v>#REF!</v>
      </c>
      <c r="U104" s="38" t="str">
        <f t="shared" si="10"/>
        <v>#REF!</v>
      </c>
    </row>
    <row r="105">
      <c r="A105" s="11">
        <v>103.0</v>
      </c>
      <c r="B105" s="12" t="s">
        <v>319</v>
      </c>
      <c r="C105" s="12" t="s">
        <v>320</v>
      </c>
      <c r="D105" s="12" t="s">
        <v>231</v>
      </c>
      <c r="E105" s="14">
        <v>8.0</v>
      </c>
      <c r="F105" s="14" t="s">
        <v>209</v>
      </c>
      <c r="G105" s="15">
        <v>0.2673115</v>
      </c>
      <c r="H105" s="16">
        <v>152.0</v>
      </c>
      <c r="I105" s="17">
        <v>40.631347999999996</v>
      </c>
      <c r="J105" s="16">
        <v>79.0</v>
      </c>
      <c r="K105" s="18">
        <v>21.1176085</v>
      </c>
      <c r="L105" s="16">
        <v>200.0</v>
      </c>
      <c r="M105" s="18">
        <v>53.4623</v>
      </c>
      <c r="N105" s="16">
        <v>1.0225</v>
      </c>
      <c r="O105" s="19">
        <v>0.27332600874999996</v>
      </c>
      <c r="P105" s="60">
        <v>45217.0</v>
      </c>
      <c r="Q105" s="61"/>
      <c r="R105" s="61"/>
      <c r="S105" s="61"/>
      <c r="T105" s="25" t="str">
        <f t="shared" si="9"/>
        <v>#REF!</v>
      </c>
      <c r="U105" s="25" t="str">
        <f t="shared" si="10"/>
        <v>#REF!</v>
      </c>
    </row>
    <row r="106">
      <c r="A106" s="11">
        <v>104.0</v>
      </c>
      <c r="B106" s="26" t="s">
        <v>321</v>
      </c>
      <c r="C106" s="26" t="s">
        <v>322</v>
      </c>
      <c r="D106" s="27" t="s">
        <v>21</v>
      </c>
      <c r="E106" s="28">
        <v>9.0</v>
      </c>
      <c r="F106" s="28" t="s">
        <v>105</v>
      </c>
      <c r="G106" s="29">
        <v>1.070025</v>
      </c>
      <c r="H106" s="30">
        <v>38.083333333333336</v>
      </c>
      <c r="I106" s="31">
        <v>40.750118750000006</v>
      </c>
      <c r="J106" s="30">
        <v>18.99</v>
      </c>
      <c r="K106" s="32">
        <v>20.319774749999997</v>
      </c>
      <c r="L106" s="30">
        <v>63.9</v>
      </c>
      <c r="M106" s="32">
        <v>68.3745975</v>
      </c>
      <c r="N106" s="30">
        <v>0.02999</v>
      </c>
      <c r="O106" s="33">
        <v>0.03209004975</v>
      </c>
      <c r="P106" s="34">
        <v>45218.0</v>
      </c>
      <c r="Q106" s="35"/>
      <c r="R106" s="35"/>
      <c r="S106" s="35"/>
      <c r="T106" s="38" t="str">
        <f t="shared" si="9"/>
        <v>#REF!</v>
      </c>
      <c r="U106" s="38" t="str">
        <f t="shared" si="10"/>
        <v>#REF!</v>
      </c>
    </row>
    <row r="107">
      <c r="A107" s="11">
        <v>105.0</v>
      </c>
      <c r="B107" s="12" t="s">
        <v>323</v>
      </c>
      <c r="C107" s="12" t="s">
        <v>324</v>
      </c>
      <c r="D107" s="12" t="s">
        <v>21</v>
      </c>
      <c r="E107" s="14">
        <v>12.0</v>
      </c>
      <c r="F107" s="14" t="s">
        <v>274</v>
      </c>
      <c r="G107" s="15">
        <v>0.001632973</v>
      </c>
      <c r="H107" s="16">
        <v>25000.0</v>
      </c>
      <c r="I107" s="17">
        <v>40.824325</v>
      </c>
      <c r="J107" s="16">
        <v>15000.0</v>
      </c>
      <c r="K107" s="18">
        <v>24.494595</v>
      </c>
      <c r="L107" s="16">
        <v>85000.0</v>
      </c>
      <c r="M107" s="18">
        <v>138.802705</v>
      </c>
      <c r="N107" s="16">
        <v>429.5138888888889</v>
      </c>
      <c r="O107" s="19">
        <v>0.7013845836805556</v>
      </c>
      <c r="P107" s="20">
        <v>45182.0</v>
      </c>
      <c r="Q107" s="21"/>
      <c r="R107" s="21"/>
      <c r="S107" s="21"/>
      <c r="T107" s="25" t="str">
        <f t="shared" si="9"/>
        <v>#REF!</v>
      </c>
      <c r="U107" s="25" t="str">
        <f t="shared" si="10"/>
        <v>#REF!</v>
      </c>
    </row>
    <row r="108">
      <c r="A108" s="11">
        <v>106.0</v>
      </c>
      <c r="B108" s="26" t="s">
        <v>325</v>
      </c>
      <c r="C108" s="26" t="s">
        <v>326</v>
      </c>
      <c r="D108" s="46" t="s">
        <v>21</v>
      </c>
      <c r="E108" s="28">
        <v>3.0</v>
      </c>
      <c r="F108" s="28" t="s">
        <v>274</v>
      </c>
      <c r="G108" s="29">
        <v>0.001632973</v>
      </c>
      <c r="H108" s="30">
        <v>25000.0</v>
      </c>
      <c r="I108" s="31">
        <v>40.824325</v>
      </c>
      <c r="J108" s="30">
        <v>15000.0</v>
      </c>
      <c r="K108" s="32">
        <v>24.494595</v>
      </c>
      <c r="L108" s="30">
        <v>60000.0</v>
      </c>
      <c r="M108" s="32">
        <v>97.97838</v>
      </c>
      <c r="N108" s="30">
        <v>625.0</v>
      </c>
      <c r="O108" s="33">
        <v>1.020608125</v>
      </c>
      <c r="P108" s="34">
        <v>45210.0</v>
      </c>
      <c r="Q108" s="35"/>
      <c r="R108" s="35"/>
      <c r="S108" s="35"/>
      <c r="T108" s="38" t="str">
        <f t="shared" si="9"/>
        <v>#REF!</v>
      </c>
      <c r="U108" s="38" t="str">
        <f t="shared" si="10"/>
        <v>#REF!</v>
      </c>
    </row>
    <row r="109">
      <c r="A109" s="11">
        <v>107.0</v>
      </c>
      <c r="B109" s="12" t="s">
        <v>327</v>
      </c>
      <c r="C109" s="12" t="s">
        <v>328</v>
      </c>
      <c r="D109" s="12" t="s">
        <v>215</v>
      </c>
      <c r="E109" s="14">
        <v>11.0</v>
      </c>
      <c r="F109" s="14" t="s">
        <v>105</v>
      </c>
      <c r="G109" s="15">
        <v>1.070025</v>
      </c>
      <c r="H109" s="16">
        <v>39.9</v>
      </c>
      <c r="I109" s="17">
        <v>42.6939975</v>
      </c>
      <c r="J109" s="16">
        <v>24.899999999999995</v>
      </c>
      <c r="K109" s="18">
        <v>26.643622499999996</v>
      </c>
      <c r="L109" s="16">
        <v>59.95000000000001</v>
      </c>
      <c r="M109" s="18">
        <v>64.14799875000001</v>
      </c>
      <c r="N109" s="16">
        <v>0.6255863636363636</v>
      </c>
      <c r="O109" s="19">
        <v>0.6693930487499999</v>
      </c>
      <c r="P109" s="20">
        <v>45177.0</v>
      </c>
      <c r="Q109" s="21"/>
      <c r="R109" s="21"/>
      <c r="S109" s="21"/>
      <c r="T109" s="25" t="str">
        <f t="shared" si="9"/>
        <v>#REF!</v>
      </c>
      <c r="U109" s="25" t="str">
        <f t="shared" si="10"/>
        <v>#REF!</v>
      </c>
    </row>
    <row r="110">
      <c r="A110" s="11">
        <v>108.0</v>
      </c>
      <c r="B110" s="26" t="s">
        <v>329</v>
      </c>
      <c r="C110" s="26" t="s">
        <v>330</v>
      </c>
      <c r="D110" s="26" t="s">
        <v>231</v>
      </c>
      <c r="E110" s="28">
        <v>1.0</v>
      </c>
      <c r="F110" s="28" t="s">
        <v>105</v>
      </c>
      <c r="G110" s="29">
        <v>1.070025</v>
      </c>
      <c r="H110" s="30">
        <v>39.9</v>
      </c>
      <c r="I110" s="31">
        <v>42.6939975</v>
      </c>
      <c r="J110" s="30">
        <v>39.9</v>
      </c>
      <c r="K110" s="32">
        <v>42.6939975</v>
      </c>
      <c r="L110" s="30">
        <v>39.9</v>
      </c>
      <c r="M110" s="32">
        <v>42.6939975</v>
      </c>
      <c r="N110" s="30">
        <v>0.0399</v>
      </c>
      <c r="O110" s="33">
        <v>0.0426939975</v>
      </c>
      <c r="P110" s="44">
        <v>45210.0</v>
      </c>
      <c r="Q110" s="45"/>
      <c r="R110" s="45"/>
      <c r="S110" s="45"/>
      <c r="T110" s="38" t="str">
        <f t="shared" si="9"/>
        <v>#REF!</v>
      </c>
      <c r="U110" s="38" t="str">
        <f t="shared" si="10"/>
        <v>#REF!</v>
      </c>
    </row>
    <row r="111">
      <c r="A111" s="11">
        <v>109.0</v>
      </c>
      <c r="B111" s="12" t="s">
        <v>331</v>
      </c>
      <c r="C111" s="12" t="s">
        <v>332</v>
      </c>
      <c r="D111" s="13" t="s">
        <v>215</v>
      </c>
      <c r="E111" s="14">
        <v>23.0</v>
      </c>
      <c r="F111" s="14" t="s">
        <v>105</v>
      </c>
      <c r="G111" s="15">
        <v>1.070025</v>
      </c>
      <c r="H111" s="16">
        <v>40.0</v>
      </c>
      <c r="I111" s="17">
        <v>42.801</v>
      </c>
      <c r="J111" s="16">
        <v>22.495</v>
      </c>
      <c r="K111" s="18">
        <v>24.070212375</v>
      </c>
      <c r="L111" s="16">
        <v>70.0</v>
      </c>
      <c r="M111" s="18">
        <v>74.90175</v>
      </c>
      <c r="N111" s="16">
        <v>0.15320636473429955</v>
      </c>
      <c r="O111" s="19">
        <v>0.16393464042481887</v>
      </c>
      <c r="P111" s="20">
        <v>45198.0</v>
      </c>
      <c r="Q111" s="21"/>
      <c r="R111" s="21"/>
      <c r="S111" s="21"/>
      <c r="T111" s="25" t="str">
        <f t="shared" si="9"/>
        <v>#REF!</v>
      </c>
      <c r="U111" s="25" t="str">
        <f t="shared" si="10"/>
        <v>#REF!</v>
      </c>
    </row>
    <row r="112">
      <c r="A112" s="11">
        <v>110.0</v>
      </c>
      <c r="B112" s="26" t="s">
        <v>333</v>
      </c>
      <c r="C112" s="26" t="s">
        <v>334</v>
      </c>
      <c r="D112" s="46" t="s">
        <v>77</v>
      </c>
      <c r="E112" s="28">
        <v>38.0</v>
      </c>
      <c r="F112" s="28" t="s">
        <v>105</v>
      </c>
      <c r="G112" s="29">
        <v>1.070025</v>
      </c>
      <c r="H112" s="30">
        <v>40.01416666666667</v>
      </c>
      <c r="I112" s="31">
        <v>42.8161586875</v>
      </c>
      <c r="J112" s="30">
        <v>14.99</v>
      </c>
      <c r="K112" s="32">
        <v>16.03967475</v>
      </c>
      <c r="L112" s="30">
        <v>80.0</v>
      </c>
      <c r="M112" s="32">
        <v>85.602</v>
      </c>
      <c r="N112" s="30">
        <v>1.0700503618421051</v>
      </c>
      <c r="O112" s="33">
        <v>1.1449806384300985</v>
      </c>
      <c r="P112" s="44">
        <v>45184.0</v>
      </c>
      <c r="Q112" s="45"/>
      <c r="R112" s="45"/>
      <c r="S112" s="45"/>
      <c r="T112" s="38" t="str">
        <f t="shared" si="9"/>
        <v>#REF!</v>
      </c>
      <c r="U112" s="38" t="str">
        <f t="shared" si="10"/>
        <v>#REF!</v>
      </c>
    </row>
    <row r="113">
      <c r="A113" s="11">
        <v>111.0</v>
      </c>
      <c r="B113" s="12" t="s">
        <v>335</v>
      </c>
      <c r="C113" s="55" t="s">
        <v>336</v>
      </c>
      <c r="D113" s="13" t="s">
        <v>21</v>
      </c>
      <c r="E113" s="14">
        <v>6.0</v>
      </c>
      <c r="F113" s="14" t="s">
        <v>337</v>
      </c>
      <c r="G113" s="15">
        <v>7.8E-4</v>
      </c>
      <c r="H113" s="16">
        <v>55416.16666666667</v>
      </c>
      <c r="I113" s="17">
        <v>43.224610000000006</v>
      </c>
      <c r="J113" s="16">
        <v>25833.333333333332</v>
      </c>
      <c r="K113" s="18">
        <v>20.15</v>
      </c>
      <c r="L113" s="16">
        <v>199999.0</v>
      </c>
      <c r="M113" s="18">
        <v>155.99922</v>
      </c>
      <c r="N113" s="16">
        <v>461.323</v>
      </c>
      <c r="O113" s="19">
        <v>0.35983193999999996</v>
      </c>
      <c r="P113" s="60">
        <v>45218.0</v>
      </c>
      <c r="Q113" s="61"/>
      <c r="R113" s="61"/>
      <c r="S113" s="61"/>
      <c r="T113" s="25" t="str">
        <f t="shared" si="9"/>
        <v>#REF!</v>
      </c>
      <c r="U113" s="25" t="str">
        <f t="shared" si="10"/>
        <v>#REF!</v>
      </c>
    </row>
    <row r="114">
      <c r="A114" s="11">
        <v>112.0</v>
      </c>
      <c r="B114" s="26" t="s">
        <v>338</v>
      </c>
      <c r="C114" s="26" t="s">
        <v>339</v>
      </c>
      <c r="D114" s="26" t="s">
        <v>242</v>
      </c>
      <c r="E114" s="28">
        <v>18.0</v>
      </c>
      <c r="F114" s="28" t="s">
        <v>193</v>
      </c>
      <c r="G114" s="29">
        <v>1.0</v>
      </c>
      <c r="H114" s="30">
        <v>43.358333333333334</v>
      </c>
      <c r="I114" s="31">
        <v>43.358333333333334</v>
      </c>
      <c r="J114" s="30">
        <v>27.49</v>
      </c>
      <c r="K114" s="32">
        <v>27.49</v>
      </c>
      <c r="L114" s="30">
        <v>89.99</v>
      </c>
      <c r="M114" s="32">
        <v>89.99</v>
      </c>
      <c r="N114" s="30">
        <v>0.34992500000000004</v>
      </c>
      <c r="O114" s="33">
        <v>0.34992500000000004</v>
      </c>
      <c r="P114" s="44">
        <v>45222.0</v>
      </c>
      <c r="Q114" s="45"/>
      <c r="R114" s="45"/>
      <c r="S114" s="45"/>
      <c r="T114" s="38" t="str">
        <f t="shared" si="9"/>
        <v>#REF!</v>
      </c>
      <c r="U114" s="38" t="str">
        <f t="shared" si="10"/>
        <v>#REF!</v>
      </c>
    </row>
    <row r="115">
      <c r="A115" s="11">
        <v>113.0</v>
      </c>
      <c r="B115" s="47" t="s">
        <v>340</v>
      </c>
      <c r="C115" s="47" t="s">
        <v>341</v>
      </c>
      <c r="D115" s="48" t="s">
        <v>21</v>
      </c>
      <c r="E115" s="14">
        <v>14.0</v>
      </c>
      <c r="F115" s="14" t="s">
        <v>342</v>
      </c>
      <c r="G115" s="15">
        <v>3.8610037999999995E-4</v>
      </c>
      <c r="H115" s="16">
        <v>112500.0</v>
      </c>
      <c r="I115" s="17">
        <v>43.43629274999999</v>
      </c>
      <c r="J115" s="16">
        <v>50000.0</v>
      </c>
      <c r="K115" s="18">
        <v>19.305018999999998</v>
      </c>
      <c r="L115" s="16">
        <v>265666.6666666667</v>
      </c>
      <c r="M115" s="18">
        <v>102.57400095333333</v>
      </c>
      <c r="N115" s="16">
        <v>2578.3333333333335</v>
      </c>
      <c r="O115" s="19">
        <v>0.9954954797666666</v>
      </c>
      <c r="P115" s="20">
        <v>45224.0</v>
      </c>
      <c r="Q115" s="21"/>
      <c r="R115" s="21"/>
      <c r="S115" s="21"/>
      <c r="T115" s="25" t="str">
        <f t="shared" si="9"/>
        <v>#REF!</v>
      </c>
      <c r="U115" s="25" t="str">
        <f t="shared" si="10"/>
        <v>#REF!</v>
      </c>
    </row>
    <row r="116">
      <c r="A116" s="11">
        <v>114.0</v>
      </c>
      <c r="B116" s="26" t="s">
        <v>343</v>
      </c>
      <c r="C116" s="26" t="s">
        <v>344</v>
      </c>
      <c r="D116" s="26" t="s">
        <v>242</v>
      </c>
      <c r="E116" s="28">
        <v>15.0</v>
      </c>
      <c r="F116" s="28" t="s">
        <v>345</v>
      </c>
      <c r="G116" s="29">
        <v>0.49834429999999996</v>
      </c>
      <c r="H116" s="30">
        <v>87.5</v>
      </c>
      <c r="I116" s="31">
        <v>43.60512625</v>
      </c>
      <c r="J116" s="30">
        <v>49.0</v>
      </c>
      <c r="K116" s="32">
        <v>24.4188707</v>
      </c>
      <c r="L116" s="30">
        <v>199.0</v>
      </c>
      <c r="M116" s="32">
        <v>99.1705157</v>
      </c>
      <c r="N116" s="30">
        <v>1.7309410676532768</v>
      </c>
      <c r="O116" s="33">
        <v>0.8626046147009249</v>
      </c>
      <c r="P116" s="44">
        <v>45182.0</v>
      </c>
      <c r="Q116" s="45"/>
      <c r="R116" s="45"/>
      <c r="S116" s="45"/>
      <c r="T116" s="38" t="str">
        <f t="shared" si="9"/>
        <v>#REF!</v>
      </c>
      <c r="U116" s="38" t="str">
        <f t="shared" si="10"/>
        <v>#REF!</v>
      </c>
    </row>
    <row r="117">
      <c r="A117" s="11">
        <v>115.0</v>
      </c>
      <c r="B117" s="55" t="s">
        <v>346</v>
      </c>
      <c r="C117" s="12" t="s">
        <v>347</v>
      </c>
      <c r="D117" s="13" t="s">
        <v>21</v>
      </c>
      <c r="E117" s="14">
        <v>3.0</v>
      </c>
      <c r="F117" s="14" t="s">
        <v>348</v>
      </c>
      <c r="G117" s="15">
        <v>0.009714325000000001</v>
      </c>
      <c r="H117" s="16">
        <v>4550.0</v>
      </c>
      <c r="I117" s="17">
        <v>44.200178750000006</v>
      </c>
      <c r="J117" s="16">
        <v>749.0</v>
      </c>
      <c r="K117" s="18">
        <v>7.276029425000001</v>
      </c>
      <c r="L117" s="16">
        <v>4550.0</v>
      </c>
      <c r="M117" s="18">
        <v>44.200178750000006</v>
      </c>
      <c r="N117" s="16">
        <v>121.91666666666667</v>
      </c>
      <c r="O117" s="19">
        <v>1.1843381229166667</v>
      </c>
      <c r="P117" s="40">
        <v>45184.0</v>
      </c>
      <c r="Q117" s="41"/>
      <c r="R117" s="41"/>
      <c r="S117" s="41"/>
      <c r="T117" s="25" t="str">
        <f t="shared" si="9"/>
        <v>#REF!</v>
      </c>
      <c r="U117" s="25" t="str">
        <f t="shared" si="10"/>
        <v>#REF!</v>
      </c>
    </row>
    <row r="118">
      <c r="A118" s="11">
        <v>116.0</v>
      </c>
      <c r="B118" s="26" t="s">
        <v>349</v>
      </c>
      <c r="C118" s="51" t="s">
        <v>350</v>
      </c>
      <c r="D118" s="46" t="s">
        <v>21</v>
      </c>
      <c r="E118" s="28">
        <v>7.0</v>
      </c>
      <c r="F118" s="28" t="s">
        <v>351</v>
      </c>
      <c r="G118" s="29">
        <v>0.037</v>
      </c>
      <c r="H118" s="30">
        <v>1199.0</v>
      </c>
      <c r="I118" s="31">
        <v>44.363</v>
      </c>
      <c r="J118" s="30">
        <v>510.0</v>
      </c>
      <c r="K118" s="32">
        <v>18.869999999999997</v>
      </c>
      <c r="L118" s="30">
        <v>2250.0</v>
      </c>
      <c r="M118" s="32">
        <v>83.25</v>
      </c>
      <c r="N118" s="30">
        <v>95.0</v>
      </c>
      <c r="O118" s="33">
        <v>3.5149999999999997</v>
      </c>
      <c r="P118" s="44">
        <v>45229.0</v>
      </c>
      <c r="Q118" s="45"/>
      <c r="R118" s="45"/>
      <c r="S118" s="45"/>
      <c r="T118" s="38" t="str">
        <f t="shared" si="9"/>
        <v>#REF!</v>
      </c>
      <c r="U118" s="38" t="str">
        <f t="shared" si="10"/>
        <v>#REF!</v>
      </c>
    </row>
    <row r="119">
      <c r="A119" s="11">
        <v>117.0</v>
      </c>
      <c r="B119" s="12" t="s">
        <v>352</v>
      </c>
      <c r="C119" s="12" t="s">
        <v>353</v>
      </c>
      <c r="D119" s="13" t="s">
        <v>21</v>
      </c>
      <c r="E119" s="14">
        <v>16.0</v>
      </c>
      <c r="F119" s="14" t="s">
        <v>274</v>
      </c>
      <c r="G119" s="15">
        <v>0.001632973</v>
      </c>
      <c r="H119" s="16">
        <v>27400.0</v>
      </c>
      <c r="I119" s="17">
        <v>44.7434602</v>
      </c>
      <c r="J119" s="16">
        <v>14750.0</v>
      </c>
      <c r="K119" s="18">
        <v>24.08635175</v>
      </c>
      <c r="L119" s="16">
        <v>156150.0</v>
      </c>
      <c r="M119" s="18">
        <v>254.98873395</v>
      </c>
      <c r="N119" s="16">
        <v>1989.4309895833335</v>
      </c>
      <c r="O119" s="19">
        <v>3.2486870913528647</v>
      </c>
      <c r="P119" s="40">
        <v>45180.0</v>
      </c>
      <c r="Q119" s="41"/>
      <c r="R119" s="41"/>
      <c r="S119" s="41"/>
      <c r="T119" s="25" t="str">
        <f t="shared" si="9"/>
        <v>#REF!</v>
      </c>
      <c r="U119" s="25" t="str">
        <f t="shared" si="10"/>
        <v>#REF!</v>
      </c>
    </row>
    <row r="120">
      <c r="A120" s="11">
        <v>118.0</v>
      </c>
      <c r="B120" s="26" t="s">
        <v>354</v>
      </c>
      <c r="C120" s="51" t="s">
        <v>355</v>
      </c>
      <c r="D120" s="27" t="s">
        <v>231</v>
      </c>
      <c r="E120" s="28">
        <v>1.0</v>
      </c>
      <c r="F120" s="28" t="s">
        <v>356</v>
      </c>
      <c r="G120" s="29">
        <v>0.3700209</v>
      </c>
      <c r="H120" s="30">
        <v>123.0</v>
      </c>
      <c r="I120" s="31">
        <v>45.5125707</v>
      </c>
      <c r="J120" s="30">
        <v>123.0</v>
      </c>
      <c r="K120" s="32">
        <v>45.5125707</v>
      </c>
      <c r="L120" s="30">
        <v>123.0</v>
      </c>
      <c r="M120" s="32">
        <v>45.5125707</v>
      </c>
      <c r="N120" s="30">
        <v>0.492</v>
      </c>
      <c r="O120" s="33">
        <v>0.1820502828</v>
      </c>
      <c r="P120" s="34">
        <v>45225.0</v>
      </c>
      <c r="Q120" s="35"/>
      <c r="R120" s="35"/>
      <c r="S120" s="35"/>
      <c r="T120" s="38" t="str">
        <f t="shared" si="9"/>
        <v>#REF!</v>
      </c>
      <c r="U120" s="38" t="str">
        <f t="shared" si="10"/>
        <v>#REF!</v>
      </c>
    </row>
    <row r="121">
      <c r="A121" s="11">
        <v>119.0</v>
      </c>
      <c r="B121" s="12" t="s">
        <v>357</v>
      </c>
      <c r="C121" s="12" t="s">
        <v>358</v>
      </c>
      <c r="D121" s="12" t="s">
        <v>49</v>
      </c>
      <c r="E121" s="14">
        <v>28.0</v>
      </c>
      <c r="F121" s="14" t="s">
        <v>359</v>
      </c>
      <c r="G121" s="15">
        <v>0.7357923</v>
      </c>
      <c r="H121" s="16">
        <v>62.5</v>
      </c>
      <c r="I121" s="17">
        <v>45.98701875</v>
      </c>
      <c r="J121" s="16">
        <v>25.0</v>
      </c>
      <c r="K121" s="18">
        <v>18.3948075</v>
      </c>
      <c r="L121" s="16">
        <v>258.0</v>
      </c>
      <c r="M121" s="18">
        <v>189.8344134</v>
      </c>
      <c r="N121" s="16">
        <v>0.46115476190476196</v>
      </c>
      <c r="O121" s="19">
        <v>0.3393141229178572</v>
      </c>
      <c r="P121" s="40">
        <v>45181.0</v>
      </c>
      <c r="Q121" s="41"/>
      <c r="R121" s="41"/>
      <c r="S121" s="41"/>
      <c r="T121" s="25" t="str">
        <f t="shared" si="9"/>
        <v>#REF!</v>
      </c>
      <c r="U121" s="25" t="str">
        <f t="shared" si="10"/>
        <v>#REF!</v>
      </c>
    </row>
    <row r="122">
      <c r="A122" s="11">
        <v>120.0</v>
      </c>
      <c r="B122" s="26" t="s">
        <v>360</v>
      </c>
      <c r="C122" s="26" t="s">
        <v>361</v>
      </c>
      <c r="D122" s="46" t="s">
        <v>133</v>
      </c>
      <c r="E122" s="28">
        <v>5.0</v>
      </c>
      <c r="F122" s="28" t="s">
        <v>362</v>
      </c>
      <c r="G122" s="29">
        <v>0.44210079999999996</v>
      </c>
      <c r="H122" s="30">
        <v>104.45</v>
      </c>
      <c r="I122" s="31">
        <v>46.177428559999996</v>
      </c>
      <c r="J122" s="30">
        <v>62.25</v>
      </c>
      <c r="K122" s="32">
        <v>27.520774799999998</v>
      </c>
      <c r="L122" s="30">
        <v>209.94999999999996</v>
      </c>
      <c r="M122" s="32">
        <v>92.81906295999997</v>
      </c>
      <c r="N122" s="30">
        <v>6.0665</v>
      </c>
      <c r="O122" s="33">
        <v>2.6820045031999995</v>
      </c>
      <c r="P122" s="44">
        <v>45189.0</v>
      </c>
      <c r="Q122" s="45"/>
      <c r="R122" s="45"/>
      <c r="S122" s="45"/>
      <c r="T122" s="38" t="str">
        <f t="shared" si="9"/>
        <v>#REF!</v>
      </c>
      <c r="U122" s="38" t="str">
        <f t="shared" si="10"/>
        <v>#REF!</v>
      </c>
    </row>
    <row r="123">
      <c r="A123" s="11">
        <v>121.0</v>
      </c>
      <c r="B123" s="12" t="s">
        <v>363</v>
      </c>
      <c r="C123" s="12" t="s">
        <v>364</v>
      </c>
      <c r="D123" s="12" t="s">
        <v>242</v>
      </c>
      <c r="E123" s="14">
        <v>26.0</v>
      </c>
      <c r="F123" s="14" t="s">
        <v>365</v>
      </c>
      <c r="G123" s="15">
        <v>0.001968863</v>
      </c>
      <c r="H123" s="16">
        <v>23500.0</v>
      </c>
      <c r="I123" s="17">
        <v>46.268280499999996</v>
      </c>
      <c r="J123" s="16">
        <v>11030.0</v>
      </c>
      <c r="K123" s="18">
        <v>21.716558889999998</v>
      </c>
      <c r="L123" s="16">
        <v>102030.0</v>
      </c>
      <c r="M123" s="18">
        <v>200.88309189</v>
      </c>
      <c r="N123" s="16">
        <v>1518.3311965811968</v>
      </c>
      <c r="O123" s="19">
        <v>2.9893861146944447</v>
      </c>
      <c r="P123" s="20">
        <v>45184.0</v>
      </c>
      <c r="Q123" s="21"/>
      <c r="R123" s="21"/>
      <c r="S123" s="21"/>
      <c r="T123" s="25" t="str">
        <f t="shared" si="9"/>
        <v>#REF!</v>
      </c>
      <c r="U123" s="25" t="str">
        <f t="shared" si="10"/>
        <v>#REF!</v>
      </c>
    </row>
    <row r="124">
      <c r="A124" s="11">
        <v>122.0</v>
      </c>
      <c r="B124" s="26" t="s">
        <v>366</v>
      </c>
      <c r="C124" s="26" t="s">
        <v>367</v>
      </c>
      <c r="D124" s="27" t="s">
        <v>215</v>
      </c>
      <c r="E124" s="28">
        <v>21.0</v>
      </c>
      <c r="F124" s="28" t="s">
        <v>105</v>
      </c>
      <c r="G124" s="29">
        <v>1.070025</v>
      </c>
      <c r="H124" s="30">
        <v>43.74583333333334</v>
      </c>
      <c r="I124" s="31">
        <v>46.809135312500004</v>
      </c>
      <c r="J124" s="30">
        <v>23.5</v>
      </c>
      <c r="K124" s="32">
        <v>25.1455875</v>
      </c>
      <c r="L124" s="30">
        <v>76.24583333333334</v>
      </c>
      <c r="M124" s="32">
        <v>81.5849478125</v>
      </c>
      <c r="N124" s="30">
        <v>0.205</v>
      </c>
      <c r="O124" s="33">
        <v>0.21935512499999998</v>
      </c>
      <c r="P124" s="44">
        <v>45212.0</v>
      </c>
      <c r="Q124" s="45"/>
      <c r="R124" s="45"/>
      <c r="S124" s="45"/>
      <c r="T124" s="38" t="str">
        <f t="shared" si="9"/>
        <v>#REF!</v>
      </c>
      <c r="U124" s="38" t="str">
        <f t="shared" si="10"/>
        <v>#REF!</v>
      </c>
    </row>
    <row r="125">
      <c r="A125" s="11">
        <v>123.0</v>
      </c>
      <c r="B125" s="12" t="s">
        <v>368</v>
      </c>
      <c r="C125" s="12" t="s">
        <v>369</v>
      </c>
      <c r="D125" s="13" t="s">
        <v>215</v>
      </c>
      <c r="E125" s="14">
        <v>7.0</v>
      </c>
      <c r="F125" s="14" t="s">
        <v>105</v>
      </c>
      <c r="G125" s="15">
        <v>1.070025</v>
      </c>
      <c r="H125" s="16">
        <v>44.0</v>
      </c>
      <c r="I125" s="17">
        <v>47.0811</v>
      </c>
      <c r="J125" s="16">
        <v>29.899999999999995</v>
      </c>
      <c r="K125" s="18">
        <v>31.993747499999994</v>
      </c>
      <c r="L125" s="16">
        <v>84.0</v>
      </c>
      <c r="M125" s="18">
        <v>89.8821</v>
      </c>
      <c r="N125" s="16">
        <v>0.245</v>
      </c>
      <c r="O125" s="19">
        <v>0.262156125</v>
      </c>
      <c r="P125" s="20">
        <v>45222.0</v>
      </c>
      <c r="Q125" s="21"/>
      <c r="R125" s="21"/>
      <c r="S125" s="21"/>
      <c r="T125" s="25" t="str">
        <f t="shared" si="9"/>
        <v>#REF!</v>
      </c>
      <c r="U125" s="25" t="str">
        <f t="shared" si="10"/>
        <v>#REF!</v>
      </c>
    </row>
    <row r="126">
      <c r="A126" s="11">
        <v>124.0</v>
      </c>
      <c r="B126" s="26" t="s">
        <v>370</v>
      </c>
      <c r="C126" s="26" t="s">
        <v>371</v>
      </c>
      <c r="D126" s="46" t="s">
        <v>21</v>
      </c>
      <c r="E126" s="28">
        <v>11.0</v>
      </c>
      <c r="F126" s="28" t="s">
        <v>372</v>
      </c>
      <c r="G126" s="29">
        <v>0.0011954572</v>
      </c>
      <c r="H126" s="30">
        <v>39751.6</v>
      </c>
      <c r="I126" s="31">
        <v>47.521336431520005</v>
      </c>
      <c r="J126" s="30">
        <v>19651.600000000002</v>
      </c>
      <c r="K126" s="32">
        <v>23.492646711520006</v>
      </c>
      <c r="L126" s="30">
        <v>131901.78125</v>
      </c>
      <c r="M126" s="32">
        <v>157.6829340881375</v>
      </c>
      <c r="N126" s="30">
        <v>2469.636561147186</v>
      </c>
      <c r="O126" s="33">
        <v>2.952344808406644</v>
      </c>
      <c r="P126" s="44">
        <v>45176.0</v>
      </c>
      <c r="Q126" s="45"/>
      <c r="R126" s="45"/>
      <c r="S126" s="45"/>
      <c r="T126" s="38" t="str">
        <f t="shared" si="9"/>
        <v>#REF!</v>
      </c>
      <c r="U126" s="38" t="str">
        <f t="shared" si="10"/>
        <v>#REF!</v>
      </c>
    </row>
    <row r="127">
      <c r="A127" s="11">
        <v>125.0</v>
      </c>
      <c r="B127" s="12" t="s">
        <v>373</v>
      </c>
      <c r="C127" s="12" t="s">
        <v>374</v>
      </c>
      <c r="D127" s="13" t="s">
        <v>21</v>
      </c>
      <c r="E127" s="14">
        <v>13.0</v>
      </c>
      <c r="F127" s="14" t="s">
        <v>375</v>
      </c>
      <c r="G127" s="15">
        <v>0.0075778500000000006</v>
      </c>
      <c r="H127" s="16">
        <v>6299.0</v>
      </c>
      <c r="I127" s="17">
        <v>47.73287715</v>
      </c>
      <c r="J127" s="16">
        <v>2395.0</v>
      </c>
      <c r="K127" s="18">
        <v>18.14895075</v>
      </c>
      <c r="L127" s="16">
        <v>20000.0</v>
      </c>
      <c r="M127" s="18">
        <v>151.55700000000002</v>
      </c>
      <c r="N127" s="16">
        <v>202.72961256692025</v>
      </c>
      <c r="O127" s="19">
        <v>1.5362545945902368</v>
      </c>
      <c r="P127" s="40">
        <v>45196.0</v>
      </c>
      <c r="Q127" s="41"/>
      <c r="R127" s="41"/>
      <c r="S127" s="41"/>
      <c r="T127" s="25" t="str">
        <f t="shared" si="9"/>
        <v>#REF!</v>
      </c>
      <c r="U127" s="25" t="str">
        <f t="shared" si="10"/>
        <v>#REF!</v>
      </c>
    </row>
    <row r="128">
      <c r="A128" s="11">
        <v>126.0</v>
      </c>
      <c r="B128" s="26" t="s">
        <v>376</v>
      </c>
      <c r="C128" s="26" t="s">
        <v>377</v>
      </c>
      <c r="D128" s="26" t="s">
        <v>231</v>
      </c>
      <c r="E128" s="28">
        <v>5.0</v>
      </c>
      <c r="F128" s="28" t="s">
        <v>378</v>
      </c>
      <c r="G128" s="29">
        <v>0.006435692000000001</v>
      </c>
      <c r="H128" s="30">
        <v>7475.0</v>
      </c>
      <c r="I128" s="31">
        <v>48.10679770000001</v>
      </c>
      <c r="J128" s="30">
        <v>5622.916666666667</v>
      </c>
      <c r="K128" s="32">
        <v>36.18735980833334</v>
      </c>
      <c r="L128" s="30">
        <v>17248.85</v>
      </c>
      <c r="M128" s="32">
        <v>111.0082859542</v>
      </c>
      <c r="N128" s="30">
        <v>45.85060500000001</v>
      </c>
      <c r="O128" s="33">
        <v>0.2950803717936601</v>
      </c>
      <c r="P128" s="44">
        <v>45202.0</v>
      </c>
      <c r="Q128" s="45"/>
      <c r="R128" s="45"/>
      <c r="S128" s="45"/>
      <c r="T128" s="38" t="str">
        <f t="shared" si="9"/>
        <v>#REF!</v>
      </c>
      <c r="U128" s="38" t="str">
        <f t="shared" si="10"/>
        <v>#REF!</v>
      </c>
    </row>
    <row r="129">
      <c r="A129" s="11">
        <v>127.0</v>
      </c>
      <c r="B129" s="47" t="s">
        <v>379</v>
      </c>
      <c r="C129" s="47" t="s">
        <v>380</v>
      </c>
      <c r="D129" s="48" t="s">
        <v>21</v>
      </c>
      <c r="E129" s="14">
        <v>41.0</v>
      </c>
      <c r="F129" s="14" t="s">
        <v>381</v>
      </c>
      <c r="G129" s="15">
        <v>0.053657710000000004</v>
      </c>
      <c r="H129" s="16">
        <v>899.0</v>
      </c>
      <c r="I129" s="17">
        <v>48.23828129</v>
      </c>
      <c r="J129" s="16">
        <v>215.0</v>
      </c>
      <c r="K129" s="18">
        <v>11.536407650000001</v>
      </c>
      <c r="L129" s="16">
        <v>1880.0</v>
      </c>
      <c r="M129" s="18">
        <v>100.8764948</v>
      </c>
      <c r="N129" s="16">
        <v>9.327999999999998</v>
      </c>
      <c r="O129" s="19">
        <v>0.5005191188799999</v>
      </c>
      <c r="P129" s="20">
        <v>45229.0</v>
      </c>
      <c r="Q129" s="21"/>
      <c r="R129" s="21"/>
      <c r="S129" s="21"/>
      <c r="T129" s="25" t="str">
        <f t="shared" si="9"/>
        <v>#REF!</v>
      </c>
      <c r="U129" s="25" t="str">
        <f t="shared" si="10"/>
        <v>#REF!</v>
      </c>
    </row>
    <row r="130">
      <c r="A130" s="11">
        <v>128.0</v>
      </c>
      <c r="B130" s="26" t="s">
        <v>382</v>
      </c>
      <c r="C130" s="26" t="s">
        <v>383</v>
      </c>
      <c r="D130" s="46" t="s">
        <v>133</v>
      </c>
      <c r="E130" s="28">
        <v>33.0</v>
      </c>
      <c r="F130" s="28" t="s">
        <v>384</v>
      </c>
      <c r="G130" s="29">
        <v>0.592675</v>
      </c>
      <c r="H130" s="30">
        <v>82.0</v>
      </c>
      <c r="I130" s="31">
        <v>48.599349999999994</v>
      </c>
      <c r="J130" s="30">
        <v>45.833333333333336</v>
      </c>
      <c r="K130" s="32">
        <v>27.164270833333333</v>
      </c>
      <c r="L130" s="30">
        <v>120.0</v>
      </c>
      <c r="M130" s="32">
        <v>71.121</v>
      </c>
      <c r="N130" s="30">
        <v>0.25</v>
      </c>
      <c r="O130" s="33">
        <v>0.14816875</v>
      </c>
      <c r="P130" s="44">
        <v>45215.0</v>
      </c>
      <c r="Q130" s="45"/>
      <c r="R130" s="45"/>
      <c r="S130" s="45"/>
      <c r="T130" s="38" t="str">
        <f t="shared" si="9"/>
        <v>#REF!</v>
      </c>
      <c r="U130" s="38" t="str">
        <f t="shared" si="10"/>
        <v>#REF!</v>
      </c>
    </row>
    <row r="131">
      <c r="A131" s="11">
        <v>129.0</v>
      </c>
      <c r="B131" s="12" t="s">
        <v>385</v>
      </c>
      <c r="C131" s="12" t="s">
        <v>386</v>
      </c>
      <c r="D131" s="12" t="s">
        <v>231</v>
      </c>
      <c r="E131" s="14">
        <v>6.0</v>
      </c>
      <c r="F131" s="14" t="s">
        <v>105</v>
      </c>
      <c r="G131" s="15">
        <v>1.070025</v>
      </c>
      <c r="H131" s="16">
        <v>46.195</v>
      </c>
      <c r="I131" s="17">
        <v>49.429804875</v>
      </c>
      <c r="J131" s="16">
        <v>34.99</v>
      </c>
      <c r="K131" s="18">
        <v>37.440174750000004</v>
      </c>
      <c r="L131" s="16">
        <v>59.9</v>
      </c>
      <c r="M131" s="18">
        <v>64.0944975</v>
      </c>
      <c r="N131" s="16">
        <v>0.33664000000000005</v>
      </c>
      <c r="O131" s="19">
        <v>0.36021321600000006</v>
      </c>
      <c r="P131" s="40">
        <v>45196.0</v>
      </c>
      <c r="Q131" s="41"/>
      <c r="R131" s="41"/>
      <c r="S131" s="41"/>
      <c r="T131" s="25" t="str">
        <f t="shared" si="9"/>
        <v>#REF!</v>
      </c>
      <c r="U131" s="25" t="str">
        <f t="shared" si="10"/>
        <v>#REF!</v>
      </c>
    </row>
    <row r="132">
      <c r="A132" s="11">
        <v>130.0</v>
      </c>
      <c r="B132" s="26" t="s">
        <v>387</v>
      </c>
      <c r="C132" s="26" t="s">
        <v>388</v>
      </c>
      <c r="D132" s="46" t="s">
        <v>133</v>
      </c>
      <c r="E132" s="28">
        <v>41.0</v>
      </c>
      <c r="F132" s="28" t="s">
        <v>389</v>
      </c>
      <c r="G132" s="29">
        <v>0.6527</v>
      </c>
      <c r="H132" s="30">
        <v>79.99</v>
      </c>
      <c r="I132" s="31">
        <v>52.209472999999996</v>
      </c>
      <c r="J132" s="30">
        <v>52.4</v>
      </c>
      <c r="K132" s="32">
        <v>34.20148</v>
      </c>
      <c r="L132" s="30">
        <v>134.0</v>
      </c>
      <c r="M132" s="32">
        <v>87.4618</v>
      </c>
      <c r="N132" s="30">
        <v>1.6043407164798773</v>
      </c>
      <c r="O132" s="33">
        <v>1.0471531856464158</v>
      </c>
      <c r="P132" s="44">
        <v>45177.0</v>
      </c>
      <c r="Q132" s="45"/>
      <c r="R132" s="45"/>
      <c r="S132" s="45"/>
      <c r="T132" s="38" t="str">
        <f t="shared" si="9"/>
        <v>#REF!</v>
      </c>
      <c r="U132" s="38" t="str">
        <f t="shared" si="10"/>
        <v>#REF!</v>
      </c>
    </row>
    <row r="133">
      <c r="A133" s="11">
        <v>131.0</v>
      </c>
      <c r="B133" s="12" t="s">
        <v>390</v>
      </c>
      <c r="C133" s="55" t="s">
        <v>391</v>
      </c>
      <c r="D133" s="13" t="s">
        <v>21</v>
      </c>
      <c r="E133" s="14">
        <v>15.0</v>
      </c>
      <c r="F133" s="14" t="s">
        <v>392</v>
      </c>
      <c r="G133" s="15">
        <v>2.636027E-4</v>
      </c>
      <c r="H133" s="16">
        <v>199500.0</v>
      </c>
      <c r="I133" s="17">
        <v>52.58873865</v>
      </c>
      <c r="J133" s="16">
        <v>112000.0</v>
      </c>
      <c r="K133" s="18">
        <v>29.5235024</v>
      </c>
      <c r="L133" s="16">
        <v>559000.0</v>
      </c>
      <c r="M133" s="18">
        <v>147.3539093</v>
      </c>
      <c r="N133" s="16">
        <v>10666.666666666666</v>
      </c>
      <c r="O133" s="19">
        <v>2.811762133333333</v>
      </c>
      <c r="P133" s="20">
        <v>45224.0</v>
      </c>
      <c r="Q133" s="21"/>
      <c r="R133" s="21"/>
      <c r="S133" s="21"/>
      <c r="T133" s="25" t="str">
        <f t="shared" si="9"/>
        <v>#REF!</v>
      </c>
      <c r="U133" s="25" t="str">
        <f t="shared" si="10"/>
        <v>#REF!</v>
      </c>
    </row>
    <row r="134">
      <c r="A134" s="11">
        <v>132.0</v>
      </c>
      <c r="B134" s="26" t="s">
        <v>393</v>
      </c>
      <c r="C134" s="26" t="s">
        <v>394</v>
      </c>
      <c r="D134" s="46" t="s">
        <v>215</v>
      </c>
      <c r="E134" s="28">
        <v>15.0</v>
      </c>
      <c r="F134" s="28" t="s">
        <v>105</v>
      </c>
      <c r="G134" s="29">
        <v>1.070025</v>
      </c>
      <c r="H134" s="30">
        <v>49.47</v>
      </c>
      <c r="I134" s="31">
        <v>52.93413675</v>
      </c>
      <c r="J134" s="30">
        <v>34.9</v>
      </c>
      <c r="K134" s="32">
        <v>37.343872499999996</v>
      </c>
      <c r="L134" s="30">
        <v>103.75</v>
      </c>
      <c r="M134" s="32">
        <v>111.01509375</v>
      </c>
      <c r="N134" s="30">
        <v>0.2658489074074074</v>
      </c>
      <c r="O134" s="33">
        <v>0.28446497714861113</v>
      </c>
      <c r="P134" s="44">
        <v>45208.0</v>
      </c>
      <c r="Q134" s="45"/>
      <c r="R134" s="45"/>
      <c r="S134" s="45"/>
      <c r="T134" s="38" t="str">
        <f t="shared" si="9"/>
        <v>#REF!</v>
      </c>
      <c r="U134" s="38" t="str">
        <f t="shared" si="10"/>
        <v>#REF!</v>
      </c>
    </row>
    <row r="135">
      <c r="A135" s="11">
        <v>133.0</v>
      </c>
      <c r="B135" s="12" t="s">
        <v>395</v>
      </c>
      <c r="C135" s="12" t="s">
        <v>396</v>
      </c>
      <c r="D135" s="39" t="s">
        <v>26</v>
      </c>
      <c r="E135" s="14">
        <v>6.0</v>
      </c>
      <c r="F135" s="14" t="s">
        <v>105</v>
      </c>
      <c r="G135" s="15">
        <v>1.070025</v>
      </c>
      <c r="H135" s="16">
        <v>50.31666666666666</v>
      </c>
      <c r="I135" s="17">
        <v>53.84009124999999</v>
      </c>
      <c r="J135" s="16">
        <v>35.93333333333334</v>
      </c>
      <c r="K135" s="18">
        <v>38.44956500000001</v>
      </c>
      <c r="L135" s="16">
        <v>63.23333333333333</v>
      </c>
      <c r="M135" s="18">
        <v>67.66124749999999</v>
      </c>
      <c r="N135" s="16">
        <v>0.22294629629629634</v>
      </c>
      <c r="O135" s="19">
        <v>0.2385581106944445</v>
      </c>
      <c r="P135" s="20">
        <v>45195.0</v>
      </c>
      <c r="Q135" s="21"/>
      <c r="R135" s="21"/>
      <c r="S135" s="21"/>
      <c r="T135" s="25" t="str">
        <f t="shared" si="9"/>
        <v>#REF!</v>
      </c>
      <c r="U135" s="25" t="str">
        <f t="shared" si="10"/>
        <v>#REF!</v>
      </c>
    </row>
    <row r="136">
      <c r="A136" s="11">
        <v>134.0</v>
      </c>
      <c r="B136" s="26" t="s">
        <v>397</v>
      </c>
      <c r="C136" s="26" t="s">
        <v>398</v>
      </c>
      <c r="D136" s="26" t="s">
        <v>231</v>
      </c>
      <c r="E136" s="38">
        <v>6.0</v>
      </c>
      <c r="F136" s="38" t="s">
        <v>356</v>
      </c>
      <c r="G136" s="29">
        <v>0.3700209</v>
      </c>
      <c r="H136" s="62">
        <v>147.5</v>
      </c>
      <c r="I136" s="31">
        <v>54.57808275</v>
      </c>
      <c r="J136" s="62">
        <v>104.0</v>
      </c>
      <c r="K136" s="33">
        <v>38.482173599999996</v>
      </c>
      <c r="L136" s="62">
        <v>350.0</v>
      </c>
      <c r="M136" s="33">
        <v>129.507315</v>
      </c>
      <c r="N136" s="62">
        <v>0.4443333333333333</v>
      </c>
      <c r="O136" s="33">
        <v>0.16441261989999997</v>
      </c>
      <c r="P136" s="35">
        <v>45195.0</v>
      </c>
      <c r="Q136" s="35"/>
      <c r="R136" s="35"/>
      <c r="S136" s="35"/>
      <c r="T136" s="38" t="str">
        <f t="shared" si="9"/>
        <v>#REF!</v>
      </c>
      <c r="U136" s="38" t="str">
        <f t="shared" si="10"/>
        <v>#REF!</v>
      </c>
    </row>
    <row r="137">
      <c r="A137" s="11">
        <v>135.0</v>
      </c>
      <c r="B137" s="12" t="s">
        <v>399</v>
      </c>
      <c r="C137" s="12" t="s">
        <v>400</v>
      </c>
      <c r="D137" s="13" t="s">
        <v>21</v>
      </c>
      <c r="E137" s="14">
        <v>12.0</v>
      </c>
      <c r="F137" s="14" t="s">
        <v>193</v>
      </c>
      <c r="G137" s="15">
        <v>1.0</v>
      </c>
      <c r="H137" s="16">
        <v>54.58333333333333</v>
      </c>
      <c r="I137" s="17">
        <v>54.58333333333333</v>
      </c>
      <c r="J137" s="16">
        <v>24.166666666666668</v>
      </c>
      <c r="K137" s="18">
        <v>24.166666666666668</v>
      </c>
      <c r="L137" s="16">
        <v>304.1666666666667</v>
      </c>
      <c r="M137" s="18">
        <v>304.1666666666667</v>
      </c>
      <c r="N137" s="16">
        <v>42.415364583333336</v>
      </c>
      <c r="O137" s="19">
        <v>42.415364583333336</v>
      </c>
      <c r="P137" s="20">
        <v>45222.0</v>
      </c>
      <c r="Q137" s="21"/>
      <c r="R137" s="21"/>
      <c r="S137" s="21"/>
      <c r="T137" s="25" t="str">
        <f t="shared" si="9"/>
        <v>#REF!</v>
      </c>
      <c r="U137" s="25" t="str">
        <f t="shared" si="10"/>
        <v>#REF!</v>
      </c>
    </row>
    <row r="138">
      <c r="A138" s="11">
        <v>136.0</v>
      </c>
      <c r="B138" s="26" t="s">
        <v>401</v>
      </c>
      <c r="C138" s="26" t="s">
        <v>402</v>
      </c>
      <c r="D138" s="46" t="s">
        <v>21</v>
      </c>
      <c r="E138" s="28">
        <v>4.0</v>
      </c>
      <c r="F138" s="38" t="s">
        <v>274</v>
      </c>
      <c r="G138" s="29">
        <v>0.001632973</v>
      </c>
      <c r="H138" s="30">
        <v>33750.0</v>
      </c>
      <c r="I138" s="31">
        <v>55.11283875</v>
      </c>
      <c r="J138" s="30">
        <v>16250.0</v>
      </c>
      <c r="K138" s="32">
        <v>26.535811250000002</v>
      </c>
      <c r="L138" s="30">
        <v>71250.0</v>
      </c>
      <c r="M138" s="32">
        <v>116.34932625</v>
      </c>
      <c r="N138" s="30">
        <v>1085.7142857142858</v>
      </c>
      <c r="O138" s="33">
        <v>1.7729421142857145</v>
      </c>
      <c r="P138" s="44">
        <v>45180.0</v>
      </c>
      <c r="Q138" s="45"/>
      <c r="R138" s="45"/>
      <c r="S138" s="45"/>
      <c r="T138" s="38" t="str">
        <f t="shared" si="9"/>
        <v>#REF!</v>
      </c>
      <c r="U138" s="38" t="str">
        <f t="shared" si="10"/>
        <v>#REF!</v>
      </c>
    </row>
    <row r="139">
      <c r="A139" s="11">
        <v>137.0</v>
      </c>
      <c r="B139" s="47" t="s">
        <v>403</v>
      </c>
      <c r="C139" s="47" t="s">
        <v>404</v>
      </c>
      <c r="D139" s="48" t="s">
        <v>26</v>
      </c>
      <c r="E139" s="14">
        <v>8.0</v>
      </c>
      <c r="F139" s="25" t="s">
        <v>405</v>
      </c>
      <c r="G139" s="15">
        <v>0.026090000000000002</v>
      </c>
      <c r="H139" s="16">
        <v>2121.5</v>
      </c>
      <c r="I139" s="17">
        <v>55.349935</v>
      </c>
      <c r="J139" s="16">
        <v>1334.0</v>
      </c>
      <c r="K139" s="18">
        <v>34.80406</v>
      </c>
      <c r="L139" s="16">
        <v>3995.0</v>
      </c>
      <c r="M139" s="18">
        <v>104.22955</v>
      </c>
      <c r="N139" s="16">
        <v>3.5862393162393165</v>
      </c>
      <c r="O139" s="19">
        <v>0.09356498376068377</v>
      </c>
      <c r="P139" s="49">
        <v>45224.0</v>
      </c>
      <c r="Q139" s="50"/>
      <c r="R139" s="50"/>
      <c r="S139" s="50"/>
      <c r="T139" s="25" t="str">
        <f t="shared" si="9"/>
        <v>#REF!</v>
      </c>
      <c r="U139" s="25" t="str">
        <f t="shared" si="10"/>
        <v>#REF!</v>
      </c>
    </row>
    <row r="140">
      <c r="A140" s="11">
        <v>138.0</v>
      </c>
      <c r="B140" s="26" t="s">
        <v>406</v>
      </c>
      <c r="C140" s="26" t="s">
        <v>407</v>
      </c>
      <c r="D140" s="46" t="s">
        <v>49</v>
      </c>
      <c r="E140" s="28">
        <v>5.0</v>
      </c>
      <c r="F140" s="38" t="s">
        <v>408</v>
      </c>
      <c r="G140" s="29">
        <v>0.1246572</v>
      </c>
      <c r="H140" s="30">
        <v>448.0</v>
      </c>
      <c r="I140" s="31">
        <v>55.846425599999996</v>
      </c>
      <c r="J140" s="30">
        <v>248.0</v>
      </c>
      <c r="K140" s="32">
        <v>30.914985599999998</v>
      </c>
      <c r="L140" s="30">
        <v>1748.0</v>
      </c>
      <c r="M140" s="32">
        <v>217.9007856</v>
      </c>
      <c r="N140" s="30">
        <v>0.7466666666666667</v>
      </c>
      <c r="O140" s="33">
        <v>0.093077376</v>
      </c>
      <c r="P140" s="44">
        <v>45210.0</v>
      </c>
      <c r="Q140" s="45"/>
      <c r="R140" s="45"/>
      <c r="S140" s="45"/>
      <c r="T140" s="38" t="str">
        <f t="shared" si="9"/>
        <v>#REF!</v>
      </c>
      <c r="U140" s="38" t="str">
        <f t="shared" si="10"/>
        <v>#REF!</v>
      </c>
    </row>
    <row r="141">
      <c r="A141" s="11">
        <v>139.0</v>
      </c>
      <c r="B141" s="55" t="s">
        <v>409</v>
      </c>
      <c r="C141" s="55" t="s">
        <v>410</v>
      </c>
      <c r="D141" s="13" t="s">
        <v>21</v>
      </c>
      <c r="E141" s="14">
        <v>1.0</v>
      </c>
      <c r="F141" s="25" t="s">
        <v>411</v>
      </c>
      <c r="G141" s="15">
        <v>2.2615150000000002E-4</v>
      </c>
      <c r="H141" s="16">
        <v>249000.0</v>
      </c>
      <c r="I141" s="17">
        <v>56.31172350000001</v>
      </c>
      <c r="J141" s="16">
        <v>249000.0</v>
      </c>
      <c r="K141" s="18">
        <v>56.31172350000001</v>
      </c>
      <c r="L141" s="16">
        <v>249000.0</v>
      </c>
      <c r="M141" s="18">
        <v>56.31172350000001</v>
      </c>
      <c r="N141" s="16">
        <v>2490.0</v>
      </c>
      <c r="O141" s="19">
        <v>0.563117235</v>
      </c>
      <c r="P141" s="20">
        <v>45210.0</v>
      </c>
      <c r="Q141" s="21"/>
      <c r="R141" s="21"/>
      <c r="S141" s="21"/>
      <c r="T141" s="25" t="str">
        <f t="shared" si="9"/>
        <v>#REF!</v>
      </c>
      <c r="U141" s="25" t="str">
        <f t="shared" si="10"/>
        <v>#REF!</v>
      </c>
    </row>
    <row r="142">
      <c r="A142" s="11">
        <v>140.0</v>
      </c>
      <c r="B142" s="26" t="s">
        <v>412</v>
      </c>
      <c r="C142" s="26" t="s">
        <v>413</v>
      </c>
      <c r="D142" s="46" t="s">
        <v>21</v>
      </c>
      <c r="E142" s="28">
        <v>5.0</v>
      </c>
      <c r="F142" s="38" t="s">
        <v>414</v>
      </c>
      <c r="G142" s="29">
        <v>0.001632973</v>
      </c>
      <c r="H142" s="30">
        <v>34833.333333333336</v>
      </c>
      <c r="I142" s="31">
        <v>56.88189283333334</v>
      </c>
      <c r="J142" s="30">
        <v>14900.0</v>
      </c>
      <c r="K142" s="32">
        <v>24.3312977</v>
      </c>
      <c r="L142" s="30">
        <v>58833.333333333336</v>
      </c>
      <c r="M142" s="32">
        <v>96.07324483333333</v>
      </c>
      <c r="N142" s="30">
        <v>10698.333333333332</v>
      </c>
      <c r="O142" s="33">
        <v>17.470089478333332</v>
      </c>
      <c r="P142" s="34">
        <v>45194.0</v>
      </c>
      <c r="Q142" s="35"/>
      <c r="R142" s="35"/>
      <c r="S142" s="35"/>
      <c r="T142" s="38" t="str">
        <f t="shared" si="9"/>
        <v>#REF!</v>
      </c>
      <c r="U142" s="38" t="str">
        <f t="shared" si="10"/>
        <v>#REF!</v>
      </c>
    </row>
    <row r="143">
      <c r="A143" s="11">
        <v>141.0</v>
      </c>
      <c r="B143" s="12" t="s">
        <v>415</v>
      </c>
      <c r="C143" s="12" t="s">
        <v>416</v>
      </c>
      <c r="D143" s="13" t="s">
        <v>21</v>
      </c>
      <c r="E143" s="14">
        <v>10.0</v>
      </c>
      <c r="F143" s="25" t="s">
        <v>417</v>
      </c>
      <c r="G143" s="15">
        <v>0.07328133</v>
      </c>
      <c r="H143" s="16">
        <v>786.75</v>
      </c>
      <c r="I143" s="17">
        <v>57.65408637750001</v>
      </c>
      <c r="J143" s="16">
        <v>257.0</v>
      </c>
      <c r="K143" s="18">
        <v>18.833301810000002</v>
      </c>
      <c r="L143" s="16">
        <v>4042.5</v>
      </c>
      <c r="M143" s="18">
        <v>296.239776525</v>
      </c>
      <c r="N143" s="16">
        <v>35.24241269841271</v>
      </c>
      <c r="O143" s="19">
        <v>2.582610874948572</v>
      </c>
      <c r="P143" s="40">
        <v>45196.0</v>
      </c>
      <c r="Q143" s="41"/>
      <c r="R143" s="41"/>
      <c r="S143" s="41"/>
      <c r="T143" s="25" t="str">
        <f t="shared" si="9"/>
        <v>#REF!</v>
      </c>
      <c r="U143" s="25" t="str">
        <f t="shared" si="10"/>
        <v>#REF!</v>
      </c>
    </row>
    <row r="144">
      <c r="A144" s="11">
        <v>142.0</v>
      </c>
      <c r="B144" s="26" t="s">
        <v>418</v>
      </c>
      <c r="C144" s="26" t="s">
        <v>419</v>
      </c>
      <c r="D144" s="46" t="s">
        <v>21</v>
      </c>
      <c r="E144" s="28">
        <v>13.0</v>
      </c>
      <c r="F144" s="38" t="s">
        <v>420</v>
      </c>
      <c r="G144" s="29">
        <v>0.05377135</v>
      </c>
      <c r="H144" s="30">
        <v>1074.0041666666666</v>
      </c>
      <c r="I144" s="31">
        <v>57.75065394729167</v>
      </c>
      <c r="J144" s="30">
        <v>430.0041666666668</v>
      </c>
      <c r="K144" s="32">
        <v>23.121904547291674</v>
      </c>
      <c r="L144" s="30">
        <v>4140.0</v>
      </c>
      <c r="M144" s="32">
        <v>222.613389</v>
      </c>
      <c r="N144" s="30">
        <v>46.0</v>
      </c>
      <c r="O144" s="33">
        <v>2.4734821</v>
      </c>
      <c r="P144" s="44">
        <v>45212.0</v>
      </c>
      <c r="Q144" s="45"/>
      <c r="R144" s="45"/>
      <c r="S144" s="45"/>
      <c r="T144" s="38" t="str">
        <f t="shared" si="9"/>
        <v>#REF!</v>
      </c>
      <c r="U144" s="38" t="str">
        <f t="shared" si="10"/>
        <v>#REF!</v>
      </c>
    </row>
    <row r="145">
      <c r="A145" s="11">
        <v>143.0</v>
      </c>
      <c r="B145" s="12" t="s">
        <v>421</v>
      </c>
      <c r="C145" s="12" t="s">
        <v>422</v>
      </c>
      <c r="D145" s="12" t="s">
        <v>242</v>
      </c>
      <c r="E145" s="14">
        <v>10.0</v>
      </c>
      <c r="F145" s="25" t="s">
        <v>193</v>
      </c>
      <c r="G145" s="15">
        <v>1.0</v>
      </c>
      <c r="H145" s="16">
        <v>58.0</v>
      </c>
      <c r="I145" s="17">
        <v>58.0</v>
      </c>
      <c r="J145" s="16">
        <v>27.0</v>
      </c>
      <c r="K145" s="18">
        <v>27.0</v>
      </c>
      <c r="L145" s="16">
        <v>170.0</v>
      </c>
      <c r="M145" s="18">
        <v>170.0</v>
      </c>
      <c r="N145" s="16">
        <v>0.6401111111111112</v>
      </c>
      <c r="O145" s="19">
        <v>0.6401111111111112</v>
      </c>
      <c r="P145" s="20">
        <v>45196.0</v>
      </c>
      <c r="Q145" s="21"/>
      <c r="R145" s="21"/>
      <c r="S145" s="21"/>
      <c r="T145" s="25" t="str">
        <f t="shared" si="9"/>
        <v>#REF!</v>
      </c>
      <c r="U145" s="25" t="str">
        <f t="shared" si="10"/>
        <v>#REF!</v>
      </c>
    </row>
    <row r="146">
      <c r="A146" s="11">
        <v>144.0</v>
      </c>
      <c r="B146" s="26" t="s">
        <v>423</v>
      </c>
      <c r="C146" s="26" t="s">
        <v>424</v>
      </c>
      <c r="D146" s="46" t="s">
        <v>425</v>
      </c>
      <c r="E146" s="28">
        <v>39.0</v>
      </c>
      <c r="F146" s="38" t="s">
        <v>426</v>
      </c>
      <c r="G146" s="29">
        <v>0.728765</v>
      </c>
      <c r="H146" s="30">
        <v>79.95</v>
      </c>
      <c r="I146" s="31">
        <v>58.264761750000005</v>
      </c>
      <c r="J146" s="30">
        <v>29.95</v>
      </c>
      <c r="K146" s="32">
        <v>21.826511749999998</v>
      </c>
      <c r="L146" s="30">
        <v>140.0</v>
      </c>
      <c r="M146" s="32">
        <v>102.0271</v>
      </c>
      <c r="N146" s="30">
        <v>0.9044824742680486</v>
      </c>
      <c r="O146" s="33">
        <v>0.6591551703599544</v>
      </c>
      <c r="P146" s="44">
        <v>45182.0</v>
      </c>
      <c r="Q146" s="45"/>
      <c r="R146" s="45"/>
      <c r="S146" s="45"/>
      <c r="T146" s="38" t="str">
        <f t="shared" si="9"/>
        <v>#REF!</v>
      </c>
      <c r="U146" s="38" t="str">
        <f t="shared" si="10"/>
        <v>#REF!</v>
      </c>
    </row>
    <row r="147">
      <c r="A147" s="11">
        <v>145.0</v>
      </c>
      <c r="B147" s="12" t="s">
        <v>427</v>
      </c>
      <c r="C147" s="12" t="s">
        <v>428</v>
      </c>
      <c r="D147" s="12" t="s">
        <v>231</v>
      </c>
      <c r="E147" s="14">
        <v>10.0</v>
      </c>
      <c r="F147" s="25" t="s">
        <v>105</v>
      </c>
      <c r="G147" s="15">
        <v>1.070025</v>
      </c>
      <c r="H147" s="16">
        <v>54.531666666666666</v>
      </c>
      <c r="I147" s="17">
        <v>58.350246625</v>
      </c>
      <c r="J147" s="16">
        <v>18.99</v>
      </c>
      <c r="K147" s="18">
        <v>20.319774749999997</v>
      </c>
      <c r="L147" s="16">
        <v>71.24</v>
      </c>
      <c r="M147" s="18">
        <v>76.22858099999999</v>
      </c>
      <c r="N147" s="16">
        <v>0.06302333333333333</v>
      </c>
      <c r="O147" s="19">
        <v>0.06743654225</v>
      </c>
      <c r="P147" s="20">
        <v>45210.0</v>
      </c>
      <c r="Q147" s="21"/>
      <c r="R147" s="21"/>
      <c r="S147" s="21"/>
      <c r="T147" s="25" t="str">
        <f t="shared" si="9"/>
        <v>#REF!</v>
      </c>
      <c r="U147" s="25" t="str">
        <f t="shared" si="10"/>
        <v>#REF!</v>
      </c>
    </row>
    <row r="148">
      <c r="A148" s="11">
        <v>146.0</v>
      </c>
      <c r="B148" s="26" t="s">
        <v>429</v>
      </c>
      <c r="C148" s="26" t="s">
        <v>430</v>
      </c>
      <c r="D148" s="46" t="s">
        <v>215</v>
      </c>
      <c r="E148" s="28">
        <v>18.0</v>
      </c>
      <c r="F148" s="38" t="s">
        <v>105</v>
      </c>
      <c r="G148" s="29">
        <v>1.070025</v>
      </c>
      <c r="H148" s="30">
        <v>54.57833333333333</v>
      </c>
      <c r="I148" s="31">
        <v>58.400181125</v>
      </c>
      <c r="J148" s="30">
        <v>26.116666666666664</v>
      </c>
      <c r="K148" s="32">
        <v>27.94548625</v>
      </c>
      <c r="L148" s="30">
        <v>198.99</v>
      </c>
      <c r="M148" s="32">
        <v>212.92427475000002</v>
      </c>
      <c r="N148" s="30">
        <v>0.3380536993464052</v>
      </c>
      <c r="O148" s="33">
        <v>0.3617259096431373</v>
      </c>
      <c r="P148" s="44">
        <v>45180.0</v>
      </c>
      <c r="Q148" s="45"/>
      <c r="R148" s="45"/>
      <c r="S148" s="45"/>
      <c r="T148" s="38" t="str">
        <f t="shared" si="9"/>
        <v>#REF!</v>
      </c>
      <c r="U148" s="38" t="str">
        <f t="shared" si="10"/>
        <v>#REF!</v>
      </c>
    </row>
    <row r="149">
      <c r="A149" s="11">
        <v>147.0</v>
      </c>
      <c r="B149" s="47" t="s">
        <v>431</v>
      </c>
      <c r="C149" s="47" t="s">
        <v>432</v>
      </c>
      <c r="D149" s="39" t="s">
        <v>31</v>
      </c>
      <c r="E149" s="14">
        <v>8.0</v>
      </c>
      <c r="F149" s="25" t="s">
        <v>433</v>
      </c>
      <c r="G149" s="15">
        <v>0.28624</v>
      </c>
      <c r="H149" s="16">
        <v>205.0</v>
      </c>
      <c r="I149" s="17">
        <v>58.6792</v>
      </c>
      <c r="J149" s="16">
        <v>150.0</v>
      </c>
      <c r="K149" s="18">
        <v>42.936</v>
      </c>
      <c r="L149" s="16">
        <v>280.0</v>
      </c>
      <c r="M149" s="18">
        <v>80.1472</v>
      </c>
      <c r="N149" s="16">
        <v>73.75</v>
      </c>
      <c r="O149" s="19">
        <v>21.1102</v>
      </c>
      <c r="P149" s="20">
        <v>45223.0</v>
      </c>
      <c r="Q149" s="21"/>
      <c r="R149" s="21"/>
      <c r="S149" s="21"/>
      <c r="T149" s="25" t="str">
        <f t="shared" si="9"/>
        <v>#REF!</v>
      </c>
      <c r="U149" s="25" t="str">
        <f t="shared" si="10"/>
        <v>#REF!</v>
      </c>
    </row>
    <row r="150">
      <c r="A150" s="11">
        <v>148.0</v>
      </c>
      <c r="B150" s="26" t="s">
        <v>434</v>
      </c>
      <c r="C150" s="26" t="s">
        <v>435</v>
      </c>
      <c r="D150" s="46" t="s">
        <v>215</v>
      </c>
      <c r="E150" s="28">
        <v>4.0</v>
      </c>
      <c r="F150" s="38" t="s">
        <v>105</v>
      </c>
      <c r="G150" s="29">
        <v>1.070025</v>
      </c>
      <c r="H150" s="30">
        <v>54.99</v>
      </c>
      <c r="I150" s="31">
        <v>58.840674750000005</v>
      </c>
      <c r="J150" s="30">
        <v>39.99</v>
      </c>
      <c r="K150" s="32">
        <v>42.79029975</v>
      </c>
      <c r="L150" s="30">
        <v>79.99</v>
      </c>
      <c r="M150" s="32">
        <v>85.59129974999999</v>
      </c>
      <c r="N150" s="30">
        <v>0.11747175</v>
      </c>
      <c r="O150" s="33">
        <v>0.12569770929375</v>
      </c>
      <c r="P150" s="34">
        <v>45208.0</v>
      </c>
      <c r="Q150" s="35"/>
      <c r="R150" s="35"/>
      <c r="S150" s="35"/>
      <c r="T150" s="38" t="str">
        <f t="shared" si="9"/>
        <v>#REF!</v>
      </c>
      <c r="U150" s="38" t="str">
        <f t="shared" si="10"/>
        <v>#REF!</v>
      </c>
    </row>
    <row r="151">
      <c r="A151" s="11">
        <v>149.0</v>
      </c>
      <c r="B151" s="12" t="s">
        <v>436</v>
      </c>
      <c r="C151" s="12" t="s">
        <v>437</v>
      </c>
      <c r="D151" s="12" t="s">
        <v>231</v>
      </c>
      <c r="E151" s="14">
        <v>1.0</v>
      </c>
      <c r="F151" s="25" t="s">
        <v>105</v>
      </c>
      <c r="G151" s="15">
        <v>1.070025</v>
      </c>
      <c r="H151" s="16">
        <v>55.0</v>
      </c>
      <c r="I151" s="17">
        <v>58.851375</v>
      </c>
      <c r="J151" s="16">
        <v>55.0</v>
      </c>
      <c r="K151" s="18">
        <v>58.851375</v>
      </c>
      <c r="L151" s="16">
        <v>55.0</v>
      </c>
      <c r="M151" s="18">
        <v>58.851375</v>
      </c>
      <c r="N151" s="16">
        <v>0.4583333333333333</v>
      </c>
      <c r="O151" s="19">
        <v>0.490428125</v>
      </c>
      <c r="P151" s="58">
        <v>45240.0</v>
      </c>
      <c r="Q151" s="59"/>
      <c r="R151" s="59"/>
      <c r="S151" s="59"/>
      <c r="T151" s="25"/>
      <c r="U151" s="25"/>
    </row>
    <row r="152">
      <c r="A152" s="11">
        <v>150.0</v>
      </c>
      <c r="B152" s="26" t="s">
        <v>438</v>
      </c>
      <c r="C152" s="26" t="s">
        <v>439</v>
      </c>
      <c r="D152" s="46" t="s">
        <v>77</v>
      </c>
      <c r="E152" s="28">
        <v>23.0</v>
      </c>
      <c r="F152" s="38" t="s">
        <v>193</v>
      </c>
      <c r="G152" s="29">
        <v>1.0</v>
      </c>
      <c r="H152" s="30">
        <v>59.95000000000001</v>
      </c>
      <c r="I152" s="31">
        <v>59.95000000000001</v>
      </c>
      <c r="J152" s="30">
        <v>15.0</v>
      </c>
      <c r="K152" s="32">
        <v>15.0</v>
      </c>
      <c r="L152" s="30">
        <v>140.0</v>
      </c>
      <c r="M152" s="32">
        <v>140.0</v>
      </c>
      <c r="N152" s="30">
        <v>0.39</v>
      </c>
      <c r="O152" s="33">
        <v>0.39</v>
      </c>
      <c r="P152" s="52">
        <v>45218.0</v>
      </c>
      <c r="Q152" s="53"/>
      <c r="R152" s="53"/>
      <c r="S152" s="53"/>
      <c r="T152" s="38"/>
      <c r="U152" s="38"/>
    </row>
    <row r="153">
      <c r="A153" s="11">
        <v>151.0</v>
      </c>
      <c r="B153" s="12" t="s">
        <v>440</v>
      </c>
      <c r="C153" s="12" t="s">
        <v>441</v>
      </c>
      <c r="D153" s="12" t="s">
        <v>231</v>
      </c>
      <c r="E153" s="14">
        <v>6.0</v>
      </c>
      <c r="F153" s="25" t="s">
        <v>356</v>
      </c>
      <c r="G153" s="15">
        <v>0.3700209</v>
      </c>
      <c r="H153" s="16">
        <v>168.5</v>
      </c>
      <c r="I153" s="17">
        <v>62.348521649999995</v>
      </c>
      <c r="J153" s="16">
        <v>102.0</v>
      </c>
      <c r="K153" s="18">
        <v>37.742131799999996</v>
      </c>
      <c r="L153" s="16">
        <v>1050.0</v>
      </c>
      <c r="M153" s="18">
        <v>388.52194499999996</v>
      </c>
      <c r="N153" s="16">
        <v>0.5408504761904762</v>
      </c>
      <c r="O153" s="19">
        <v>0.20012597996542858</v>
      </c>
      <c r="P153" s="40">
        <v>45208.0</v>
      </c>
      <c r="Q153" s="41"/>
      <c r="R153" s="41"/>
      <c r="S153" s="41"/>
      <c r="T153" s="25" t="str">
        <f t="shared" ref="T153:T171" si="11">if(#REF!&lt;-20%,"1","0")</f>
        <v>#REF!</v>
      </c>
      <c r="U153" s="25" t="str">
        <f t="shared" ref="U153:U171" si="12">if(#REF!&gt;20%,"1","0")</f>
        <v>#REF!</v>
      </c>
    </row>
    <row r="154">
      <c r="A154" s="11">
        <v>152.0</v>
      </c>
      <c r="B154" s="26" t="s">
        <v>442</v>
      </c>
      <c r="C154" s="26" t="s">
        <v>443</v>
      </c>
      <c r="D154" s="46" t="s">
        <v>215</v>
      </c>
      <c r="E154" s="28">
        <v>12.0</v>
      </c>
      <c r="F154" s="38" t="s">
        <v>444</v>
      </c>
      <c r="G154" s="29">
        <v>1.095899</v>
      </c>
      <c r="H154" s="30">
        <v>56.95</v>
      </c>
      <c r="I154" s="31">
        <v>62.411448050000004</v>
      </c>
      <c r="J154" s="30">
        <v>39.0</v>
      </c>
      <c r="K154" s="32">
        <v>42.740061</v>
      </c>
      <c r="L154" s="30">
        <v>89.90000000000002</v>
      </c>
      <c r="M154" s="32">
        <v>98.52132010000001</v>
      </c>
      <c r="N154" s="30">
        <v>0.1690885185185185</v>
      </c>
      <c r="O154" s="33">
        <v>0.1853039383559259</v>
      </c>
      <c r="P154" s="44">
        <v>45208.0</v>
      </c>
      <c r="Q154" s="45"/>
      <c r="R154" s="45"/>
      <c r="S154" s="45"/>
      <c r="T154" s="38" t="str">
        <f t="shared" si="11"/>
        <v>#REF!</v>
      </c>
      <c r="U154" s="38" t="str">
        <f t="shared" si="12"/>
        <v>#REF!</v>
      </c>
    </row>
    <row r="155">
      <c r="A155" s="11">
        <v>153.0</v>
      </c>
      <c r="B155" s="12" t="s">
        <v>445</v>
      </c>
      <c r="C155" s="12" t="s">
        <v>446</v>
      </c>
      <c r="D155" s="12" t="s">
        <v>231</v>
      </c>
      <c r="E155" s="14">
        <v>7.0</v>
      </c>
      <c r="F155" s="25" t="s">
        <v>447</v>
      </c>
      <c r="G155" s="15">
        <v>0.0048056850000000005</v>
      </c>
      <c r="H155" s="16">
        <v>12999.0</v>
      </c>
      <c r="I155" s="17">
        <v>62.46909931500001</v>
      </c>
      <c r="J155" s="16">
        <v>6459.0</v>
      </c>
      <c r="K155" s="18">
        <v>31.039919415000004</v>
      </c>
      <c r="L155" s="16">
        <v>26300.0</v>
      </c>
      <c r="M155" s="18">
        <v>126.38951550000002</v>
      </c>
      <c r="N155" s="16">
        <v>350.9157482993197</v>
      </c>
      <c r="O155" s="19">
        <v>1.6863905478658165</v>
      </c>
      <c r="P155" s="40">
        <v>45196.0</v>
      </c>
      <c r="Q155" s="41"/>
      <c r="R155" s="41"/>
      <c r="S155" s="41"/>
      <c r="T155" s="25" t="str">
        <f t="shared" si="11"/>
        <v>#REF!</v>
      </c>
      <c r="U155" s="25" t="str">
        <f t="shared" si="12"/>
        <v>#REF!</v>
      </c>
    </row>
    <row r="156">
      <c r="A156" s="11">
        <v>154.0</v>
      </c>
      <c r="B156" s="26" t="s">
        <v>448</v>
      </c>
      <c r="C156" s="26" t="s">
        <v>449</v>
      </c>
      <c r="D156" s="26" t="s">
        <v>231</v>
      </c>
      <c r="E156" s="28">
        <v>7.0</v>
      </c>
      <c r="F156" s="38" t="s">
        <v>356</v>
      </c>
      <c r="G156" s="29">
        <v>0.3700209</v>
      </c>
      <c r="H156" s="30">
        <v>170.0</v>
      </c>
      <c r="I156" s="31">
        <v>62.903552999999995</v>
      </c>
      <c r="J156" s="30">
        <v>110.0</v>
      </c>
      <c r="K156" s="32">
        <v>40.702299</v>
      </c>
      <c r="L156" s="30">
        <v>205.0</v>
      </c>
      <c r="M156" s="32">
        <v>75.85428449999999</v>
      </c>
      <c r="N156" s="30">
        <v>0.5641496598639456</v>
      </c>
      <c r="O156" s="33">
        <v>0.20874716487755102</v>
      </c>
      <c r="P156" s="44">
        <v>45187.0</v>
      </c>
      <c r="Q156" s="45"/>
      <c r="R156" s="45"/>
      <c r="S156" s="45"/>
      <c r="T156" s="38" t="str">
        <f t="shared" si="11"/>
        <v>#REF!</v>
      </c>
      <c r="U156" s="38" t="str">
        <f t="shared" si="12"/>
        <v>#REF!</v>
      </c>
    </row>
    <row r="157">
      <c r="A157" s="11">
        <v>155.0</v>
      </c>
      <c r="B157" s="47" t="s">
        <v>450</v>
      </c>
      <c r="C157" s="47" t="s">
        <v>451</v>
      </c>
      <c r="D157" s="48" t="s">
        <v>425</v>
      </c>
      <c r="E157" s="14">
        <v>34.0</v>
      </c>
      <c r="F157" s="25" t="s">
        <v>193</v>
      </c>
      <c r="G157" s="15">
        <v>1.0</v>
      </c>
      <c r="H157" s="16">
        <v>65.0</v>
      </c>
      <c r="I157" s="17">
        <v>65.0</v>
      </c>
      <c r="J157" s="16">
        <v>25.0</v>
      </c>
      <c r="K157" s="18">
        <v>25.0</v>
      </c>
      <c r="L157" s="16">
        <v>265.0</v>
      </c>
      <c r="M157" s="18">
        <v>265.0</v>
      </c>
      <c r="N157" s="16">
        <v>0.08385416666666667</v>
      </c>
      <c r="O157" s="19">
        <v>0.08385416666666667</v>
      </c>
      <c r="P157" s="20">
        <v>45224.0</v>
      </c>
      <c r="Q157" s="21"/>
      <c r="R157" s="21"/>
      <c r="S157" s="21"/>
      <c r="T157" s="25" t="str">
        <f t="shared" si="11"/>
        <v>#REF!</v>
      </c>
      <c r="U157" s="25" t="str">
        <f t="shared" si="12"/>
        <v>#REF!</v>
      </c>
    </row>
    <row r="158">
      <c r="A158" s="11">
        <v>156.0</v>
      </c>
      <c r="B158" s="26" t="s">
        <v>452</v>
      </c>
      <c r="C158" s="26" t="s">
        <v>453</v>
      </c>
      <c r="D158" s="46" t="s">
        <v>133</v>
      </c>
      <c r="E158" s="28">
        <v>7.0</v>
      </c>
      <c r="F158" s="38" t="s">
        <v>218</v>
      </c>
      <c r="G158" s="29">
        <v>0.008960662000000001</v>
      </c>
      <c r="H158" s="30">
        <v>7284.5</v>
      </c>
      <c r="I158" s="31">
        <v>65.27394233900002</v>
      </c>
      <c r="J158" s="30">
        <v>4881.666666666667</v>
      </c>
      <c r="K158" s="32">
        <v>43.74296499666668</v>
      </c>
      <c r="L158" s="30">
        <v>11284.5</v>
      </c>
      <c r="M158" s="32">
        <v>101.11659033900001</v>
      </c>
      <c r="N158" s="30">
        <v>982.4583333333334</v>
      </c>
      <c r="O158" s="33">
        <v>8.803477054083334</v>
      </c>
      <c r="P158" s="52">
        <v>45215.0</v>
      </c>
      <c r="Q158" s="53"/>
      <c r="R158" s="53"/>
      <c r="S158" s="53"/>
      <c r="T158" s="38" t="str">
        <f t="shared" si="11"/>
        <v>#REF!</v>
      </c>
      <c r="U158" s="38" t="str">
        <f t="shared" si="12"/>
        <v>#REF!</v>
      </c>
    </row>
    <row r="159">
      <c r="A159" s="11">
        <v>157.0</v>
      </c>
      <c r="B159" s="12" t="s">
        <v>454</v>
      </c>
      <c r="C159" s="12" t="s">
        <v>455</v>
      </c>
      <c r="D159" s="13" t="s">
        <v>21</v>
      </c>
      <c r="E159" s="14">
        <v>4.0</v>
      </c>
      <c r="F159" s="25" t="s">
        <v>456</v>
      </c>
      <c r="G159" s="15">
        <v>0.025173064000000002</v>
      </c>
      <c r="H159" s="16">
        <v>2608.3333333333335</v>
      </c>
      <c r="I159" s="17">
        <v>65.65974193333334</v>
      </c>
      <c r="J159" s="16">
        <v>1208.3333333333333</v>
      </c>
      <c r="K159" s="18">
        <v>30.417452333333333</v>
      </c>
      <c r="L159" s="16">
        <v>5008.333333333333</v>
      </c>
      <c r="M159" s="18">
        <v>126.07509553333334</v>
      </c>
      <c r="N159" s="16">
        <v>459.7222222222222</v>
      </c>
      <c r="O159" s="19">
        <v>11.572616922222222</v>
      </c>
      <c r="P159" s="20">
        <v>45210.0</v>
      </c>
      <c r="Q159" s="21"/>
      <c r="R159" s="21"/>
      <c r="S159" s="21"/>
      <c r="T159" s="25" t="str">
        <f t="shared" si="11"/>
        <v>#REF!</v>
      </c>
      <c r="U159" s="25" t="str">
        <f t="shared" si="12"/>
        <v>#REF!</v>
      </c>
    </row>
    <row r="160">
      <c r="A160" s="11">
        <v>158.0</v>
      </c>
      <c r="B160" s="43" t="s">
        <v>457</v>
      </c>
      <c r="C160" s="43" t="s">
        <v>458</v>
      </c>
      <c r="D160" s="54" t="s">
        <v>231</v>
      </c>
      <c r="E160" s="28">
        <v>9.0</v>
      </c>
      <c r="F160" s="38" t="s">
        <v>459</v>
      </c>
      <c r="G160" s="29">
        <v>0.1478503</v>
      </c>
      <c r="H160" s="30">
        <v>450.0</v>
      </c>
      <c r="I160" s="31">
        <v>66.532635</v>
      </c>
      <c r="J160" s="30">
        <v>260.0</v>
      </c>
      <c r="K160" s="32">
        <v>38.441078</v>
      </c>
      <c r="L160" s="30">
        <v>885.0</v>
      </c>
      <c r="M160" s="32">
        <v>130.8475155</v>
      </c>
      <c r="N160" s="30">
        <v>1.525</v>
      </c>
      <c r="O160" s="33">
        <v>0.22547170749999998</v>
      </c>
      <c r="P160" s="34">
        <v>45224.0</v>
      </c>
      <c r="Q160" s="35"/>
      <c r="R160" s="35"/>
      <c r="S160" s="35"/>
      <c r="T160" s="38" t="str">
        <f t="shared" si="11"/>
        <v>#REF!</v>
      </c>
      <c r="U160" s="38" t="str">
        <f t="shared" si="12"/>
        <v>#REF!</v>
      </c>
    </row>
    <row r="161">
      <c r="A161" s="11">
        <v>159.0</v>
      </c>
      <c r="B161" s="12" t="s">
        <v>460</v>
      </c>
      <c r="C161" s="12" t="s">
        <v>461</v>
      </c>
      <c r="D161" s="13" t="s">
        <v>77</v>
      </c>
      <c r="E161" s="14">
        <v>20.0</v>
      </c>
      <c r="F161" s="25" t="s">
        <v>462</v>
      </c>
      <c r="G161" s="15">
        <v>2.652923</v>
      </c>
      <c r="H161" s="16">
        <v>25.108333333333334</v>
      </c>
      <c r="I161" s="17">
        <v>66.61047499166666</v>
      </c>
      <c r="J161" s="16">
        <v>6.416666666666667</v>
      </c>
      <c r="K161" s="18">
        <v>17.022922583333333</v>
      </c>
      <c r="L161" s="16">
        <v>138.41666666666666</v>
      </c>
      <c r="M161" s="18">
        <v>367.2087585833333</v>
      </c>
      <c r="N161" s="16">
        <v>0.18885364444444447</v>
      </c>
      <c r="O161" s="19">
        <v>0.5010141769804889</v>
      </c>
      <c r="P161" s="20">
        <v>45180.0</v>
      </c>
      <c r="Q161" s="21"/>
      <c r="R161" s="21"/>
      <c r="S161" s="21"/>
      <c r="T161" s="25" t="str">
        <f t="shared" si="11"/>
        <v>#REF!</v>
      </c>
      <c r="U161" s="25" t="str">
        <f t="shared" si="12"/>
        <v>#REF!</v>
      </c>
    </row>
    <row r="162">
      <c r="A162" s="11">
        <v>160.0</v>
      </c>
      <c r="B162" s="26" t="s">
        <v>463</v>
      </c>
      <c r="C162" s="26" t="s">
        <v>464</v>
      </c>
      <c r="D162" s="46" t="s">
        <v>21</v>
      </c>
      <c r="E162" s="28">
        <v>6.0</v>
      </c>
      <c r="F162" s="38" t="s">
        <v>465</v>
      </c>
      <c r="G162" s="29">
        <v>1.2635</v>
      </c>
      <c r="H162" s="30">
        <v>53.83166666666666</v>
      </c>
      <c r="I162" s="31">
        <v>68.01631083333334</v>
      </c>
      <c r="J162" s="30">
        <v>16.307666666666666</v>
      </c>
      <c r="K162" s="32">
        <v>20.604736833333334</v>
      </c>
      <c r="L162" s="30">
        <v>177.73666666666668</v>
      </c>
      <c r="M162" s="32">
        <v>224.57027833333336</v>
      </c>
      <c r="N162" s="30">
        <v>35.046657986111114</v>
      </c>
      <c r="O162" s="33">
        <v>44.28145236545139</v>
      </c>
      <c r="P162" s="44">
        <v>45219.0</v>
      </c>
      <c r="Q162" s="45"/>
      <c r="R162" s="45"/>
      <c r="S162" s="45"/>
      <c r="T162" s="38" t="str">
        <f t="shared" si="11"/>
        <v>#REF!</v>
      </c>
      <c r="U162" s="38" t="str">
        <f t="shared" si="12"/>
        <v>#REF!</v>
      </c>
    </row>
    <row r="163">
      <c r="A163" s="11">
        <v>161.0</v>
      </c>
      <c r="B163" s="12" t="s">
        <v>466</v>
      </c>
      <c r="C163" s="12" t="s">
        <v>467</v>
      </c>
      <c r="D163" s="13" t="s">
        <v>215</v>
      </c>
      <c r="E163" s="14">
        <v>21.0</v>
      </c>
      <c r="F163" s="25" t="s">
        <v>444</v>
      </c>
      <c r="G163" s="15">
        <v>1.095899</v>
      </c>
      <c r="H163" s="16">
        <v>62.4</v>
      </c>
      <c r="I163" s="17">
        <v>68.38409759999999</v>
      </c>
      <c r="J163" s="16">
        <v>29.0</v>
      </c>
      <c r="K163" s="18">
        <v>31.781070999999997</v>
      </c>
      <c r="L163" s="16">
        <v>149.0</v>
      </c>
      <c r="M163" s="18">
        <v>163.288951</v>
      </c>
      <c r="N163" s="16">
        <v>1.889544603174603</v>
      </c>
      <c r="O163" s="19">
        <v>2.070750041074444</v>
      </c>
      <c r="P163" s="40">
        <v>45182.0</v>
      </c>
      <c r="Q163" s="41"/>
      <c r="R163" s="41"/>
      <c r="S163" s="41"/>
      <c r="T163" s="25" t="str">
        <f t="shared" si="11"/>
        <v>#REF!</v>
      </c>
      <c r="U163" s="25" t="str">
        <f t="shared" si="12"/>
        <v>#REF!</v>
      </c>
    </row>
    <row r="164">
      <c r="A164" s="11">
        <v>162.0</v>
      </c>
      <c r="B164" s="26" t="s">
        <v>468</v>
      </c>
      <c r="C164" s="26" t="s">
        <v>469</v>
      </c>
      <c r="D164" s="46" t="s">
        <v>215</v>
      </c>
      <c r="E164" s="28">
        <v>20.0</v>
      </c>
      <c r="F164" s="38" t="s">
        <v>470</v>
      </c>
      <c r="G164" s="29">
        <v>1.2514399999999999</v>
      </c>
      <c r="H164" s="30">
        <v>54.8</v>
      </c>
      <c r="I164" s="31">
        <v>68.57891199999999</v>
      </c>
      <c r="J164" s="30">
        <v>28.3</v>
      </c>
      <c r="K164" s="32">
        <v>35.415752</v>
      </c>
      <c r="L164" s="30">
        <v>112.315</v>
      </c>
      <c r="M164" s="32">
        <v>140.55548359999997</v>
      </c>
      <c r="N164" s="30">
        <v>0.9251593368086912</v>
      </c>
      <c r="O164" s="33">
        <v>1.1577814004558684</v>
      </c>
      <c r="P164" s="34">
        <v>45198.0</v>
      </c>
      <c r="Q164" s="35"/>
      <c r="R164" s="35"/>
      <c r="S164" s="35"/>
      <c r="T164" s="38" t="str">
        <f t="shared" si="11"/>
        <v>#REF!</v>
      </c>
      <c r="U164" s="38" t="str">
        <f t="shared" si="12"/>
        <v>#REF!</v>
      </c>
    </row>
    <row r="165">
      <c r="A165" s="11">
        <v>163.0</v>
      </c>
      <c r="B165" s="12" t="s">
        <v>471</v>
      </c>
      <c r="C165" s="12" t="s">
        <v>472</v>
      </c>
      <c r="D165" s="13" t="s">
        <v>215</v>
      </c>
      <c r="E165" s="14">
        <v>14.0</v>
      </c>
      <c r="F165" s="25" t="s">
        <v>303</v>
      </c>
      <c r="G165" s="15">
        <v>1.2514399999999999</v>
      </c>
      <c r="H165" s="16">
        <v>55.010000000000005</v>
      </c>
      <c r="I165" s="17">
        <v>68.8417144</v>
      </c>
      <c r="J165" s="16">
        <v>37.0</v>
      </c>
      <c r="K165" s="18">
        <v>46.303279999999994</v>
      </c>
      <c r="L165" s="16">
        <v>114.37</v>
      </c>
      <c r="M165" s="18">
        <v>143.1271928</v>
      </c>
      <c r="N165" s="16">
        <v>0.8877680635272981</v>
      </c>
      <c r="O165" s="19">
        <v>1.110988465420602</v>
      </c>
      <c r="P165" s="20">
        <v>45195.0</v>
      </c>
      <c r="Q165" s="21"/>
      <c r="R165" s="21"/>
      <c r="S165" s="21"/>
      <c r="T165" s="25" t="str">
        <f t="shared" si="11"/>
        <v>#REF!</v>
      </c>
      <c r="U165" s="25" t="str">
        <f t="shared" si="12"/>
        <v>#REF!</v>
      </c>
    </row>
    <row r="166">
      <c r="A166" s="11">
        <v>164.0</v>
      </c>
      <c r="B166" s="26" t="s">
        <v>473</v>
      </c>
      <c r="C166" s="26" t="s">
        <v>474</v>
      </c>
      <c r="D166" s="46" t="s">
        <v>21</v>
      </c>
      <c r="E166" s="28">
        <v>31.0</v>
      </c>
      <c r="F166" s="38" t="s">
        <v>475</v>
      </c>
      <c r="G166" s="29">
        <v>0.07068818</v>
      </c>
      <c r="H166" s="30">
        <v>975.0</v>
      </c>
      <c r="I166" s="31">
        <v>68.9209755</v>
      </c>
      <c r="J166" s="30">
        <v>329.0</v>
      </c>
      <c r="K166" s="32">
        <v>23.25641122</v>
      </c>
      <c r="L166" s="30">
        <v>3418.86</v>
      </c>
      <c r="M166" s="32">
        <v>241.67299107480002</v>
      </c>
      <c r="N166" s="30">
        <v>109.77273387096776</v>
      </c>
      <c r="O166" s="33">
        <v>7.759634770963066</v>
      </c>
      <c r="P166" s="34">
        <v>45191.0</v>
      </c>
      <c r="Q166" s="35"/>
      <c r="R166" s="35"/>
      <c r="S166" s="35"/>
      <c r="T166" s="38" t="str">
        <f t="shared" si="11"/>
        <v>#REF!</v>
      </c>
      <c r="U166" s="38" t="str">
        <f t="shared" si="12"/>
        <v>#REF!</v>
      </c>
    </row>
    <row r="167">
      <c r="A167" s="11">
        <v>165.0</v>
      </c>
      <c r="B167" s="12" t="s">
        <v>476</v>
      </c>
      <c r="C167" s="12" t="s">
        <v>477</v>
      </c>
      <c r="D167" s="13" t="s">
        <v>215</v>
      </c>
      <c r="E167" s="14">
        <v>6.0</v>
      </c>
      <c r="F167" s="25" t="s">
        <v>303</v>
      </c>
      <c r="G167" s="15">
        <v>1.2514399999999999</v>
      </c>
      <c r="H167" s="16">
        <v>55.2</v>
      </c>
      <c r="I167" s="17">
        <v>69.079488</v>
      </c>
      <c r="J167" s="16">
        <v>45.0</v>
      </c>
      <c r="K167" s="18">
        <v>56.3148</v>
      </c>
      <c r="L167" s="16">
        <v>91.2</v>
      </c>
      <c r="M167" s="18">
        <v>114.131328</v>
      </c>
      <c r="N167" s="16">
        <v>0.09139359698681732</v>
      </c>
      <c r="O167" s="19">
        <v>0.11437360301318265</v>
      </c>
      <c r="P167" s="20">
        <v>45202.0</v>
      </c>
      <c r="Q167" s="21"/>
      <c r="R167" s="21"/>
      <c r="S167" s="21"/>
      <c r="T167" s="25" t="str">
        <f t="shared" si="11"/>
        <v>#REF!</v>
      </c>
      <c r="U167" s="25" t="str">
        <f t="shared" si="12"/>
        <v>#REF!</v>
      </c>
    </row>
    <row r="168">
      <c r="A168" s="11">
        <v>166.0</v>
      </c>
      <c r="B168" s="26" t="s">
        <v>478</v>
      </c>
      <c r="C168" s="26" t="s">
        <v>479</v>
      </c>
      <c r="D168" s="46" t="s">
        <v>21</v>
      </c>
      <c r="E168" s="28">
        <v>11.0</v>
      </c>
      <c r="F168" s="38" t="s">
        <v>414</v>
      </c>
      <c r="G168" s="29">
        <v>0.001632973</v>
      </c>
      <c r="H168" s="30">
        <v>42500.0</v>
      </c>
      <c r="I168" s="31">
        <v>69.4013525</v>
      </c>
      <c r="J168" s="30">
        <v>20000.0</v>
      </c>
      <c r="K168" s="32">
        <v>32.65946</v>
      </c>
      <c r="L168" s="30">
        <v>122000.0</v>
      </c>
      <c r="M168" s="32">
        <v>199.22270600000002</v>
      </c>
      <c r="N168" s="30">
        <v>16435.515873015873</v>
      </c>
      <c r="O168" s="33">
        <v>26.83875366170635</v>
      </c>
      <c r="P168" s="34">
        <v>45237.0</v>
      </c>
      <c r="Q168" s="35"/>
      <c r="R168" s="35"/>
      <c r="S168" s="35"/>
      <c r="T168" s="38" t="str">
        <f t="shared" si="11"/>
        <v>#REF!</v>
      </c>
      <c r="U168" s="38" t="str">
        <f t="shared" si="12"/>
        <v>#REF!</v>
      </c>
    </row>
    <row r="169">
      <c r="A169" s="11">
        <v>167.0</v>
      </c>
      <c r="B169" s="12" t="s">
        <v>480</v>
      </c>
      <c r="C169" s="12" t="s">
        <v>481</v>
      </c>
      <c r="D169" s="13" t="s">
        <v>77</v>
      </c>
      <c r="E169" s="14">
        <v>29.0</v>
      </c>
      <c r="F169" s="25" t="s">
        <v>482</v>
      </c>
      <c r="G169" s="15">
        <v>3.248542</v>
      </c>
      <c r="H169" s="16">
        <v>22.5</v>
      </c>
      <c r="I169" s="17">
        <v>73.092195</v>
      </c>
      <c r="J169" s="16">
        <v>5.0</v>
      </c>
      <c r="K169" s="18">
        <v>16.24271</v>
      </c>
      <c r="L169" s="16">
        <v>34.6</v>
      </c>
      <c r="M169" s="18">
        <v>112.3995532</v>
      </c>
      <c r="N169" s="16">
        <v>0.14022754345713004</v>
      </c>
      <c r="O169" s="19">
        <v>0.4555350644773121</v>
      </c>
      <c r="P169" s="40">
        <v>45238.0</v>
      </c>
      <c r="Q169" s="41"/>
      <c r="R169" s="41"/>
      <c r="S169" s="41"/>
      <c r="T169" s="25" t="str">
        <f t="shared" si="11"/>
        <v>#REF!</v>
      </c>
      <c r="U169" s="25" t="str">
        <f t="shared" si="12"/>
        <v>#REF!</v>
      </c>
    </row>
    <row r="170">
      <c r="A170" s="11">
        <v>168.0</v>
      </c>
      <c r="B170" s="26" t="s">
        <v>483</v>
      </c>
      <c r="C170" s="26" t="s">
        <v>484</v>
      </c>
      <c r="D170" s="26" t="s">
        <v>231</v>
      </c>
      <c r="E170" s="28">
        <v>7.0</v>
      </c>
      <c r="F170" s="38" t="s">
        <v>356</v>
      </c>
      <c r="G170" s="29">
        <v>0.3700209</v>
      </c>
      <c r="H170" s="30">
        <v>199.0</v>
      </c>
      <c r="I170" s="31">
        <v>73.63415909999999</v>
      </c>
      <c r="J170" s="30">
        <v>109.0</v>
      </c>
      <c r="K170" s="32">
        <v>40.332278099999996</v>
      </c>
      <c r="L170" s="30">
        <v>325.0</v>
      </c>
      <c r="M170" s="32">
        <v>120.25679249999999</v>
      </c>
      <c r="N170" s="30">
        <v>1.2</v>
      </c>
      <c r="O170" s="33">
        <v>0.44402507999999996</v>
      </c>
      <c r="P170" s="44">
        <v>45211.0</v>
      </c>
      <c r="Q170" s="45"/>
      <c r="R170" s="45"/>
      <c r="S170" s="45"/>
      <c r="T170" s="38" t="str">
        <f t="shared" si="11"/>
        <v>#REF!</v>
      </c>
      <c r="U170" s="38" t="str">
        <f t="shared" si="12"/>
        <v>#REF!</v>
      </c>
    </row>
    <row r="171">
      <c r="A171" s="11">
        <v>169.0</v>
      </c>
      <c r="B171" s="12" t="s">
        <v>485</v>
      </c>
      <c r="C171" s="12" t="s">
        <v>486</v>
      </c>
      <c r="D171" s="13" t="s">
        <v>215</v>
      </c>
      <c r="E171" s="14">
        <v>5.0</v>
      </c>
      <c r="F171" s="25" t="s">
        <v>487</v>
      </c>
      <c r="G171" s="15">
        <v>1.3152</v>
      </c>
      <c r="H171" s="16">
        <v>56.916666666666664</v>
      </c>
      <c r="I171" s="17">
        <v>74.85679999999999</v>
      </c>
      <c r="J171" s="16">
        <v>40.0</v>
      </c>
      <c r="K171" s="18">
        <v>52.608</v>
      </c>
      <c r="L171" s="16">
        <v>76.91666666666667</v>
      </c>
      <c r="M171" s="18">
        <v>101.1608</v>
      </c>
      <c r="N171" s="16">
        <v>0.09331666666666667</v>
      </c>
      <c r="O171" s="19">
        <v>0.12273008</v>
      </c>
      <c r="P171" s="40">
        <v>45196.0</v>
      </c>
      <c r="Q171" s="41"/>
      <c r="R171" s="41"/>
      <c r="S171" s="41"/>
      <c r="T171" s="25" t="str">
        <f t="shared" si="11"/>
        <v>#REF!</v>
      </c>
      <c r="U171" s="25" t="str">
        <f t="shared" si="12"/>
        <v>#REF!</v>
      </c>
    </row>
    <row r="172">
      <c r="A172" s="11">
        <v>170.0</v>
      </c>
      <c r="B172" s="26" t="s">
        <v>488</v>
      </c>
      <c r="C172" s="26" t="s">
        <v>489</v>
      </c>
      <c r="D172" s="46" t="s">
        <v>49</v>
      </c>
      <c r="E172" s="28">
        <v>29.0</v>
      </c>
      <c r="F172" s="38" t="s">
        <v>490</v>
      </c>
      <c r="G172" s="29">
        <v>0.06671114</v>
      </c>
      <c r="H172" s="30">
        <v>1132.92</v>
      </c>
      <c r="I172" s="31">
        <v>75.5783847288</v>
      </c>
      <c r="J172" s="30">
        <v>270.0</v>
      </c>
      <c r="K172" s="32">
        <v>18.0120078</v>
      </c>
      <c r="L172" s="30">
        <v>7558.920000000001</v>
      </c>
      <c r="M172" s="32">
        <v>504.2641703688001</v>
      </c>
      <c r="N172" s="30">
        <v>31.2984</v>
      </c>
      <c r="O172" s="33">
        <v>2.087951944176</v>
      </c>
      <c r="P172" s="44">
        <v>45211.0</v>
      </c>
      <c r="Q172" s="45"/>
      <c r="R172" s="45"/>
      <c r="S172" s="45"/>
      <c r="T172" s="38"/>
      <c r="U172" s="38"/>
    </row>
    <row r="173">
      <c r="A173" s="11">
        <v>171.0</v>
      </c>
      <c r="B173" s="12" t="s">
        <v>491</v>
      </c>
      <c r="C173" s="12" t="s">
        <v>492</v>
      </c>
      <c r="D173" s="13" t="s">
        <v>21</v>
      </c>
      <c r="E173" s="14">
        <v>9.0</v>
      </c>
      <c r="F173" s="25" t="s">
        <v>493</v>
      </c>
      <c r="G173" s="15">
        <v>5.08165E-5</v>
      </c>
      <c r="H173" s="16">
        <v>1491666.6666666667</v>
      </c>
      <c r="I173" s="17">
        <v>75.80127916666666</v>
      </c>
      <c r="J173" s="16">
        <v>500000.0</v>
      </c>
      <c r="K173" s="18">
        <v>25.40825</v>
      </c>
      <c r="L173" s="16">
        <v>3094166.6666666665</v>
      </c>
      <c r="M173" s="18">
        <v>157.23472041666665</v>
      </c>
      <c r="N173" s="16">
        <v>285277.77777777775</v>
      </c>
      <c r="O173" s="19">
        <v>14.496818194444442</v>
      </c>
      <c r="P173" s="60">
        <v>45222.0</v>
      </c>
      <c r="Q173" s="61"/>
      <c r="R173" s="61"/>
      <c r="S173" s="61"/>
      <c r="T173" s="25" t="str">
        <f t="shared" ref="T173:T186" si="13">if(#REF!&lt;-20%,"1","0")</f>
        <v>#REF!</v>
      </c>
      <c r="U173" s="25" t="str">
        <f t="shared" ref="U173:U186" si="14">if(#REF!&gt;20%,"1","0")</f>
        <v>#REF!</v>
      </c>
    </row>
    <row r="174">
      <c r="A174" s="11">
        <v>172.0</v>
      </c>
      <c r="B174" s="26" t="s">
        <v>494</v>
      </c>
      <c r="C174" s="26" t="s">
        <v>495</v>
      </c>
      <c r="D174" s="46" t="s">
        <v>215</v>
      </c>
      <c r="E174" s="28">
        <v>10.0</v>
      </c>
      <c r="F174" s="38" t="s">
        <v>496</v>
      </c>
      <c r="G174" s="29">
        <v>0.0071285999</v>
      </c>
      <c r="H174" s="30">
        <v>10695.0</v>
      </c>
      <c r="I174" s="31">
        <v>76.24037593050001</v>
      </c>
      <c r="J174" s="30">
        <v>8256.666666666666</v>
      </c>
      <c r="K174" s="32">
        <v>58.85847317433333</v>
      </c>
      <c r="L174" s="30">
        <v>15290.0</v>
      </c>
      <c r="M174" s="32">
        <v>108.996292471</v>
      </c>
      <c r="N174" s="30">
        <v>27.990638095238097</v>
      </c>
      <c r="O174" s="33">
        <v>0.1995340599266505</v>
      </c>
      <c r="P174" s="44">
        <v>45202.0</v>
      </c>
      <c r="Q174" s="45"/>
      <c r="R174" s="45"/>
      <c r="S174" s="45"/>
      <c r="T174" s="38" t="str">
        <f t="shared" si="13"/>
        <v>#REF!</v>
      </c>
      <c r="U174" s="38" t="str">
        <f t="shared" si="14"/>
        <v>#REF!</v>
      </c>
    </row>
    <row r="175">
      <c r="A175" s="11">
        <v>173.0</v>
      </c>
      <c r="B175" s="12" t="s">
        <v>497</v>
      </c>
      <c r="C175" s="12" t="s">
        <v>498</v>
      </c>
      <c r="D175" s="13" t="s">
        <v>49</v>
      </c>
      <c r="E175" s="14">
        <v>23.0</v>
      </c>
      <c r="F175" s="25" t="s">
        <v>499</v>
      </c>
      <c r="G175" s="15">
        <v>0.12792299999999998</v>
      </c>
      <c r="H175" s="16">
        <v>598.0</v>
      </c>
      <c r="I175" s="17">
        <v>76.497954</v>
      </c>
      <c r="J175" s="16">
        <v>98.0</v>
      </c>
      <c r="K175" s="18">
        <v>12.536453999999997</v>
      </c>
      <c r="L175" s="16">
        <v>998.0</v>
      </c>
      <c r="M175" s="18">
        <v>127.66715399999998</v>
      </c>
      <c r="N175" s="16">
        <v>3.0773750988142283</v>
      </c>
      <c r="O175" s="19">
        <v>0.3936670547656125</v>
      </c>
      <c r="P175" s="40">
        <v>45237.0</v>
      </c>
      <c r="Q175" s="41"/>
      <c r="R175" s="41"/>
      <c r="S175" s="41"/>
      <c r="T175" s="25" t="str">
        <f t="shared" si="13"/>
        <v>#REF!</v>
      </c>
      <c r="U175" s="25" t="str">
        <f t="shared" si="14"/>
        <v>#REF!</v>
      </c>
    </row>
    <row r="176">
      <c r="A176" s="11">
        <v>174.0</v>
      </c>
      <c r="B176" s="26" t="s">
        <v>500</v>
      </c>
      <c r="C176" s="26" t="s">
        <v>501</v>
      </c>
      <c r="D176" s="26" t="s">
        <v>231</v>
      </c>
      <c r="E176" s="28">
        <v>3.0</v>
      </c>
      <c r="F176" s="38" t="s">
        <v>193</v>
      </c>
      <c r="G176" s="29">
        <v>1.0</v>
      </c>
      <c r="H176" s="30">
        <v>77.0</v>
      </c>
      <c r="I176" s="31">
        <v>77.0</v>
      </c>
      <c r="J176" s="30">
        <v>55.0</v>
      </c>
      <c r="K176" s="32">
        <v>55.0</v>
      </c>
      <c r="L176" s="30">
        <v>110.0</v>
      </c>
      <c r="M176" s="32">
        <v>110.0</v>
      </c>
      <c r="N176" s="30">
        <v>1.43</v>
      </c>
      <c r="O176" s="33">
        <v>1.43</v>
      </c>
      <c r="P176" s="34">
        <v>45197.0</v>
      </c>
      <c r="Q176" s="35"/>
      <c r="R176" s="35"/>
      <c r="S176" s="35"/>
      <c r="T176" s="38" t="str">
        <f t="shared" si="13"/>
        <v>#REF!</v>
      </c>
      <c r="U176" s="38" t="str">
        <f t="shared" si="14"/>
        <v>#REF!</v>
      </c>
    </row>
    <row r="177">
      <c r="A177" s="11">
        <v>175.0</v>
      </c>
      <c r="B177" s="12" t="s">
        <v>502</v>
      </c>
      <c r="C177" s="12" t="s">
        <v>503</v>
      </c>
      <c r="D177" s="13" t="s">
        <v>21</v>
      </c>
      <c r="E177" s="14">
        <v>8.0</v>
      </c>
      <c r="F177" s="25" t="s">
        <v>274</v>
      </c>
      <c r="G177" s="15">
        <v>0.001632973</v>
      </c>
      <c r="H177" s="16">
        <v>47708.33333333333</v>
      </c>
      <c r="I177" s="17">
        <v>77.90642020833333</v>
      </c>
      <c r="J177" s="16">
        <v>27500.0</v>
      </c>
      <c r="K177" s="18">
        <v>44.9067575</v>
      </c>
      <c r="L177" s="16">
        <v>152916.66666666666</v>
      </c>
      <c r="M177" s="18">
        <v>249.70878791666667</v>
      </c>
      <c r="N177" s="16">
        <v>348.42881944444446</v>
      </c>
      <c r="O177" s="19">
        <v>0.5689748545746528</v>
      </c>
      <c r="P177" s="20">
        <v>45195.0</v>
      </c>
      <c r="Q177" s="21"/>
      <c r="R177" s="21"/>
      <c r="S177" s="21"/>
      <c r="T177" s="25" t="str">
        <f t="shared" si="13"/>
        <v>#REF!</v>
      </c>
      <c r="U177" s="25" t="str">
        <f t="shared" si="14"/>
        <v>#REF!</v>
      </c>
    </row>
    <row r="178">
      <c r="A178" s="11">
        <v>176.0</v>
      </c>
      <c r="B178" s="26" t="s">
        <v>504</v>
      </c>
      <c r="C178" s="26" t="s">
        <v>505</v>
      </c>
      <c r="D178" s="46" t="s">
        <v>215</v>
      </c>
      <c r="E178" s="28">
        <v>20.0</v>
      </c>
      <c r="F178" s="38" t="s">
        <v>506</v>
      </c>
      <c r="G178" s="29">
        <v>0.09019100000000001</v>
      </c>
      <c r="H178" s="30">
        <v>889.0</v>
      </c>
      <c r="I178" s="31">
        <v>80.179799</v>
      </c>
      <c r="J178" s="30">
        <v>489.0</v>
      </c>
      <c r="K178" s="32">
        <v>44.103399</v>
      </c>
      <c r="L178" s="30">
        <v>1379.0</v>
      </c>
      <c r="M178" s="32">
        <v>124.373389</v>
      </c>
      <c r="N178" s="30">
        <v>2.320666666666667</v>
      </c>
      <c r="O178" s="33">
        <v>0.20930324733333336</v>
      </c>
      <c r="P178" s="44">
        <v>45212.0</v>
      </c>
      <c r="Q178" s="45"/>
      <c r="R178" s="45"/>
      <c r="S178" s="45"/>
      <c r="T178" s="38" t="str">
        <f t="shared" si="13"/>
        <v>#REF!</v>
      </c>
      <c r="U178" s="38" t="str">
        <f t="shared" si="14"/>
        <v>#REF!</v>
      </c>
    </row>
    <row r="179">
      <c r="A179" s="11">
        <v>177.0</v>
      </c>
      <c r="B179" s="12" t="s">
        <v>507</v>
      </c>
      <c r="C179" s="12" t="s">
        <v>508</v>
      </c>
      <c r="D179" s="13" t="s">
        <v>21</v>
      </c>
      <c r="E179" s="14">
        <v>2.0</v>
      </c>
      <c r="F179" s="25" t="s">
        <v>274</v>
      </c>
      <c r="G179" s="15">
        <v>0.001632973</v>
      </c>
      <c r="H179" s="16">
        <v>50000.0</v>
      </c>
      <c r="I179" s="17">
        <v>81.64865</v>
      </c>
      <c r="J179" s="16">
        <v>27500.0</v>
      </c>
      <c r="K179" s="18">
        <v>44.9067575</v>
      </c>
      <c r="L179" s="16">
        <v>72500.0</v>
      </c>
      <c r="M179" s="18">
        <v>118.3905425</v>
      </c>
      <c r="N179" s="16">
        <v>31875.0</v>
      </c>
      <c r="O179" s="19">
        <v>52.051014375</v>
      </c>
      <c r="P179" s="60">
        <v>45212.0</v>
      </c>
      <c r="Q179" s="61"/>
      <c r="R179" s="61"/>
      <c r="S179" s="61"/>
      <c r="T179" s="25" t="str">
        <f t="shared" si="13"/>
        <v>#REF!</v>
      </c>
      <c r="U179" s="25" t="str">
        <f t="shared" si="14"/>
        <v>#REF!</v>
      </c>
    </row>
    <row r="180">
      <c r="A180" s="11">
        <v>178.0</v>
      </c>
      <c r="B180" s="26" t="s">
        <v>509</v>
      </c>
      <c r="C180" s="26" t="s">
        <v>510</v>
      </c>
      <c r="D180" s="46" t="s">
        <v>133</v>
      </c>
      <c r="E180" s="28">
        <v>5.0</v>
      </c>
      <c r="F180" s="38" t="s">
        <v>384</v>
      </c>
      <c r="G180" s="29">
        <v>0.592675</v>
      </c>
      <c r="H180" s="30">
        <v>139.0</v>
      </c>
      <c r="I180" s="31">
        <v>82.38182499999999</v>
      </c>
      <c r="J180" s="30">
        <v>49.0</v>
      </c>
      <c r="K180" s="32">
        <v>29.041075</v>
      </c>
      <c r="L180" s="30">
        <v>299.0</v>
      </c>
      <c r="M180" s="32">
        <v>177.209825</v>
      </c>
      <c r="N180" s="30">
        <v>17.855</v>
      </c>
      <c r="O180" s="33">
        <v>10.582212125</v>
      </c>
      <c r="P180" s="44">
        <v>45182.0</v>
      </c>
      <c r="Q180" s="45"/>
      <c r="R180" s="45"/>
      <c r="S180" s="45"/>
      <c r="T180" s="38" t="str">
        <f t="shared" si="13"/>
        <v>#REF!</v>
      </c>
      <c r="U180" s="38" t="str">
        <f t="shared" si="14"/>
        <v>#REF!</v>
      </c>
    </row>
    <row r="181">
      <c r="A181" s="11">
        <v>179.0</v>
      </c>
      <c r="B181" s="47" t="s">
        <v>511</v>
      </c>
      <c r="C181" s="47" t="s">
        <v>512</v>
      </c>
      <c r="D181" s="48" t="s">
        <v>231</v>
      </c>
      <c r="E181" s="14">
        <v>8.0</v>
      </c>
      <c r="F181" s="25" t="s">
        <v>193</v>
      </c>
      <c r="G181" s="15">
        <v>1.0</v>
      </c>
      <c r="H181" s="16">
        <v>82.45</v>
      </c>
      <c r="I181" s="17">
        <v>82.45</v>
      </c>
      <c r="J181" s="16">
        <v>59.95000000000001</v>
      </c>
      <c r="K181" s="18">
        <v>59.95000000000001</v>
      </c>
      <c r="L181" s="16">
        <v>249.94999999999996</v>
      </c>
      <c r="M181" s="18">
        <v>249.94999999999996</v>
      </c>
      <c r="N181" s="16">
        <v>0.7994166666666667</v>
      </c>
      <c r="O181" s="19">
        <v>0.7994166666666667</v>
      </c>
      <c r="P181" s="40">
        <v>45226.0</v>
      </c>
      <c r="Q181" s="41"/>
      <c r="R181" s="41"/>
      <c r="S181" s="41"/>
      <c r="T181" s="25" t="str">
        <f t="shared" si="13"/>
        <v>#REF!</v>
      </c>
      <c r="U181" s="25" t="str">
        <f t="shared" si="14"/>
        <v>#REF!</v>
      </c>
    </row>
    <row r="182">
      <c r="A182" s="11">
        <v>180.0</v>
      </c>
      <c r="B182" s="26" t="s">
        <v>513</v>
      </c>
      <c r="C182" s="26" t="s">
        <v>514</v>
      </c>
      <c r="D182" s="26" t="s">
        <v>231</v>
      </c>
      <c r="E182" s="28">
        <v>7.0</v>
      </c>
      <c r="F182" s="38" t="s">
        <v>515</v>
      </c>
      <c r="G182" s="29">
        <v>0.5574604</v>
      </c>
      <c r="H182" s="30">
        <v>148.5</v>
      </c>
      <c r="I182" s="31">
        <v>82.7828694</v>
      </c>
      <c r="J182" s="30">
        <v>85.5</v>
      </c>
      <c r="K182" s="32">
        <v>47.662864199999994</v>
      </c>
      <c r="L182" s="30">
        <v>349.0</v>
      </c>
      <c r="M182" s="32">
        <v>194.55367959999998</v>
      </c>
      <c r="N182" s="30">
        <v>0.5860952380952381</v>
      </c>
      <c r="O182" s="33">
        <v>0.32672488586666665</v>
      </c>
      <c r="P182" s="34">
        <v>45184.0</v>
      </c>
      <c r="Q182" s="35"/>
      <c r="R182" s="35"/>
      <c r="S182" s="35"/>
      <c r="T182" s="38" t="str">
        <f t="shared" si="13"/>
        <v>#REF!</v>
      </c>
      <c r="U182" s="38" t="str">
        <f t="shared" si="14"/>
        <v>#REF!</v>
      </c>
    </row>
    <row r="183">
      <c r="A183" s="11">
        <v>181.0</v>
      </c>
      <c r="B183" s="12" t="s">
        <v>516</v>
      </c>
      <c r="C183" s="12" t="s">
        <v>517</v>
      </c>
      <c r="D183" s="12" t="s">
        <v>231</v>
      </c>
      <c r="E183" s="14">
        <v>7.0</v>
      </c>
      <c r="F183" s="25" t="s">
        <v>356</v>
      </c>
      <c r="G183" s="15">
        <v>0.3700209</v>
      </c>
      <c r="H183" s="16">
        <v>226.04</v>
      </c>
      <c r="I183" s="17">
        <v>83.639524236</v>
      </c>
      <c r="J183" s="16">
        <v>115.0</v>
      </c>
      <c r="K183" s="18">
        <v>42.5524035</v>
      </c>
      <c r="L183" s="16">
        <v>1035.05</v>
      </c>
      <c r="M183" s="18">
        <v>382.990132545</v>
      </c>
      <c r="N183" s="16">
        <v>6.60315238095238</v>
      </c>
      <c r="O183" s="19">
        <v>2.4433043868371427</v>
      </c>
      <c r="P183" s="40">
        <v>45189.0</v>
      </c>
      <c r="Q183" s="41"/>
      <c r="R183" s="41"/>
      <c r="S183" s="41"/>
      <c r="T183" s="25" t="str">
        <f t="shared" si="13"/>
        <v>#REF!</v>
      </c>
      <c r="U183" s="25" t="str">
        <f t="shared" si="14"/>
        <v>#REF!</v>
      </c>
    </row>
    <row r="184">
      <c r="A184" s="11">
        <v>182.0</v>
      </c>
      <c r="B184" s="26" t="s">
        <v>518</v>
      </c>
      <c r="C184" s="26" t="s">
        <v>519</v>
      </c>
      <c r="D184" s="46" t="s">
        <v>215</v>
      </c>
      <c r="E184" s="28">
        <v>18.0</v>
      </c>
      <c r="F184" s="38" t="s">
        <v>297</v>
      </c>
      <c r="G184" s="29">
        <v>0.1434345</v>
      </c>
      <c r="H184" s="30">
        <v>584.625</v>
      </c>
      <c r="I184" s="31">
        <v>83.8553945625</v>
      </c>
      <c r="J184" s="30">
        <v>482.5</v>
      </c>
      <c r="K184" s="32">
        <v>69.20714625</v>
      </c>
      <c r="L184" s="30">
        <v>784.75</v>
      </c>
      <c r="M184" s="32">
        <v>112.56022387499999</v>
      </c>
      <c r="N184" s="30">
        <v>14.863555555555557</v>
      </c>
      <c r="O184" s="33">
        <v>2.1319466593333334</v>
      </c>
      <c r="P184" s="44">
        <v>45195.0</v>
      </c>
      <c r="Q184" s="45"/>
      <c r="R184" s="45"/>
      <c r="S184" s="45"/>
      <c r="T184" s="38" t="str">
        <f t="shared" si="13"/>
        <v>#REF!</v>
      </c>
      <c r="U184" s="38" t="str">
        <f t="shared" si="14"/>
        <v>#REF!</v>
      </c>
    </row>
    <row r="185">
      <c r="A185" s="11">
        <v>183.0</v>
      </c>
      <c r="B185" s="12" t="s">
        <v>520</v>
      </c>
      <c r="C185" s="12" t="s">
        <v>521</v>
      </c>
      <c r="D185" s="13" t="s">
        <v>133</v>
      </c>
      <c r="E185" s="14">
        <v>5.0</v>
      </c>
      <c r="F185" s="25" t="s">
        <v>193</v>
      </c>
      <c r="G185" s="15">
        <v>1.0</v>
      </c>
      <c r="H185" s="16">
        <v>85.0</v>
      </c>
      <c r="I185" s="17">
        <v>85.0</v>
      </c>
      <c r="J185" s="16">
        <v>55.0</v>
      </c>
      <c r="K185" s="18">
        <v>55.0</v>
      </c>
      <c r="L185" s="16">
        <v>130.0</v>
      </c>
      <c r="M185" s="18">
        <v>130.0</v>
      </c>
      <c r="N185" s="16">
        <v>2.836666666666667</v>
      </c>
      <c r="O185" s="19">
        <v>2.836666666666667</v>
      </c>
      <c r="P185" s="40">
        <v>45177.0</v>
      </c>
      <c r="Q185" s="41"/>
      <c r="R185" s="41"/>
      <c r="S185" s="41"/>
      <c r="T185" s="25" t="str">
        <f t="shared" si="13"/>
        <v>#REF!</v>
      </c>
      <c r="U185" s="25" t="str">
        <f t="shared" si="14"/>
        <v>#REF!</v>
      </c>
    </row>
    <row r="186">
      <c r="A186" s="11">
        <v>184.0</v>
      </c>
      <c r="B186" s="26" t="s">
        <v>522</v>
      </c>
      <c r="C186" s="26" t="s">
        <v>523</v>
      </c>
      <c r="D186" s="46" t="s">
        <v>21</v>
      </c>
      <c r="E186" s="28">
        <v>4.0</v>
      </c>
      <c r="F186" s="38" t="s">
        <v>524</v>
      </c>
      <c r="G186" s="29">
        <v>0.0056411460000000005</v>
      </c>
      <c r="H186" s="30">
        <v>15161.666666666668</v>
      </c>
      <c r="I186" s="31">
        <v>85.52917527000001</v>
      </c>
      <c r="J186" s="30">
        <v>4766.666666666667</v>
      </c>
      <c r="K186" s="32">
        <v>26.889462600000005</v>
      </c>
      <c r="L186" s="30">
        <v>30011.666666666668</v>
      </c>
      <c r="M186" s="32">
        <v>169.30019337000002</v>
      </c>
      <c r="N186" s="30">
        <v>692.8013888888888</v>
      </c>
      <c r="O186" s="33">
        <v>3.908193783725</v>
      </c>
      <c r="P186" s="44">
        <v>45187.0</v>
      </c>
      <c r="Q186" s="45"/>
      <c r="R186" s="45"/>
      <c r="S186" s="45"/>
      <c r="T186" s="38" t="str">
        <f t="shared" si="13"/>
        <v>#REF!</v>
      </c>
      <c r="U186" s="38" t="str">
        <f t="shared" si="14"/>
        <v>#REF!</v>
      </c>
    </row>
    <row r="187">
      <c r="A187" s="11">
        <v>185.0</v>
      </c>
      <c r="B187" s="12" t="s">
        <v>525</v>
      </c>
      <c r="C187" s="12" t="s">
        <v>526</v>
      </c>
      <c r="D187" s="12" t="s">
        <v>231</v>
      </c>
      <c r="E187" s="14">
        <v>5.0</v>
      </c>
      <c r="F187" s="25" t="s">
        <v>527</v>
      </c>
      <c r="G187" s="15">
        <v>0.0431061</v>
      </c>
      <c r="H187" s="16">
        <v>1990.0</v>
      </c>
      <c r="I187" s="17">
        <v>85.781139</v>
      </c>
      <c r="J187" s="16">
        <v>990.0</v>
      </c>
      <c r="K187" s="18">
        <v>42.675039</v>
      </c>
      <c r="L187" s="16">
        <v>5915.0</v>
      </c>
      <c r="M187" s="18">
        <v>254.97258150000002</v>
      </c>
      <c r="N187" s="16">
        <v>123.33333333333333</v>
      </c>
      <c r="O187" s="19">
        <v>5.316419</v>
      </c>
      <c r="P187" s="20">
        <v>45222.0</v>
      </c>
      <c r="Q187" s="21"/>
      <c r="R187" s="21"/>
      <c r="S187" s="21"/>
      <c r="T187" s="25"/>
      <c r="U187" s="25"/>
    </row>
    <row r="188">
      <c r="A188" s="11">
        <v>186.0</v>
      </c>
      <c r="B188" s="26" t="s">
        <v>528</v>
      </c>
      <c r="C188" s="26" t="s">
        <v>529</v>
      </c>
      <c r="D188" s="26" t="s">
        <v>231</v>
      </c>
      <c r="E188" s="28">
        <v>8.0</v>
      </c>
      <c r="F188" s="38" t="s">
        <v>356</v>
      </c>
      <c r="G188" s="29">
        <v>0.3700209</v>
      </c>
      <c r="H188" s="30">
        <v>232.315</v>
      </c>
      <c r="I188" s="31">
        <v>85.9614053835</v>
      </c>
      <c r="J188" s="30">
        <v>113.49</v>
      </c>
      <c r="K188" s="32">
        <v>41.993671940999995</v>
      </c>
      <c r="L188" s="30">
        <v>585.0</v>
      </c>
      <c r="M188" s="32">
        <v>216.46222649999999</v>
      </c>
      <c r="N188" s="30">
        <v>2.342379464285714</v>
      </c>
      <c r="O188" s="33">
        <v>0.8667293575165177</v>
      </c>
      <c r="P188" s="44">
        <v>45203.0</v>
      </c>
      <c r="Q188" s="45"/>
      <c r="R188" s="45"/>
      <c r="S188" s="45"/>
      <c r="T188" s="38" t="str">
        <f t="shared" ref="T188:T190" si="15">if(#REF!&lt;-20%,"1","0")</f>
        <v>#REF!</v>
      </c>
      <c r="U188" s="38" t="str">
        <f t="shared" ref="U188:U190" si="16">if(#REF!&gt;20%,"1","0")</f>
        <v>#REF!</v>
      </c>
    </row>
    <row r="189">
      <c r="A189" s="11">
        <v>187.0</v>
      </c>
      <c r="B189" s="12" t="s">
        <v>530</v>
      </c>
      <c r="C189" s="12" t="s">
        <v>531</v>
      </c>
      <c r="D189" s="13" t="s">
        <v>21</v>
      </c>
      <c r="E189" s="14">
        <v>7.0</v>
      </c>
      <c r="F189" s="25" t="s">
        <v>532</v>
      </c>
      <c r="G189" s="15">
        <v>0.05377135</v>
      </c>
      <c r="H189" s="16">
        <v>1599.0</v>
      </c>
      <c r="I189" s="17">
        <v>85.98038865000001</v>
      </c>
      <c r="J189" s="16">
        <v>649.0</v>
      </c>
      <c r="K189" s="18">
        <v>34.89760615</v>
      </c>
      <c r="L189" s="16">
        <v>8999.0</v>
      </c>
      <c r="M189" s="18">
        <v>483.88837865000005</v>
      </c>
      <c r="N189" s="16">
        <v>24.398615616334506</v>
      </c>
      <c r="O189" s="19">
        <v>1.3119464998213886</v>
      </c>
      <c r="P189" s="40">
        <v>45208.0</v>
      </c>
      <c r="Q189" s="41"/>
      <c r="R189" s="41"/>
      <c r="S189" s="41"/>
      <c r="T189" s="25" t="str">
        <f t="shared" si="15"/>
        <v>#REF!</v>
      </c>
      <c r="U189" s="25" t="str">
        <f t="shared" si="16"/>
        <v>#REF!</v>
      </c>
    </row>
    <row r="190">
      <c r="A190" s="11">
        <v>188.0</v>
      </c>
      <c r="B190" s="26" t="s">
        <v>533</v>
      </c>
      <c r="C190" s="26" t="s">
        <v>534</v>
      </c>
      <c r="D190" s="26" t="s">
        <v>231</v>
      </c>
      <c r="E190" s="28">
        <v>6.0</v>
      </c>
      <c r="F190" s="38" t="s">
        <v>535</v>
      </c>
      <c r="G190" s="29">
        <v>0.49751059999999997</v>
      </c>
      <c r="H190" s="30">
        <v>173.75</v>
      </c>
      <c r="I190" s="31">
        <v>86.44246675</v>
      </c>
      <c r="J190" s="30">
        <v>111.25</v>
      </c>
      <c r="K190" s="32">
        <v>55.34805425</v>
      </c>
      <c r="L190" s="30">
        <v>232.5</v>
      </c>
      <c r="M190" s="32">
        <v>115.67121449999999</v>
      </c>
      <c r="N190" s="30">
        <v>0.3252777777777778</v>
      </c>
      <c r="O190" s="33">
        <v>0.16182914238888887</v>
      </c>
      <c r="P190" s="34">
        <v>45180.0</v>
      </c>
      <c r="Q190" s="35"/>
      <c r="R190" s="35"/>
      <c r="S190" s="35"/>
      <c r="T190" s="38" t="str">
        <f t="shared" si="15"/>
        <v>#REF!</v>
      </c>
      <c r="U190" s="38" t="str">
        <f t="shared" si="16"/>
        <v>#REF!</v>
      </c>
    </row>
    <row r="191">
      <c r="A191" s="11">
        <v>189.0</v>
      </c>
      <c r="B191" s="12" t="s">
        <v>536</v>
      </c>
      <c r="C191" s="12" t="s">
        <v>537</v>
      </c>
      <c r="D191" s="13" t="s">
        <v>21</v>
      </c>
      <c r="E191" s="14">
        <v>3.0</v>
      </c>
      <c r="F191" s="25" t="s">
        <v>538</v>
      </c>
      <c r="G191" s="15">
        <v>0.014760147000000001</v>
      </c>
      <c r="H191" s="16">
        <v>5916.666666666667</v>
      </c>
      <c r="I191" s="17">
        <v>87.33086975</v>
      </c>
      <c r="J191" s="16">
        <v>2916.6666666666665</v>
      </c>
      <c r="K191" s="18">
        <v>43.05042875</v>
      </c>
      <c r="L191" s="16">
        <v>7916.666666666667</v>
      </c>
      <c r="M191" s="18">
        <v>116.85116375000001</v>
      </c>
      <c r="N191" s="16">
        <v>283.7962962962963</v>
      </c>
      <c r="O191" s="19">
        <v>4.188875051388889</v>
      </c>
      <c r="P191" s="58">
        <v>45196.0</v>
      </c>
      <c r="Q191" s="59"/>
      <c r="R191" s="59"/>
      <c r="S191" s="59"/>
      <c r="T191" s="25"/>
      <c r="U191" s="25"/>
    </row>
    <row r="192">
      <c r="A192" s="11">
        <v>190.0</v>
      </c>
      <c r="B192" s="26" t="s">
        <v>539</v>
      </c>
      <c r="C192" s="26" t="s">
        <v>540</v>
      </c>
      <c r="D192" s="46" t="s">
        <v>77</v>
      </c>
      <c r="E192" s="28">
        <v>16.0</v>
      </c>
      <c r="F192" s="38" t="s">
        <v>541</v>
      </c>
      <c r="G192" s="29">
        <v>0.26662884</v>
      </c>
      <c r="H192" s="30">
        <v>343.30000000000007</v>
      </c>
      <c r="I192" s="31">
        <v>91.53368077200001</v>
      </c>
      <c r="J192" s="30">
        <v>153.2</v>
      </c>
      <c r="K192" s="32">
        <v>40.847538287999996</v>
      </c>
      <c r="L192" s="30">
        <v>1000.0</v>
      </c>
      <c r="M192" s="32">
        <v>266.62883999999997</v>
      </c>
      <c r="N192" s="30">
        <v>0.9121527777777778</v>
      </c>
      <c r="O192" s="33">
        <v>0.24320623704166666</v>
      </c>
      <c r="P192" s="44">
        <v>45218.0</v>
      </c>
      <c r="Q192" s="45"/>
      <c r="R192" s="45"/>
      <c r="S192" s="45"/>
      <c r="T192" s="38" t="str">
        <f t="shared" ref="T192:T205" si="17">if(#REF!&lt;-20%,"1","0")</f>
        <v>#REF!</v>
      </c>
      <c r="U192" s="38" t="str">
        <f t="shared" ref="U192:U205" si="18">if(#REF!&gt;20%,"1","0")</f>
        <v>#REF!</v>
      </c>
    </row>
    <row r="193">
      <c r="A193" s="11">
        <v>191.0</v>
      </c>
      <c r="B193" s="12" t="s">
        <v>542</v>
      </c>
      <c r="C193" s="12" t="s">
        <v>543</v>
      </c>
      <c r="D193" s="13" t="s">
        <v>77</v>
      </c>
      <c r="E193" s="14">
        <v>3.0</v>
      </c>
      <c r="F193" s="25" t="s">
        <v>544</v>
      </c>
      <c r="G193" s="15">
        <v>0.2746499</v>
      </c>
      <c r="H193" s="16">
        <v>333.3333333333333</v>
      </c>
      <c r="I193" s="17">
        <v>91.54996666666666</v>
      </c>
      <c r="J193" s="16">
        <v>233.33333333333334</v>
      </c>
      <c r="K193" s="18">
        <v>64.08497666666668</v>
      </c>
      <c r="L193" s="16">
        <v>3500.0</v>
      </c>
      <c r="M193" s="18">
        <v>961.2746500000001</v>
      </c>
      <c r="N193" s="16">
        <v>0.23333333333333334</v>
      </c>
      <c r="O193" s="19">
        <v>0.06408497666666667</v>
      </c>
      <c r="P193" s="40">
        <v>45217.0</v>
      </c>
      <c r="Q193" s="41"/>
      <c r="R193" s="41"/>
      <c r="S193" s="41"/>
      <c r="T193" s="25" t="str">
        <f t="shared" si="17"/>
        <v>#REF!</v>
      </c>
      <c r="U193" s="25" t="str">
        <f t="shared" si="18"/>
        <v>#REF!</v>
      </c>
    </row>
    <row r="194">
      <c r="A194" s="11">
        <v>192.0</v>
      </c>
      <c r="B194" s="26" t="s">
        <v>545</v>
      </c>
      <c r="C194" s="26" t="s">
        <v>546</v>
      </c>
      <c r="D194" s="26" t="s">
        <v>231</v>
      </c>
      <c r="E194" s="28">
        <v>3.0</v>
      </c>
      <c r="F194" s="38" t="s">
        <v>356</v>
      </c>
      <c r="G194" s="29">
        <v>0.3700209</v>
      </c>
      <c r="H194" s="30">
        <v>247.47</v>
      </c>
      <c r="I194" s="31">
        <v>91.569072123</v>
      </c>
      <c r="J194" s="30">
        <v>168.37</v>
      </c>
      <c r="K194" s="32">
        <v>62.300418932999996</v>
      </c>
      <c r="L194" s="30">
        <v>337.87</v>
      </c>
      <c r="M194" s="32">
        <v>125.018961483</v>
      </c>
      <c r="N194" s="30">
        <v>0.8743688888888889</v>
      </c>
      <c r="O194" s="33">
        <v>0.32353476319866664</v>
      </c>
      <c r="P194" s="34">
        <v>45176.0</v>
      </c>
      <c r="Q194" s="35"/>
      <c r="R194" s="35"/>
      <c r="S194" s="35"/>
      <c r="T194" s="38" t="str">
        <f t="shared" si="17"/>
        <v>#REF!</v>
      </c>
      <c r="U194" s="38" t="str">
        <f t="shared" si="18"/>
        <v>#REF!</v>
      </c>
    </row>
    <row r="195">
      <c r="A195" s="11">
        <v>193.0</v>
      </c>
      <c r="B195" s="12" t="s">
        <v>547</v>
      </c>
      <c r="C195" s="12" t="s">
        <v>548</v>
      </c>
      <c r="D195" s="13" t="s">
        <v>133</v>
      </c>
      <c r="E195" s="14">
        <v>4.0</v>
      </c>
      <c r="F195" s="25" t="s">
        <v>193</v>
      </c>
      <c r="G195" s="15">
        <v>1.0</v>
      </c>
      <c r="H195" s="16">
        <v>92.02916666666668</v>
      </c>
      <c r="I195" s="17">
        <v>92.02916666666668</v>
      </c>
      <c r="J195" s="16">
        <v>54.11250000000001</v>
      </c>
      <c r="K195" s="18">
        <v>54.11250000000001</v>
      </c>
      <c r="L195" s="16">
        <v>151.61249999999998</v>
      </c>
      <c r="M195" s="18">
        <v>151.61249999999998</v>
      </c>
      <c r="N195" s="16">
        <v>142.8829694623357</v>
      </c>
      <c r="O195" s="19">
        <v>142.8829694623357</v>
      </c>
      <c r="P195" s="40">
        <v>45210.0</v>
      </c>
      <c r="Q195" s="41"/>
      <c r="R195" s="41"/>
      <c r="S195" s="41"/>
      <c r="T195" s="25" t="str">
        <f t="shared" si="17"/>
        <v>#REF!</v>
      </c>
      <c r="U195" s="25" t="str">
        <f t="shared" si="18"/>
        <v>#REF!</v>
      </c>
    </row>
    <row r="196">
      <c r="A196" s="11">
        <v>194.0</v>
      </c>
      <c r="B196" s="26" t="s">
        <v>549</v>
      </c>
      <c r="C196" s="26" t="s">
        <v>550</v>
      </c>
      <c r="D196" s="26" t="s">
        <v>231</v>
      </c>
      <c r="E196" s="28">
        <v>6.0</v>
      </c>
      <c r="F196" s="38" t="s">
        <v>193</v>
      </c>
      <c r="G196" s="29">
        <v>1.0</v>
      </c>
      <c r="H196" s="30">
        <v>93.8875</v>
      </c>
      <c r="I196" s="31">
        <v>93.8875</v>
      </c>
      <c r="J196" s="30">
        <v>73.8875</v>
      </c>
      <c r="K196" s="32">
        <v>73.8875</v>
      </c>
      <c r="L196" s="30">
        <v>103.8875</v>
      </c>
      <c r="M196" s="32">
        <v>103.8875</v>
      </c>
      <c r="N196" s="30">
        <v>2.517845833333333</v>
      </c>
      <c r="O196" s="33">
        <v>2.517845833333333</v>
      </c>
      <c r="P196" s="44">
        <v>45181.0</v>
      </c>
      <c r="Q196" s="45"/>
      <c r="R196" s="45"/>
      <c r="S196" s="45"/>
      <c r="T196" s="38" t="str">
        <f t="shared" si="17"/>
        <v>#REF!</v>
      </c>
      <c r="U196" s="38" t="str">
        <f t="shared" si="18"/>
        <v>#REF!</v>
      </c>
    </row>
    <row r="197">
      <c r="A197" s="11">
        <v>195.0</v>
      </c>
      <c r="B197" s="47" t="s">
        <v>551</v>
      </c>
      <c r="C197" s="47" t="s">
        <v>552</v>
      </c>
      <c r="D197" s="48" t="s">
        <v>133</v>
      </c>
      <c r="E197" s="14">
        <v>6.0</v>
      </c>
      <c r="F197" s="25" t="s">
        <v>553</v>
      </c>
      <c r="G197" s="15">
        <v>0.00903</v>
      </c>
      <c r="H197" s="16">
        <v>10458.333333333332</v>
      </c>
      <c r="I197" s="17">
        <v>94.43874999999998</v>
      </c>
      <c r="J197" s="16">
        <v>5416.666666666667</v>
      </c>
      <c r="K197" s="18">
        <v>48.9125</v>
      </c>
      <c r="L197" s="16">
        <v>30416.666666666668</v>
      </c>
      <c r="M197" s="18">
        <v>274.6625</v>
      </c>
      <c r="N197" s="16">
        <v>1052.0833333333335</v>
      </c>
      <c r="O197" s="19">
        <v>9.500312500000001</v>
      </c>
      <c r="P197" s="20">
        <v>45226.0</v>
      </c>
      <c r="Q197" s="21"/>
      <c r="R197" s="21"/>
      <c r="S197" s="21"/>
      <c r="T197" s="25" t="str">
        <f t="shared" si="17"/>
        <v>#REF!</v>
      </c>
      <c r="U197" s="25" t="str">
        <f t="shared" si="18"/>
        <v>#REF!</v>
      </c>
    </row>
    <row r="198">
      <c r="A198" s="11">
        <v>196.0</v>
      </c>
      <c r="B198" s="26" t="s">
        <v>554</v>
      </c>
      <c r="C198" s="63" t="s">
        <v>555</v>
      </c>
      <c r="D198" s="27" t="s">
        <v>133</v>
      </c>
      <c r="E198" s="28">
        <v>2.0</v>
      </c>
      <c r="F198" s="38" t="s">
        <v>193</v>
      </c>
      <c r="G198" s="29">
        <v>1.0</v>
      </c>
      <c r="H198" s="30">
        <v>95.37</v>
      </c>
      <c r="I198" s="31">
        <v>95.37</v>
      </c>
      <c r="J198" s="30">
        <v>63.6</v>
      </c>
      <c r="K198" s="32">
        <v>63.6</v>
      </c>
      <c r="L198" s="30">
        <v>127.14</v>
      </c>
      <c r="M198" s="32">
        <v>127.14</v>
      </c>
      <c r="N198" s="30">
        <v>6.3585</v>
      </c>
      <c r="O198" s="33">
        <v>6.3585</v>
      </c>
      <c r="P198" s="34">
        <v>45217.0</v>
      </c>
      <c r="Q198" s="35"/>
      <c r="R198" s="35"/>
      <c r="S198" s="35"/>
      <c r="T198" s="38" t="str">
        <f t="shared" si="17"/>
        <v>#REF!</v>
      </c>
      <c r="U198" s="38" t="str">
        <f t="shared" si="18"/>
        <v>#REF!</v>
      </c>
    </row>
    <row r="199">
      <c r="A199" s="11">
        <v>197.0</v>
      </c>
      <c r="B199" s="12" t="s">
        <v>556</v>
      </c>
      <c r="C199" s="12" t="s">
        <v>557</v>
      </c>
      <c r="D199" s="13" t="s">
        <v>77</v>
      </c>
      <c r="E199" s="14">
        <v>16.0</v>
      </c>
      <c r="F199" s="25" t="s">
        <v>558</v>
      </c>
      <c r="G199" s="15">
        <v>2.597804</v>
      </c>
      <c r="H199" s="16">
        <v>36.75</v>
      </c>
      <c r="I199" s="17">
        <v>95.469297</v>
      </c>
      <c r="J199" s="16">
        <v>25.2</v>
      </c>
      <c r="K199" s="18">
        <v>65.4646608</v>
      </c>
      <c r="L199" s="16">
        <v>100.58333333333333</v>
      </c>
      <c r="M199" s="18">
        <v>261.29578566666663</v>
      </c>
      <c r="N199" s="16">
        <v>0.11374999999999999</v>
      </c>
      <c r="O199" s="19">
        <v>0.29550020499999996</v>
      </c>
      <c r="P199" s="20">
        <v>45215.0</v>
      </c>
      <c r="Q199" s="21"/>
      <c r="R199" s="21"/>
      <c r="S199" s="21"/>
      <c r="T199" s="25" t="str">
        <f t="shared" si="17"/>
        <v>#REF!</v>
      </c>
      <c r="U199" s="25" t="str">
        <f t="shared" si="18"/>
        <v>#REF!</v>
      </c>
    </row>
    <row r="200">
      <c r="A200" s="11">
        <v>198.0</v>
      </c>
      <c r="B200" s="26" t="s">
        <v>559</v>
      </c>
      <c r="C200" s="26" t="s">
        <v>560</v>
      </c>
      <c r="D200" s="46" t="s">
        <v>21</v>
      </c>
      <c r="E200" s="28">
        <v>4.0</v>
      </c>
      <c r="F200" s="38" t="s">
        <v>561</v>
      </c>
      <c r="G200" s="29">
        <v>0.002167788</v>
      </c>
      <c r="H200" s="30">
        <v>44333.333333333336</v>
      </c>
      <c r="I200" s="31">
        <v>96.105268</v>
      </c>
      <c r="J200" s="30">
        <v>15833.333333333334</v>
      </c>
      <c r="K200" s="32">
        <v>34.32331</v>
      </c>
      <c r="L200" s="30">
        <v>88333.33333333333</v>
      </c>
      <c r="M200" s="32">
        <v>191.48793999999998</v>
      </c>
      <c r="N200" s="30">
        <v>28814.453125</v>
      </c>
      <c r="O200" s="33">
        <v>62.4636257109375</v>
      </c>
      <c r="P200" s="44">
        <v>45203.0</v>
      </c>
      <c r="Q200" s="45"/>
      <c r="R200" s="45"/>
      <c r="S200" s="45"/>
      <c r="T200" s="38" t="str">
        <f t="shared" si="17"/>
        <v>#REF!</v>
      </c>
      <c r="U200" s="38" t="str">
        <f t="shared" si="18"/>
        <v>#REF!</v>
      </c>
    </row>
    <row r="201">
      <c r="A201" s="11">
        <v>199.0</v>
      </c>
      <c r="B201" s="55" t="s">
        <v>562</v>
      </c>
      <c r="C201" s="12" t="s">
        <v>563</v>
      </c>
      <c r="D201" s="12" t="s">
        <v>231</v>
      </c>
      <c r="E201" s="14">
        <v>3.0</v>
      </c>
      <c r="F201" s="25" t="s">
        <v>564</v>
      </c>
      <c r="G201" s="15">
        <v>0.5548021</v>
      </c>
      <c r="H201" s="16">
        <v>185.75</v>
      </c>
      <c r="I201" s="17">
        <v>103.05449007499999</v>
      </c>
      <c r="J201" s="16">
        <v>156.16666666666666</v>
      </c>
      <c r="K201" s="18">
        <v>86.64159461666665</v>
      </c>
      <c r="L201" s="16">
        <v>385.1666666666667</v>
      </c>
      <c r="M201" s="18">
        <v>213.69127551666665</v>
      </c>
      <c r="N201" s="16">
        <v>0.7850092592592594</v>
      </c>
      <c r="O201" s="19">
        <v>0.4355247855564815</v>
      </c>
      <c r="P201" s="20">
        <v>45177.0</v>
      </c>
      <c r="Q201" s="21"/>
      <c r="R201" s="21"/>
      <c r="S201" s="21"/>
      <c r="T201" s="25" t="str">
        <f t="shared" si="17"/>
        <v>#REF!</v>
      </c>
      <c r="U201" s="25" t="str">
        <f t="shared" si="18"/>
        <v>#REF!</v>
      </c>
    </row>
    <row r="202">
      <c r="A202" s="11">
        <v>200.0</v>
      </c>
      <c r="B202" s="26" t="s">
        <v>565</v>
      </c>
      <c r="C202" s="26" t="s">
        <v>566</v>
      </c>
      <c r="D202" s="26" t="s">
        <v>231</v>
      </c>
      <c r="E202" s="28">
        <v>10.0</v>
      </c>
      <c r="F202" s="38" t="s">
        <v>567</v>
      </c>
      <c r="G202" s="29">
        <v>1.004036</v>
      </c>
      <c r="H202" s="30">
        <v>103.39</v>
      </c>
      <c r="I202" s="31">
        <v>103.80728203999999</v>
      </c>
      <c r="J202" s="30">
        <v>62.70000000000001</v>
      </c>
      <c r="K202" s="32">
        <v>62.9530572</v>
      </c>
      <c r="L202" s="30">
        <v>159.5</v>
      </c>
      <c r="M202" s="32">
        <v>160.14374199999997</v>
      </c>
      <c r="N202" s="30">
        <v>1.046406031746032</v>
      </c>
      <c r="O202" s="33">
        <v>1.050629326490159</v>
      </c>
      <c r="P202" s="44">
        <v>45191.0</v>
      </c>
      <c r="Q202" s="45"/>
      <c r="R202" s="45"/>
      <c r="S202" s="45"/>
      <c r="T202" s="38" t="str">
        <f t="shared" si="17"/>
        <v>#REF!</v>
      </c>
      <c r="U202" s="38" t="str">
        <f t="shared" si="18"/>
        <v>#REF!</v>
      </c>
    </row>
    <row r="203">
      <c r="A203" s="11">
        <v>201.0</v>
      </c>
      <c r="B203" s="12" t="s">
        <v>568</v>
      </c>
      <c r="C203" s="12" t="s">
        <v>569</v>
      </c>
      <c r="D203" s="39" t="s">
        <v>133</v>
      </c>
      <c r="E203" s="14">
        <v>13.0</v>
      </c>
      <c r="F203" s="25" t="s">
        <v>193</v>
      </c>
      <c r="G203" s="15">
        <v>1.0</v>
      </c>
      <c r="H203" s="16">
        <v>107.25</v>
      </c>
      <c r="I203" s="17">
        <v>107.25</v>
      </c>
      <c r="J203" s="16">
        <v>20.0</v>
      </c>
      <c r="K203" s="18">
        <v>20.0</v>
      </c>
      <c r="L203" s="16">
        <v>305.25</v>
      </c>
      <c r="M203" s="18">
        <v>305.25</v>
      </c>
      <c r="N203" s="16">
        <v>22.08105969551282</v>
      </c>
      <c r="O203" s="19">
        <v>22.08105969551282</v>
      </c>
      <c r="P203" s="40">
        <v>45194.0</v>
      </c>
      <c r="Q203" s="41"/>
      <c r="R203" s="41"/>
      <c r="S203" s="41"/>
      <c r="T203" s="25" t="str">
        <f t="shared" si="17"/>
        <v>#REF!</v>
      </c>
      <c r="U203" s="25" t="str">
        <f t="shared" si="18"/>
        <v>#REF!</v>
      </c>
    </row>
    <row r="204">
      <c r="A204" s="11">
        <v>202.0</v>
      </c>
      <c r="B204" s="26" t="s">
        <v>570</v>
      </c>
      <c r="C204" s="51" t="s">
        <v>571</v>
      </c>
      <c r="D204" s="54" t="s">
        <v>49</v>
      </c>
      <c r="E204" s="28">
        <v>7.0</v>
      </c>
      <c r="F204" s="38" t="s">
        <v>193</v>
      </c>
      <c r="G204" s="29">
        <v>1.0</v>
      </c>
      <c r="H204" s="30">
        <v>107.33333333333333</v>
      </c>
      <c r="I204" s="31">
        <v>107.33333333333333</v>
      </c>
      <c r="J204" s="30">
        <v>49.0</v>
      </c>
      <c r="K204" s="32">
        <v>49.0</v>
      </c>
      <c r="L204" s="30">
        <v>300.0</v>
      </c>
      <c r="M204" s="32">
        <v>300.0</v>
      </c>
      <c r="N204" s="30">
        <v>19.8</v>
      </c>
      <c r="O204" s="33">
        <v>19.8</v>
      </c>
      <c r="P204" s="34">
        <v>45223.0</v>
      </c>
      <c r="Q204" s="35"/>
      <c r="R204" s="35"/>
      <c r="S204" s="35"/>
      <c r="T204" s="38" t="str">
        <f t="shared" si="17"/>
        <v>#REF!</v>
      </c>
      <c r="U204" s="38" t="str">
        <f t="shared" si="18"/>
        <v>#REF!</v>
      </c>
    </row>
    <row r="205">
      <c r="A205" s="11">
        <v>203.0</v>
      </c>
      <c r="B205" s="12" t="s">
        <v>572</v>
      </c>
      <c r="C205" s="12" t="s">
        <v>573</v>
      </c>
      <c r="D205" s="13" t="s">
        <v>21</v>
      </c>
      <c r="E205" s="14">
        <v>11.0</v>
      </c>
      <c r="F205" s="25" t="s">
        <v>574</v>
      </c>
      <c r="G205" s="15">
        <v>0.0726377</v>
      </c>
      <c r="H205" s="16">
        <v>1493.8499999999997</v>
      </c>
      <c r="I205" s="17">
        <v>108.50982814499997</v>
      </c>
      <c r="J205" s="16">
        <v>171.35</v>
      </c>
      <c r="K205" s="18">
        <v>12.446469895</v>
      </c>
      <c r="L205" s="16">
        <v>8619.0</v>
      </c>
      <c r="M205" s="18">
        <v>626.0643363</v>
      </c>
      <c r="N205" s="16">
        <v>80.385</v>
      </c>
      <c r="O205" s="19">
        <v>5.8389815145</v>
      </c>
      <c r="P205" s="20">
        <v>45219.0</v>
      </c>
      <c r="Q205" s="21"/>
      <c r="R205" s="21"/>
      <c r="S205" s="21"/>
      <c r="T205" s="25" t="str">
        <f t="shared" si="17"/>
        <v>#REF!</v>
      </c>
      <c r="U205" s="25" t="str">
        <f t="shared" si="18"/>
        <v>#REF!</v>
      </c>
    </row>
    <row r="206">
      <c r="A206" s="11">
        <v>204.0</v>
      </c>
      <c r="B206" s="26" t="s">
        <v>575</v>
      </c>
      <c r="C206" s="26" t="s">
        <v>576</v>
      </c>
      <c r="D206" s="27" t="s">
        <v>425</v>
      </c>
      <c r="E206" s="28">
        <v>3.0</v>
      </c>
      <c r="F206" s="38" t="s">
        <v>297</v>
      </c>
      <c r="G206" s="29">
        <v>0.1434345</v>
      </c>
      <c r="H206" s="30">
        <v>799.0</v>
      </c>
      <c r="I206" s="31">
        <v>114.6041655</v>
      </c>
      <c r="J206" s="30">
        <v>499.0</v>
      </c>
      <c r="K206" s="32">
        <v>71.5738155</v>
      </c>
      <c r="L206" s="30">
        <v>899.0</v>
      </c>
      <c r="M206" s="32">
        <v>128.94761549999998</v>
      </c>
      <c r="N206" s="30">
        <v>69.8888888888889</v>
      </c>
      <c r="O206" s="33">
        <v>10.024477833333334</v>
      </c>
      <c r="P206" s="44">
        <v>45196.0</v>
      </c>
      <c r="Q206" s="45"/>
      <c r="R206" s="45"/>
      <c r="S206" s="45"/>
      <c r="T206" s="38"/>
      <c r="U206" s="38"/>
    </row>
    <row r="207">
      <c r="A207" s="11">
        <v>205.0</v>
      </c>
      <c r="B207" s="12" t="s">
        <v>577</v>
      </c>
      <c r="C207" s="12" t="s">
        <v>578</v>
      </c>
      <c r="D207" s="12" t="s">
        <v>231</v>
      </c>
      <c r="E207" s="14">
        <v>31.0</v>
      </c>
      <c r="F207" s="25" t="s">
        <v>193</v>
      </c>
      <c r="G207" s="15">
        <v>1.0</v>
      </c>
      <c r="H207" s="16">
        <v>115.0</v>
      </c>
      <c r="I207" s="17">
        <v>115.0</v>
      </c>
      <c r="J207" s="16">
        <v>50.0</v>
      </c>
      <c r="K207" s="18">
        <v>50.0</v>
      </c>
      <c r="L207" s="16">
        <v>306.6666666666667</v>
      </c>
      <c r="M207" s="18">
        <v>306.6666666666667</v>
      </c>
      <c r="N207" s="16">
        <v>5.9</v>
      </c>
      <c r="O207" s="19">
        <v>5.9</v>
      </c>
      <c r="P207" s="20">
        <v>45222.0</v>
      </c>
      <c r="Q207" s="21"/>
      <c r="R207" s="21"/>
      <c r="S207" s="21"/>
      <c r="T207" s="25" t="str">
        <f t="shared" ref="T207:T218" si="19">if(#REF!&lt;-20%,"1","0")</f>
        <v>#REF!</v>
      </c>
      <c r="U207" s="25" t="str">
        <f t="shared" ref="U207:U218" si="20">if(#REF!&gt;20%,"1","0")</f>
        <v>#REF!</v>
      </c>
    </row>
    <row r="208">
      <c r="A208" s="11">
        <v>206.0</v>
      </c>
      <c r="B208" s="26" t="s">
        <v>579</v>
      </c>
      <c r="C208" s="26" t="s">
        <v>580</v>
      </c>
      <c r="D208" s="46" t="s">
        <v>21</v>
      </c>
      <c r="E208" s="28">
        <v>4.0</v>
      </c>
      <c r="F208" s="38" t="s">
        <v>581</v>
      </c>
      <c r="G208" s="29">
        <v>0.06666</v>
      </c>
      <c r="H208" s="30">
        <v>1750.0</v>
      </c>
      <c r="I208" s="31">
        <v>116.655</v>
      </c>
      <c r="J208" s="30">
        <v>316.0</v>
      </c>
      <c r="K208" s="32">
        <v>21.06456</v>
      </c>
      <c r="L208" s="30">
        <v>4000.0</v>
      </c>
      <c r="M208" s="32">
        <v>266.64</v>
      </c>
      <c r="N208" s="30">
        <v>5072.823660714286</v>
      </c>
      <c r="O208" s="33">
        <v>338.15442522321433</v>
      </c>
      <c r="P208" s="44">
        <v>45189.0</v>
      </c>
      <c r="Q208" s="45"/>
      <c r="R208" s="45"/>
      <c r="S208" s="45"/>
      <c r="T208" s="38" t="str">
        <f t="shared" si="19"/>
        <v>#REF!</v>
      </c>
      <c r="U208" s="38" t="str">
        <f t="shared" si="20"/>
        <v>#REF!</v>
      </c>
    </row>
    <row r="209">
      <c r="A209" s="11">
        <v>207.0</v>
      </c>
      <c r="B209" s="12" t="s">
        <v>582</v>
      </c>
      <c r="C209" s="12" t="s">
        <v>583</v>
      </c>
      <c r="D209" s="13" t="s">
        <v>49</v>
      </c>
      <c r="E209" s="25">
        <v>32.0</v>
      </c>
      <c r="F209" s="25" t="s">
        <v>584</v>
      </c>
      <c r="G209" s="15">
        <v>0.01196472</v>
      </c>
      <c r="H209" s="64">
        <v>9841.666666666666</v>
      </c>
      <c r="I209" s="17">
        <v>117.75278599999999</v>
      </c>
      <c r="J209" s="64">
        <v>1316.6666666666667</v>
      </c>
      <c r="K209" s="19">
        <v>15.753548</v>
      </c>
      <c r="L209" s="64">
        <v>55216.666666666664</v>
      </c>
      <c r="M209" s="19">
        <v>660.6519559999999</v>
      </c>
      <c r="N209" s="64">
        <v>570.6509545322734</v>
      </c>
      <c r="O209" s="19">
        <v>6.827678888711382</v>
      </c>
      <c r="P209" s="40">
        <v>45181.0</v>
      </c>
      <c r="Q209" s="41"/>
      <c r="R209" s="41"/>
      <c r="S209" s="41"/>
      <c r="T209" s="25" t="str">
        <f t="shared" si="19"/>
        <v>#REF!</v>
      </c>
      <c r="U209" s="25" t="str">
        <f t="shared" si="20"/>
        <v>#REF!</v>
      </c>
    </row>
    <row r="210">
      <c r="A210" s="11">
        <v>208.0</v>
      </c>
      <c r="B210" s="26" t="s">
        <v>585</v>
      </c>
      <c r="C210" s="26" t="s">
        <v>586</v>
      </c>
      <c r="D210" s="46" t="s">
        <v>21</v>
      </c>
      <c r="E210" s="38">
        <v>18.0</v>
      </c>
      <c r="F210" s="38" t="s">
        <v>587</v>
      </c>
      <c r="G210" s="29">
        <v>0.01566333</v>
      </c>
      <c r="H210" s="62">
        <v>7550.0</v>
      </c>
      <c r="I210" s="31">
        <v>118.2581415</v>
      </c>
      <c r="J210" s="62">
        <v>2800.0</v>
      </c>
      <c r="K210" s="33">
        <v>43.857324</v>
      </c>
      <c r="L210" s="62">
        <v>15300.0</v>
      </c>
      <c r="M210" s="33">
        <v>239.648949</v>
      </c>
      <c r="N210" s="62">
        <v>900.0</v>
      </c>
      <c r="O210" s="33">
        <v>14.096997</v>
      </c>
      <c r="P210" s="52">
        <v>45222.0</v>
      </c>
      <c r="Q210" s="53"/>
      <c r="R210" s="53"/>
      <c r="S210" s="53"/>
      <c r="T210" s="38" t="str">
        <f t="shared" si="19"/>
        <v>#REF!</v>
      </c>
      <c r="U210" s="38" t="str">
        <f t="shared" si="20"/>
        <v>#REF!</v>
      </c>
    </row>
    <row r="211">
      <c r="A211" s="11">
        <v>209.0</v>
      </c>
      <c r="B211" s="12" t="s">
        <v>588</v>
      </c>
      <c r="C211" s="55" t="s">
        <v>589</v>
      </c>
      <c r="D211" s="39" t="s">
        <v>133</v>
      </c>
      <c r="E211" s="25">
        <v>5.0</v>
      </c>
      <c r="F211" s="25" t="s">
        <v>590</v>
      </c>
      <c r="G211" s="15">
        <v>0.3571</v>
      </c>
      <c r="H211" s="64">
        <v>373.9166666666667</v>
      </c>
      <c r="I211" s="17">
        <v>133.52564166666667</v>
      </c>
      <c r="J211" s="64">
        <v>173.91666666666666</v>
      </c>
      <c r="K211" s="19">
        <v>62.105641666666656</v>
      </c>
      <c r="L211" s="64">
        <v>823.9166666666666</v>
      </c>
      <c r="M211" s="19">
        <v>294.2206416666666</v>
      </c>
      <c r="N211" s="64">
        <v>3.7391666666666667</v>
      </c>
      <c r="O211" s="19">
        <v>1.3352564166666665</v>
      </c>
      <c r="P211" s="20">
        <v>45226.0</v>
      </c>
      <c r="Q211" s="21"/>
      <c r="R211" s="21"/>
      <c r="S211" s="21"/>
      <c r="T211" s="25" t="str">
        <f t="shared" si="19"/>
        <v>#REF!</v>
      </c>
      <c r="U211" s="25" t="str">
        <f t="shared" si="20"/>
        <v>#REF!</v>
      </c>
    </row>
    <row r="212">
      <c r="A212" s="11">
        <v>210.0</v>
      </c>
      <c r="B212" s="26" t="s">
        <v>591</v>
      </c>
      <c r="C212" s="26" t="s">
        <v>592</v>
      </c>
      <c r="D212" s="26" t="s">
        <v>231</v>
      </c>
      <c r="E212" s="38">
        <v>8.0</v>
      </c>
      <c r="F212" s="38" t="s">
        <v>105</v>
      </c>
      <c r="G212" s="29">
        <v>1.070025</v>
      </c>
      <c r="H212" s="62">
        <v>125.75</v>
      </c>
      <c r="I212" s="31">
        <v>134.55564375</v>
      </c>
      <c r="J212" s="62">
        <v>39.9</v>
      </c>
      <c r="K212" s="33">
        <v>42.6939975</v>
      </c>
      <c r="L212" s="62">
        <v>332.75</v>
      </c>
      <c r="M212" s="33">
        <v>356.05081875</v>
      </c>
      <c r="N212" s="62">
        <v>4.681343750000001</v>
      </c>
      <c r="O212" s="33">
        <v>5.009154846093751</v>
      </c>
      <c r="P212" s="44">
        <v>45180.0</v>
      </c>
      <c r="Q212" s="45"/>
      <c r="R212" s="45"/>
      <c r="S212" s="45"/>
      <c r="T212" s="38" t="str">
        <f t="shared" si="19"/>
        <v>#REF!</v>
      </c>
      <c r="U212" s="38" t="str">
        <f t="shared" si="20"/>
        <v>#REF!</v>
      </c>
    </row>
    <row r="213">
      <c r="A213" s="11">
        <v>211.0</v>
      </c>
      <c r="B213" s="12" t="s">
        <v>593</v>
      </c>
      <c r="C213" s="12" t="s">
        <v>594</v>
      </c>
      <c r="D213" s="13" t="s">
        <v>133</v>
      </c>
      <c r="E213" s="25">
        <v>3.0</v>
      </c>
      <c r="F213" s="25" t="s">
        <v>193</v>
      </c>
      <c r="G213" s="15">
        <v>1.0</v>
      </c>
      <c r="H213" s="64">
        <v>135.0</v>
      </c>
      <c r="I213" s="17">
        <v>135.0</v>
      </c>
      <c r="J213" s="64">
        <v>110.0</v>
      </c>
      <c r="K213" s="19">
        <v>110.0</v>
      </c>
      <c r="L213" s="64">
        <v>175.0</v>
      </c>
      <c r="M213" s="19">
        <v>175.0</v>
      </c>
      <c r="N213" s="64">
        <v>1.597222222222222</v>
      </c>
      <c r="O213" s="19">
        <v>1.597222222222222</v>
      </c>
      <c r="P213" s="20">
        <v>45196.0</v>
      </c>
      <c r="Q213" s="21"/>
      <c r="R213" s="21"/>
      <c r="S213" s="21"/>
      <c r="T213" s="25" t="str">
        <f t="shared" si="19"/>
        <v>#REF!</v>
      </c>
      <c r="U213" s="25" t="str">
        <f t="shared" si="20"/>
        <v>#REF!</v>
      </c>
    </row>
    <row r="214">
      <c r="A214" s="11">
        <v>212.0</v>
      </c>
      <c r="B214" s="26" t="s">
        <v>595</v>
      </c>
      <c r="C214" s="26" t="s">
        <v>596</v>
      </c>
      <c r="D214" s="27" t="s">
        <v>26</v>
      </c>
      <c r="E214" s="38">
        <v>7.0</v>
      </c>
      <c r="F214" s="38" t="s">
        <v>597</v>
      </c>
      <c r="G214" s="29">
        <v>1.2514399999999999</v>
      </c>
      <c r="H214" s="62">
        <v>111.66666666666667</v>
      </c>
      <c r="I214" s="31">
        <v>139.74413333333334</v>
      </c>
      <c r="J214" s="62">
        <v>16.666666666666668</v>
      </c>
      <c r="K214" s="33">
        <v>20.857333333333333</v>
      </c>
      <c r="L214" s="62">
        <v>468.6666666666667</v>
      </c>
      <c r="M214" s="33">
        <v>586.5082133333333</v>
      </c>
      <c r="N214" s="62">
        <v>22.37957294028723</v>
      </c>
      <c r="O214" s="33">
        <v>28.006692760393047</v>
      </c>
      <c r="P214" s="34">
        <v>45189.0</v>
      </c>
      <c r="Q214" s="35"/>
      <c r="R214" s="35"/>
      <c r="S214" s="35"/>
      <c r="T214" s="38" t="str">
        <f t="shared" si="19"/>
        <v>#REF!</v>
      </c>
      <c r="U214" s="38" t="str">
        <f t="shared" si="20"/>
        <v>#REF!</v>
      </c>
    </row>
    <row r="215">
      <c r="A215" s="11">
        <v>213.0</v>
      </c>
      <c r="B215" s="12" t="s">
        <v>598</v>
      </c>
      <c r="C215" s="12" t="s">
        <v>599</v>
      </c>
      <c r="D215" s="13" t="s">
        <v>133</v>
      </c>
      <c r="E215" s="25">
        <v>3.0</v>
      </c>
      <c r="F215" s="25" t="s">
        <v>389</v>
      </c>
      <c r="G215" s="15">
        <v>0.6527</v>
      </c>
      <c r="H215" s="64">
        <v>217.33333333333334</v>
      </c>
      <c r="I215" s="17">
        <v>141.85346666666666</v>
      </c>
      <c r="J215" s="64">
        <v>147.33333333333334</v>
      </c>
      <c r="K215" s="19">
        <v>96.16446666666667</v>
      </c>
      <c r="L215" s="64">
        <v>288.3333333333333</v>
      </c>
      <c r="M215" s="19">
        <v>188.19516666666664</v>
      </c>
      <c r="N215" s="64">
        <v>17.355555555555558</v>
      </c>
      <c r="O215" s="19">
        <v>11.327971111111111</v>
      </c>
      <c r="P215" s="20">
        <v>45184.0</v>
      </c>
      <c r="Q215" s="21"/>
      <c r="R215" s="21"/>
      <c r="S215" s="21"/>
      <c r="T215" s="25" t="str">
        <f t="shared" si="19"/>
        <v>#REF!</v>
      </c>
      <c r="U215" s="25" t="str">
        <f t="shared" si="20"/>
        <v>#REF!</v>
      </c>
    </row>
    <row r="216">
      <c r="A216" s="11">
        <v>214.0</v>
      </c>
      <c r="B216" s="26" t="s">
        <v>600</v>
      </c>
      <c r="C216" s="26" t="s">
        <v>601</v>
      </c>
      <c r="D216" s="46" t="s">
        <v>77</v>
      </c>
      <c r="E216" s="38">
        <v>4.0</v>
      </c>
      <c r="F216" s="38" t="s">
        <v>602</v>
      </c>
      <c r="G216" s="29">
        <v>0.2722681</v>
      </c>
      <c r="H216" s="62">
        <v>523.95</v>
      </c>
      <c r="I216" s="31">
        <v>142.654870995</v>
      </c>
      <c r="J216" s="62">
        <v>313.95</v>
      </c>
      <c r="K216" s="33">
        <v>85.478569995</v>
      </c>
      <c r="L216" s="62">
        <v>786.4500000000002</v>
      </c>
      <c r="M216" s="33">
        <v>214.12524724500005</v>
      </c>
      <c r="N216" s="62">
        <v>15.841</v>
      </c>
      <c r="O216" s="33">
        <v>4.3129989721</v>
      </c>
      <c r="P216" s="44">
        <v>45176.0</v>
      </c>
      <c r="Q216" s="45"/>
      <c r="R216" s="45"/>
      <c r="S216" s="45"/>
      <c r="T216" s="38" t="str">
        <f t="shared" si="19"/>
        <v>#REF!</v>
      </c>
      <c r="U216" s="38" t="str">
        <f t="shared" si="20"/>
        <v>#REF!</v>
      </c>
    </row>
    <row r="217">
      <c r="A217" s="11">
        <v>215.0</v>
      </c>
      <c r="B217" s="12" t="s">
        <v>603</v>
      </c>
      <c r="C217" s="12" t="s">
        <v>604</v>
      </c>
      <c r="D217" s="12" t="s">
        <v>231</v>
      </c>
      <c r="E217" s="25">
        <v>8.0</v>
      </c>
      <c r="F217" s="25" t="s">
        <v>605</v>
      </c>
      <c r="G217" s="15">
        <v>1.205379</v>
      </c>
      <c r="H217" s="64">
        <v>128.625</v>
      </c>
      <c r="I217" s="17">
        <v>155.041873875</v>
      </c>
      <c r="J217" s="64">
        <v>54.99</v>
      </c>
      <c r="K217" s="19">
        <v>66.28379121</v>
      </c>
      <c r="L217" s="64">
        <v>207.25</v>
      </c>
      <c r="M217" s="19">
        <v>249.81479775</v>
      </c>
      <c r="N217" s="64">
        <v>0.4751937500000001</v>
      </c>
      <c r="O217" s="19">
        <v>0.57278856718125</v>
      </c>
      <c r="P217" s="20">
        <v>45204.0</v>
      </c>
      <c r="Q217" s="21"/>
      <c r="R217" s="21"/>
      <c r="S217" s="21"/>
      <c r="T217" s="25" t="str">
        <f t="shared" si="19"/>
        <v>#REF!</v>
      </c>
      <c r="U217" s="25" t="str">
        <f t="shared" si="20"/>
        <v>#REF!</v>
      </c>
    </row>
    <row r="218">
      <c r="A218" s="11">
        <v>216.0</v>
      </c>
      <c r="B218" s="43" t="s">
        <v>606</v>
      </c>
      <c r="C218" s="43" t="s">
        <v>607</v>
      </c>
      <c r="D218" s="54" t="s">
        <v>77</v>
      </c>
      <c r="E218" s="38">
        <v>7.0</v>
      </c>
      <c r="F218" s="38" t="s">
        <v>608</v>
      </c>
      <c r="G218" s="29">
        <v>0.003994424</v>
      </c>
      <c r="H218" s="62">
        <v>39983.333333333336</v>
      </c>
      <c r="I218" s="31">
        <v>159.71038626666666</v>
      </c>
      <c r="J218" s="62">
        <v>10583.333333333334</v>
      </c>
      <c r="K218" s="33">
        <v>42.27432066666667</v>
      </c>
      <c r="L218" s="62">
        <v>166266.66666666666</v>
      </c>
      <c r="M218" s="33">
        <v>664.1395637333333</v>
      </c>
      <c r="N218" s="62">
        <v>7491.666666666667</v>
      </c>
      <c r="O218" s="33">
        <v>29.924893133333335</v>
      </c>
      <c r="P218" s="34">
        <v>45229.0</v>
      </c>
      <c r="Q218" s="35"/>
      <c r="R218" s="35"/>
      <c r="S218" s="35"/>
      <c r="T218" s="38" t="str">
        <f t="shared" si="19"/>
        <v>#REF!</v>
      </c>
      <c r="U218" s="38" t="str">
        <f t="shared" si="20"/>
        <v>#REF!</v>
      </c>
    </row>
    <row r="219">
      <c r="A219" s="11">
        <v>217.0</v>
      </c>
      <c r="B219" s="12" t="s">
        <v>609</v>
      </c>
      <c r="C219" s="12" t="s">
        <v>610</v>
      </c>
      <c r="D219" s="13" t="s">
        <v>49</v>
      </c>
      <c r="E219" s="25">
        <v>6.0</v>
      </c>
      <c r="F219" s="25" t="s">
        <v>193</v>
      </c>
      <c r="G219" s="15">
        <v>1.0</v>
      </c>
      <c r="H219" s="64">
        <v>167.33333333333331</v>
      </c>
      <c r="I219" s="17">
        <v>167.33333333333331</v>
      </c>
      <c r="J219" s="64">
        <v>61.5</v>
      </c>
      <c r="K219" s="19">
        <v>61.5</v>
      </c>
      <c r="L219" s="64">
        <v>299.0</v>
      </c>
      <c r="M219" s="19">
        <v>299.0</v>
      </c>
      <c r="N219" s="64">
        <v>16.209722222222222</v>
      </c>
      <c r="O219" s="19">
        <v>16.209722222222222</v>
      </c>
      <c r="P219" s="58">
        <v>45237.0</v>
      </c>
      <c r="Q219" s="59"/>
      <c r="R219" s="59"/>
      <c r="S219" s="59"/>
      <c r="T219" s="25"/>
      <c r="U219" s="25"/>
    </row>
    <row r="220">
      <c r="A220" s="11">
        <v>218.0</v>
      </c>
      <c r="B220" s="26" t="s">
        <v>611</v>
      </c>
      <c r="C220" s="26" t="s">
        <v>612</v>
      </c>
      <c r="D220" s="46" t="s">
        <v>21</v>
      </c>
      <c r="E220" s="38">
        <v>3.0</v>
      </c>
      <c r="F220" s="38" t="s">
        <v>90</v>
      </c>
      <c r="G220" s="29">
        <v>3.605155E-4</v>
      </c>
      <c r="H220" s="62">
        <v>474240.0</v>
      </c>
      <c r="I220" s="31">
        <v>170.97087072</v>
      </c>
      <c r="J220" s="62">
        <v>249600.0</v>
      </c>
      <c r="K220" s="33">
        <v>89.98466880000001</v>
      </c>
      <c r="L220" s="62">
        <v>686400.0</v>
      </c>
      <c r="M220" s="33">
        <v>247.4578392</v>
      </c>
      <c r="N220" s="62">
        <v>8222.933333333332</v>
      </c>
      <c r="O220" s="33">
        <v>2.964494922133333</v>
      </c>
      <c r="P220" s="44">
        <v>45182.0</v>
      </c>
      <c r="Q220" s="45"/>
      <c r="R220" s="45"/>
      <c r="S220" s="45"/>
      <c r="T220" s="38" t="str">
        <f t="shared" ref="T220:T224" si="21">if(#REF!&lt;-20%,"1","0")</f>
        <v>#REF!</v>
      </c>
      <c r="U220" s="38" t="str">
        <f t="shared" ref="U220:U224" si="22">if(#REF!&gt;20%,"1","0")</f>
        <v>#REF!</v>
      </c>
    </row>
    <row r="221">
      <c r="A221" s="11">
        <v>219.0</v>
      </c>
      <c r="B221" s="12" t="s">
        <v>613</v>
      </c>
      <c r="C221" s="12" t="s">
        <v>614</v>
      </c>
      <c r="D221" s="13" t="s">
        <v>425</v>
      </c>
      <c r="E221" s="25">
        <v>10.0</v>
      </c>
      <c r="F221" s="25" t="s">
        <v>615</v>
      </c>
      <c r="G221" s="15">
        <v>1.0</v>
      </c>
      <c r="H221" s="64">
        <v>185.0</v>
      </c>
      <c r="I221" s="17">
        <v>185.0</v>
      </c>
      <c r="J221" s="64">
        <v>80.0</v>
      </c>
      <c r="K221" s="19">
        <v>80.0</v>
      </c>
      <c r="L221" s="64">
        <v>315.0</v>
      </c>
      <c r="M221" s="19">
        <v>315.0</v>
      </c>
      <c r="N221" s="64">
        <v>0.550517094017094</v>
      </c>
      <c r="O221" s="19">
        <v>0.550517094017094</v>
      </c>
      <c r="P221" s="20">
        <v>45180.0</v>
      </c>
      <c r="Q221" s="21"/>
      <c r="R221" s="21"/>
      <c r="S221" s="21"/>
      <c r="T221" s="25" t="str">
        <f t="shared" si="21"/>
        <v>#REF!</v>
      </c>
      <c r="U221" s="25" t="str">
        <f t="shared" si="22"/>
        <v>#REF!</v>
      </c>
    </row>
    <row r="222">
      <c r="A222" s="11">
        <v>220.0</v>
      </c>
      <c r="B222" s="43" t="s">
        <v>616</v>
      </c>
      <c r="C222" s="43" t="s">
        <v>617</v>
      </c>
      <c r="D222" s="54" t="s">
        <v>231</v>
      </c>
      <c r="E222" s="38">
        <v>7.0</v>
      </c>
      <c r="F222" s="38" t="s">
        <v>193</v>
      </c>
      <c r="G222" s="29">
        <v>1.0</v>
      </c>
      <c r="H222" s="62">
        <v>189.0</v>
      </c>
      <c r="I222" s="31">
        <v>189.0</v>
      </c>
      <c r="J222" s="62">
        <v>110.0</v>
      </c>
      <c r="K222" s="33">
        <v>110.0</v>
      </c>
      <c r="L222" s="62">
        <v>229.0</v>
      </c>
      <c r="M222" s="33">
        <v>229.0</v>
      </c>
      <c r="N222" s="62">
        <v>0.2816666666666667</v>
      </c>
      <c r="O222" s="33">
        <v>0.2816666666666667</v>
      </c>
      <c r="P222" s="44">
        <v>45226.0</v>
      </c>
      <c r="Q222" s="45"/>
      <c r="R222" s="45"/>
      <c r="S222" s="45"/>
      <c r="T222" s="38" t="str">
        <f t="shared" si="21"/>
        <v>#REF!</v>
      </c>
      <c r="U222" s="38" t="str">
        <f t="shared" si="22"/>
        <v>#REF!</v>
      </c>
    </row>
    <row r="223">
      <c r="A223" s="11">
        <v>221.0</v>
      </c>
      <c r="B223" s="47" t="s">
        <v>618</v>
      </c>
      <c r="C223" s="47" t="s">
        <v>619</v>
      </c>
      <c r="D223" s="48" t="s">
        <v>231</v>
      </c>
      <c r="E223" s="25">
        <v>12.0</v>
      </c>
      <c r="F223" s="25" t="s">
        <v>193</v>
      </c>
      <c r="G223" s="15">
        <v>1.0</v>
      </c>
      <c r="H223" s="64">
        <v>212.0</v>
      </c>
      <c r="I223" s="17">
        <v>212.0</v>
      </c>
      <c r="J223" s="64">
        <v>99.0</v>
      </c>
      <c r="K223" s="19">
        <v>99.0</v>
      </c>
      <c r="L223" s="64">
        <v>349.0</v>
      </c>
      <c r="M223" s="19">
        <v>349.0</v>
      </c>
      <c r="N223" s="64">
        <v>0.8416666666666667</v>
      </c>
      <c r="O223" s="19">
        <v>0.8416666666666667</v>
      </c>
      <c r="P223" s="20">
        <v>45223.0</v>
      </c>
      <c r="Q223" s="21"/>
      <c r="R223" s="21"/>
      <c r="S223" s="21"/>
      <c r="T223" s="25" t="str">
        <f t="shared" si="21"/>
        <v>#REF!</v>
      </c>
      <c r="U223" s="25" t="str">
        <f t="shared" si="22"/>
        <v>#REF!</v>
      </c>
    </row>
    <row r="224">
      <c r="A224" s="11">
        <v>222.0</v>
      </c>
      <c r="B224" s="51" t="s">
        <v>620</v>
      </c>
      <c r="C224" s="26" t="s">
        <v>621</v>
      </c>
      <c r="D224" s="46" t="s">
        <v>21</v>
      </c>
      <c r="E224" s="38">
        <v>10.0</v>
      </c>
      <c r="F224" s="38" t="s">
        <v>622</v>
      </c>
      <c r="G224" s="29">
        <v>3.5016830000000003E-4</v>
      </c>
      <c r="H224" s="62">
        <v>869769.4033333333</v>
      </c>
      <c r="I224" s="31">
        <v>304.5656733572477</v>
      </c>
      <c r="J224" s="62">
        <v>110000.0</v>
      </c>
      <c r="K224" s="33">
        <v>38.518513000000006</v>
      </c>
      <c r="L224" s="62">
        <v>3591666.6666666665</v>
      </c>
      <c r="M224" s="33">
        <v>1257.6878108333333</v>
      </c>
      <c r="N224" s="62">
        <v>333166.22140000004</v>
      </c>
      <c r="O224" s="33">
        <v>116.66424936506165</v>
      </c>
      <c r="P224" s="44">
        <v>45180.0</v>
      </c>
      <c r="Q224" s="45"/>
      <c r="R224" s="45"/>
      <c r="S224" s="45"/>
      <c r="T224" s="38" t="str">
        <f t="shared" si="21"/>
        <v>#REF!</v>
      </c>
      <c r="U224" s="38" t="str">
        <f t="shared" si="22"/>
        <v>#REF!</v>
      </c>
    </row>
    <row r="225">
      <c r="A225" s="11">
        <v>223.0</v>
      </c>
      <c r="B225" s="12" t="s">
        <v>623</v>
      </c>
      <c r="C225" s="12" t="s">
        <v>624</v>
      </c>
      <c r="D225" s="39" t="s">
        <v>133</v>
      </c>
      <c r="E225" s="25">
        <v>6.0</v>
      </c>
      <c r="F225" s="25" t="s">
        <v>625</v>
      </c>
      <c r="G225" s="15">
        <v>0.118</v>
      </c>
      <c r="H225" s="64">
        <v>3880.0</v>
      </c>
      <c r="I225" s="17">
        <v>457.84</v>
      </c>
      <c r="J225" s="64">
        <v>517.5</v>
      </c>
      <c r="K225" s="19">
        <v>61.065</v>
      </c>
      <c r="L225" s="64">
        <v>19500.0</v>
      </c>
      <c r="M225" s="19">
        <v>2301.0</v>
      </c>
      <c r="N225" s="64">
        <v>2455.5</v>
      </c>
      <c r="O225" s="19">
        <v>289.74899999999997</v>
      </c>
      <c r="P225" s="20">
        <v>45218.0</v>
      </c>
      <c r="Q225" s="21"/>
      <c r="R225" s="21"/>
      <c r="S225" s="21"/>
      <c r="T225" s="25"/>
      <c r="U225" s="25"/>
    </row>
    <row r="226">
      <c r="A226" s="11"/>
      <c r="B226" s="11"/>
      <c r="C226" s="65"/>
      <c r="D226" s="66"/>
      <c r="E226" s="66"/>
      <c r="F226" s="66"/>
      <c r="G226" s="66"/>
      <c r="H226" s="66"/>
      <c r="I226" s="65"/>
      <c r="J226" s="66"/>
      <c r="K226" s="66"/>
      <c r="L226" s="66"/>
      <c r="M226" s="66"/>
      <c r="N226" s="66"/>
      <c r="O226" s="65"/>
      <c r="P226" s="67"/>
      <c r="Q226" s="66"/>
      <c r="R226" s="66"/>
      <c r="S226" s="66"/>
      <c r="T226" s="66"/>
      <c r="U226" s="66"/>
    </row>
    <row r="227">
      <c r="A227" s="11"/>
      <c r="B227" s="11"/>
      <c r="C227" s="65"/>
      <c r="D227" s="66"/>
      <c r="E227" s="66"/>
      <c r="F227" s="66"/>
      <c r="G227" s="66"/>
      <c r="H227" s="66"/>
      <c r="I227" s="65"/>
      <c r="J227" s="66"/>
      <c r="K227" s="66"/>
      <c r="L227" s="66"/>
      <c r="M227" s="66"/>
      <c r="N227" s="66"/>
      <c r="O227" s="65"/>
      <c r="P227" s="67"/>
      <c r="Q227" s="66"/>
      <c r="R227" s="66"/>
      <c r="S227" s="66"/>
      <c r="T227" s="66"/>
      <c r="U227" s="66"/>
    </row>
    <row r="228">
      <c r="A228" s="11"/>
      <c r="B228" s="11"/>
      <c r="C228" s="65"/>
      <c r="D228" s="66"/>
      <c r="E228" s="66"/>
      <c r="F228" s="66"/>
      <c r="G228" s="66"/>
      <c r="H228" s="66"/>
      <c r="I228" s="65"/>
      <c r="J228" s="66"/>
      <c r="K228" s="66"/>
      <c r="L228" s="66"/>
      <c r="M228" s="66"/>
      <c r="N228" s="66"/>
      <c r="O228" s="65"/>
      <c r="P228" s="67"/>
      <c r="Q228" s="66"/>
      <c r="R228" s="66"/>
      <c r="S228" s="66"/>
      <c r="T228" s="66"/>
      <c r="U228" s="66"/>
    </row>
    <row r="229">
      <c r="A229" s="11"/>
      <c r="B229" s="11"/>
      <c r="C229" s="65"/>
      <c r="D229" s="66"/>
      <c r="E229" s="66"/>
      <c r="F229" s="66"/>
      <c r="G229" s="66"/>
      <c r="H229" s="66"/>
      <c r="I229" s="65"/>
      <c r="J229" s="66"/>
      <c r="K229" s="66"/>
      <c r="L229" s="66"/>
      <c r="M229" s="66"/>
      <c r="N229" s="66"/>
      <c r="O229" s="65"/>
      <c r="P229" s="67"/>
      <c r="Q229" s="66"/>
      <c r="R229" s="66"/>
      <c r="S229" s="66"/>
      <c r="T229" s="66"/>
      <c r="U229" s="66"/>
    </row>
    <row r="230">
      <c r="A230" s="11"/>
      <c r="B230" s="11"/>
      <c r="C230" s="65"/>
      <c r="D230" s="66"/>
      <c r="E230" s="66"/>
      <c r="F230" s="66"/>
      <c r="G230" s="66"/>
      <c r="H230" s="66"/>
      <c r="I230" s="65"/>
      <c r="J230" s="66"/>
      <c r="K230" s="66"/>
      <c r="L230" s="66"/>
      <c r="M230" s="66"/>
      <c r="N230" s="66"/>
      <c r="O230" s="65"/>
      <c r="P230" s="67"/>
      <c r="Q230" s="66"/>
      <c r="R230" s="66"/>
      <c r="S230" s="66"/>
      <c r="T230" s="66"/>
      <c r="U230" s="66"/>
    </row>
    <row r="231">
      <c r="A231" s="11"/>
      <c r="B231" s="11"/>
      <c r="C231" s="65"/>
      <c r="D231" s="66"/>
      <c r="E231" s="66"/>
      <c r="F231" s="66"/>
      <c r="G231" s="66"/>
      <c r="H231" s="66"/>
      <c r="I231" s="65"/>
      <c r="J231" s="66"/>
      <c r="K231" s="66"/>
      <c r="L231" s="66"/>
      <c r="M231" s="66"/>
      <c r="N231" s="66"/>
      <c r="O231" s="65"/>
      <c r="P231" s="67"/>
      <c r="Q231" s="66"/>
      <c r="R231" s="66"/>
      <c r="S231" s="66"/>
      <c r="T231" s="66"/>
      <c r="U231" s="66"/>
    </row>
    <row r="232">
      <c r="A232" s="11"/>
      <c r="B232" s="11"/>
      <c r="C232" s="65"/>
      <c r="D232" s="66"/>
      <c r="E232" s="66"/>
      <c r="F232" s="66"/>
      <c r="G232" s="66"/>
      <c r="H232" s="66"/>
      <c r="I232" s="65"/>
      <c r="J232" s="66"/>
      <c r="K232" s="66"/>
      <c r="L232" s="66"/>
      <c r="M232" s="66"/>
      <c r="N232" s="66"/>
      <c r="O232" s="65"/>
      <c r="P232" s="67"/>
      <c r="Q232" s="66"/>
      <c r="R232" s="66"/>
      <c r="S232" s="66"/>
      <c r="T232" s="66"/>
      <c r="U232" s="66"/>
    </row>
    <row r="233">
      <c r="A233" s="11"/>
      <c r="B233" s="11"/>
      <c r="C233" s="65"/>
      <c r="D233" s="66"/>
      <c r="E233" s="66"/>
      <c r="F233" s="66"/>
      <c r="G233" s="66"/>
      <c r="H233" s="66"/>
      <c r="I233" s="65"/>
      <c r="J233" s="66"/>
      <c r="K233" s="66"/>
      <c r="L233" s="66"/>
      <c r="M233" s="66"/>
      <c r="N233" s="66"/>
      <c r="O233" s="65"/>
      <c r="P233" s="67"/>
      <c r="Q233" s="66"/>
      <c r="R233" s="66"/>
      <c r="S233" s="66"/>
      <c r="T233" s="66"/>
      <c r="U233" s="66"/>
    </row>
    <row r="234">
      <c r="A234" s="11"/>
      <c r="B234" s="11"/>
      <c r="C234" s="65"/>
      <c r="D234" s="66"/>
      <c r="E234" s="66"/>
      <c r="F234" s="66"/>
      <c r="G234" s="66"/>
      <c r="H234" s="66"/>
      <c r="I234" s="65"/>
      <c r="J234" s="66"/>
      <c r="K234" s="66"/>
      <c r="L234" s="66"/>
      <c r="M234" s="66"/>
      <c r="N234" s="66"/>
      <c r="O234" s="65"/>
      <c r="P234" s="67"/>
      <c r="Q234" s="66"/>
      <c r="R234" s="66"/>
      <c r="S234" s="66"/>
      <c r="T234" s="66"/>
      <c r="U234" s="66"/>
    </row>
    <row r="235">
      <c r="A235" s="11"/>
      <c r="B235" s="11"/>
      <c r="C235" s="65"/>
      <c r="D235" s="66"/>
      <c r="E235" s="66"/>
      <c r="F235" s="66"/>
      <c r="G235" s="66"/>
      <c r="H235" s="66"/>
      <c r="I235" s="65"/>
      <c r="J235" s="66"/>
      <c r="K235" s="66"/>
      <c r="L235" s="66"/>
      <c r="M235" s="66"/>
      <c r="N235" s="66"/>
      <c r="O235" s="65"/>
      <c r="P235" s="67"/>
      <c r="Q235" s="66"/>
      <c r="R235" s="66"/>
      <c r="S235" s="66"/>
      <c r="T235" s="66"/>
      <c r="U235" s="66"/>
    </row>
    <row r="236">
      <c r="A236" s="11"/>
      <c r="B236" s="11"/>
      <c r="C236" s="65"/>
      <c r="D236" s="66"/>
      <c r="E236" s="66"/>
      <c r="F236" s="66"/>
      <c r="G236" s="66"/>
      <c r="H236" s="66"/>
      <c r="I236" s="65"/>
      <c r="J236" s="66"/>
      <c r="K236" s="66"/>
      <c r="L236" s="66"/>
      <c r="M236" s="66"/>
      <c r="N236" s="66"/>
      <c r="O236" s="65"/>
      <c r="P236" s="67"/>
      <c r="Q236" s="66"/>
      <c r="R236" s="66"/>
      <c r="S236" s="66"/>
      <c r="T236" s="66"/>
      <c r="U236" s="66"/>
    </row>
    <row r="237">
      <c r="A237" s="11"/>
      <c r="B237" s="11"/>
      <c r="C237" s="65"/>
      <c r="D237" s="66"/>
      <c r="E237" s="66"/>
      <c r="F237" s="66"/>
      <c r="G237" s="66"/>
      <c r="H237" s="66"/>
      <c r="I237" s="65"/>
      <c r="J237" s="66"/>
      <c r="K237" s="66"/>
      <c r="L237" s="66"/>
      <c r="M237" s="66"/>
      <c r="N237" s="66"/>
      <c r="O237" s="65"/>
      <c r="P237" s="67"/>
      <c r="Q237" s="66"/>
      <c r="R237" s="66"/>
      <c r="S237" s="66"/>
      <c r="T237" s="66"/>
      <c r="U237" s="66"/>
    </row>
    <row r="238">
      <c r="A238" s="11"/>
      <c r="B238" s="11"/>
      <c r="C238" s="65"/>
      <c r="D238" s="66"/>
      <c r="E238" s="66"/>
      <c r="F238" s="66"/>
      <c r="G238" s="66"/>
      <c r="H238" s="66"/>
      <c r="I238" s="65"/>
      <c r="J238" s="66"/>
      <c r="K238" s="66"/>
      <c r="L238" s="66"/>
      <c r="M238" s="66"/>
      <c r="N238" s="66"/>
      <c r="O238" s="65"/>
      <c r="P238" s="67"/>
      <c r="Q238" s="66"/>
      <c r="R238" s="66"/>
      <c r="S238" s="66"/>
      <c r="T238" s="66"/>
      <c r="U238" s="66"/>
    </row>
    <row r="239">
      <c r="A239" s="11"/>
      <c r="B239" s="11"/>
      <c r="C239" s="65"/>
      <c r="D239" s="66"/>
      <c r="E239" s="66"/>
      <c r="F239" s="66"/>
      <c r="G239" s="66"/>
      <c r="H239" s="66"/>
      <c r="I239" s="65"/>
      <c r="J239" s="66"/>
      <c r="K239" s="66"/>
      <c r="L239" s="66"/>
      <c r="M239" s="66"/>
      <c r="N239" s="66"/>
      <c r="O239" s="65"/>
      <c r="P239" s="67"/>
      <c r="Q239" s="66"/>
      <c r="R239" s="66"/>
      <c r="S239" s="66"/>
      <c r="T239" s="66"/>
      <c r="U239" s="66"/>
    </row>
    <row r="240">
      <c r="A240" s="68"/>
      <c r="B240" s="68"/>
      <c r="D240" s="69"/>
      <c r="E240" s="69"/>
      <c r="F240" s="69"/>
      <c r="G240" s="69"/>
      <c r="H240" s="69"/>
      <c r="J240" s="69"/>
      <c r="K240" s="69"/>
      <c r="L240" s="69"/>
      <c r="M240" s="69"/>
      <c r="N240" s="69"/>
      <c r="P240" s="67"/>
      <c r="Q240" s="66"/>
      <c r="R240" s="66"/>
      <c r="S240" s="66"/>
      <c r="T240" s="66"/>
      <c r="U240" s="66"/>
    </row>
    <row r="241">
      <c r="A241" s="68"/>
      <c r="B241" s="68"/>
      <c r="D241" s="69"/>
      <c r="E241" s="69"/>
      <c r="F241" s="69"/>
      <c r="G241" s="69"/>
      <c r="H241" s="69"/>
      <c r="J241" s="69"/>
      <c r="K241" s="69"/>
      <c r="L241" s="69"/>
      <c r="M241" s="69"/>
      <c r="N241" s="69"/>
      <c r="P241" s="67"/>
      <c r="Q241" s="66"/>
      <c r="R241" s="66"/>
      <c r="S241" s="66"/>
      <c r="T241" s="66"/>
      <c r="U241" s="66"/>
    </row>
    <row r="242">
      <c r="A242" s="68"/>
      <c r="B242" s="68"/>
      <c r="D242" s="69"/>
      <c r="E242" s="69"/>
      <c r="F242" s="69"/>
      <c r="G242" s="69"/>
      <c r="H242" s="69"/>
      <c r="J242" s="69"/>
      <c r="K242" s="69"/>
      <c r="L242" s="69"/>
      <c r="M242" s="69"/>
      <c r="N242" s="69"/>
      <c r="P242" s="67"/>
      <c r="Q242" s="66"/>
      <c r="R242" s="66"/>
      <c r="S242" s="66"/>
      <c r="T242" s="66"/>
      <c r="U242" s="66"/>
    </row>
    <row r="243">
      <c r="A243" s="68"/>
      <c r="B243" s="68"/>
      <c r="D243" s="69"/>
      <c r="E243" s="69"/>
      <c r="F243" s="69"/>
      <c r="G243" s="69"/>
      <c r="H243" s="69"/>
      <c r="J243" s="69"/>
      <c r="K243" s="69"/>
      <c r="L243" s="69"/>
      <c r="M243" s="69"/>
      <c r="N243" s="69"/>
      <c r="P243" s="67"/>
      <c r="Q243" s="66"/>
      <c r="R243" s="66"/>
      <c r="S243" s="66"/>
      <c r="T243" s="66"/>
      <c r="U243" s="66"/>
    </row>
    <row r="244">
      <c r="A244" s="68"/>
      <c r="B244" s="68"/>
      <c r="D244" s="69"/>
      <c r="E244" s="69"/>
      <c r="F244" s="69"/>
      <c r="G244" s="69"/>
      <c r="H244" s="69"/>
      <c r="J244" s="69"/>
      <c r="K244" s="69"/>
      <c r="L244" s="69"/>
      <c r="M244" s="69"/>
      <c r="N244" s="69"/>
      <c r="P244" s="67"/>
      <c r="Q244" s="66"/>
      <c r="R244" s="66"/>
      <c r="S244" s="66"/>
      <c r="T244" s="66"/>
      <c r="U244" s="66"/>
    </row>
    <row r="245">
      <c r="A245" s="68"/>
      <c r="B245" s="68"/>
      <c r="D245" s="69"/>
      <c r="E245" s="69"/>
      <c r="F245" s="69"/>
      <c r="G245" s="69"/>
      <c r="H245" s="69"/>
      <c r="J245" s="69"/>
      <c r="K245" s="69"/>
      <c r="L245" s="69"/>
      <c r="M245" s="69"/>
      <c r="N245" s="69"/>
      <c r="P245" s="67"/>
      <c r="Q245" s="66"/>
      <c r="R245" s="66"/>
      <c r="S245" s="66"/>
      <c r="T245" s="66"/>
      <c r="U245" s="66"/>
    </row>
    <row r="246">
      <c r="A246" s="68"/>
      <c r="B246" s="68"/>
      <c r="D246" s="69"/>
      <c r="E246" s="69"/>
      <c r="F246" s="69"/>
      <c r="G246" s="69"/>
      <c r="H246" s="69"/>
      <c r="J246" s="69"/>
      <c r="K246" s="69"/>
      <c r="L246" s="69"/>
      <c r="M246" s="69"/>
      <c r="N246" s="69"/>
      <c r="P246" s="67"/>
      <c r="Q246" s="66"/>
      <c r="R246" s="66"/>
      <c r="S246" s="66"/>
      <c r="T246" s="66"/>
      <c r="U246" s="66"/>
    </row>
    <row r="247">
      <c r="A247" s="68"/>
      <c r="B247" s="68"/>
      <c r="D247" s="69"/>
      <c r="E247" s="69"/>
      <c r="F247" s="69"/>
      <c r="G247" s="69"/>
      <c r="H247" s="69"/>
      <c r="J247" s="69"/>
      <c r="K247" s="69"/>
      <c r="L247" s="69"/>
      <c r="M247" s="69"/>
      <c r="N247" s="69"/>
      <c r="P247" s="67"/>
      <c r="Q247" s="66"/>
      <c r="R247" s="66"/>
      <c r="S247" s="66"/>
      <c r="T247" s="66"/>
      <c r="U247" s="66"/>
    </row>
    <row r="248">
      <c r="A248" s="68"/>
      <c r="B248" s="68"/>
      <c r="D248" s="69"/>
      <c r="E248" s="69"/>
      <c r="F248" s="69"/>
      <c r="G248" s="69"/>
      <c r="H248" s="69"/>
      <c r="J248" s="69"/>
      <c r="K248" s="69"/>
      <c r="L248" s="69"/>
      <c r="M248" s="69"/>
      <c r="N248" s="69"/>
      <c r="P248" s="67"/>
      <c r="Q248" s="66"/>
      <c r="R248" s="66"/>
      <c r="S248" s="66"/>
      <c r="T248" s="66"/>
      <c r="U248" s="66"/>
    </row>
    <row r="249">
      <c r="A249" s="68"/>
      <c r="B249" s="68"/>
      <c r="D249" s="69"/>
      <c r="E249" s="69"/>
      <c r="F249" s="69"/>
      <c r="G249" s="69"/>
      <c r="H249" s="69"/>
      <c r="J249" s="69"/>
      <c r="K249" s="69"/>
      <c r="L249" s="69"/>
      <c r="M249" s="69"/>
      <c r="N249" s="69"/>
      <c r="P249" s="67"/>
      <c r="Q249" s="66"/>
      <c r="R249" s="66"/>
      <c r="S249" s="66"/>
      <c r="T249" s="66"/>
      <c r="U249" s="66"/>
    </row>
    <row r="250">
      <c r="A250" s="68"/>
      <c r="B250" s="68"/>
      <c r="D250" s="69"/>
      <c r="E250" s="69"/>
      <c r="F250" s="69"/>
      <c r="G250" s="69"/>
      <c r="H250" s="69"/>
      <c r="J250" s="69"/>
      <c r="K250" s="69"/>
      <c r="L250" s="69"/>
      <c r="M250" s="69"/>
      <c r="N250" s="69"/>
      <c r="P250" s="67"/>
      <c r="Q250" s="66"/>
      <c r="R250" s="66"/>
      <c r="S250" s="66"/>
      <c r="T250" s="66"/>
      <c r="U250" s="66"/>
    </row>
    <row r="251">
      <c r="A251" s="68"/>
      <c r="B251" s="68"/>
      <c r="D251" s="69"/>
      <c r="E251" s="69"/>
      <c r="F251" s="69"/>
      <c r="G251" s="69"/>
      <c r="H251" s="69"/>
      <c r="J251" s="69"/>
      <c r="K251" s="69"/>
      <c r="L251" s="69"/>
      <c r="M251" s="69"/>
      <c r="N251" s="69"/>
      <c r="P251" s="67"/>
      <c r="Q251" s="66"/>
      <c r="R251" s="66"/>
      <c r="S251" s="66"/>
      <c r="T251" s="66"/>
      <c r="U251" s="66"/>
    </row>
    <row r="252">
      <c r="A252" s="68"/>
      <c r="B252" s="68"/>
      <c r="D252" s="69"/>
      <c r="E252" s="69"/>
      <c r="F252" s="69"/>
      <c r="G252" s="69"/>
      <c r="H252" s="69"/>
      <c r="J252" s="69"/>
      <c r="K252" s="69"/>
      <c r="L252" s="69"/>
      <c r="M252" s="69"/>
      <c r="N252" s="69"/>
      <c r="P252" s="67"/>
      <c r="Q252" s="66"/>
      <c r="R252" s="66"/>
      <c r="S252" s="66"/>
      <c r="T252" s="66"/>
      <c r="U252" s="66"/>
    </row>
    <row r="253">
      <c r="A253" s="68"/>
      <c r="B253" s="68"/>
      <c r="D253" s="69"/>
      <c r="E253" s="69"/>
      <c r="F253" s="69"/>
      <c r="G253" s="69"/>
      <c r="H253" s="69"/>
      <c r="J253" s="69"/>
      <c r="K253" s="69"/>
      <c r="L253" s="69"/>
      <c r="M253" s="69"/>
      <c r="N253" s="69"/>
      <c r="P253" s="67"/>
      <c r="Q253" s="66"/>
      <c r="R253" s="66"/>
      <c r="S253" s="66"/>
      <c r="T253" s="66"/>
      <c r="U253" s="66"/>
    </row>
    <row r="254">
      <c r="A254" s="68"/>
      <c r="B254" s="68"/>
      <c r="D254" s="69"/>
      <c r="E254" s="69"/>
      <c r="F254" s="69"/>
      <c r="G254" s="69"/>
      <c r="H254" s="69"/>
      <c r="J254" s="69"/>
      <c r="K254" s="69"/>
      <c r="L254" s="69"/>
      <c r="M254" s="69"/>
      <c r="N254" s="69"/>
      <c r="P254" s="67"/>
      <c r="Q254" s="66"/>
      <c r="R254" s="66"/>
      <c r="S254" s="66"/>
      <c r="T254" s="66"/>
      <c r="U254" s="66"/>
    </row>
    <row r="255">
      <c r="A255" s="68"/>
      <c r="B255" s="68"/>
      <c r="D255" s="69"/>
      <c r="E255" s="69"/>
      <c r="F255" s="69"/>
      <c r="G255" s="69"/>
      <c r="H255" s="69"/>
      <c r="J255" s="69"/>
      <c r="K255" s="69"/>
      <c r="L255" s="69"/>
      <c r="M255" s="69"/>
      <c r="N255" s="69"/>
      <c r="P255" s="67"/>
      <c r="Q255" s="66"/>
      <c r="R255" s="66"/>
      <c r="S255" s="66"/>
      <c r="T255" s="66"/>
      <c r="U255" s="66"/>
    </row>
    <row r="256">
      <c r="A256" s="68"/>
      <c r="B256" s="68"/>
      <c r="D256" s="69"/>
      <c r="E256" s="69"/>
      <c r="F256" s="69"/>
      <c r="G256" s="69"/>
      <c r="H256" s="69"/>
      <c r="J256" s="69"/>
      <c r="K256" s="69"/>
      <c r="L256" s="69"/>
      <c r="M256" s="69"/>
      <c r="N256" s="69"/>
      <c r="P256" s="67"/>
      <c r="Q256" s="66"/>
      <c r="R256" s="66"/>
      <c r="S256" s="66"/>
      <c r="T256" s="66"/>
      <c r="U256" s="66"/>
    </row>
    <row r="257">
      <c r="A257" s="68"/>
      <c r="B257" s="68"/>
      <c r="D257" s="69"/>
      <c r="E257" s="69"/>
      <c r="F257" s="69"/>
      <c r="G257" s="69"/>
      <c r="H257" s="69"/>
      <c r="J257" s="69"/>
      <c r="K257" s="69"/>
      <c r="L257" s="69"/>
      <c r="M257" s="69"/>
      <c r="N257" s="69"/>
      <c r="P257" s="67"/>
      <c r="Q257" s="66"/>
      <c r="R257" s="66"/>
      <c r="S257" s="66"/>
      <c r="T257" s="66"/>
      <c r="U257" s="66"/>
    </row>
    <row r="258">
      <c r="A258" s="68"/>
      <c r="B258" s="68"/>
      <c r="D258" s="69"/>
      <c r="E258" s="69"/>
      <c r="F258" s="69"/>
      <c r="G258" s="69"/>
      <c r="H258" s="69"/>
      <c r="J258" s="69"/>
      <c r="K258" s="69"/>
      <c r="L258" s="69"/>
      <c r="M258" s="69"/>
      <c r="N258" s="69"/>
      <c r="P258" s="67"/>
      <c r="Q258" s="66"/>
      <c r="R258" s="66"/>
      <c r="S258" s="66"/>
      <c r="T258" s="66"/>
      <c r="U258" s="66"/>
    </row>
    <row r="259">
      <c r="A259" s="68"/>
      <c r="B259" s="68"/>
      <c r="D259" s="69"/>
      <c r="E259" s="69"/>
      <c r="F259" s="69"/>
      <c r="G259" s="69"/>
      <c r="H259" s="69"/>
      <c r="J259" s="69"/>
      <c r="K259" s="69"/>
      <c r="L259" s="69"/>
      <c r="M259" s="69"/>
      <c r="N259" s="69"/>
      <c r="P259" s="67"/>
      <c r="Q259" s="66"/>
      <c r="R259" s="66"/>
      <c r="S259" s="66"/>
      <c r="T259" s="66"/>
      <c r="U259" s="66"/>
    </row>
    <row r="260">
      <c r="A260" s="68"/>
      <c r="B260" s="68"/>
      <c r="D260" s="69"/>
      <c r="E260" s="69"/>
      <c r="F260" s="69"/>
      <c r="G260" s="69"/>
      <c r="H260" s="69"/>
      <c r="J260" s="69"/>
      <c r="K260" s="69"/>
      <c r="L260" s="69"/>
      <c r="M260" s="69"/>
      <c r="N260" s="69"/>
      <c r="P260" s="67"/>
      <c r="Q260" s="66"/>
      <c r="R260" s="66"/>
      <c r="S260" s="66"/>
      <c r="T260" s="66"/>
      <c r="U260" s="66"/>
    </row>
    <row r="261">
      <c r="A261" s="68"/>
      <c r="B261" s="68"/>
      <c r="D261" s="69"/>
      <c r="E261" s="69"/>
      <c r="F261" s="69"/>
      <c r="G261" s="69"/>
      <c r="H261" s="69"/>
      <c r="J261" s="69"/>
      <c r="K261" s="69"/>
      <c r="L261" s="69"/>
      <c r="M261" s="69"/>
      <c r="N261" s="69"/>
      <c r="P261" s="67"/>
      <c r="Q261" s="66"/>
      <c r="R261" s="66"/>
      <c r="S261" s="66"/>
      <c r="T261" s="66"/>
      <c r="U261" s="66"/>
    </row>
    <row r="262">
      <c r="A262" s="68"/>
      <c r="B262" s="68"/>
      <c r="D262" s="69"/>
      <c r="E262" s="69"/>
      <c r="F262" s="69"/>
      <c r="G262" s="69"/>
      <c r="H262" s="69"/>
      <c r="J262" s="69"/>
      <c r="K262" s="69"/>
      <c r="L262" s="69"/>
      <c r="M262" s="69"/>
      <c r="N262" s="69"/>
      <c r="P262" s="67"/>
      <c r="Q262" s="66"/>
      <c r="R262" s="66"/>
      <c r="S262" s="66"/>
      <c r="T262" s="66"/>
      <c r="U262" s="66"/>
    </row>
    <row r="263">
      <c r="A263" s="68"/>
      <c r="B263" s="68"/>
      <c r="D263" s="69"/>
      <c r="E263" s="69"/>
      <c r="F263" s="69"/>
      <c r="G263" s="69"/>
      <c r="H263" s="69"/>
      <c r="J263" s="69"/>
      <c r="K263" s="69"/>
      <c r="L263" s="69"/>
      <c r="M263" s="69"/>
      <c r="N263" s="69"/>
      <c r="P263" s="67"/>
      <c r="Q263" s="66"/>
      <c r="R263" s="66"/>
      <c r="S263" s="66"/>
      <c r="T263" s="66"/>
      <c r="U263" s="66"/>
    </row>
    <row r="264">
      <c r="A264" s="68"/>
      <c r="B264" s="68"/>
      <c r="D264" s="69"/>
      <c r="E264" s="69"/>
      <c r="F264" s="69"/>
      <c r="G264" s="69"/>
      <c r="H264" s="69"/>
      <c r="J264" s="69"/>
      <c r="K264" s="69"/>
      <c r="L264" s="69"/>
      <c r="M264" s="69"/>
      <c r="N264" s="69"/>
      <c r="P264" s="67"/>
      <c r="Q264" s="66"/>
      <c r="R264" s="66"/>
      <c r="S264" s="66"/>
      <c r="T264" s="66"/>
      <c r="U264" s="66"/>
    </row>
    <row r="265">
      <c r="A265" s="68"/>
      <c r="B265" s="68"/>
      <c r="D265" s="69"/>
      <c r="E265" s="69"/>
      <c r="F265" s="69"/>
      <c r="G265" s="69"/>
      <c r="H265" s="69"/>
      <c r="J265" s="69"/>
      <c r="K265" s="69"/>
      <c r="L265" s="69"/>
      <c r="M265" s="69"/>
      <c r="N265" s="69"/>
      <c r="P265" s="67"/>
      <c r="Q265" s="66"/>
      <c r="R265" s="66"/>
      <c r="S265" s="66"/>
      <c r="T265" s="66"/>
      <c r="U265" s="66"/>
    </row>
    <row r="266">
      <c r="A266" s="68"/>
      <c r="B266" s="68"/>
      <c r="D266" s="69"/>
      <c r="E266" s="69"/>
      <c r="F266" s="69"/>
      <c r="G266" s="69"/>
      <c r="H266" s="69"/>
      <c r="J266" s="69"/>
      <c r="K266" s="69"/>
      <c r="L266" s="69"/>
      <c r="M266" s="69"/>
      <c r="N266" s="69"/>
      <c r="P266" s="67"/>
      <c r="Q266" s="66"/>
      <c r="R266" s="66"/>
      <c r="S266" s="66"/>
      <c r="T266" s="66"/>
      <c r="U266" s="66"/>
    </row>
    <row r="267">
      <c r="A267" s="68"/>
      <c r="B267" s="68"/>
      <c r="D267" s="69"/>
      <c r="E267" s="69"/>
      <c r="F267" s="69"/>
      <c r="G267" s="69"/>
      <c r="H267" s="69"/>
      <c r="J267" s="69"/>
      <c r="K267" s="69"/>
      <c r="L267" s="69"/>
      <c r="M267" s="69"/>
      <c r="N267" s="69"/>
      <c r="P267" s="67"/>
      <c r="Q267" s="66"/>
      <c r="R267" s="66"/>
      <c r="S267" s="66"/>
      <c r="T267" s="66"/>
      <c r="U267" s="66"/>
    </row>
    <row r="268">
      <c r="A268" s="68"/>
      <c r="B268" s="68"/>
      <c r="D268" s="69"/>
      <c r="E268" s="69"/>
      <c r="F268" s="69"/>
      <c r="G268" s="69"/>
      <c r="H268" s="69"/>
      <c r="J268" s="69"/>
      <c r="K268" s="69"/>
      <c r="L268" s="69"/>
      <c r="M268" s="69"/>
      <c r="N268" s="69"/>
      <c r="P268" s="67"/>
      <c r="Q268" s="66"/>
      <c r="R268" s="66"/>
      <c r="S268" s="66"/>
      <c r="T268" s="66"/>
      <c r="U268" s="66"/>
    </row>
    <row r="269">
      <c r="A269" s="68"/>
      <c r="B269" s="68"/>
      <c r="D269" s="69"/>
      <c r="E269" s="69"/>
      <c r="F269" s="69"/>
      <c r="G269" s="69"/>
      <c r="H269" s="69"/>
      <c r="J269" s="69"/>
      <c r="K269" s="69"/>
      <c r="L269" s="69"/>
      <c r="M269" s="69"/>
      <c r="N269" s="69"/>
      <c r="P269" s="67"/>
      <c r="Q269" s="66"/>
      <c r="R269" s="66"/>
      <c r="S269" s="66"/>
      <c r="T269" s="66"/>
      <c r="U269" s="66"/>
    </row>
    <row r="270">
      <c r="A270" s="68"/>
      <c r="B270" s="68"/>
      <c r="D270" s="69"/>
      <c r="E270" s="69"/>
      <c r="F270" s="69"/>
      <c r="G270" s="69"/>
      <c r="H270" s="69"/>
      <c r="J270" s="69"/>
      <c r="K270" s="69"/>
      <c r="L270" s="69"/>
      <c r="M270" s="69"/>
      <c r="N270" s="69"/>
      <c r="P270" s="67"/>
      <c r="Q270" s="66"/>
      <c r="R270" s="66"/>
      <c r="S270" s="66"/>
      <c r="T270" s="66"/>
      <c r="U270" s="66"/>
    </row>
    <row r="271">
      <c r="A271" s="68"/>
      <c r="B271" s="68"/>
      <c r="D271" s="69"/>
      <c r="E271" s="69"/>
      <c r="F271" s="69"/>
      <c r="G271" s="69"/>
      <c r="H271" s="69"/>
      <c r="J271" s="69"/>
      <c r="K271" s="69"/>
      <c r="L271" s="69"/>
      <c r="M271" s="69"/>
      <c r="N271" s="69"/>
      <c r="P271" s="67"/>
      <c r="Q271" s="66"/>
      <c r="R271" s="66"/>
      <c r="S271" s="66"/>
      <c r="T271" s="66"/>
      <c r="U271" s="66"/>
    </row>
    <row r="272">
      <c r="A272" s="68"/>
      <c r="B272" s="68"/>
      <c r="D272" s="69"/>
      <c r="E272" s="69"/>
      <c r="F272" s="69"/>
      <c r="G272" s="69"/>
      <c r="H272" s="69"/>
      <c r="J272" s="69"/>
      <c r="K272" s="69"/>
      <c r="L272" s="69"/>
      <c r="M272" s="69"/>
      <c r="N272" s="69"/>
      <c r="P272" s="67"/>
      <c r="Q272" s="66"/>
      <c r="R272" s="66"/>
      <c r="S272" s="66"/>
      <c r="T272" s="66"/>
      <c r="U272" s="66"/>
    </row>
    <row r="273">
      <c r="A273" s="68"/>
      <c r="B273" s="68"/>
      <c r="D273" s="69"/>
      <c r="E273" s="69"/>
      <c r="F273" s="69"/>
      <c r="G273" s="69"/>
      <c r="H273" s="69"/>
      <c r="J273" s="69"/>
      <c r="K273" s="69"/>
      <c r="L273" s="69"/>
      <c r="M273" s="69"/>
      <c r="N273" s="69"/>
      <c r="P273" s="67"/>
      <c r="Q273" s="66"/>
      <c r="R273" s="66"/>
      <c r="S273" s="66"/>
      <c r="T273" s="66"/>
      <c r="U273" s="66"/>
    </row>
    <row r="274">
      <c r="A274" s="68"/>
      <c r="B274" s="68"/>
      <c r="D274" s="69"/>
      <c r="E274" s="69"/>
      <c r="F274" s="69"/>
      <c r="G274" s="69"/>
      <c r="H274" s="69"/>
      <c r="J274" s="69"/>
      <c r="K274" s="69"/>
      <c r="L274" s="69"/>
      <c r="M274" s="69"/>
      <c r="N274" s="69"/>
      <c r="P274" s="67"/>
      <c r="Q274" s="66"/>
      <c r="R274" s="66"/>
      <c r="S274" s="66"/>
      <c r="T274" s="66"/>
      <c r="U274" s="66"/>
    </row>
    <row r="275">
      <c r="A275" s="68"/>
      <c r="B275" s="68"/>
      <c r="D275" s="69"/>
      <c r="E275" s="69"/>
      <c r="F275" s="69"/>
      <c r="G275" s="69"/>
      <c r="H275" s="69"/>
      <c r="J275" s="69"/>
      <c r="K275" s="69"/>
      <c r="L275" s="69"/>
      <c r="M275" s="69"/>
      <c r="N275" s="69"/>
      <c r="P275" s="67"/>
      <c r="Q275" s="66"/>
      <c r="R275" s="66"/>
      <c r="S275" s="66"/>
      <c r="T275" s="66"/>
      <c r="U275" s="66"/>
    </row>
    <row r="276">
      <c r="A276" s="68"/>
      <c r="B276" s="68"/>
      <c r="D276" s="69"/>
      <c r="E276" s="69"/>
      <c r="F276" s="69"/>
      <c r="G276" s="69"/>
      <c r="H276" s="69"/>
      <c r="J276" s="69"/>
      <c r="K276" s="69"/>
      <c r="L276" s="69"/>
      <c r="M276" s="69"/>
      <c r="N276" s="69"/>
      <c r="P276" s="67"/>
      <c r="Q276" s="66"/>
      <c r="R276" s="66"/>
      <c r="S276" s="66"/>
      <c r="T276" s="66"/>
      <c r="U276" s="66"/>
    </row>
    <row r="277">
      <c r="A277" s="68"/>
      <c r="B277" s="68"/>
      <c r="D277" s="69"/>
      <c r="E277" s="69"/>
      <c r="F277" s="69"/>
      <c r="G277" s="69"/>
      <c r="H277" s="69"/>
      <c r="J277" s="69"/>
      <c r="K277" s="69"/>
      <c r="L277" s="69"/>
      <c r="M277" s="69"/>
      <c r="N277" s="69"/>
      <c r="P277" s="67"/>
      <c r="Q277" s="66"/>
      <c r="R277" s="66"/>
      <c r="S277" s="66"/>
      <c r="T277" s="66"/>
      <c r="U277" s="66"/>
    </row>
    <row r="278">
      <c r="A278" s="68"/>
      <c r="B278" s="68"/>
      <c r="D278" s="69"/>
      <c r="E278" s="69"/>
      <c r="F278" s="69"/>
      <c r="G278" s="69"/>
      <c r="H278" s="69"/>
      <c r="J278" s="69"/>
      <c r="K278" s="69"/>
      <c r="L278" s="69"/>
      <c r="M278" s="69"/>
      <c r="N278" s="69"/>
      <c r="P278" s="67"/>
      <c r="Q278" s="66"/>
      <c r="R278" s="66"/>
      <c r="S278" s="66"/>
      <c r="T278" s="66"/>
      <c r="U278" s="66"/>
    </row>
    <row r="279">
      <c r="A279" s="68"/>
      <c r="B279" s="68"/>
      <c r="D279" s="69"/>
      <c r="E279" s="69"/>
      <c r="F279" s="69"/>
      <c r="G279" s="69"/>
      <c r="H279" s="69"/>
      <c r="J279" s="69"/>
      <c r="K279" s="69"/>
      <c r="L279" s="69"/>
      <c r="M279" s="69"/>
      <c r="N279" s="69"/>
      <c r="P279" s="67"/>
      <c r="Q279" s="66"/>
      <c r="R279" s="66"/>
      <c r="S279" s="66"/>
      <c r="T279" s="66"/>
      <c r="U279" s="66"/>
    </row>
    <row r="280">
      <c r="A280" s="68"/>
      <c r="B280" s="68"/>
      <c r="D280" s="69"/>
      <c r="E280" s="69"/>
      <c r="F280" s="69"/>
      <c r="G280" s="69"/>
      <c r="H280" s="69"/>
      <c r="J280" s="69"/>
      <c r="K280" s="69"/>
      <c r="L280" s="69"/>
      <c r="M280" s="69"/>
      <c r="N280" s="69"/>
      <c r="P280" s="67"/>
      <c r="Q280" s="66"/>
      <c r="R280" s="66"/>
      <c r="S280" s="66"/>
      <c r="T280" s="66"/>
      <c r="U280" s="66"/>
    </row>
    <row r="281">
      <c r="A281" s="68"/>
      <c r="B281" s="68"/>
      <c r="D281" s="69"/>
      <c r="E281" s="69"/>
      <c r="F281" s="69"/>
      <c r="G281" s="69"/>
      <c r="H281" s="69"/>
      <c r="J281" s="69"/>
      <c r="K281" s="69"/>
      <c r="L281" s="69"/>
      <c r="M281" s="69"/>
      <c r="N281" s="69"/>
      <c r="P281" s="67"/>
      <c r="Q281" s="66"/>
      <c r="R281" s="66"/>
      <c r="S281" s="66"/>
      <c r="T281" s="66"/>
      <c r="U281" s="66"/>
    </row>
    <row r="282">
      <c r="A282" s="68"/>
      <c r="B282" s="68"/>
      <c r="D282" s="69"/>
      <c r="E282" s="69"/>
      <c r="F282" s="69"/>
      <c r="G282" s="69"/>
      <c r="H282" s="69"/>
      <c r="J282" s="69"/>
      <c r="K282" s="69"/>
      <c r="L282" s="69"/>
      <c r="M282" s="69"/>
      <c r="N282" s="69"/>
      <c r="P282" s="67"/>
      <c r="Q282" s="66"/>
      <c r="R282" s="66"/>
      <c r="S282" s="66"/>
      <c r="T282" s="66"/>
      <c r="U282" s="66"/>
    </row>
    <row r="283">
      <c r="A283" s="68"/>
      <c r="B283" s="68"/>
      <c r="D283" s="69"/>
      <c r="E283" s="69"/>
      <c r="F283" s="69"/>
      <c r="G283" s="69"/>
      <c r="H283" s="69"/>
      <c r="J283" s="69"/>
      <c r="K283" s="69"/>
      <c r="L283" s="69"/>
      <c r="M283" s="69"/>
      <c r="N283" s="69"/>
      <c r="P283" s="67"/>
      <c r="Q283" s="66"/>
      <c r="R283" s="66"/>
      <c r="S283" s="66"/>
      <c r="T283" s="66"/>
      <c r="U283" s="66"/>
    </row>
    <row r="284">
      <c r="A284" s="68"/>
      <c r="B284" s="68"/>
      <c r="D284" s="69"/>
      <c r="E284" s="69"/>
      <c r="F284" s="69"/>
      <c r="G284" s="69"/>
      <c r="H284" s="69"/>
      <c r="J284" s="69"/>
      <c r="K284" s="69"/>
      <c r="L284" s="69"/>
      <c r="M284" s="69"/>
      <c r="N284" s="69"/>
      <c r="P284" s="67"/>
      <c r="Q284" s="66"/>
      <c r="R284" s="66"/>
      <c r="S284" s="66"/>
      <c r="T284" s="66"/>
      <c r="U284" s="66"/>
    </row>
    <row r="285">
      <c r="A285" s="68"/>
      <c r="B285" s="68"/>
      <c r="D285" s="69"/>
      <c r="E285" s="69"/>
      <c r="F285" s="69"/>
      <c r="G285" s="69"/>
      <c r="H285" s="69"/>
      <c r="J285" s="69"/>
      <c r="K285" s="69"/>
      <c r="L285" s="69"/>
      <c r="M285" s="69"/>
      <c r="N285" s="69"/>
      <c r="P285" s="67"/>
      <c r="Q285" s="66"/>
      <c r="R285" s="66"/>
      <c r="S285" s="66"/>
      <c r="T285" s="66"/>
      <c r="U285" s="66"/>
    </row>
    <row r="286">
      <c r="A286" s="68"/>
      <c r="B286" s="68"/>
      <c r="D286" s="69"/>
      <c r="E286" s="69"/>
      <c r="F286" s="69"/>
      <c r="G286" s="69"/>
      <c r="H286" s="69"/>
      <c r="J286" s="69"/>
      <c r="K286" s="69"/>
      <c r="L286" s="69"/>
      <c r="M286" s="69"/>
      <c r="N286" s="69"/>
      <c r="P286" s="67"/>
      <c r="Q286" s="66"/>
      <c r="R286" s="66"/>
      <c r="S286" s="66"/>
      <c r="T286" s="66"/>
      <c r="U286" s="66"/>
    </row>
    <row r="287">
      <c r="A287" s="68"/>
      <c r="B287" s="68"/>
      <c r="D287" s="69"/>
      <c r="E287" s="69"/>
      <c r="F287" s="69"/>
      <c r="G287" s="69"/>
      <c r="H287" s="69"/>
      <c r="J287" s="69"/>
      <c r="K287" s="69"/>
      <c r="L287" s="69"/>
      <c r="M287" s="69"/>
      <c r="N287" s="69"/>
      <c r="P287" s="67"/>
      <c r="Q287" s="66"/>
      <c r="R287" s="66"/>
      <c r="S287" s="66"/>
      <c r="T287" s="66"/>
      <c r="U287" s="66"/>
    </row>
    <row r="288">
      <c r="A288" s="68"/>
      <c r="B288" s="68"/>
      <c r="D288" s="69"/>
      <c r="E288" s="69"/>
      <c r="F288" s="69"/>
      <c r="G288" s="69"/>
      <c r="H288" s="69"/>
      <c r="J288" s="69"/>
      <c r="K288" s="69"/>
      <c r="L288" s="69"/>
      <c r="M288" s="69"/>
      <c r="N288" s="69"/>
      <c r="P288" s="67"/>
      <c r="Q288" s="66"/>
      <c r="R288" s="66"/>
      <c r="S288" s="66"/>
      <c r="T288" s="66"/>
      <c r="U288" s="66"/>
    </row>
    <row r="289">
      <c r="A289" s="68"/>
      <c r="B289" s="68"/>
      <c r="D289" s="69"/>
      <c r="E289" s="69"/>
      <c r="F289" s="69"/>
      <c r="G289" s="69"/>
      <c r="H289" s="69"/>
      <c r="J289" s="69"/>
      <c r="K289" s="69"/>
      <c r="L289" s="69"/>
      <c r="M289" s="69"/>
      <c r="N289" s="69"/>
      <c r="P289" s="67"/>
      <c r="Q289" s="66"/>
      <c r="R289" s="66"/>
      <c r="S289" s="66"/>
      <c r="T289" s="66"/>
      <c r="U289" s="66"/>
    </row>
    <row r="290">
      <c r="A290" s="68"/>
      <c r="B290" s="68"/>
      <c r="D290" s="69"/>
      <c r="E290" s="69"/>
      <c r="F290" s="69"/>
      <c r="G290" s="69"/>
      <c r="H290" s="69"/>
      <c r="J290" s="69"/>
      <c r="K290" s="69"/>
      <c r="L290" s="69"/>
      <c r="M290" s="69"/>
      <c r="N290" s="69"/>
      <c r="P290" s="67"/>
      <c r="Q290" s="66"/>
      <c r="R290" s="66"/>
      <c r="S290" s="66"/>
      <c r="T290" s="66"/>
      <c r="U290" s="66"/>
    </row>
    <row r="291">
      <c r="A291" s="68"/>
      <c r="B291" s="68"/>
      <c r="D291" s="69"/>
      <c r="E291" s="69"/>
      <c r="F291" s="69"/>
      <c r="G291" s="69"/>
      <c r="H291" s="69"/>
      <c r="J291" s="69"/>
      <c r="K291" s="69"/>
      <c r="L291" s="69"/>
      <c r="M291" s="69"/>
      <c r="N291" s="69"/>
      <c r="P291" s="67"/>
      <c r="Q291" s="66"/>
      <c r="R291" s="66"/>
      <c r="S291" s="66"/>
      <c r="T291" s="66"/>
      <c r="U291" s="66"/>
    </row>
    <row r="292">
      <c r="A292" s="68"/>
      <c r="B292" s="68"/>
      <c r="D292" s="69"/>
      <c r="E292" s="69"/>
      <c r="F292" s="69"/>
      <c r="G292" s="69"/>
      <c r="H292" s="69"/>
      <c r="J292" s="69"/>
      <c r="K292" s="69"/>
      <c r="L292" s="69"/>
      <c r="M292" s="69"/>
      <c r="N292" s="69"/>
      <c r="P292" s="67"/>
      <c r="Q292" s="66"/>
      <c r="R292" s="66"/>
      <c r="S292" s="66"/>
      <c r="T292" s="66"/>
      <c r="U292" s="66"/>
    </row>
    <row r="293">
      <c r="A293" s="68"/>
      <c r="B293" s="68"/>
      <c r="D293" s="69"/>
      <c r="E293" s="69"/>
      <c r="F293" s="69"/>
      <c r="G293" s="69"/>
      <c r="H293" s="69"/>
      <c r="J293" s="69"/>
      <c r="K293" s="69"/>
      <c r="L293" s="69"/>
      <c r="M293" s="69"/>
      <c r="N293" s="69"/>
      <c r="P293" s="67"/>
      <c r="Q293" s="66"/>
      <c r="R293" s="66"/>
      <c r="S293" s="66"/>
      <c r="T293" s="66"/>
      <c r="U293" s="66"/>
    </row>
    <row r="294">
      <c r="A294" s="68"/>
      <c r="B294" s="68"/>
      <c r="D294" s="69"/>
      <c r="E294" s="69"/>
      <c r="F294" s="69"/>
      <c r="G294" s="69"/>
      <c r="H294" s="69"/>
      <c r="J294" s="69"/>
      <c r="K294" s="69"/>
      <c r="L294" s="69"/>
      <c r="M294" s="69"/>
      <c r="N294" s="69"/>
      <c r="P294" s="67"/>
      <c r="Q294" s="66"/>
      <c r="R294" s="66"/>
      <c r="S294" s="66"/>
      <c r="T294" s="66"/>
      <c r="U294" s="66"/>
    </row>
    <row r="295">
      <c r="A295" s="68"/>
      <c r="B295" s="68"/>
      <c r="D295" s="69"/>
      <c r="E295" s="69"/>
      <c r="F295" s="69"/>
      <c r="G295" s="69"/>
      <c r="H295" s="69"/>
      <c r="J295" s="69"/>
      <c r="K295" s="69"/>
      <c r="L295" s="69"/>
      <c r="M295" s="69"/>
      <c r="N295" s="69"/>
      <c r="P295" s="67"/>
      <c r="Q295" s="66"/>
      <c r="R295" s="66"/>
      <c r="S295" s="66"/>
      <c r="T295" s="66"/>
      <c r="U295" s="66"/>
    </row>
    <row r="296">
      <c r="A296" s="68"/>
      <c r="B296" s="68"/>
      <c r="D296" s="69"/>
      <c r="E296" s="69"/>
      <c r="F296" s="69"/>
      <c r="G296" s="69"/>
      <c r="H296" s="69"/>
      <c r="J296" s="69"/>
      <c r="K296" s="69"/>
      <c r="L296" s="69"/>
      <c r="M296" s="69"/>
      <c r="N296" s="69"/>
      <c r="P296" s="67"/>
      <c r="Q296" s="66"/>
      <c r="R296" s="66"/>
      <c r="S296" s="66"/>
      <c r="T296" s="66"/>
      <c r="U296" s="66"/>
    </row>
    <row r="297">
      <c r="A297" s="68"/>
      <c r="B297" s="68"/>
      <c r="D297" s="69"/>
      <c r="E297" s="69"/>
      <c r="F297" s="69"/>
      <c r="G297" s="69"/>
      <c r="H297" s="69"/>
      <c r="J297" s="69"/>
      <c r="K297" s="69"/>
      <c r="L297" s="69"/>
      <c r="M297" s="69"/>
      <c r="N297" s="69"/>
      <c r="P297" s="67"/>
      <c r="Q297" s="66"/>
      <c r="R297" s="66"/>
      <c r="S297" s="66"/>
      <c r="T297" s="66"/>
      <c r="U297" s="66"/>
    </row>
    <row r="298">
      <c r="A298" s="68"/>
      <c r="B298" s="68"/>
      <c r="D298" s="69"/>
      <c r="E298" s="69"/>
      <c r="F298" s="69"/>
      <c r="G298" s="69"/>
      <c r="H298" s="69"/>
      <c r="J298" s="69"/>
      <c r="K298" s="69"/>
      <c r="L298" s="69"/>
      <c r="M298" s="69"/>
      <c r="N298" s="69"/>
      <c r="P298" s="67"/>
      <c r="Q298" s="66"/>
      <c r="R298" s="66"/>
      <c r="S298" s="66"/>
      <c r="T298" s="66"/>
      <c r="U298" s="66"/>
    </row>
    <row r="299">
      <c r="A299" s="68"/>
      <c r="B299" s="68"/>
      <c r="D299" s="69"/>
      <c r="E299" s="69"/>
      <c r="F299" s="69"/>
      <c r="G299" s="69"/>
      <c r="H299" s="69"/>
      <c r="J299" s="69"/>
      <c r="K299" s="69"/>
      <c r="L299" s="69"/>
      <c r="M299" s="69"/>
      <c r="N299" s="69"/>
      <c r="P299" s="67"/>
      <c r="Q299" s="66"/>
      <c r="R299" s="66"/>
      <c r="S299" s="66"/>
      <c r="T299" s="66"/>
      <c r="U299" s="66"/>
    </row>
    <row r="300">
      <c r="A300" s="68"/>
      <c r="B300" s="68"/>
      <c r="D300" s="69"/>
      <c r="E300" s="69"/>
      <c r="F300" s="69"/>
      <c r="G300" s="69"/>
      <c r="H300" s="69"/>
      <c r="J300" s="69"/>
      <c r="K300" s="69"/>
      <c r="L300" s="69"/>
      <c r="M300" s="69"/>
      <c r="N300" s="69"/>
      <c r="P300" s="67"/>
      <c r="Q300" s="66"/>
      <c r="R300" s="66"/>
      <c r="S300" s="66"/>
      <c r="T300" s="66"/>
      <c r="U300" s="66"/>
    </row>
    <row r="301">
      <c r="A301" s="68"/>
      <c r="B301" s="68"/>
      <c r="D301" s="69"/>
      <c r="E301" s="69"/>
      <c r="F301" s="69"/>
      <c r="G301" s="69"/>
      <c r="H301" s="69"/>
      <c r="J301" s="69"/>
      <c r="K301" s="69"/>
      <c r="L301" s="69"/>
      <c r="M301" s="69"/>
      <c r="N301" s="69"/>
      <c r="P301" s="67"/>
      <c r="Q301" s="66"/>
      <c r="R301" s="66"/>
      <c r="S301" s="66"/>
      <c r="T301" s="66"/>
      <c r="U301" s="66"/>
    </row>
    <row r="302">
      <c r="A302" s="68"/>
      <c r="B302" s="68"/>
      <c r="D302" s="69"/>
      <c r="E302" s="69"/>
      <c r="F302" s="69"/>
      <c r="G302" s="69"/>
      <c r="H302" s="69"/>
      <c r="J302" s="69"/>
      <c r="K302" s="69"/>
      <c r="L302" s="69"/>
      <c r="M302" s="69"/>
      <c r="N302" s="69"/>
      <c r="P302" s="67"/>
      <c r="Q302" s="66"/>
      <c r="R302" s="66"/>
      <c r="S302" s="66"/>
      <c r="T302" s="66"/>
      <c r="U302" s="66"/>
    </row>
    <row r="303">
      <c r="A303" s="68"/>
      <c r="B303" s="68"/>
      <c r="D303" s="69"/>
      <c r="E303" s="69"/>
      <c r="F303" s="69"/>
      <c r="G303" s="69"/>
      <c r="H303" s="69"/>
      <c r="J303" s="69"/>
      <c r="K303" s="69"/>
      <c r="L303" s="69"/>
      <c r="M303" s="69"/>
      <c r="N303" s="69"/>
      <c r="P303" s="67"/>
      <c r="Q303" s="66"/>
      <c r="R303" s="66"/>
      <c r="S303" s="66"/>
      <c r="T303" s="66"/>
      <c r="U303" s="66"/>
    </row>
    <row r="304">
      <c r="A304" s="68"/>
      <c r="B304" s="68"/>
      <c r="D304" s="69"/>
      <c r="E304" s="69"/>
      <c r="F304" s="69"/>
      <c r="G304" s="69"/>
      <c r="H304" s="69"/>
      <c r="J304" s="69"/>
      <c r="K304" s="69"/>
      <c r="L304" s="69"/>
      <c r="M304" s="69"/>
      <c r="N304" s="69"/>
      <c r="P304" s="67"/>
      <c r="Q304" s="66"/>
      <c r="R304" s="66"/>
      <c r="S304" s="66"/>
      <c r="T304" s="66"/>
      <c r="U304" s="66"/>
    </row>
    <row r="305">
      <c r="A305" s="68"/>
      <c r="B305" s="68"/>
      <c r="D305" s="69"/>
      <c r="E305" s="69"/>
      <c r="F305" s="69"/>
      <c r="G305" s="69"/>
      <c r="H305" s="69"/>
      <c r="J305" s="69"/>
      <c r="K305" s="69"/>
      <c r="L305" s="69"/>
      <c r="M305" s="69"/>
      <c r="N305" s="69"/>
      <c r="P305" s="67"/>
      <c r="Q305" s="66"/>
      <c r="R305" s="66"/>
      <c r="S305" s="66"/>
      <c r="T305" s="66"/>
      <c r="U305" s="66"/>
    </row>
    <row r="306">
      <c r="A306" s="68"/>
      <c r="B306" s="68"/>
      <c r="D306" s="69"/>
      <c r="E306" s="69"/>
      <c r="F306" s="69"/>
      <c r="G306" s="69"/>
      <c r="H306" s="69"/>
      <c r="J306" s="69"/>
      <c r="K306" s="69"/>
      <c r="L306" s="69"/>
      <c r="M306" s="69"/>
      <c r="N306" s="69"/>
      <c r="P306" s="67"/>
      <c r="Q306" s="66"/>
      <c r="R306" s="66"/>
      <c r="S306" s="66"/>
      <c r="T306" s="66"/>
      <c r="U306" s="66"/>
    </row>
    <row r="307">
      <c r="A307" s="68"/>
      <c r="B307" s="68"/>
      <c r="D307" s="69"/>
      <c r="E307" s="69"/>
      <c r="F307" s="69"/>
      <c r="G307" s="69"/>
      <c r="H307" s="69"/>
      <c r="J307" s="69"/>
      <c r="K307" s="69"/>
      <c r="L307" s="69"/>
      <c r="M307" s="69"/>
      <c r="N307" s="69"/>
      <c r="P307" s="67"/>
      <c r="Q307" s="66"/>
      <c r="R307" s="66"/>
      <c r="S307" s="66"/>
      <c r="T307" s="66"/>
      <c r="U307" s="66"/>
    </row>
    <row r="308">
      <c r="A308" s="68"/>
      <c r="B308" s="68"/>
      <c r="D308" s="69"/>
      <c r="E308" s="69"/>
      <c r="F308" s="69"/>
      <c r="G308" s="69"/>
      <c r="H308" s="69"/>
      <c r="J308" s="69"/>
      <c r="K308" s="69"/>
      <c r="L308" s="69"/>
      <c r="M308" s="69"/>
      <c r="N308" s="69"/>
      <c r="P308" s="67"/>
      <c r="Q308" s="66"/>
      <c r="R308" s="66"/>
      <c r="S308" s="66"/>
      <c r="T308" s="66"/>
      <c r="U308" s="66"/>
    </row>
    <row r="309">
      <c r="A309" s="68"/>
      <c r="B309" s="68"/>
      <c r="D309" s="69"/>
      <c r="E309" s="69"/>
      <c r="F309" s="69"/>
      <c r="G309" s="69"/>
      <c r="H309" s="69"/>
      <c r="J309" s="69"/>
      <c r="K309" s="69"/>
      <c r="L309" s="69"/>
      <c r="M309" s="69"/>
      <c r="N309" s="69"/>
      <c r="P309" s="67"/>
      <c r="Q309" s="66"/>
      <c r="R309" s="66"/>
      <c r="S309" s="66"/>
      <c r="T309" s="66"/>
      <c r="U309" s="66"/>
    </row>
    <row r="310">
      <c r="A310" s="68"/>
      <c r="B310" s="68"/>
      <c r="D310" s="69"/>
      <c r="E310" s="69"/>
      <c r="F310" s="69"/>
      <c r="G310" s="69"/>
      <c r="H310" s="69"/>
      <c r="J310" s="69"/>
      <c r="K310" s="69"/>
      <c r="L310" s="69"/>
      <c r="M310" s="69"/>
      <c r="N310" s="69"/>
      <c r="P310" s="67"/>
      <c r="Q310" s="66"/>
      <c r="R310" s="66"/>
      <c r="S310" s="66"/>
      <c r="T310" s="66"/>
      <c r="U310" s="66"/>
    </row>
    <row r="311">
      <c r="A311" s="68"/>
      <c r="B311" s="68"/>
      <c r="D311" s="69"/>
      <c r="E311" s="69"/>
      <c r="F311" s="69"/>
      <c r="G311" s="69"/>
      <c r="H311" s="69"/>
      <c r="J311" s="69"/>
      <c r="K311" s="69"/>
      <c r="L311" s="69"/>
      <c r="M311" s="69"/>
      <c r="N311" s="69"/>
      <c r="P311" s="67"/>
      <c r="Q311" s="66"/>
      <c r="R311" s="66"/>
      <c r="S311" s="66"/>
      <c r="T311" s="66"/>
      <c r="U311" s="66"/>
    </row>
    <row r="312">
      <c r="A312" s="68"/>
      <c r="B312" s="68"/>
      <c r="D312" s="69"/>
      <c r="E312" s="69"/>
      <c r="F312" s="69"/>
      <c r="G312" s="69"/>
      <c r="H312" s="69"/>
      <c r="J312" s="69"/>
      <c r="K312" s="69"/>
      <c r="L312" s="69"/>
      <c r="M312" s="69"/>
      <c r="N312" s="69"/>
      <c r="P312" s="67"/>
      <c r="Q312" s="66"/>
      <c r="R312" s="66"/>
      <c r="S312" s="66"/>
      <c r="T312" s="66"/>
      <c r="U312" s="66"/>
    </row>
    <row r="313">
      <c r="A313" s="68"/>
      <c r="B313" s="68"/>
      <c r="D313" s="69"/>
      <c r="E313" s="69"/>
      <c r="F313" s="69"/>
      <c r="G313" s="69"/>
      <c r="H313" s="69"/>
      <c r="J313" s="69"/>
      <c r="K313" s="69"/>
      <c r="L313" s="69"/>
      <c r="M313" s="69"/>
      <c r="N313" s="69"/>
      <c r="P313" s="67"/>
      <c r="Q313" s="66"/>
      <c r="R313" s="66"/>
      <c r="S313" s="66"/>
      <c r="T313" s="66"/>
      <c r="U313" s="66"/>
    </row>
    <row r="314">
      <c r="A314" s="68"/>
      <c r="B314" s="68"/>
      <c r="D314" s="69"/>
      <c r="E314" s="69"/>
      <c r="F314" s="69"/>
      <c r="G314" s="69"/>
      <c r="H314" s="69"/>
      <c r="J314" s="69"/>
      <c r="K314" s="69"/>
      <c r="L314" s="69"/>
      <c r="M314" s="69"/>
      <c r="N314" s="69"/>
      <c r="P314" s="67"/>
      <c r="Q314" s="66"/>
      <c r="R314" s="66"/>
      <c r="S314" s="66"/>
      <c r="T314" s="66"/>
      <c r="U314" s="66"/>
    </row>
    <row r="315">
      <c r="A315" s="68"/>
      <c r="B315" s="68"/>
      <c r="D315" s="69"/>
      <c r="E315" s="69"/>
      <c r="F315" s="69"/>
      <c r="G315" s="69"/>
      <c r="H315" s="69"/>
      <c r="J315" s="69"/>
      <c r="K315" s="69"/>
      <c r="L315" s="69"/>
      <c r="M315" s="69"/>
      <c r="N315" s="69"/>
      <c r="P315" s="67"/>
      <c r="Q315" s="66"/>
      <c r="R315" s="66"/>
      <c r="S315" s="66"/>
      <c r="T315" s="66"/>
      <c r="U315" s="66"/>
    </row>
    <row r="316">
      <c r="A316" s="68"/>
      <c r="D316" s="69"/>
      <c r="E316" s="69"/>
      <c r="F316" s="69"/>
      <c r="G316" s="69"/>
      <c r="H316" s="69"/>
      <c r="J316" s="69"/>
      <c r="K316" s="69"/>
      <c r="L316" s="69"/>
      <c r="M316" s="69"/>
      <c r="N316" s="69"/>
      <c r="P316" s="67"/>
      <c r="Q316" s="66"/>
      <c r="R316" s="66"/>
      <c r="S316" s="66"/>
      <c r="T316" s="66"/>
      <c r="U316" s="66"/>
    </row>
    <row r="317">
      <c r="A317" s="68"/>
      <c r="D317" s="69"/>
      <c r="E317" s="69"/>
      <c r="F317" s="69"/>
      <c r="G317" s="69"/>
      <c r="H317" s="69"/>
      <c r="J317" s="69"/>
      <c r="K317" s="69"/>
      <c r="L317" s="69"/>
      <c r="M317" s="69"/>
      <c r="N317" s="69"/>
      <c r="P317" s="67"/>
      <c r="Q317" s="66"/>
      <c r="R317" s="66"/>
      <c r="S317" s="66"/>
      <c r="T317" s="66"/>
      <c r="U317" s="66"/>
    </row>
    <row r="318">
      <c r="A318" s="68"/>
      <c r="D318" s="69"/>
      <c r="E318" s="69"/>
      <c r="F318" s="69"/>
      <c r="G318" s="69"/>
      <c r="H318" s="69"/>
      <c r="J318" s="69"/>
      <c r="K318" s="69"/>
      <c r="L318" s="69"/>
      <c r="M318" s="69"/>
      <c r="N318" s="69"/>
      <c r="P318" s="67"/>
      <c r="Q318" s="66"/>
      <c r="R318" s="66"/>
      <c r="S318" s="66"/>
      <c r="T318" s="66"/>
      <c r="U318" s="66"/>
    </row>
    <row r="319">
      <c r="D319" s="69"/>
      <c r="E319" s="69"/>
      <c r="F319" s="69"/>
      <c r="G319" s="69"/>
      <c r="H319" s="69"/>
      <c r="J319" s="69"/>
      <c r="K319" s="69"/>
      <c r="L319" s="69"/>
      <c r="M319" s="69"/>
      <c r="N319" s="69"/>
      <c r="P319" s="67"/>
      <c r="Q319" s="66"/>
      <c r="R319" s="66"/>
      <c r="S319" s="66"/>
      <c r="T319" s="66"/>
      <c r="U319" s="66"/>
    </row>
    <row r="320">
      <c r="D320" s="69"/>
      <c r="E320" s="69"/>
      <c r="F320" s="69"/>
      <c r="G320" s="69"/>
      <c r="H320" s="69"/>
      <c r="J320" s="69"/>
      <c r="K320" s="69"/>
      <c r="L320" s="69"/>
      <c r="M320" s="69"/>
      <c r="N320" s="69"/>
      <c r="P320" s="67"/>
      <c r="Q320" s="66"/>
      <c r="R320" s="66"/>
      <c r="S320" s="66"/>
      <c r="T320" s="66"/>
      <c r="U320" s="66"/>
    </row>
    <row r="321">
      <c r="D321" s="69"/>
      <c r="E321" s="69"/>
      <c r="F321" s="69"/>
      <c r="G321" s="69"/>
      <c r="H321" s="69"/>
      <c r="J321" s="69"/>
      <c r="K321" s="69"/>
      <c r="L321" s="69"/>
      <c r="M321" s="69"/>
      <c r="N321" s="69"/>
      <c r="P321" s="67"/>
      <c r="Q321" s="66"/>
      <c r="R321" s="66"/>
      <c r="S321" s="66"/>
      <c r="T321" s="66"/>
      <c r="U321" s="66"/>
    </row>
    <row r="322">
      <c r="D322" s="69"/>
      <c r="E322" s="69"/>
      <c r="F322" s="69"/>
      <c r="G322" s="69"/>
      <c r="H322" s="69"/>
      <c r="J322" s="69"/>
      <c r="K322" s="69"/>
      <c r="L322" s="69"/>
      <c r="M322" s="69"/>
      <c r="N322" s="69"/>
      <c r="P322" s="67"/>
      <c r="Q322" s="66"/>
      <c r="R322" s="66"/>
      <c r="S322" s="66"/>
      <c r="T322" s="66"/>
      <c r="U322" s="66"/>
    </row>
    <row r="323">
      <c r="D323" s="69"/>
      <c r="E323" s="69"/>
      <c r="F323" s="69"/>
      <c r="G323" s="69"/>
      <c r="H323" s="69"/>
      <c r="J323" s="69"/>
      <c r="K323" s="69"/>
      <c r="L323" s="69"/>
      <c r="M323" s="69"/>
      <c r="N323" s="69"/>
      <c r="P323" s="67"/>
      <c r="Q323" s="66"/>
      <c r="R323" s="66"/>
      <c r="S323" s="66"/>
      <c r="T323" s="66"/>
      <c r="U323" s="66"/>
    </row>
    <row r="324">
      <c r="D324" s="69"/>
      <c r="E324" s="69"/>
      <c r="F324" s="69"/>
      <c r="G324" s="69"/>
      <c r="H324" s="69"/>
      <c r="J324" s="69"/>
      <c r="K324" s="69"/>
      <c r="L324" s="69"/>
      <c r="M324" s="69"/>
      <c r="N324" s="69"/>
      <c r="P324" s="67"/>
      <c r="Q324" s="66"/>
      <c r="R324" s="66"/>
      <c r="S324" s="66"/>
      <c r="T324" s="66"/>
      <c r="U324" s="66"/>
    </row>
    <row r="325">
      <c r="D325" s="69"/>
      <c r="E325" s="69"/>
      <c r="F325" s="69"/>
      <c r="G325" s="69"/>
      <c r="H325" s="69"/>
      <c r="J325" s="69"/>
      <c r="K325" s="69"/>
      <c r="L325" s="69"/>
      <c r="M325" s="69"/>
      <c r="N325" s="69"/>
      <c r="P325" s="67"/>
      <c r="Q325" s="66"/>
      <c r="R325" s="66"/>
      <c r="S325" s="66"/>
      <c r="T325" s="66"/>
      <c r="U325" s="66"/>
    </row>
    <row r="326">
      <c r="D326" s="69"/>
      <c r="E326" s="69"/>
      <c r="F326" s="69"/>
      <c r="G326" s="69"/>
      <c r="H326" s="69"/>
      <c r="J326" s="69"/>
      <c r="K326" s="69"/>
      <c r="L326" s="69"/>
      <c r="M326" s="69"/>
      <c r="N326" s="69"/>
      <c r="P326" s="67"/>
      <c r="Q326" s="66"/>
      <c r="R326" s="66"/>
      <c r="S326" s="66"/>
      <c r="T326" s="66"/>
      <c r="U326" s="66"/>
    </row>
    <row r="327">
      <c r="D327" s="69"/>
      <c r="E327" s="69"/>
      <c r="F327" s="69"/>
      <c r="G327" s="69"/>
      <c r="H327" s="69"/>
      <c r="J327" s="69"/>
      <c r="K327" s="69"/>
      <c r="L327" s="69"/>
      <c r="M327" s="69"/>
      <c r="N327" s="69"/>
      <c r="P327" s="67"/>
      <c r="Q327" s="66"/>
      <c r="R327" s="66"/>
      <c r="S327" s="66"/>
      <c r="T327" s="66"/>
      <c r="U327" s="66"/>
    </row>
    <row r="328">
      <c r="D328" s="69"/>
      <c r="E328" s="69"/>
      <c r="F328" s="69"/>
      <c r="G328" s="69"/>
      <c r="H328" s="69"/>
      <c r="J328" s="69"/>
      <c r="K328" s="69"/>
      <c r="L328" s="69"/>
      <c r="M328" s="69"/>
      <c r="N328" s="69"/>
      <c r="P328" s="67"/>
      <c r="Q328" s="66"/>
      <c r="R328" s="66"/>
      <c r="S328" s="66"/>
      <c r="T328" s="66"/>
      <c r="U328" s="66"/>
    </row>
    <row r="329">
      <c r="D329" s="69"/>
      <c r="E329" s="69"/>
      <c r="F329" s="69"/>
      <c r="G329" s="69"/>
      <c r="H329" s="69"/>
      <c r="J329" s="69"/>
      <c r="K329" s="69"/>
      <c r="L329" s="69"/>
      <c r="M329" s="69"/>
      <c r="N329" s="69"/>
      <c r="P329" s="67"/>
      <c r="Q329" s="66"/>
      <c r="R329" s="66"/>
      <c r="S329" s="66"/>
      <c r="T329" s="66"/>
      <c r="U329" s="66"/>
    </row>
    <row r="330">
      <c r="D330" s="69"/>
      <c r="E330" s="69"/>
      <c r="F330" s="69"/>
      <c r="G330" s="69"/>
      <c r="H330" s="69"/>
      <c r="J330" s="69"/>
      <c r="K330" s="69"/>
      <c r="L330" s="69"/>
      <c r="M330" s="69"/>
      <c r="N330" s="69"/>
      <c r="P330" s="67"/>
      <c r="Q330" s="66"/>
      <c r="R330" s="66"/>
      <c r="S330" s="66"/>
      <c r="T330" s="66"/>
      <c r="U330" s="66"/>
    </row>
    <row r="331">
      <c r="D331" s="69"/>
      <c r="E331" s="69"/>
      <c r="F331" s="69"/>
      <c r="G331" s="69"/>
      <c r="H331" s="69"/>
      <c r="J331" s="69"/>
      <c r="K331" s="69"/>
      <c r="L331" s="69"/>
      <c r="M331" s="69"/>
      <c r="N331" s="69"/>
      <c r="P331" s="67"/>
      <c r="Q331" s="66"/>
      <c r="R331" s="66"/>
      <c r="S331" s="66"/>
      <c r="T331" s="66"/>
      <c r="U331" s="66"/>
    </row>
    <row r="332">
      <c r="D332" s="69"/>
      <c r="E332" s="69"/>
      <c r="F332" s="69"/>
      <c r="G332" s="69"/>
      <c r="H332" s="69"/>
      <c r="J332" s="69"/>
      <c r="K332" s="69"/>
      <c r="L332" s="69"/>
      <c r="M332" s="69"/>
      <c r="N332" s="69"/>
      <c r="P332" s="67"/>
      <c r="Q332" s="66"/>
      <c r="R332" s="66"/>
      <c r="S332" s="66"/>
      <c r="T332" s="66"/>
      <c r="U332" s="66"/>
    </row>
    <row r="333">
      <c r="D333" s="69"/>
      <c r="E333" s="69"/>
      <c r="F333" s="69"/>
      <c r="G333" s="69"/>
      <c r="H333" s="69"/>
      <c r="J333" s="69"/>
      <c r="K333" s="69"/>
      <c r="L333" s="69"/>
      <c r="M333" s="69"/>
      <c r="N333" s="69"/>
      <c r="P333" s="67"/>
      <c r="Q333" s="66"/>
      <c r="R333" s="66"/>
      <c r="S333" s="66"/>
      <c r="T333" s="66"/>
      <c r="U333" s="66"/>
    </row>
    <row r="334">
      <c r="D334" s="69"/>
      <c r="E334" s="69"/>
      <c r="F334" s="69"/>
      <c r="G334" s="69"/>
      <c r="H334" s="69"/>
      <c r="J334" s="69"/>
      <c r="K334" s="69"/>
      <c r="L334" s="69"/>
      <c r="M334" s="69"/>
      <c r="N334" s="69"/>
      <c r="P334" s="69"/>
      <c r="Q334" s="69"/>
      <c r="R334" s="69"/>
      <c r="S334" s="69"/>
      <c r="T334" s="69"/>
      <c r="U334" s="69"/>
    </row>
    <row r="335">
      <c r="D335" s="69"/>
      <c r="E335" s="69"/>
      <c r="F335" s="69"/>
      <c r="G335" s="69"/>
      <c r="H335" s="69"/>
      <c r="J335" s="69"/>
      <c r="K335" s="69"/>
      <c r="L335" s="69"/>
      <c r="M335" s="69"/>
      <c r="N335" s="69"/>
      <c r="P335" s="69"/>
      <c r="Q335" s="69"/>
      <c r="R335" s="69"/>
      <c r="S335" s="69"/>
      <c r="T335" s="69"/>
      <c r="U335" s="69"/>
    </row>
    <row r="336">
      <c r="D336" s="69"/>
      <c r="E336" s="69"/>
      <c r="F336" s="69"/>
      <c r="G336" s="69"/>
      <c r="H336" s="69"/>
      <c r="J336" s="69"/>
      <c r="K336" s="69"/>
      <c r="L336" s="69"/>
      <c r="M336" s="69"/>
      <c r="N336" s="69"/>
      <c r="P336" s="69"/>
      <c r="Q336" s="69"/>
      <c r="R336" s="69"/>
      <c r="S336" s="69"/>
      <c r="T336" s="69"/>
      <c r="U336" s="69"/>
    </row>
    <row r="337">
      <c r="D337" s="69"/>
      <c r="E337" s="69"/>
      <c r="F337" s="69"/>
      <c r="G337" s="69"/>
      <c r="H337" s="69"/>
      <c r="J337" s="69"/>
      <c r="K337" s="69"/>
      <c r="L337" s="69"/>
      <c r="M337" s="69"/>
      <c r="N337" s="69"/>
      <c r="P337" s="69"/>
      <c r="Q337" s="69"/>
      <c r="R337" s="69"/>
      <c r="S337" s="69"/>
      <c r="T337" s="69"/>
      <c r="U337" s="69"/>
    </row>
    <row r="338">
      <c r="D338" s="69"/>
      <c r="E338" s="69"/>
      <c r="F338" s="69"/>
      <c r="G338" s="69"/>
      <c r="H338" s="69"/>
      <c r="J338" s="69"/>
      <c r="K338" s="69"/>
      <c r="L338" s="69"/>
      <c r="M338" s="69"/>
      <c r="N338" s="69"/>
      <c r="P338" s="69"/>
      <c r="Q338" s="69"/>
      <c r="R338" s="69"/>
      <c r="S338" s="69"/>
      <c r="T338" s="69"/>
      <c r="U338" s="69"/>
    </row>
    <row r="339">
      <c r="D339" s="69"/>
      <c r="E339" s="69"/>
      <c r="F339" s="69"/>
      <c r="G339" s="69"/>
      <c r="H339" s="69"/>
      <c r="J339" s="69"/>
      <c r="K339" s="69"/>
      <c r="L339" s="69"/>
      <c r="M339" s="69"/>
      <c r="N339" s="69"/>
      <c r="P339" s="69"/>
      <c r="Q339" s="69"/>
      <c r="R339" s="69"/>
      <c r="S339" s="69"/>
      <c r="T339" s="69"/>
      <c r="U339" s="69"/>
    </row>
    <row r="340">
      <c r="D340" s="69"/>
      <c r="E340" s="69"/>
      <c r="F340" s="69"/>
      <c r="G340" s="69"/>
      <c r="H340" s="69"/>
      <c r="J340" s="69"/>
      <c r="K340" s="69"/>
      <c r="L340" s="69"/>
      <c r="M340" s="69"/>
      <c r="N340" s="69"/>
      <c r="P340" s="69"/>
      <c r="Q340" s="69"/>
      <c r="R340" s="69"/>
      <c r="S340" s="69"/>
      <c r="T340" s="69"/>
      <c r="U340" s="69"/>
    </row>
    <row r="341">
      <c r="D341" s="69"/>
      <c r="E341" s="69"/>
      <c r="F341" s="69"/>
      <c r="G341" s="69"/>
      <c r="H341" s="69"/>
      <c r="J341" s="69"/>
      <c r="K341" s="69"/>
      <c r="L341" s="69"/>
      <c r="M341" s="69"/>
      <c r="N341" s="69"/>
      <c r="P341" s="69"/>
      <c r="Q341" s="69"/>
      <c r="R341" s="69"/>
      <c r="S341" s="69"/>
      <c r="T341" s="69"/>
      <c r="U341" s="69"/>
    </row>
    <row r="342">
      <c r="D342" s="69"/>
      <c r="E342" s="69"/>
      <c r="F342" s="69"/>
      <c r="G342" s="69"/>
      <c r="H342" s="69"/>
      <c r="J342" s="69"/>
      <c r="K342" s="69"/>
      <c r="L342" s="69"/>
      <c r="M342" s="69"/>
      <c r="N342" s="69"/>
      <c r="P342" s="69"/>
      <c r="Q342" s="69"/>
      <c r="R342" s="69"/>
      <c r="S342" s="69"/>
      <c r="T342" s="69"/>
      <c r="U342" s="69"/>
    </row>
    <row r="343">
      <c r="D343" s="69"/>
      <c r="E343" s="69"/>
      <c r="F343" s="69"/>
      <c r="G343" s="69"/>
      <c r="H343" s="69"/>
      <c r="J343" s="69"/>
      <c r="K343" s="69"/>
      <c r="L343" s="69"/>
      <c r="M343" s="69"/>
      <c r="N343" s="69"/>
      <c r="P343" s="69"/>
      <c r="Q343" s="69"/>
      <c r="R343" s="69"/>
      <c r="S343" s="69"/>
      <c r="T343" s="69"/>
      <c r="U343" s="69"/>
    </row>
    <row r="344">
      <c r="D344" s="69"/>
      <c r="E344" s="69"/>
      <c r="F344" s="69"/>
      <c r="G344" s="69"/>
      <c r="H344" s="69"/>
      <c r="J344" s="69"/>
      <c r="K344" s="69"/>
      <c r="L344" s="69"/>
      <c r="M344" s="69"/>
      <c r="N344" s="69"/>
      <c r="P344" s="69"/>
      <c r="Q344" s="69"/>
      <c r="R344" s="69"/>
      <c r="S344" s="69"/>
      <c r="T344" s="69"/>
      <c r="U344" s="69"/>
    </row>
    <row r="345">
      <c r="D345" s="69"/>
      <c r="E345" s="69"/>
      <c r="F345" s="69"/>
      <c r="G345" s="69"/>
      <c r="H345" s="69"/>
      <c r="J345" s="69"/>
      <c r="K345" s="69"/>
      <c r="L345" s="69"/>
      <c r="M345" s="69"/>
      <c r="N345" s="69"/>
      <c r="P345" s="69"/>
      <c r="Q345" s="69"/>
      <c r="R345" s="69"/>
      <c r="S345" s="69"/>
      <c r="T345" s="69"/>
      <c r="U345" s="69"/>
    </row>
    <row r="346">
      <c r="D346" s="69"/>
      <c r="E346" s="69"/>
      <c r="F346" s="69"/>
      <c r="G346" s="69"/>
      <c r="H346" s="69"/>
      <c r="J346" s="69"/>
      <c r="K346" s="69"/>
      <c r="L346" s="69"/>
      <c r="M346" s="69"/>
      <c r="N346" s="69"/>
      <c r="P346" s="69"/>
      <c r="Q346" s="69"/>
      <c r="R346" s="69"/>
      <c r="S346" s="69"/>
      <c r="T346" s="69"/>
      <c r="U346" s="69"/>
    </row>
    <row r="347">
      <c r="D347" s="69"/>
      <c r="E347" s="69"/>
      <c r="F347" s="69"/>
      <c r="G347" s="69"/>
      <c r="H347" s="69"/>
      <c r="J347" s="69"/>
      <c r="K347" s="69"/>
      <c r="L347" s="69"/>
      <c r="M347" s="69"/>
      <c r="N347" s="69"/>
      <c r="P347" s="69"/>
      <c r="Q347" s="69"/>
      <c r="R347" s="69"/>
      <c r="S347" s="69"/>
      <c r="T347" s="69"/>
      <c r="U347" s="69"/>
    </row>
    <row r="348">
      <c r="D348" s="69"/>
      <c r="E348" s="69"/>
      <c r="F348" s="69"/>
      <c r="G348" s="69"/>
      <c r="H348" s="69"/>
      <c r="J348" s="69"/>
      <c r="K348" s="69"/>
      <c r="L348" s="69"/>
      <c r="M348" s="69"/>
      <c r="N348" s="69"/>
      <c r="P348" s="69"/>
      <c r="Q348" s="69"/>
      <c r="R348" s="69"/>
      <c r="S348" s="69"/>
      <c r="T348" s="69"/>
      <c r="U348" s="69"/>
    </row>
    <row r="349">
      <c r="D349" s="69"/>
      <c r="E349" s="69"/>
      <c r="F349" s="69"/>
      <c r="G349" s="69"/>
      <c r="H349" s="69"/>
      <c r="J349" s="69"/>
      <c r="K349" s="69"/>
      <c r="L349" s="69"/>
      <c r="M349" s="69"/>
      <c r="N349" s="69"/>
      <c r="P349" s="69"/>
      <c r="Q349" s="69"/>
      <c r="R349" s="69"/>
      <c r="S349" s="69"/>
      <c r="T349" s="69"/>
      <c r="U349" s="69"/>
    </row>
    <row r="350">
      <c r="D350" s="69"/>
      <c r="E350" s="69"/>
      <c r="F350" s="69"/>
      <c r="G350" s="69"/>
      <c r="H350" s="69"/>
      <c r="J350" s="69"/>
      <c r="K350" s="69"/>
      <c r="L350" s="69"/>
      <c r="M350" s="69"/>
      <c r="N350" s="69"/>
      <c r="P350" s="69"/>
      <c r="Q350" s="69"/>
      <c r="R350" s="69"/>
      <c r="S350" s="69"/>
      <c r="T350" s="69"/>
      <c r="U350" s="69"/>
    </row>
    <row r="351">
      <c r="D351" s="69"/>
      <c r="E351" s="69"/>
      <c r="F351" s="69"/>
      <c r="G351" s="69"/>
      <c r="H351" s="69"/>
      <c r="J351" s="69"/>
      <c r="K351" s="69"/>
      <c r="L351" s="69"/>
      <c r="M351" s="69"/>
      <c r="N351" s="69"/>
      <c r="P351" s="69"/>
      <c r="Q351" s="69"/>
      <c r="R351" s="69"/>
      <c r="S351" s="69"/>
      <c r="T351" s="69"/>
      <c r="U351" s="69"/>
    </row>
    <row r="352">
      <c r="D352" s="69"/>
      <c r="E352" s="69"/>
      <c r="F352" s="69"/>
      <c r="G352" s="69"/>
      <c r="H352" s="69"/>
      <c r="J352" s="69"/>
      <c r="K352" s="69"/>
      <c r="L352" s="69"/>
      <c r="M352" s="69"/>
      <c r="N352" s="69"/>
      <c r="P352" s="69"/>
      <c r="Q352" s="69"/>
      <c r="R352" s="69"/>
      <c r="S352" s="69"/>
      <c r="T352" s="69"/>
      <c r="U352" s="69"/>
    </row>
    <row r="353">
      <c r="D353" s="69"/>
      <c r="E353" s="69"/>
      <c r="F353" s="69"/>
      <c r="G353" s="69"/>
      <c r="H353" s="69"/>
      <c r="J353" s="69"/>
      <c r="K353" s="69"/>
      <c r="L353" s="69"/>
      <c r="M353" s="69"/>
      <c r="N353" s="69"/>
      <c r="P353" s="69"/>
      <c r="Q353" s="69"/>
      <c r="R353" s="69"/>
      <c r="S353" s="69"/>
      <c r="T353" s="69"/>
      <c r="U353" s="69"/>
    </row>
    <row r="354">
      <c r="D354" s="69"/>
      <c r="E354" s="69"/>
      <c r="F354" s="69"/>
      <c r="G354" s="69"/>
      <c r="H354" s="69"/>
      <c r="J354" s="69"/>
      <c r="K354" s="69"/>
      <c r="L354" s="69"/>
      <c r="M354" s="69"/>
      <c r="N354" s="69"/>
      <c r="P354" s="69"/>
      <c r="Q354" s="69"/>
      <c r="R354" s="69"/>
      <c r="S354" s="69"/>
      <c r="T354" s="69"/>
      <c r="U354" s="69"/>
    </row>
    <row r="355">
      <c r="D355" s="69"/>
      <c r="E355" s="69"/>
      <c r="F355" s="69"/>
      <c r="G355" s="69"/>
      <c r="H355" s="69"/>
      <c r="J355" s="69"/>
      <c r="K355" s="69"/>
      <c r="L355" s="69"/>
      <c r="M355" s="69"/>
      <c r="N355" s="69"/>
      <c r="P355" s="69"/>
      <c r="Q355" s="69"/>
      <c r="R355" s="69"/>
      <c r="S355" s="69"/>
      <c r="T355" s="69"/>
      <c r="U355" s="69"/>
    </row>
    <row r="356">
      <c r="D356" s="69"/>
      <c r="E356" s="69"/>
      <c r="F356" s="69"/>
      <c r="G356" s="69"/>
      <c r="H356" s="69"/>
      <c r="J356" s="69"/>
      <c r="K356" s="69"/>
      <c r="L356" s="69"/>
      <c r="M356" s="69"/>
      <c r="N356" s="69"/>
      <c r="P356" s="69"/>
      <c r="Q356" s="69"/>
      <c r="R356" s="69"/>
      <c r="S356" s="69"/>
      <c r="T356" s="69"/>
      <c r="U356" s="69"/>
    </row>
    <row r="357">
      <c r="D357" s="69"/>
      <c r="E357" s="69"/>
      <c r="F357" s="69"/>
      <c r="G357" s="69"/>
      <c r="H357" s="69"/>
      <c r="J357" s="69"/>
      <c r="K357" s="69"/>
      <c r="L357" s="69"/>
      <c r="M357" s="69"/>
      <c r="N357" s="69"/>
      <c r="P357" s="69"/>
      <c r="Q357" s="69"/>
      <c r="R357" s="69"/>
      <c r="S357" s="69"/>
      <c r="T357" s="69"/>
      <c r="U357" s="69"/>
    </row>
    <row r="358">
      <c r="D358" s="69"/>
      <c r="E358" s="69"/>
      <c r="F358" s="69"/>
      <c r="G358" s="69"/>
      <c r="H358" s="69"/>
      <c r="J358" s="69"/>
      <c r="K358" s="69"/>
      <c r="L358" s="69"/>
      <c r="M358" s="69"/>
      <c r="N358" s="69"/>
      <c r="P358" s="69"/>
      <c r="Q358" s="69"/>
      <c r="R358" s="69"/>
      <c r="S358" s="69"/>
      <c r="T358" s="69"/>
      <c r="U358" s="69"/>
    </row>
    <row r="359">
      <c r="D359" s="69"/>
      <c r="E359" s="69"/>
      <c r="F359" s="69"/>
      <c r="G359" s="69"/>
      <c r="H359" s="69"/>
      <c r="J359" s="69"/>
      <c r="K359" s="69"/>
      <c r="L359" s="69"/>
      <c r="M359" s="69"/>
      <c r="N359" s="69"/>
      <c r="P359" s="69"/>
      <c r="Q359" s="69"/>
      <c r="R359" s="69"/>
      <c r="S359" s="69"/>
      <c r="T359" s="69"/>
      <c r="U359" s="69"/>
    </row>
    <row r="360">
      <c r="D360" s="69"/>
      <c r="E360" s="69"/>
      <c r="F360" s="69"/>
      <c r="G360" s="69"/>
      <c r="H360" s="69"/>
      <c r="J360" s="69"/>
      <c r="K360" s="69"/>
      <c r="L360" s="69"/>
      <c r="M360" s="69"/>
      <c r="N360" s="69"/>
      <c r="P360" s="69"/>
      <c r="Q360" s="69"/>
      <c r="R360" s="69"/>
      <c r="S360" s="69"/>
      <c r="T360" s="69"/>
      <c r="U360" s="69"/>
    </row>
    <row r="361">
      <c r="D361" s="69"/>
      <c r="E361" s="69"/>
      <c r="F361" s="69"/>
      <c r="G361" s="69"/>
      <c r="H361" s="69"/>
      <c r="J361" s="69"/>
      <c r="K361" s="69"/>
      <c r="L361" s="69"/>
      <c r="M361" s="69"/>
      <c r="N361" s="69"/>
      <c r="P361" s="69"/>
      <c r="Q361" s="69"/>
      <c r="R361" s="69"/>
      <c r="S361" s="69"/>
      <c r="T361" s="69"/>
      <c r="U361" s="69"/>
    </row>
    <row r="362">
      <c r="D362" s="69"/>
      <c r="E362" s="69"/>
      <c r="F362" s="69"/>
      <c r="G362" s="69"/>
      <c r="H362" s="69"/>
      <c r="J362" s="69"/>
      <c r="K362" s="69"/>
      <c r="L362" s="69"/>
      <c r="M362" s="69"/>
      <c r="N362" s="69"/>
      <c r="P362" s="69"/>
      <c r="Q362" s="69"/>
      <c r="R362" s="69"/>
      <c r="S362" s="69"/>
      <c r="T362" s="69"/>
      <c r="U362" s="69"/>
    </row>
    <row r="363">
      <c r="D363" s="69"/>
      <c r="E363" s="69"/>
      <c r="F363" s="69"/>
      <c r="G363" s="69"/>
      <c r="H363" s="69"/>
      <c r="J363" s="69"/>
      <c r="K363" s="69"/>
      <c r="L363" s="69"/>
      <c r="M363" s="69"/>
      <c r="N363" s="69"/>
      <c r="P363" s="69"/>
      <c r="Q363" s="69"/>
      <c r="R363" s="69"/>
      <c r="S363" s="69"/>
      <c r="T363" s="69"/>
      <c r="U363" s="69"/>
    </row>
    <row r="364">
      <c r="D364" s="69"/>
      <c r="E364" s="69"/>
      <c r="F364" s="69"/>
      <c r="G364" s="69"/>
      <c r="H364" s="69"/>
      <c r="J364" s="69"/>
      <c r="K364" s="69"/>
      <c r="L364" s="69"/>
      <c r="M364" s="69"/>
      <c r="N364" s="69"/>
      <c r="P364" s="69"/>
      <c r="Q364" s="69"/>
      <c r="R364" s="69"/>
      <c r="S364" s="69"/>
      <c r="T364" s="69"/>
      <c r="U364" s="69"/>
    </row>
    <row r="365">
      <c r="D365" s="69"/>
      <c r="E365" s="69"/>
      <c r="F365" s="69"/>
      <c r="G365" s="69"/>
      <c r="H365" s="69"/>
      <c r="J365" s="69"/>
      <c r="K365" s="69"/>
      <c r="L365" s="69"/>
      <c r="M365" s="69"/>
      <c r="N365" s="69"/>
      <c r="P365" s="69"/>
      <c r="Q365" s="69"/>
      <c r="R365" s="69"/>
      <c r="S365" s="69"/>
      <c r="T365" s="69"/>
      <c r="U365" s="69"/>
    </row>
    <row r="366">
      <c r="D366" s="69"/>
      <c r="E366" s="69"/>
      <c r="F366" s="69"/>
      <c r="G366" s="69"/>
      <c r="H366" s="69"/>
      <c r="J366" s="69"/>
      <c r="K366" s="69"/>
      <c r="L366" s="69"/>
      <c r="M366" s="69"/>
      <c r="N366" s="69"/>
      <c r="P366" s="69"/>
      <c r="Q366" s="69"/>
      <c r="R366" s="69"/>
      <c r="S366" s="69"/>
      <c r="T366" s="69"/>
      <c r="U366" s="69"/>
    </row>
    <row r="367">
      <c r="D367" s="69"/>
      <c r="E367" s="69"/>
      <c r="F367" s="69"/>
      <c r="G367" s="69"/>
      <c r="H367" s="69"/>
      <c r="J367" s="69"/>
      <c r="K367" s="69"/>
      <c r="L367" s="69"/>
      <c r="M367" s="69"/>
      <c r="N367" s="69"/>
      <c r="P367" s="69"/>
      <c r="Q367" s="69"/>
      <c r="R367" s="69"/>
      <c r="S367" s="69"/>
      <c r="T367" s="69"/>
      <c r="U367" s="69"/>
    </row>
    <row r="368">
      <c r="D368" s="69"/>
      <c r="E368" s="69"/>
      <c r="F368" s="69"/>
      <c r="G368" s="69"/>
      <c r="H368" s="69"/>
      <c r="J368" s="69"/>
      <c r="K368" s="69"/>
      <c r="L368" s="69"/>
      <c r="M368" s="69"/>
      <c r="N368" s="69"/>
      <c r="P368" s="69"/>
      <c r="Q368" s="69"/>
      <c r="R368" s="69"/>
      <c r="S368" s="69"/>
      <c r="T368" s="69"/>
      <c r="U368" s="69"/>
    </row>
    <row r="369">
      <c r="D369" s="69"/>
      <c r="E369" s="69"/>
      <c r="F369" s="69"/>
      <c r="G369" s="69"/>
      <c r="H369" s="69"/>
      <c r="J369" s="69"/>
      <c r="K369" s="69"/>
      <c r="L369" s="69"/>
      <c r="M369" s="69"/>
      <c r="N369" s="69"/>
      <c r="P369" s="69"/>
      <c r="Q369" s="69"/>
      <c r="R369" s="69"/>
      <c r="S369" s="69"/>
      <c r="T369" s="69"/>
      <c r="U369" s="69"/>
    </row>
    <row r="370">
      <c r="D370" s="69"/>
      <c r="E370" s="69"/>
      <c r="F370" s="69"/>
      <c r="G370" s="69"/>
      <c r="H370" s="69"/>
      <c r="J370" s="69"/>
      <c r="K370" s="69"/>
      <c r="L370" s="69"/>
      <c r="M370" s="69"/>
      <c r="N370" s="69"/>
      <c r="P370" s="69"/>
      <c r="Q370" s="69"/>
      <c r="R370" s="69"/>
      <c r="S370" s="69"/>
      <c r="T370" s="69"/>
      <c r="U370" s="69"/>
    </row>
    <row r="371">
      <c r="D371" s="69"/>
      <c r="E371" s="69"/>
      <c r="F371" s="69"/>
      <c r="G371" s="69"/>
      <c r="H371" s="69"/>
      <c r="J371" s="69"/>
      <c r="K371" s="69"/>
      <c r="L371" s="69"/>
      <c r="M371" s="69"/>
      <c r="N371" s="69"/>
      <c r="P371" s="69"/>
      <c r="Q371" s="69"/>
      <c r="R371" s="69"/>
      <c r="S371" s="69"/>
      <c r="T371" s="69"/>
      <c r="U371" s="69"/>
    </row>
    <row r="372">
      <c r="D372" s="69"/>
      <c r="E372" s="69"/>
      <c r="F372" s="69"/>
      <c r="G372" s="69"/>
      <c r="H372" s="69"/>
      <c r="J372" s="69"/>
      <c r="K372" s="69"/>
      <c r="L372" s="69"/>
      <c r="M372" s="69"/>
      <c r="N372" s="69"/>
      <c r="P372" s="69"/>
      <c r="Q372" s="69"/>
      <c r="R372" s="69"/>
      <c r="S372" s="69"/>
      <c r="T372" s="69"/>
      <c r="U372" s="69"/>
    </row>
    <row r="373">
      <c r="D373" s="69"/>
      <c r="E373" s="69"/>
      <c r="F373" s="69"/>
      <c r="G373" s="69"/>
      <c r="H373" s="69"/>
      <c r="J373" s="69"/>
      <c r="K373" s="69"/>
      <c r="L373" s="69"/>
      <c r="M373" s="69"/>
      <c r="N373" s="69"/>
      <c r="P373" s="69"/>
      <c r="Q373" s="69"/>
      <c r="R373" s="69"/>
      <c r="S373" s="69"/>
      <c r="T373" s="69"/>
      <c r="U373" s="69"/>
    </row>
    <row r="374">
      <c r="D374" s="69"/>
      <c r="E374" s="69"/>
      <c r="F374" s="69"/>
      <c r="G374" s="69"/>
      <c r="H374" s="69"/>
      <c r="J374" s="69"/>
      <c r="K374" s="69"/>
      <c r="L374" s="69"/>
      <c r="M374" s="69"/>
      <c r="N374" s="69"/>
      <c r="P374" s="69"/>
      <c r="Q374" s="69"/>
      <c r="R374" s="69"/>
      <c r="S374" s="69"/>
      <c r="T374" s="69"/>
      <c r="U374" s="69"/>
    </row>
    <row r="375">
      <c r="D375" s="69"/>
      <c r="E375" s="69"/>
      <c r="F375" s="69"/>
      <c r="G375" s="69"/>
      <c r="H375" s="69"/>
      <c r="J375" s="69"/>
      <c r="K375" s="69"/>
      <c r="L375" s="69"/>
      <c r="M375" s="69"/>
      <c r="N375" s="69"/>
      <c r="P375" s="69"/>
      <c r="Q375" s="69"/>
      <c r="R375" s="69"/>
      <c r="S375" s="69"/>
      <c r="T375" s="69"/>
      <c r="U375" s="69"/>
    </row>
    <row r="376">
      <c r="D376" s="69"/>
      <c r="E376" s="69"/>
      <c r="F376" s="69"/>
      <c r="G376" s="69"/>
      <c r="H376" s="69"/>
      <c r="J376" s="69"/>
      <c r="K376" s="69"/>
      <c r="L376" s="69"/>
      <c r="M376" s="69"/>
      <c r="N376" s="69"/>
      <c r="P376" s="69"/>
      <c r="Q376" s="69"/>
      <c r="R376" s="69"/>
      <c r="S376" s="69"/>
      <c r="T376" s="69"/>
      <c r="U376" s="69"/>
    </row>
    <row r="377">
      <c r="D377" s="69"/>
      <c r="E377" s="69"/>
      <c r="F377" s="69"/>
      <c r="G377" s="69"/>
      <c r="H377" s="69"/>
      <c r="J377" s="69"/>
      <c r="K377" s="69"/>
      <c r="L377" s="69"/>
      <c r="M377" s="69"/>
      <c r="N377" s="69"/>
      <c r="P377" s="69"/>
      <c r="Q377" s="69"/>
      <c r="R377" s="69"/>
      <c r="S377" s="69"/>
      <c r="T377" s="69"/>
      <c r="U377" s="69"/>
    </row>
    <row r="378">
      <c r="D378" s="69"/>
      <c r="E378" s="69"/>
      <c r="F378" s="69"/>
      <c r="G378" s="69"/>
      <c r="H378" s="69"/>
      <c r="J378" s="69"/>
      <c r="K378" s="69"/>
      <c r="L378" s="69"/>
      <c r="M378" s="69"/>
      <c r="N378" s="69"/>
      <c r="P378" s="69"/>
      <c r="Q378" s="69"/>
      <c r="R378" s="69"/>
      <c r="S378" s="69"/>
      <c r="T378" s="69"/>
      <c r="U378" s="69"/>
    </row>
    <row r="379">
      <c r="D379" s="69"/>
      <c r="E379" s="69"/>
      <c r="F379" s="69"/>
      <c r="G379" s="69"/>
      <c r="H379" s="69"/>
      <c r="J379" s="69"/>
      <c r="K379" s="69"/>
      <c r="L379" s="69"/>
      <c r="M379" s="69"/>
      <c r="N379" s="69"/>
      <c r="P379" s="69"/>
      <c r="Q379" s="69"/>
      <c r="R379" s="69"/>
      <c r="S379" s="69"/>
      <c r="T379" s="69"/>
      <c r="U379" s="69"/>
    </row>
    <row r="380">
      <c r="D380" s="69"/>
      <c r="E380" s="69"/>
      <c r="F380" s="69"/>
      <c r="G380" s="69"/>
      <c r="H380" s="69"/>
      <c r="J380" s="69"/>
      <c r="K380" s="69"/>
      <c r="L380" s="69"/>
      <c r="M380" s="69"/>
      <c r="N380" s="69"/>
      <c r="P380" s="69"/>
      <c r="Q380" s="69"/>
      <c r="R380" s="69"/>
      <c r="S380" s="69"/>
      <c r="T380" s="69"/>
      <c r="U380" s="69"/>
    </row>
    <row r="381">
      <c r="D381" s="69"/>
      <c r="E381" s="69"/>
      <c r="F381" s="69"/>
      <c r="G381" s="69"/>
      <c r="H381" s="69"/>
      <c r="J381" s="69"/>
      <c r="K381" s="69"/>
      <c r="L381" s="69"/>
      <c r="M381" s="69"/>
      <c r="N381" s="69"/>
      <c r="P381" s="69"/>
      <c r="Q381" s="69"/>
      <c r="R381" s="69"/>
      <c r="S381" s="69"/>
      <c r="T381" s="69"/>
      <c r="U381" s="69"/>
    </row>
    <row r="382">
      <c r="D382" s="69"/>
      <c r="E382" s="69"/>
      <c r="F382" s="69"/>
      <c r="G382" s="69"/>
      <c r="H382" s="69"/>
      <c r="J382" s="69"/>
      <c r="K382" s="69"/>
      <c r="L382" s="69"/>
      <c r="M382" s="69"/>
      <c r="N382" s="69"/>
      <c r="P382" s="69"/>
      <c r="Q382" s="69"/>
      <c r="R382" s="69"/>
      <c r="S382" s="69"/>
      <c r="T382" s="69"/>
      <c r="U382" s="69"/>
    </row>
    <row r="383">
      <c r="D383" s="69"/>
      <c r="E383" s="69"/>
      <c r="F383" s="69"/>
      <c r="G383" s="69"/>
      <c r="H383" s="69"/>
      <c r="J383" s="69"/>
      <c r="K383" s="69"/>
      <c r="L383" s="69"/>
      <c r="M383" s="69"/>
      <c r="N383" s="69"/>
      <c r="P383" s="69"/>
      <c r="Q383" s="69"/>
      <c r="R383" s="69"/>
      <c r="S383" s="69"/>
      <c r="T383" s="69"/>
      <c r="U383" s="69"/>
    </row>
    <row r="384">
      <c r="D384" s="69"/>
      <c r="E384" s="69"/>
      <c r="F384" s="69"/>
      <c r="G384" s="69"/>
      <c r="H384" s="69"/>
      <c r="J384" s="69"/>
      <c r="K384" s="69"/>
      <c r="L384" s="69"/>
      <c r="M384" s="69"/>
      <c r="N384" s="69"/>
      <c r="P384" s="69"/>
      <c r="Q384" s="69"/>
      <c r="R384" s="69"/>
      <c r="S384" s="69"/>
      <c r="T384" s="69"/>
      <c r="U384" s="69"/>
    </row>
    <row r="385">
      <c r="D385" s="69"/>
      <c r="E385" s="69"/>
      <c r="F385" s="69"/>
      <c r="G385" s="69"/>
      <c r="H385" s="69"/>
      <c r="J385" s="69"/>
      <c r="K385" s="69"/>
      <c r="L385" s="69"/>
      <c r="M385" s="69"/>
      <c r="N385" s="69"/>
      <c r="P385" s="69"/>
      <c r="Q385" s="69"/>
      <c r="R385" s="69"/>
      <c r="S385" s="69"/>
      <c r="T385" s="69"/>
      <c r="U385" s="69"/>
    </row>
    <row r="386">
      <c r="D386" s="69"/>
      <c r="E386" s="69"/>
      <c r="F386" s="69"/>
      <c r="G386" s="69"/>
      <c r="H386" s="69"/>
      <c r="J386" s="69"/>
      <c r="K386" s="69"/>
      <c r="L386" s="69"/>
      <c r="M386" s="69"/>
      <c r="N386" s="69"/>
      <c r="P386" s="69"/>
      <c r="Q386" s="69"/>
      <c r="R386" s="69"/>
      <c r="S386" s="69"/>
      <c r="T386" s="69"/>
      <c r="U386" s="69"/>
    </row>
    <row r="387">
      <c r="D387" s="69"/>
      <c r="E387" s="69"/>
      <c r="F387" s="69"/>
      <c r="G387" s="69"/>
      <c r="H387" s="69"/>
      <c r="J387" s="69"/>
      <c r="K387" s="69"/>
      <c r="L387" s="69"/>
      <c r="M387" s="69"/>
      <c r="N387" s="69"/>
      <c r="P387" s="69"/>
      <c r="Q387" s="69"/>
      <c r="R387" s="69"/>
      <c r="S387" s="69"/>
      <c r="T387" s="69"/>
      <c r="U387" s="69"/>
    </row>
    <row r="388">
      <c r="D388" s="69"/>
      <c r="E388" s="69"/>
      <c r="F388" s="69"/>
      <c r="G388" s="69"/>
      <c r="H388" s="69"/>
      <c r="J388" s="69"/>
      <c r="K388" s="69"/>
      <c r="L388" s="69"/>
      <c r="M388" s="69"/>
      <c r="N388" s="69"/>
      <c r="P388" s="69"/>
      <c r="Q388" s="69"/>
      <c r="R388" s="69"/>
      <c r="S388" s="69"/>
      <c r="T388" s="69"/>
      <c r="U388" s="69"/>
    </row>
    <row r="389">
      <c r="D389" s="69"/>
      <c r="E389" s="69"/>
      <c r="F389" s="69"/>
      <c r="G389" s="69"/>
      <c r="H389" s="69"/>
      <c r="J389" s="69"/>
      <c r="K389" s="69"/>
      <c r="L389" s="69"/>
      <c r="M389" s="69"/>
      <c r="N389" s="69"/>
      <c r="P389" s="69"/>
      <c r="Q389" s="69"/>
      <c r="R389" s="69"/>
      <c r="S389" s="69"/>
      <c r="T389" s="69"/>
      <c r="U389" s="69"/>
    </row>
    <row r="390">
      <c r="D390" s="69"/>
      <c r="E390" s="69"/>
      <c r="F390" s="69"/>
      <c r="G390" s="69"/>
      <c r="H390" s="69"/>
      <c r="J390" s="69"/>
      <c r="K390" s="69"/>
      <c r="L390" s="69"/>
      <c r="M390" s="69"/>
      <c r="N390" s="69"/>
      <c r="P390" s="69"/>
      <c r="Q390" s="69"/>
      <c r="R390" s="69"/>
      <c r="S390" s="69"/>
      <c r="T390" s="69"/>
      <c r="U390" s="69"/>
    </row>
    <row r="391">
      <c r="D391" s="69"/>
      <c r="E391" s="69"/>
      <c r="F391" s="69"/>
      <c r="G391" s="69"/>
      <c r="H391" s="69"/>
      <c r="J391" s="69"/>
      <c r="K391" s="69"/>
      <c r="L391" s="69"/>
      <c r="M391" s="69"/>
      <c r="N391" s="69"/>
      <c r="P391" s="69"/>
      <c r="Q391" s="69"/>
      <c r="R391" s="69"/>
      <c r="S391" s="69"/>
      <c r="T391" s="69"/>
      <c r="U391" s="69"/>
    </row>
    <row r="392">
      <c r="D392" s="69"/>
      <c r="E392" s="69"/>
      <c r="F392" s="69"/>
      <c r="G392" s="69"/>
      <c r="H392" s="69"/>
      <c r="J392" s="69"/>
      <c r="K392" s="69"/>
      <c r="L392" s="69"/>
      <c r="M392" s="69"/>
      <c r="N392" s="69"/>
      <c r="P392" s="69"/>
      <c r="Q392" s="69"/>
      <c r="R392" s="69"/>
      <c r="S392" s="69"/>
      <c r="T392" s="69"/>
      <c r="U392" s="69"/>
    </row>
    <row r="393">
      <c r="D393" s="69"/>
      <c r="E393" s="69"/>
      <c r="F393" s="69"/>
      <c r="G393" s="69"/>
      <c r="H393" s="69"/>
      <c r="J393" s="69"/>
      <c r="K393" s="69"/>
      <c r="L393" s="69"/>
      <c r="M393" s="69"/>
      <c r="N393" s="69"/>
      <c r="P393" s="69"/>
      <c r="Q393" s="69"/>
      <c r="R393" s="69"/>
      <c r="S393" s="69"/>
      <c r="T393" s="69"/>
      <c r="U393" s="69"/>
    </row>
    <row r="394">
      <c r="D394" s="69"/>
      <c r="E394" s="69"/>
      <c r="F394" s="69"/>
      <c r="G394" s="69"/>
      <c r="H394" s="69"/>
      <c r="J394" s="69"/>
      <c r="K394" s="69"/>
      <c r="L394" s="69"/>
      <c r="M394" s="69"/>
      <c r="N394" s="69"/>
      <c r="P394" s="69"/>
      <c r="Q394" s="69"/>
      <c r="R394" s="69"/>
      <c r="S394" s="69"/>
      <c r="T394" s="69"/>
      <c r="U394" s="69"/>
    </row>
    <row r="395">
      <c r="D395" s="69"/>
      <c r="E395" s="69"/>
      <c r="F395" s="69"/>
      <c r="G395" s="69"/>
      <c r="H395" s="69"/>
      <c r="J395" s="69"/>
      <c r="K395" s="69"/>
      <c r="L395" s="69"/>
      <c r="M395" s="69"/>
      <c r="N395" s="69"/>
      <c r="P395" s="69"/>
      <c r="Q395" s="69"/>
      <c r="R395" s="69"/>
      <c r="S395" s="69"/>
      <c r="T395" s="69"/>
      <c r="U395" s="69"/>
    </row>
    <row r="396">
      <c r="D396" s="69"/>
      <c r="E396" s="69"/>
      <c r="F396" s="69"/>
      <c r="G396" s="69"/>
      <c r="H396" s="69"/>
      <c r="J396" s="69"/>
      <c r="K396" s="69"/>
      <c r="L396" s="69"/>
      <c r="M396" s="69"/>
      <c r="N396" s="69"/>
      <c r="P396" s="69"/>
      <c r="Q396" s="69"/>
      <c r="R396" s="69"/>
      <c r="S396" s="69"/>
      <c r="T396" s="69"/>
      <c r="U396" s="69"/>
    </row>
    <row r="397">
      <c r="D397" s="69"/>
      <c r="E397" s="69"/>
      <c r="F397" s="69"/>
      <c r="G397" s="69"/>
      <c r="H397" s="69"/>
      <c r="J397" s="69"/>
      <c r="K397" s="69"/>
      <c r="L397" s="69"/>
      <c r="M397" s="69"/>
      <c r="N397" s="69"/>
      <c r="P397" s="69"/>
      <c r="Q397" s="69"/>
      <c r="R397" s="69"/>
      <c r="S397" s="69"/>
      <c r="T397" s="69"/>
      <c r="U397" s="69"/>
    </row>
    <row r="398">
      <c r="D398" s="69"/>
      <c r="E398" s="69"/>
      <c r="F398" s="69"/>
      <c r="G398" s="69"/>
      <c r="H398" s="69"/>
      <c r="J398" s="69"/>
      <c r="K398" s="69"/>
      <c r="L398" s="69"/>
      <c r="M398" s="69"/>
      <c r="N398" s="69"/>
      <c r="P398" s="69"/>
      <c r="Q398" s="69"/>
      <c r="R398" s="69"/>
      <c r="S398" s="69"/>
      <c r="T398" s="69"/>
      <c r="U398" s="69"/>
    </row>
    <row r="399">
      <c r="D399" s="69"/>
      <c r="E399" s="69"/>
      <c r="F399" s="69"/>
      <c r="G399" s="69"/>
      <c r="H399" s="69"/>
      <c r="J399" s="69"/>
      <c r="K399" s="69"/>
      <c r="L399" s="69"/>
      <c r="M399" s="69"/>
      <c r="N399" s="69"/>
      <c r="P399" s="69"/>
      <c r="Q399" s="69"/>
      <c r="R399" s="69"/>
      <c r="S399" s="69"/>
      <c r="T399" s="69"/>
      <c r="U399" s="69"/>
    </row>
    <row r="400">
      <c r="D400" s="69"/>
      <c r="E400" s="69"/>
      <c r="F400" s="69"/>
      <c r="G400" s="69"/>
      <c r="H400" s="69"/>
      <c r="J400" s="69"/>
      <c r="K400" s="69"/>
      <c r="L400" s="69"/>
      <c r="M400" s="69"/>
      <c r="N400" s="69"/>
      <c r="P400" s="69"/>
      <c r="Q400" s="69"/>
      <c r="R400" s="69"/>
      <c r="S400" s="69"/>
      <c r="T400" s="69"/>
      <c r="U400" s="69"/>
    </row>
    <row r="401">
      <c r="D401" s="69"/>
      <c r="E401" s="69"/>
      <c r="F401" s="69"/>
      <c r="G401" s="69"/>
      <c r="H401" s="69"/>
      <c r="J401" s="69"/>
      <c r="K401" s="69"/>
      <c r="L401" s="69"/>
      <c r="M401" s="69"/>
      <c r="N401" s="69"/>
      <c r="P401" s="69"/>
      <c r="Q401" s="69"/>
      <c r="R401" s="69"/>
      <c r="S401" s="69"/>
      <c r="T401" s="69"/>
      <c r="U401" s="69"/>
    </row>
    <row r="402">
      <c r="D402" s="69"/>
      <c r="E402" s="69"/>
      <c r="F402" s="69"/>
      <c r="G402" s="69"/>
      <c r="H402" s="69"/>
      <c r="J402" s="69"/>
      <c r="K402" s="69"/>
      <c r="L402" s="69"/>
      <c r="M402" s="69"/>
      <c r="N402" s="69"/>
      <c r="P402" s="69"/>
      <c r="Q402" s="69"/>
      <c r="R402" s="69"/>
      <c r="S402" s="69"/>
      <c r="T402" s="69"/>
      <c r="U402" s="69"/>
    </row>
    <row r="403">
      <c r="D403" s="69"/>
      <c r="E403" s="69"/>
      <c r="F403" s="69"/>
      <c r="G403" s="69"/>
      <c r="H403" s="69"/>
      <c r="J403" s="69"/>
      <c r="K403" s="69"/>
      <c r="L403" s="69"/>
      <c r="M403" s="69"/>
      <c r="N403" s="69"/>
      <c r="P403" s="69"/>
      <c r="Q403" s="69"/>
      <c r="R403" s="69"/>
      <c r="S403" s="69"/>
      <c r="T403" s="69"/>
      <c r="U403" s="69"/>
    </row>
    <row r="404">
      <c r="D404" s="69"/>
      <c r="E404" s="69"/>
      <c r="F404" s="69"/>
      <c r="G404" s="69"/>
      <c r="H404" s="69"/>
      <c r="J404" s="69"/>
      <c r="K404" s="69"/>
      <c r="L404" s="69"/>
      <c r="M404" s="69"/>
      <c r="N404" s="69"/>
      <c r="P404" s="69"/>
      <c r="Q404" s="69"/>
      <c r="R404" s="69"/>
      <c r="S404" s="69"/>
      <c r="T404" s="69"/>
      <c r="U404" s="69"/>
    </row>
    <row r="405">
      <c r="D405" s="69"/>
      <c r="E405" s="69"/>
      <c r="F405" s="69"/>
      <c r="G405" s="69"/>
      <c r="H405" s="69"/>
      <c r="J405" s="69"/>
      <c r="K405" s="69"/>
      <c r="L405" s="69"/>
      <c r="M405" s="69"/>
      <c r="N405" s="69"/>
      <c r="P405" s="69"/>
      <c r="Q405" s="69"/>
      <c r="R405" s="69"/>
      <c r="S405" s="69"/>
      <c r="T405" s="69"/>
      <c r="U405" s="69"/>
    </row>
    <row r="406">
      <c r="D406" s="69"/>
      <c r="E406" s="69"/>
      <c r="F406" s="69"/>
      <c r="G406" s="69"/>
      <c r="H406" s="69"/>
      <c r="J406" s="69"/>
      <c r="K406" s="69"/>
      <c r="L406" s="69"/>
      <c r="M406" s="69"/>
      <c r="N406" s="69"/>
      <c r="P406" s="69"/>
      <c r="Q406" s="69"/>
      <c r="R406" s="69"/>
      <c r="S406" s="69"/>
      <c r="T406" s="69"/>
      <c r="U406" s="69"/>
    </row>
    <row r="407">
      <c r="D407" s="69"/>
      <c r="E407" s="69"/>
      <c r="F407" s="69"/>
      <c r="G407" s="69"/>
      <c r="H407" s="69"/>
      <c r="J407" s="69"/>
      <c r="K407" s="69"/>
      <c r="L407" s="69"/>
      <c r="M407" s="69"/>
      <c r="N407" s="69"/>
      <c r="P407" s="69"/>
      <c r="Q407" s="69"/>
      <c r="R407" s="69"/>
      <c r="S407" s="69"/>
      <c r="T407" s="69"/>
      <c r="U407" s="69"/>
    </row>
    <row r="408">
      <c r="D408" s="69"/>
      <c r="E408" s="69"/>
      <c r="F408" s="69"/>
      <c r="G408" s="69"/>
      <c r="H408" s="69"/>
      <c r="J408" s="69"/>
      <c r="K408" s="69"/>
      <c r="L408" s="69"/>
      <c r="M408" s="69"/>
      <c r="N408" s="69"/>
      <c r="P408" s="69"/>
      <c r="Q408" s="69"/>
      <c r="R408" s="69"/>
      <c r="S408" s="69"/>
      <c r="T408" s="69"/>
      <c r="U408" s="69"/>
    </row>
    <row r="409">
      <c r="D409" s="69"/>
      <c r="E409" s="69"/>
      <c r="F409" s="69"/>
      <c r="G409" s="69"/>
      <c r="H409" s="69"/>
      <c r="J409" s="69"/>
      <c r="K409" s="69"/>
      <c r="L409" s="69"/>
      <c r="M409" s="69"/>
      <c r="N409" s="69"/>
      <c r="P409" s="69"/>
      <c r="Q409" s="69"/>
      <c r="R409" s="69"/>
      <c r="S409" s="69"/>
      <c r="T409" s="69"/>
      <c r="U409" s="69"/>
    </row>
    <row r="410">
      <c r="D410" s="69"/>
      <c r="E410" s="69"/>
      <c r="F410" s="69"/>
      <c r="G410" s="69"/>
      <c r="H410" s="69"/>
      <c r="J410" s="69"/>
      <c r="K410" s="69"/>
      <c r="L410" s="69"/>
      <c r="M410" s="69"/>
      <c r="N410" s="69"/>
      <c r="P410" s="69"/>
      <c r="Q410" s="69"/>
      <c r="R410" s="69"/>
      <c r="S410" s="69"/>
      <c r="T410" s="69"/>
      <c r="U410" s="69"/>
    </row>
    <row r="411">
      <c r="D411" s="69"/>
      <c r="E411" s="69"/>
      <c r="F411" s="69"/>
      <c r="G411" s="69"/>
      <c r="H411" s="69"/>
      <c r="J411" s="69"/>
      <c r="K411" s="69"/>
      <c r="L411" s="69"/>
      <c r="M411" s="69"/>
      <c r="N411" s="69"/>
      <c r="P411" s="69"/>
      <c r="Q411" s="69"/>
      <c r="R411" s="69"/>
      <c r="S411" s="69"/>
      <c r="T411" s="69"/>
      <c r="U411" s="69"/>
    </row>
    <row r="412">
      <c r="D412" s="69"/>
      <c r="E412" s="69"/>
      <c r="F412" s="69"/>
      <c r="G412" s="69"/>
      <c r="H412" s="69"/>
      <c r="J412" s="69"/>
      <c r="K412" s="69"/>
      <c r="L412" s="69"/>
      <c r="M412" s="69"/>
      <c r="N412" s="69"/>
      <c r="P412" s="69"/>
      <c r="Q412" s="69"/>
      <c r="R412" s="69"/>
      <c r="S412" s="69"/>
      <c r="T412" s="69"/>
      <c r="U412" s="69"/>
    </row>
    <row r="413">
      <c r="D413" s="69"/>
      <c r="E413" s="69"/>
      <c r="F413" s="69"/>
      <c r="G413" s="69"/>
      <c r="H413" s="69"/>
      <c r="J413" s="69"/>
      <c r="K413" s="69"/>
      <c r="L413" s="69"/>
      <c r="M413" s="69"/>
      <c r="N413" s="69"/>
      <c r="P413" s="69"/>
      <c r="Q413" s="69"/>
      <c r="R413" s="69"/>
      <c r="S413" s="69"/>
      <c r="T413" s="69"/>
      <c r="U413" s="69"/>
    </row>
    <row r="414">
      <c r="D414" s="69"/>
      <c r="E414" s="69"/>
      <c r="F414" s="69"/>
      <c r="G414" s="69"/>
      <c r="H414" s="69"/>
      <c r="J414" s="69"/>
      <c r="K414" s="69"/>
      <c r="L414" s="69"/>
      <c r="M414" s="69"/>
      <c r="N414" s="69"/>
      <c r="P414" s="69"/>
      <c r="Q414" s="69"/>
      <c r="R414" s="69"/>
      <c r="S414" s="69"/>
      <c r="T414" s="69"/>
      <c r="U414" s="69"/>
    </row>
    <row r="415">
      <c r="D415" s="69"/>
      <c r="E415" s="69"/>
      <c r="F415" s="69"/>
      <c r="G415" s="69"/>
      <c r="H415" s="69"/>
      <c r="J415" s="69"/>
      <c r="K415" s="69"/>
      <c r="L415" s="69"/>
      <c r="M415" s="69"/>
      <c r="N415" s="69"/>
      <c r="P415" s="69"/>
      <c r="Q415" s="69"/>
      <c r="R415" s="69"/>
      <c r="S415" s="69"/>
      <c r="T415" s="69"/>
      <c r="U415" s="69"/>
    </row>
    <row r="416">
      <c r="D416" s="69"/>
      <c r="E416" s="69"/>
      <c r="F416" s="69"/>
      <c r="G416" s="69"/>
      <c r="H416" s="69"/>
      <c r="J416" s="69"/>
      <c r="K416" s="69"/>
      <c r="L416" s="69"/>
      <c r="M416" s="69"/>
      <c r="N416" s="69"/>
      <c r="P416" s="69"/>
      <c r="Q416" s="69"/>
      <c r="R416" s="69"/>
      <c r="S416" s="69"/>
      <c r="T416" s="69"/>
      <c r="U416" s="69"/>
    </row>
    <row r="417">
      <c r="D417" s="69"/>
      <c r="E417" s="69"/>
      <c r="F417" s="69"/>
      <c r="G417" s="69"/>
      <c r="H417" s="69"/>
      <c r="J417" s="69"/>
      <c r="K417" s="69"/>
      <c r="L417" s="69"/>
      <c r="M417" s="69"/>
      <c r="N417" s="69"/>
      <c r="P417" s="69"/>
      <c r="Q417" s="69"/>
      <c r="R417" s="69"/>
      <c r="S417" s="69"/>
      <c r="T417" s="69"/>
      <c r="U417" s="69"/>
    </row>
    <row r="418">
      <c r="D418" s="69"/>
      <c r="E418" s="69"/>
      <c r="F418" s="69"/>
      <c r="G418" s="69"/>
      <c r="H418" s="69"/>
      <c r="J418" s="69"/>
      <c r="K418" s="69"/>
      <c r="L418" s="69"/>
      <c r="M418" s="69"/>
      <c r="N418" s="69"/>
      <c r="P418" s="69"/>
      <c r="Q418" s="69"/>
      <c r="R418" s="69"/>
      <c r="S418" s="69"/>
      <c r="T418" s="69"/>
      <c r="U418" s="69"/>
    </row>
    <row r="419">
      <c r="D419" s="69"/>
      <c r="E419" s="69"/>
      <c r="F419" s="69"/>
      <c r="G419" s="69"/>
      <c r="H419" s="69"/>
      <c r="J419" s="69"/>
      <c r="K419" s="69"/>
      <c r="L419" s="69"/>
      <c r="M419" s="69"/>
      <c r="N419" s="69"/>
      <c r="P419" s="69"/>
      <c r="Q419" s="69"/>
      <c r="R419" s="69"/>
      <c r="S419" s="69"/>
      <c r="T419" s="69"/>
      <c r="U419" s="69"/>
    </row>
    <row r="420">
      <c r="D420" s="69"/>
      <c r="E420" s="69"/>
      <c r="F420" s="69"/>
      <c r="G420" s="69"/>
      <c r="H420" s="69"/>
      <c r="J420" s="69"/>
      <c r="K420" s="69"/>
      <c r="L420" s="69"/>
      <c r="M420" s="69"/>
      <c r="N420" s="69"/>
      <c r="P420" s="69"/>
      <c r="Q420" s="69"/>
      <c r="R420" s="69"/>
      <c r="S420" s="69"/>
      <c r="T420" s="69"/>
      <c r="U420" s="69"/>
    </row>
    <row r="421">
      <c r="D421" s="69"/>
      <c r="E421" s="69"/>
      <c r="F421" s="69"/>
      <c r="G421" s="69"/>
      <c r="H421" s="69"/>
      <c r="J421" s="69"/>
      <c r="K421" s="69"/>
      <c r="L421" s="69"/>
      <c r="M421" s="69"/>
      <c r="N421" s="69"/>
      <c r="P421" s="69"/>
      <c r="Q421" s="69"/>
      <c r="R421" s="69"/>
      <c r="S421" s="69"/>
      <c r="T421" s="69"/>
      <c r="U421" s="69"/>
    </row>
    <row r="422">
      <c r="D422" s="69"/>
      <c r="E422" s="69"/>
      <c r="F422" s="69"/>
      <c r="G422" s="69"/>
      <c r="H422" s="69"/>
      <c r="J422" s="69"/>
      <c r="K422" s="69"/>
      <c r="L422" s="69"/>
      <c r="M422" s="69"/>
      <c r="N422" s="69"/>
      <c r="P422" s="69"/>
      <c r="Q422" s="69"/>
      <c r="R422" s="69"/>
      <c r="S422" s="69"/>
      <c r="T422" s="69"/>
      <c r="U422" s="69"/>
    </row>
    <row r="423">
      <c r="D423" s="69"/>
      <c r="E423" s="69"/>
      <c r="F423" s="69"/>
      <c r="G423" s="69"/>
      <c r="H423" s="69"/>
      <c r="J423" s="69"/>
      <c r="K423" s="69"/>
      <c r="L423" s="69"/>
      <c r="M423" s="69"/>
      <c r="N423" s="69"/>
      <c r="P423" s="69"/>
      <c r="Q423" s="69"/>
      <c r="R423" s="69"/>
      <c r="S423" s="69"/>
      <c r="T423" s="69"/>
      <c r="U423" s="69"/>
    </row>
    <row r="424">
      <c r="D424" s="69"/>
      <c r="E424" s="69"/>
      <c r="F424" s="69"/>
      <c r="G424" s="69"/>
      <c r="H424" s="69"/>
      <c r="J424" s="69"/>
      <c r="K424" s="69"/>
      <c r="L424" s="69"/>
      <c r="M424" s="69"/>
      <c r="N424" s="69"/>
      <c r="P424" s="69"/>
      <c r="Q424" s="69"/>
      <c r="R424" s="69"/>
      <c r="S424" s="69"/>
      <c r="T424" s="69"/>
      <c r="U424" s="69"/>
    </row>
    <row r="425">
      <c r="D425" s="69"/>
      <c r="E425" s="69"/>
      <c r="F425" s="69"/>
      <c r="G425" s="69"/>
      <c r="H425" s="69"/>
      <c r="J425" s="69"/>
      <c r="K425" s="69"/>
      <c r="L425" s="69"/>
      <c r="M425" s="69"/>
      <c r="N425" s="69"/>
      <c r="P425" s="69"/>
      <c r="Q425" s="69"/>
      <c r="R425" s="69"/>
      <c r="S425" s="69"/>
      <c r="T425" s="69"/>
      <c r="U425" s="69"/>
    </row>
    <row r="426">
      <c r="D426" s="69"/>
      <c r="E426" s="69"/>
      <c r="F426" s="69"/>
      <c r="G426" s="69"/>
      <c r="H426" s="69"/>
      <c r="J426" s="69"/>
      <c r="K426" s="69"/>
      <c r="L426" s="69"/>
      <c r="M426" s="69"/>
      <c r="N426" s="69"/>
      <c r="P426" s="69"/>
      <c r="Q426" s="69"/>
      <c r="R426" s="69"/>
      <c r="S426" s="69"/>
      <c r="T426" s="69"/>
      <c r="U426" s="69"/>
    </row>
    <row r="427">
      <c r="D427" s="69"/>
      <c r="E427" s="69"/>
      <c r="F427" s="69"/>
      <c r="G427" s="69"/>
      <c r="H427" s="69"/>
      <c r="J427" s="69"/>
      <c r="K427" s="69"/>
      <c r="L427" s="69"/>
      <c r="M427" s="69"/>
      <c r="N427" s="69"/>
      <c r="P427" s="69"/>
      <c r="Q427" s="69"/>
      <c r="R427" s="69"/>
      <c r="S427" s="69"/>
      <c r="T427" s="69"/>
      <c r="U427" s="69"/>
    </row>
    <row r="428">
      <c r="D428" s="69"/>
      <c r="E428" s="69"/>
      <c r="F428" s="69"/>
      <c r="G428" s="69"/>
      <c r="H428" s="69"/>
      <c r="J428" s="69"/>
      <c r="K428" s="69"/>
      <c r="L428" s="69"/>
      <c r="M428" s="69"/>
      <c r="N428" s="69"/>
      <c r="P428" s="69"/>
      <c r="Q428" s="69"/>
      <c r="R428" s="69"/>
      <c r="S428" s="69"/>
      <c r="T428" s="69"/>
      <c r="U428" s="69"/>
    </row>
    <row r="429">
      <c r="D429" s="69"/>
      <c r="E429" s="69"/>
      <c r="F429" s="69"/>
      <c r="G429" s="69"/>
      <c r="H429" s="69"/>
      <c r="J429" s="69"/>
      <c r="K429" s="69"/>
      <c r="L429" s="69"/>
      <c r="M429" s="69"/>
      <c r="N429" s="69"/>
      <c r="P429" s="69"/>
      <c r="Q429" s="69"/>
      <c r="R429" s="69"/>
      <c r="S429" s="69"/>
      <c r="T429" s="69"/>
      <c r="U429" s="69"/>
    </row>
    <row r="430">
      <c r="D430" s="69"/>
      <c r="E430" s="69"/>
      <c r="F430" s="69"/>
      <c r="G430" s="69"/>
      <c r="H430" s="69"/>
      <c r="J430" s="69"/>
      <c r="K430" s="69"/>
      <c r="L430" s="69"/>
      <c r="M430" s="69"/>
      <c r="N430" s="69"/>
      <c r="P430" s="69"/>
      <c r="Q430" s="69"/>
      <c r="R430" s="69"/>
      <c r="S430" s="69"/>
      <c r="T430" s="69"/>
      <c r="U430" s="69"/>
    </row>
    <row r="431">
      <c r="D431" s="69"/>
      <c r="E431" s="69"/>
      <c r="F431" s="69"/>
      <c r="G431" s="69"/>
      <c r="H431" s="69"/>
      <c r="J431" s="69"/>
      <c r="K431" s="69"/>
      <c r="L431" s="69"/>
      <c r="M431" s="69"/>
      <c r="N431" s="69"/>
      <c r="P431" s="69"/>
      <c r="Q431" s="69"/>
      <c r="R431" s="69"/>
      <c r="S431" s="69"/>
      <c r="T431" s="69"/>
      <c r="U431" s="69"/>
    </row>
    <row r="432">
      <c r="D432" s="69"/>
      <c r="E432" s="69"/>
      <c r="F432" s="69"/>
      <c r="G432" s="69"/>
      <c r="H432" s="69"/>
      <c r="J432" s="69"/>
      <c r="K432" s="69"/>
      <c r="L432" s="69"/>
      <c r="M432" s="69"/>
      <c r="N432" s="69"/>
      <c r="P432" s="69"/>
      <c r="Q432" s="69"/>
      <c r="R432" s="69"/>
      <c r="S432" s="69"/>
      <c r="T432" s="69"/>
      <c r="U432" s="69"/>
    </row>
    <row r="433">
      <c r="D433" s="69"/>
      <c r="E433" s="69"/>
      <c r="F433" s="69"/>
      <c r="G433" s="69"/>
      <c r="H433" s="69"/>
      <c r="J433" s="69"/>
      <c r="K433" s="69"/>
      <c r="L433" s="69"/>
      <c r="M433" s="69"/>
      <c r="N433" s="69"/>
      <c r="P433" s="69"/>
      <c r="Q433" s="69"/>
      <c r="R433" s="69"/>
      <c r="S433" s="69"/>
      <c r="T433" s="69"/>
      <c r="U433" s="69"/>
    </row>
    <row r="434">
      <c r="D434" s="69"/>
      <c r="E434" s="69"/>
      <c r="F434" s="69"/>
      <c r="G434" s="69"/>
      <c r="H434" s="69"/>
      <c r="J434" s="69"/>
      <c r="K434" s="69"/>
      <c r="L434" s="69"/>
      <c r="M434" s="69"/>
      <c r="N434" s="69"/>
      <c r="P434" s="69"/>
      <c r="Q434" s="69"/>
      <c r="R434" s="69"/>
      <c r="S434" s="69"/>
      <c r="T434" s="69"/>
      <c r="U434" s="69"/>
    </row>
    <row r="435">
      <c r="D435" s="69"/>
      <c r="E435" s="69"/>
      <c r="F435" s="69"/>
      <c r="G435" s="69"/>
      <c r="H435" s="69"/>
      <c r="J435" s="69"/>
      <c r="K435" s="69"/>
      <c r="L435" s="69"/>
      <c r="M435" s="69"/>
      <c r="N435" s="69"/>
      <c r="P435" s="69"/>
      <c r="Q435" s="69"/>
      <c r="R435" s="69"/>
      <c r="S435" s="69"/>
      <c r="T435" s="69"/>
      <c r="U435" s="69"/>
    </row>
    <row r="436">
      <c r="D436" s="69"/>
      <c r="E436" s="69"/>
      <c r="F436" s="69"/>
      <c r="G436" s="69"/>
      <c r="H436" s="69"/>
      <c r="J436" s="69"/>
      <c r="K436" s="69"/>
      <c r="L436" s="69"/>
      <c r="M436" s="69"/>
      <c r="N436" s="69"/>
      <c r="P436" s="69"/>
      <c r="Q436" s="69"/>
      <c r="R436" s="69"/>
      <c r="S436" s="69"/>
      <c r="T436" s="69"/>
      <c r="U436" s="69"/>
    </row>
    <row r="437">
      <c r="D437" s="69"/>
      <c r="E437" s="69"/>
      <c r="F437" s="69"/>
      <c r="G437" s="69"/>
      <c r="H437" s="69"/>
      <c r="J437" s="69"/>
      <c r="K437" s="69"/>
      <c r="L437" s="69"/>
      <c r="M437" s="69"/>
      <c r="N437" s="69"/>
      <c r="P437" s="69"/>
      <c r="Q437" s="69"/>
      <c r="R437" s="69"/>
      <c r="S437" s="69"/>
      <c r="T437" s="69"/>
      <c r="U437" s="69"/>
    </row>
    <row r="438">
      <c r="D438" s="69"/>
      <c r="E438" s="69"/>
      <c r="F438" s="69"/>
      <c r="G438" s="69"/>
      <c r="H438" s="69"/>
      <c r="J438" s="69"/>
      <c r="K438" s="69"/>
      <c r="L438" s="69"/>
      <c r="M438" s="69"/>
      <c r="N438" s="69"/>
      <c r="P438" s="69"/>
      <c r="Q438" s="69"/>
      <c r="R438" s="69"/>
      <c r="S438" s="69"/>
      <c r="T438" s="69"/>
      <c r="U438" s="69"/>
    </row>
    <row r="439">
      <c r="D439" s="69"/>
      <c r="E439" s="69"/>
      <c r="F439" s="69"/>
      <c r="G439" s="69"/>
      <c r="H439" s="69"/>
      <c r="J439" s="69"/>
      <c r="K439" s="69"/>
      <c r="L439" s="69"/>
      <c r="M439" s="69"/>
      <c r="N439" s="69"/>
      <c r="P439" s="69"/>
      <c r="Q439" s="69"/>
      <c r="R439" s="69"/>
      <c r="S439" s="69"/>
      <c r="T439" s="69"/>
      <c r="U439" s="69"/>
    </row>
    <row r="440">
      <c r="D440" s="69"/>
      <c r="E440" s="69"/>
      <c r="F440" s="69"/>
      <c r="G440" s="69"/>
      <c r="H440" s="69"/>
      <c r="J440" s="69"/>
      <c r="K440" s="69"/>
      <c r="L440" s="69"/>
      <c r="M440" s="69"/>
      <c r="N440" s="69"/>
      <c r="P440" s="69"/>
      <c r="Q440" s="69"/>
      <c r="R440" s="69"/>
      <c r="S440" s="69"/>
      <c r="T440" s="69"/>
      <c r="U440" s="69"/>
    </row>
    <row r="441">
      <c r="D441" s="69"/>
      <c r="E441" s="69"/>
      <c r="F441" s="69"/>
      <c r="G441" s="69"/>
      <c r="H441" s="69"/>
      <c r="J441" s="69"/>
      <c r="K441" s="69"/>
      <c r="L441" s="69"/>
      <c r="M441" s="69"/>
      <c r="N441" s="69"/>
      <c r="P441" s="69"/>
      <c r="Q441" s="69"/>
      <c r="R441" s="69"/>
      <c r="S441" s="69"/>
      <c r="T441" s="69"/>
      <c r="U441" s="69"/>
    </row>
    <row r="442">
      <c r="D442" s="69"/>
      <c r="E442" s="69"/>
      <c r="F442" s="69"/>
      <c r="G442" s="69"/>
      <c r="H442" s="69"/>
      <c r="J442" s="69"/>
      <c r="K442" s="69"/>
      <c r="L442" s="69"/>
      <c r="M442" s="69"/>
      <c r="N442" s="69"/>
      <c r="P442" s="69"/>
      <c r="Q442" s="69"/>
      <c r="R442" s="69"/>
      <c r="S442" s="69"/>
      <c r="T442" s="69"/>
      <c r="U442" s="69"/>
    </row>
    <row r="443">
      <c r="D443" s="69"/>
      <c r="E443" s="69"/>
      <c r="F443" s="69"/>
      <c r="G443" s="69"/>
      <c r="H443" s="69"/>
      <c r="J443" s="69"/>
      <c r="K443" s="69"/>
      <c r="L443" s="69"/>
      <c r="M443" s="69"/>
      <c r="N443" s="69"/>
      <c r="P443" s="69"/>
      <c r="Q443" s="69"/>
      <c r="R443" s="69"/>
      <c r="S443" s="69"/>
      <c r="T443" s="69"/>
      <c r="U443" s="69"/>
    </row>
    <row r="444">
      <c r="D444" s="69"/>
      <c r="E444" s="69"/>
      <c r="F444" s="69"/>
      <c r="G444" s="69"/>
      <c r="H444" s="69"/>
      <c r="J444" s="69"/>
      <c r="K444" s="69"/>
      <c r="L444" s="69"/>
      <c r="M444" s="69"/>
      <c r="N444" s="69"/>
      <c r="P444" s="69"/>
      <c r="Q444" s="69"/>
      <c r="R444" s="69"/>
      <c r="S444" s="69"/>
      <c r="T444" s="69"/>
      <c r="U444" s="69"/>
    </row>
    <row r="445">
      <c r="D445" s="69"/>
      <c r="E445" s="69"/>
      <c r="F445" s="69"/>
      <c r="G445" s="69"/>
      <c r="H445" s="69"/>
      <c r="J445" s="69"/>
      <c r="K445" s="69"/>
      <c r="L445" s="69"/>
      <c r="M445" s="69"/>
      <c r="N445" s="69"/>
      <c r="P445" s="69"/>
      <c r="Q445" s="69"/>
      <c r="R445" s="69"/>
      <c r="S445" s="69"/>
      <c r="T445" s="69"/>
      <c r="U445" s="69"/>
    </row>
    <row r="446">
      <c r="D446" s="69"/>
      <c r="E446" s="69"/>
      <c r="F446" s="69"/>
      <c r="G446" s="69"/>
      <c r="H446" s="69"/>
      <c r="J446" s="69"/>
      <c r="K446" s="69"/>
      <c r="L446" s="69"/>
      <c r="M446" s="69"/>
      <c r="N446" s="69"/>
      <c r="P446" s="69"/>
      <c r="Q446" s="69"/>
      <c r="R446" s="69"/>
      <c r="S446" s="69"/>
      <c r="T446" s="69"/>
      <c r="U446" s="69"/>
    </row>
    <row r="447">
      <c r="D447" s="69"/>
      <c r="E447" s="69"/>
      <c r="F447" s="69"/>
      <c r="G447" s="69"/>
      <c r="H447" s="69"/>
      <c r="J447" s="69"/>
      <c r="K447" s="69"/>
      <c r="L447" s="69"/>
      <c r="M447" s="69"/>
      <c r="N447" s="69"/>
      <c r="P447" s="69"/>
      <c r="Q447" s="69"/>
      <c r="R447" s="69"/>
      <c r="S447" s="69"/>
      <c r="T447" s="69"/>
      <c r="U447" s="69"/>
    </row>
    <row r="448">
      <c r="D448" s="69"/>
      <c r="E448" s="69"/>
      <c r="F448" s="69"/>
      <c r="G448" s="69"/>
      <c r="H448" s="69"/>
      <c r="J448" s="69"/>
      <c r="K448" s="69"/>
      <c r="L448" s="69"/>
      <c r="M448" s="69"/>
      <c r="N448" s="69"/>
      <c r="P448" s="69"/>
      <c r="Q448" s="69"/>
      <c r="R448" s="69"/>
      <c r="S448" s="69"/>
      <c r="T448" s="69"/>
      <c r="U448" s="69"/>
    </row>
    <row r="449">
      <c r="D449" s="69"/>
      <c r="E449" s="69"/>
      <c r="F449" s="69"/>
      <c r="G449" s="69"/>
      <c r="H449" s="69"/>
      <c r="J449" s="69"/>
      <c r="K449" s="69"/>
      <c r="L449" s="69"/>
      <c r="M449" s="69"/>
      <c r="N449" s="69"/>
      <c r="P449" s="69"/>
      <c r="Q449" s="69"/>
      <c r="R449" s="69"/>
      <c r="S449" s="69"/>
      <c r="T449" s="69"/>
      <c r="U449" s="69"/>
    </row>
    <row r="450">
      <c r="D450" s="69"/>
      <c r="E450" s="69"/>
      <c r="F450" s="69"/>
      <c r="G450" s="69"/>
      <c r="H450" s="69"/>
      <c r="J450" s="69"/>
      <c r="K450" s="69"/>
      <c r="L450" s="69"/>
      <c r="M450" s="69"/>
      <c r="N450" s="69"/>
      <c r="P450" s="69"/>
      <c r="Q450" s="69"/>
      <c r="R450" s="69"/>
      <c r="S450" s="69"/>
      <c r="T450" s="69"/>
      <c r="U450" s="69"/>
    </row>
    <row r="451">
      <c r="D451" s="69"/>
      <c r="E451" s="69"/>
      <c r="F451" s="69"/>
      <c r="G451" s="69"/>
      <c r="H451" s="69"/>
      <c r="J451" s="69"/>
      <c r="K451" s="69"/>
      <c r="L451" s="69"/>
      <c r="M451" s="69"/>
      <c r="N451" s="69"/>
      <c r="P451" s="69"/>
      <c r="Q451" s="69"/>
      <c r="R451" s="69"/>
      <c r="S451" s="69"/>
      <c r="T451" s="69"/>
      <c r="U451" s="69"/>
    </row>
    <row r="452">
      <c r="D452" s="69"/>
      <c r="E452" s="69"/>
      <c r="F452" s="69"/>
      <c r="G452" s="69"/>
      <c r="H452" s="69"/>
      <c r="J452" s="69"/>
      <c r="K452" s="69"/>
      <c r="L452" s="69"/>
      <c r="M452" s="69"/>
      <c r="N452" s="69"/>
      <c r="P452" s="69"/>
      <c r="Q452" s="69"/>
      <c r="R452" s="69"/>
      <c r="S452" s="69"/>
      <c r="T452" s="69"/>
      <c r="U452" s="69"/>
    </row>
    <row r="453">
      <c r="D453" s="69"/>
      <c r="E453" s="69"/>
      <c r="F453" s="69"/>
      <c r="G453" s="69"/>
      <c r="H453" s="69"/>
      <c r="J453" s="69"/>
      <c r="K453" s="69"/>
      <c r="L453" s="69"/>
      <c r="M453" s="69"/>
      <c r="N453" s="69"/>
      <c r="P453" s="69"/>
      <c r="Q453" s="69"/>
      <c r="R453" s="69"/>
      <c r="S453" s="69"/>
      <c r="T453" s="69"/>
      <c r="U453" s="69"/>
    </row>
    <row r="454">
      <c r="D454" s="69"/>
      <c r="E454" s="69"/>
      <c r="F454" s="69"/>
      <c r="G454" s="69"/>
      <c r="H454" s="69"/>
      <c r="J454" s="69"/>
      <c r="K454" s="69"/>
      <c r="L454" s="69"/>
      <c r="M454" s="69"/>
      <c r="N454" s="69"/>
      <c r="P454" s="69"/>
      <c r="Q454" s="69"/>
      <c r="R454" s="69"/>
      <c r="S454" s="69"/>
      <c r="T454" s="69"/>
      <c r="U454" s="69"/>
    </row>
    <row r="455">
      <c r="D455" s="69"/>
      <c r="E455" s="69"/>
      <c r="F455" s="69"/>
      <c r="G455" s="69"/>
      <c r="H455" s="69"/>
      <c r="J455" s="69"/>
      <c r="K455" s="69"/>
      <c r="L455" s="69"/>
      <c r="M455" s="69"/>
      <c r="N455" s="69"/>
      <c r="P455" s="69"/>
      <c r="Q455" s="69"/>
      <c r="R455" s="69"/>
      <c r="S455" s="69"/>
      <c r="T455" s="69"/>
      <c r="U455" s="69"/>
    </row>
    <row r="456">
      <c r="D456" s="69"/>
      <c r="E456" s="69"/>
      <c r="F456" s="69"/>
      <c r="G456" s="69"/>
      <c r="H456" s="69"/>
      <c r="J456" s="69"/>
      <c r="K456" s="69"/>
      <c r="L456" s="69"/>
      <c r="M456" s="69"/>
      <c r="N456" s="69"/>
      <c r="P456" s="69"/>
      <c r="Q456" s="69"/>
      <c r="R456" s="69"/>
      <c r="S456" s="69"/>
      <c r="T456" s="69"/>
      <c r="U456" s="69"/>
    </row>
    <row r="457">
      <c r="D457" s="69"/>
      <c r="E457" s="69"/>
      <c r="F457" s="69"/>
      <c r="G457" s="69"/>
      <c r="H457" s="69"/>
      <c r="J457" s="69"/>
      <c r="K457" s="69"/>
      <c r="L457" s="69"/>
      <c r="M457" s="69"/>
      <c r="N457" s="69"/>
      <c r="P457" s="69"/>
      <c r="Q457" s="69"/>
      <c r="R457" s="69"/>
      <c r="S457" s="69"/>
      <c r="T457" s="69"/>
      <c r="U457" s="69"/>
    </row>
    <row r="458">
      <c r="D458" s="69"/>
      <c r="E458" s="69"/>
      <c r="F458" s="69"/>
      <c r="G458" s="69"/>
      <c r="H458" s="69"/>
      <c r="J458" s="69"/>
      <c r="K458" s="69"/>
      <c r="L458" s="69"/>
      <c r="M458" s="69"/>
      <c r="N458" s="69"/>
      <c r="P458" s="69"/>
      <c r="Q458" s="69"/>
      <c r="R458" s="69"/>
      <c r="S458" s="69"/>
      <c r="T458" s="69"/>
      <c r="U458" s="69"/>
    </row>
    <row r="459">
      <c r="D459" s="69"/>
      <c r="E459" s="69"/>
      <c r="F459" s="69"/>
      <c r="G459" s="69"/>
      <c r="H459" s="69"/>
      <c r="J459" s="69"/>
      <c r="K459" s="69"/>
      <c r="L459" s="69"/>
      <c r="M459" s="69"/>
      <c r="N459" s="69"/>
      <c r="P459" s="69"/>
      <c r="Q459" s="69"/>
      <c r="R459" s="69"/>
      <c r="S459" s="69"/>
      <c r="T459" s="69"/>
      <c r="U459" s="69"/>
    </row>
    <row r="460">
      <c r="D460" s="69"/>
      <c r="E460" s="69"/>
      <c r="F460" s="69"/>
      <c r="G460" s="69"/>
      <c r="H460" s="69"/>
      <c r="J460" s="69"/>
      <c r="K460" s="69"/>
      <c r="L460" s="69"/>
      <c r="M460" s="69"/>
      <c r="N460" s="69"/>
      <c r="P460" s="69"/>
      <c r="Q460" s="69"/>
      <c r="R460" s="69"/>
      <c r="S460" s="69"/>
      <c r="T460" s="69"/>
      <c r="U460" s="69"/>
    </row>
    <row r="461">
      <c r="D461" s="69"/>
      <c r="E461" s="69"/>
      <c r="F461" s="69"/>
      <c r="G461" s="69"/>
      <c r="H461" s="69"/>
      <c r="J461" s="69"/>
      <c r="K461" s="69"/>
      <c r="L461" s="69"/>
      <c r="M461" s="69"/>
      <c r="N461" s="69"/>
      <c r="P461" s="69"/>
      <c r="Q461" s="69"/>
      <c r="R461" s="69"/>
      <c r="S461" s="69"/>
      <c r="T461" s="69"/>
      <c r="U461" s="69"/>
    </row>
    <row r="462">
      <c r="D462" s="69"/>
      <c r="E462" s="69"/>
      <c r="F462" s="69"/>
      <c r="G462" s="69"/>
      <c r="H462" s="69"/>
      <c r="J462" s="69"/>
      <c r="K462" s="69"/>
      <c r="L462" s="69"/>
      <c r="M462" s="69"/>
      <c r="N462" s="69"/>
      <c r="P462" s="69"/>
      <c r="Q462" s="69"/>
      <c r="R462" s="69"/>
      <c r="S462" s="69"/>
      <c r="T462" s="69"/>
      <c r="U462" s="69"/>
    </row>
    <row r="463">
      <c r="D463" s="69"/>
      <c r="E463" s="69"/>
      <c r="F463" s="69"/>
      <c r="G463" s="69"/>
      <c r="H463" s="69"/>
      <c r="J463" s="69"/>
      <c r="K463" s="69"/>
      <c r="L463" s="69"/>
      <c r="M463" s="69"/>
      <c r="N463" s="69"/>
      <c r="P463" s="69"/>
      <c r="Q463" s="69"/>
      <c r="R463" s="69"/>
      <c r="S463" s="69"/>
      <c r="T463" s="69"/>
      <c r="U463" s="69"/>
    </row>
    <row r="464">
      <c r="D464" s="69"/>
      <c r="E464" s="69"/>
      <c r="F464" s="69"/>
      <c r="G464" s="69"/>
      <c r="H464" s="69"/>
      <c r="J464" s="69"/>
      <c r="K464" s="69"/>
      <c r="L464" s="69"/>
      <c r="M464" s="69"/>
      <c r="N464" s="69"/>
      <c r="P464" s="69"/>
      <c r="Q464" s="69"/>
      <c r="R464" s="69"/>
      <c r="S464" s="69"/>
      <c r="T464" s="69"/>
      <c r="U464" s="69"/>
    </row>
    <row r="465">
      <c r="D465" s="69"/>
      <c r="E465" s="69"/>
      <c r="F465" s="69"/>
      <c r="G465" s="69"/>
      <c r="H465" s="69"/>
      <c r="J465" s="69"/>
      <c r="K465" s="69"/>
      <c r="L465" s="69"/>
      <c r="M465" s="69"/>
      <c r="N465" s="69"/>
      <c r="P465" s="69"/>
      <c r="Q465" s="69"/>
      <c r="R465" s="69"/>
      <c r="S465" s="69"/>
      <c r="T465" s="69"/>
      <c r="U465" s="69"/>
    </row>
    <row r="466">
      <c r="D466" s="69"/>
      <c r="E466" s="69"/>
      <c r="F466" s="69"/>
      <c r="G466" s="69"/>
      <c r="H466" s="69"/>
      <c r="J466" s="69"/>
      <c r="K466" s="69"/>
      <c r="L466" s="69"/>
      <c r="M466" s="69"/>
      <c r="N466" s="69"/>
      <c r="P466" s="69"/>
      <c r="Q466" s="69"/>
      <c r="R466" s="69"/>
      <c r="S466" s="69"/>
      <c r="T466" s="69"/>
      <c r="U466" s="69"/>
    </row>
    <row r="467">
      <c r="D467" s="69"/>
      <c r="E467" s="69"/>
      <c r="F467" s="69"/>
      <c r="G467" s="69"/>
      <c r="H467" s="69"/>
      <c r="J467" s="69"/>
      <c r="K467" s="69"/>
      <c r="L467" s="69"/>
      <c r="M467" s="69"/>
      <c r="N467" s="69"/>
      <c r="P467" s="69"/>
      <c r="Q467" s="69"/>
      <c r="R467" s="69"/>
      <c r="S467" s="69"/>
      <c r="T467" s="69"/>
      <c r="U467" s="69"/>
    </row>
    <row r="468">
      <c r="D468" s="69"/>
      <c r="E468" s="69"/>
      <c r="F468" s="69"/>
      <c r="G468" s="69"/>
      <c r="H468" s="69"/>
      <c r="J468" s="69"/>
      <c r="K468" s="69"/>
      <c r="L468" s="69"/>
      <c r="M468" s="69"/>
      <c r="N468" s="69"/>
      <c r="P468" s="69"/>
      <c r="Q468" s="69"/>
      <c r="R468" s="69"/>
      <c r="S468" s="69"/>
      <c r="T468" s="69"/>
      <c r="U468" s="69"/>
    </row>
    <row r="469">
      <c r="D469" s="69"/>
      <c r="E469" s="69"/>
      <c r="F469" s="69"/>
      <c r="G469" s="69"/>
      <c r="H469" s="69"/>
      <c r="J469" s="69"/>
      <c r="K469" s="69"/>
      <c r="L469" s="69"/>
      <c r="M469" s="69"/>
      <c r="N469" s="69"/>
      <c r="P469" s="69"/>
      <c r="Q469" s="69"/>
      <c r="R469" s="69"/>
      <c r="S469" s="69"/>
      <c r="T469" s="69"/>
      <c r="U469" s="69"/>
    </row>
    <row r="470">
      <c r="D470" s="69"/>
      <c r="E470" s="69"/>
      <c r="F470" s="69"/>
      <c r="G470" s="69"/>
      <c r="H470" s="69"/>
      <c r="J470" s="69"/>
      <c r="K470" s="69"/>
      <c r="L470" s="69"/>
      <c r="M470" s="69"/>
      <c r="N470" s="69"/>
      <c r="P470" s="69"/>
      <c r="Q470" s="69"/>
      <c r="R470" s="69"/>
      <c r="S470" s="69"/>
      <c r="T470" s="69"/>
      <c r="U470" s="69"/>
    </row>
    <row r="471">
      <c r="D471" s="69"/>
      <c r="E471" s="69"/>
      <c r="F471" s="69"/>
      <c r="G471" s="69"/>
      <c r="H471" s="69"/>
      <c r="J471" s="69"/>
      <c r="K471" s="69"/>
      <c r="L471" s="69"/>
      <c r="M471" s="69"/>
      <c r="N471" s="69"/>
      <c r="P471" s="69"/>
      <c r="Q471" s="69"/>
      <c r="R471" s="69"/>
      <c r="S471" s="69"/>
      <c r="T471" s="69"/>
      <c r="U471" s="69"/>
    </row>
    <row r="472">
      <c r="D472" s="69"/>
      <c r="E472" s="69"/>
      <c r="F472" s="69"/>
      <c r="G472" s="69"/>
      <c r="H472" s="69"/>
      <c r="J472" s="69"/>
      <c r="K472" s="69"/>
      <c r="L472" s="69"/>
      <c r="M472" s="69"/>
      <c r="N472" s="69"/>
      <c r="P472" s="69"/>
      <c r="Q472" s="69"/>
      <c r="R472" s="69"/>
      <c r="S472" s="69"/>
      <c r="T472" s="69"/>
      <c r="U472" s="69"/>
    </row>
    <row r="473">
      <c r="D473" s="69"/>
      <c r="E473" s="69"/>
      <c r="F473" s="69"/>
      <c r="G473" s="69"/>
      <c r="H473" s="69"/>
      <c r="J473" s="69"/>
      <c r="K473" s="69"/>
      <c r="L473" s="69"/>
      <c r="M473" s="69"/>
      <c r="N473" s="69"/>
      <c r="P473" s="69"/>
      <c r="Q473" s="69"/>
      <c r="R473" s="69"/>
      <c r="S473" s="69"/>
      <c r="T473" s="69"/>
      <c r="U473" s="69"/>
    </row>
    <row r="474">
      <c r="D474" s="69"/>
      <c r="E474" s="69"/>
      <c r="F474" s="69"/>
      <c r="G474" s="69"/>
      <c r="H474" s="69"/>
      <c r="J474" s="69"/>
      <c r="K474" s="69"/>
      <c r="L474" s="69"/>
      <c r="M474" s="69"/>
      <c r="N474" s="69"/>
      <c r="P474" s="69"/>
      <c r="Q474" s="69"/>
      <c r="R474" s="69"/>
      <c r="S474" s="69"/>
      <c r="T474" s="69"/>
      <c r="U474" s="69"/>
    </row>
    <row r="475">
      <c r="D475" s="69"/>
      <c r="E475" s="69"/>
      <c r="F475" s="69"/>
      <c r="G475" s="69"/>
      <c r="H475" s="69"/>
      <c r="J475" s="69"/>
      <c r="K475" s="69"/>
      <c r="L475" s="69"/>
      <c r="M475" s="69"/>
      <c r="N475" s="69"/>
      <c r="P475" s="69"/>
      <c r="Q475" s="69"/>
      <c r="R475" s="69"/>
      <c r="S475" s="69"/>
      <c r="T475" s="69"/>
      <c r="U475" s="69"/>
    </row>
    <row r="476">
      <c r="D476" s="69"/>
      <c r="E476" s="69"/>
      <c r="F476" s="69"/>
      <c r="G476" s="69"/>
      <c r="H476" s="69"/>
      <c r="J476" s="69"/>
      <c r="K476" s="69"/>
      <c r="L476" s="69"/>
      <c r="M476" s="69"/>
      <c r="N476" s="69"/>
      <c r="P476" s="69"/>
      <c r="Q476" s="69"/>
      <c r="R476" s="69"/>
      <c r="S476" s="69"/>
      <c r="T476" s="69"/>
      <c r="U476" s="69"/>
    </row>
    <row r="477">
      <c r="D477" s="69"/>
      <c r="E477" s="69"/>
      <c r="F477" s="69"/>
      <c r="G477" s="69"/>
      <c r="H477" s="69"/>
      <c r="J477" s="69"/>
      <c r="K477" s="69"/>
      <c r="L477" s="69"/>
      <c r="M477" s="69"/>
      <c r="N477" s="69"/>
      <c r="P477" s="69"/>
      <c r="Q477" s="69"/>
      <c r="R477" s="69"/>
      <c r="S477" s="69"/>
      <c r="T477" s="69"/>
      <c r="U477" s="69"/>
    </row>
    <row r="478">
      <c r="D478" s="69"/>
      <c r="E478" s="69"/>
      <c r="F478" s="69"/>
      <c r="G478" s="69"/>
      <c r="H478" s="69"/>
      <c r="J478" s="69"/>
      <c r="K478" s="69"/>
      <c r="L478" s="69"/>
      <c r="M478" s="69"/>
      <c r="N478" s="69"/>
      <c r="P478" s="69"/>
      <c r="Q478" s="69"/>
      <c r="R478" s="69"/>
      <c r="S478" s="69"/>
      <c r="T478" s="69"/>
      <c r="U478" s="69"/>
    </row>
    <row r="479">
      <c r="D479" s="69"/>
      <c r="E479" s="69"/>
      <c r="F479" s="69"/>
      <c r="G479" s="69"/>
      <c r="H479" s="69"/>
      <c r="J479" s="69"/>
      <c r="K479" s="69"/>
      <c r="L479" s="69"/>
      <c r="M479" s="69"/>
      <c r="N479" s="69"/>
      <c r="P479" s="69"/>
      <c r="Q479" s="69"/>
      <c r="R479" s="69"/>
      <c r="S479" s="69"/>
      <c r="T479" s="69"/>
      <c r="U479" s="69"/>
    </row>
    <row r="480">
      <c r="D480" s="69"/>
      <c r="E480" s="69"/>
      <c r="F480" s="69"/>
      <c r="G480" s="69"/>
      <c r="H480" s="69"/>
      <c r="J480" s="69"/>
      <c r="K480" s="69"/>
      <c r="L480" s="69"/>
      <c r="M480" s="69"/>
      <c r="N480" s="69"/>
      <c r="P480" s="69"/>
      <c r="Q480" s="69"/>
      <c r="R480" s="69"/>
      <c r="S480" s="69"/>
      <c r="T480" s="69"/>
      <c r="U480" s="69"/>
    </row>
    <row r="481">
      <c r="D481" s="69"/>
      <c r="E481" s="69"/>
      <c r="F481" s="69"/>
      <c r="G481" s="69"/>
      <c r="H481" s="69"/>
      <c r="J481" s="69"/>
      <c r="K481" s="69"/>
      <c r="L481" s="69"/>
      <c r="M481" s="69"/>
      <c r="N481" s="69"/>
      <c r="P481" s="69"/>
      <c r="Q481" s="69"/>
      <c r="R481" s="69"/>
      <c r="S481" s="69"/>
      <c r="T481" s="69"/>
      <c r="U481" s="69"/>
    </row>
    <row r="482">
      <c r="D482" s="69"/>
      <c r="E482" s="69"/>
      <c r="F482" s="69"/>
      <c r="G482" s="69"/>
      <c r="H482" s="69"/>
      <c r="J482" s="69"/>
      <c r="K482" s="69"/>
      <c r="L482" s="69"/>
      <c r="M482" s="69"/>
      <c r="N482" s="69"/>
      <c r="P482" s="69"/>
      <c r="Q482" s="69"/>
      <c r="R482" s="69"/>
      <c r="S482" s="69"/>
      <c r="T482" s="69"/>
      <c r="U482" s="69"/>
    </row>
    <row r="483">
      <c r="D483" s="69"/>
      <c r="E483" s="69"/>
      <c r="F483" s="69"/>
      <c r="G483" s="69"/>
      <c r="H483" s="69"/>
      <c r="J483" s="69"/>
      <c r="K483" s="69"/>
      <c r="L483" s="69"/>
      <c r="M483" s="69"/>
      <c r="N483" s="69"/>
      <c r="P483" s="69"/>
      <c r="Q483" s="69"/>
      <c r="R483" s="69"/>
      <c r="S483" s="69"/>
      <c r="T483" s="69"/>
      <c r="U483" s="69"/>
    </row>
    <row r="484">
      <c r="D484" s="69"/>
      <c r="E484" s="69"/>
      <c r="F484" s="69"/>
      <c r="G484" s="69"/>
      <c r="H484" s="69"/>
      <c r="J484" s="69"/>
      <c r="K484" s="69"/>
      <c r="L484" s="69"/>
      <c r="M484" s="69"/>
      <c r="N484" s="69"/>
      <c r="P484" s="69"/>
      <c r="Q484" s="69"/>
      <c r="R484" s="69"/>
      <c r="S484" s="69"/>
      <c r="T484" s="69"/>
      <c r="U484" s="69"/>
    </row>
    <row r="485">
      <c r="D485" s="69"/>
      <c r="E485" s="69"/>
      <c r="F485" s="69"/>
      <c r="G485" s="69"/>
      <c r="H485" s="69"/>
      <c r="J485" s="69"/>
      <c r="K485" s="69"/>
      <c r="L485" s="69"/>
      <c r="M485" s="69"/>
      <c r="N485" s="69"/>
      <c r="P485" s="69"/>
      <c r="Q485" s="69"/>
      <c r="R485" s="69"/>
      <c r="S485" s="69"/>
      <c r="T485" s="69"/>
      <c r="U485" s="69"/>
    </row>
    <row r="486">
      <c r="D486" s="69"/>
      <c r="E486" s="69"/>
      <c r="F486" s="69"/>
      <c r="G486" s="69"/>
      <c r="H486" s="69"/>
      <c r="J486" s="69"/>
      <c r="K486" s="69"/>
      <c r="L486" s="69"/>
      <c r="M486" s="69"/>
      <c r="N486" s="69"/>
      <c r="P486" s="69"/>
      <c r="Q486" s="69"/>
      <c r="R486" s="69"/>
      <c r="S486" s="69"/>
      <c r="T486" s="69"/>
      <c r="U486" s="69"/>
    </row>
    <row r="487">
      <c r="D487" s="69"/>
      <c r="E487" s="69"/>
      <c r="F487" s="69"/>
      <c r="G487" s="69"/>
      <c r="H487" s="69"/>
      <c r="J487" s="69"/>
      <c r="K487" s="69"/>
      <c r="L487" s="69"/>
      <c r="M487" s="69"/>
      <c r="N487" s="69"/>
      <c r="P487" s="69"/>
      <c r="Q487" s="69"/>
      <c r="R487" s="69"/>
      <c r="S487" s="69"/>
      <c r="T487" s="69"/>
      <c r="U487" s="69"/>
    </row>
    <row r="488">
      <c r="D488" s="69"/>
      <c r="E488" s="69"/>
      <c r="F488" s="69"/>
      <c r="G488" s="69"/>
      <c r="H488" s="69"/>
      <c r="J488" s="69"/>
      <c r="K488" s="69"/>
      <c r="L488" s="69"/>
      <c r="M488" s="69"/>
      <c r="N488" s="69"/>
      <c r="P488" s="69"/>
      <c r="Q488" s="69"/>
      <c r="R488" s="69"/>
      <c r="S488" s="69"/>
      <c r="T488" s="69"/>
      <c r="U488" s="69"/>
    </row>
    <row r="489">
      <c r="D489" s="69"/>
      <c r="E489" s="69"/>
      <c r="F489" s="69"/>
      <c r="G489" s="69"/>
      <c r="H489" s="69"/>
      <c r="J489" s="69"/>
      <c r="K489" s="69"/>
      <c r="L489" s="69"/>
      <c r="M489" s="69"/>
      <c r="N489" s="69"/>
      <c r="P489" s="69"/>
      <c r="Q489" s="69"/>
      <c r="R489" s="69"/>
      <c r="S489" s="69"/>
      <c r="T489" s="69"/>
      <c r="U489" s="69"/>
    </row>
    <row r="490">
      <c r="D490" s="69"/>
      <c r="E490" s="69"/>
      <c r="F490" s="69"/>
      <c r="G490" s="69"/>
      <c r="H490" s="69"/>
      <c r="J490" s="69"/>
      <c r="K490" s="69"/>
      <c r="L490" s="69"/>
      <c r="M490" s="69"/>
      <c r="N490" s="69"/>
      <c r="P490" s="69"/>
      <c r="Q490" s="69"/>
      <c r="R490" s="69"/>
      <c r="S490" s="69"/>
      <c r="T490" s="69"/>
      <c r="U490" s="69"/>
    </row>
    <row r="491">
      <c r="D491" s="69"/>
      <c r="E491" s="69"/>
      <c r="F491" s="69"/>
      <c r="G491" s="69"/>
      <c r="H491" s="69"/>
      <c r="J491" s="69"/>
      <c r="K491" s="69"/>
      <c r="L491" s="69"/>
      <c r="M491" s="69"/>
      <c r="N491" s="69"/>
      <c r="P491" s="69"/>
      <c r="Q491" s="69"/>
      <c r="R491" s="69"/>
      <c r="S491" s="69"/>
      <c r="T491" s="69"/>
      <c r="U491" s="69"/>
    </row>
    <row r="492">
      <c r="D492" s="69"/>
      <c r="E492" s="69"/>
      <c r="F492" s="69"/>
      <c r="G492" s="69"/>
      <c r="H492" s="69"/>
      <c r="J492" s="69"/>
      <c r="K492" s="69"/>
      <c r="L492" s="69"/>
      <c r="M492" s="69"/>
      <c r="N492" s="69"/>
      <c r="P492" s="69"/>
      <c r="Q492" s="69"/>
      <c r="R492" s="69"/>
      <c r="S492" s="69"/>
      <c r="T492" s="69"/>
      <c r="U492" s="69"/>
    </row>
    <row r="493">
      <c r="D493" s="69"/>
      <c r="E493" s="69"/>
      <c r="F493" s="69"/>
      <c r="G493" s="69"/>
      <c r="H493" s="69"/>
      <c r="J493" s="69"/>
      <c r="K493" s="69"/>
      <c r="L493" s="69"/>
      <c r="M493" s="69"/>
      <c r="N493" s="69"/>
      <c r="P493" s="69"/>
      <c r="Q493" s="69"/>
      <c r="R493" s="69"/>
      <c r="S493" s="69"/>
      <c r="T493" s="69"/>
      <c r="U493" s="69"/>
    </row>
    <row r="494">
      <c r="D494" s="69"/>
      <c r="E494" s="69"/>
      <c r="F494" s="69"/>
      <c r="G494" s="69"/>
      <c r="H494" s="69"/>
      <c r="J494" s="69"/>
      <c r="K494" s="69"/>
      <c r="L494" s="69"/>
      <c r="M494" s="69"/>
      <c r="N494" s="69"/>
      <c r="P494" s="69"/>
      <c r="Q494" s="69"/>
      <c r="R494" s="69"/>
      <c r="S494" s="69"/>
      <c r="T494" s="69"/>
      <c r="U494" s="69"/>
    </row>
    <row r="495">
      <c r="D495" s="69"/>
      <c r="E495" s="69"/>
      <c r="F495" s="69"/>
      <c r="G495" s="69"/>
      <c r="H495" s="69"/>
      <c r="J495" s="69"/>
      <c r="K495" s="69"/>
      <c r="L495" s="69"/>
      <c r="M495" s="69"/>
      <c r="N495" s="69"/>
      <c r="P495" s="69"/>
      <c r="Q495" s="69"/>
      <c r="R495" s="69"/>
      <c r="S495" s="69"/>
      <c r="T495" s="69"/>
      <c r="U495" s="69"/>
    </row>
    <row r="496">
      <c r="D496" s="69"/>
      <c r="E496" s="69"/>
      <c r="F496" s="69"/>
      <c r="G496" s="69"/>
      <c r="H496" s="69"/>
      <c r="J496" s="69"/>
      <c r="K496" s="69"/>
      <c r="L496" s="69"/>
      <c r="M496" s="69"/>
      <c r="N496" s="69"/>
      <c r="P496" s="69"/>
      <c r="Q496" s="69"/>
      <c r="R496" s="69"/>
      <c r="S496" s="69"/>
      <c r="T496" s="69"/>
      <c r="U496" s="69"/>
    </row>
    <row r="497">
      <c r="D497" s="69"/>
      <c r="E497" s="69"/>
      <c r="F497" s="69"/>
      <c r="G497" s="69"/>
      <c r="H497" s="69"/>
      <c r="J497" s="69"/>
      <c r="K497" s="69"/>
      <c r="L497" s="69"/>
      <c r="M497" s="69"/>
      <c r="N497" s="69"/>
      <c r="P497" s="69"/>
      <c r="Q497" s="69"/>
      <c r="R497" s="69"/>
      <c r="S497" s="69"/>
      <c r="T497" s="69"/>
      <c r="U497" s="69"/>
    </row>
    <row r="498">
      <c r="D498" s="69"/>
      <c r="E498" s="69"/>
      <c r="F498" s="69"/>
      <c r="G498" s="69"/>
      <c r="H498" s="69"/>
      <c r="J498" s="69"/>
      <c r="K498" s="69"/>
      <c r="L498" s="69"/>
      <c r="M498" s="69"/>
      <c r="N498" s="69"/>
      <c r="P498" s="69"/>
      <c r="Q498" s="69"/>
      <c r="R498" s="69"/>
      <c r="S498" s="69"/>
      <c r="T498" s="69"/>
      <c r="U498" s="69"/>
    </row>
    <row r="499">
      <c r="D499" s="69"/>
      <c r="E499" s="69"/>
      <c r="F499" s="69"/>
      <c r="G499" s="69"/>
      <c r="H499" s="69"/>
      <c r="J499" s="69"/>
      <c r="K499" s="69"/>
      <c r="L499" s="69"/>
      <c r="M499" s="69"/>
      <c r="N499" s="69"/>
      <c r="P499" s="69"/>
      <c r="Q499" s="69"/>
      <c r="R499" s="69"/>
      <c r="S499" s="69"/>
      <c r="T499" s="69"/>
      <c r="U499" s="69"/>
    </row>
    <row r="500">
      <c r="D500" s="69"/>
      <c r="E500" s="69"/>
      <c r="F500" s="69"/>
      <c r="G500" s="69"/>
      <c r="H500" s="69"/>
      <c r="J500" s="69"/>
      <c r="K500" s="69"/>
      <c r="L500" s="69"/>
      <c r="M500" s="69"/>
      <c r="N500" s="69"/>
      <c r="P500" s="69"/>
      <c r="Q500" s="69"/>
      <c r="R500" s="69"/>
      <c r="S500" s="69"/>
      <c r="T500" s="69"/>
      <c r="U500" s="69"/>
    </row>
    <row r="501">
      <c r="D501" s="69"/>
      <c r="E501" s="69"/>
      <c r="F501" s="69"/>
      <c r="G501" s="69"/>
      <c r="H501" s="69"/>
      <c r="J501" s="69"/>
      <c r="K501" s="69"/>
      <c r="L501" s="69"/>
      <c r="M501" s="69"/>
      <c r="N501" s="69"/>
      <c r="P501" s="69"/>
      <c r="Q501" s="69"/>
      <c r="R501" s="69"/>
      <c r="S501" s="69"/>
      <c r="T501" s="69"/>
      <c r="U501" s="69"/>
    </row>
    <row r="502">
      <c r="D502" s="69"/>
      <c r="E502" s="69"/>
      <c r="F502" s="69"/>
      <c r="G502" s="69"/>
      <c r="H502" s="69"/>
      <c r="J502" s="69"/>
      <c r="K502" s="69"/>
      <c r="L502" s="69"/>
      <c r="M502" s="69"/>
      <c r="N502" s="69"/>
      <c r="P502" s="69"/>
      <c r="Q502" s="69"/>
      <c r="R502" s="69"/>
      <c r="S502" s="69"/>
      <c r="T502" s="69"/>
      <c r="U502" s="69"/>
    </row>
    <row r="503">
      <c r="D503" s="69"/>
      <c r="E503" s="69"/>
      <c r="F503" s="69"/>
      <c r="G503" s="69"/>
      <c r="H503" s="69"/>
      <c r="J503" s="69"/>
      <c r="K503" s="69"/>
      <c r="L503" s="69"/>
      <c r="M503" s="69"/>
      <c r="N503" s="69"/>
      <c r="P503" s="69"/>
      <c r="Q503" s="69"/>
      <c r="R503" s="69"/>
      <c r="S503" s="69"/>
      <c r="T503" s="69"/>
      <c r="U503" s="69"/>
    </row>
    <row r="504">
      <c r="D504" s="69"/>
      <c r="E504" s="69"/>
      <c r="F504" s="69"/>
      <c r="G504" s="69"/>
      <c r="H504" s="69"/>
      <c r="J504" s="69"/>
      <c r="K504" s="69"/>
      <c r="L504" s="69"/>
      <c r="M504" s="69"/>
      <c r="N504" s="69"/>
      <c r="P504" s="69"/>
      <c r="Q504" s="69"/>
      <c r="R504" s="69"/>
      <c r="S504" s="69"/>
      <c r="T504" s="69"/>
      <c r="U504" s="69"/>
    </row>
    <row r="505">
      <c r="D505" s="69"/>
      <c r="E505" s="69"/>
      <c r="F505" s="69"/>
      <c r="G505" s="69"/>
      <c r="H505" s="69"/>
      <c r="J505" s="69"/>
      <c r="K505" s="69"/>
      <c r="L505" s="69"/>
      <c r="M505" s="69"/>
      <c r="N505" s="69"/>
      <c r="P505" s="69"/>
      <c r="Q505" s="69"/>
      <c r="R505" s="69"/>
      <c r="S505" s="69"/>
      <c r="T505" s="69"/>
      <c r="U505" s="69"/>
    </row>
    <row r="506">
      <c r="D506" s="69"/>
      <c r="E506" s="69"/>
      <c r="F506" s="69"/>
      <c r="G506" s="69"/>
      <c r="H506" s="69"/>
      <c r="J506" s="69"/>
      <c r="K506" s="69"/>
      <c r="L506" s="69"/>
      <c r="M506" s="69"/>
      <c r="N506" s="69"/>
      <c r="P506" s="69"/>
      <c r="Q506" s="69"/>
      <c r="R506" s="69"/>
      <c r="S506" s="69"/>
      <c r="T506" s="69"/>
      <c r="U506" s="69"/>
    </row>
    <row r="507">
      <c r="D507" s="69"/>
      <c r="E507" s="69"/>
      <c r="F507" s="69"/>
      <c r="G507" s="69"/>
      <c r="H507" s="69"/>
      <c r="J507" s="69"/>
      <c r="K507" s="69"/>
      <c r="L507" s="69"/>
      <c r="M507" s="69"/>
      <c r="N507" s="69"/>
      <c r="P507" s="69"/>
      <c r="Q507" s="69"/>
      <c r="R507" s="69"/>
      <c r="S507" s="69"/>
      <c r="T507" s="69"/>
      <c r="U507" s="69"/>
    </row>
    <row r="508">
      <c r="D508" s="69"/>
      <c r="E508" s="69"/>
      <c r="F508" s="69"/>
      <c r="G508" s="69"/>
      <c r="H508" s="69"/>
      <c r="J508" s="69"/>
      <c r="K508" s="69"/>
      <c r="L508" s="69"/>
      <c r="M508" s="69"/>
      <c r="N508" s="69"/>
      <c r="P508" s="69"/>
      <c r="Q508" s="69"/>
      <c r="R508" s="69"/>
      <c r="S508" s="69"/>
      <c r="T508" s="69"/>
      <c r="U508" s="69"/>
    </row>
    <row r="509">
      <c r="D509" s="69"/>
      <c r="E509" s="69"/>
      <c r="F509" s="69"/>
      <c r="G509" s="69"/>
      <c r="H509" s="69"/>
      <c r="J509" s="69"/>
      <c r="K509" s="69"/>
      <c r="L509" s="69"/>
      <c r="M509" s="69"/>
      <c r="N509" s="69"/>
      <c r="P509" s="69"/>
      <c r="Q509" s="69"/>
      <c r="R509" s="69"/>
      <c r="S509" s="69"/>
      <c r="T509" s="69"/>
      <c r="U509" s="69"/>
    </row>
    <row r="510">
      <c r="D510" s="69"/>
      <c r="E510" s="69"/>
      <c r="F510" s="69"/>
      <c r="G510" s="69"/>
      <c r="H510" s="69"/>
      <c r="J510" s="69"/>
      <c r="K510" s="69"/>
      <c r="L510" s="69"/>
      <c r="M510" s="69"/>
      <c r="N510" s="69"/>
      <c r="P510" s="69"/>
      <c r="Q510" s="69"/>
      <c r="R510" s="69"/>
      <c r="S510" s="69"/>
      <c r="T510" s="69"/>
      <c r="U510" s="69"/>
    </row>
    <row r="511">
      <c r="D511" s="69"/>
      <c r="E511" s="69"/>
      <c r="F511" s="69"/>
      <c r="G511" s="69"/>
      <c r="H511" s="69"/>
      <c r="J511" s="69"/>
      <c r="K511" s="69"/>
      <c r="L511" s="69"/>
      <c r="M511" s="69"/>
      <c r="N511" s="69"/>
      <c r="P511" s="69"/>
      <c r="Q511" s="69"/>
      <c r="R511" s="69"/>
      <c r="S511" s="69"/>
      <c r="T511" s="69"/>
      <c r="U511" s="69"/>
    </row>
    <row r="512">
      <c r="D512" s="69"/>
      <c r="E512" s="69"/>
      <c r="F512" s="69"/>
      <c r="G512" s="69"/>
      <c r="H512" s="69"/>
      <c r="J512" s="69"/>
      <c r="K512" s="69"/>
      <c r="L512" s="69"/>
      <c r="M512" s="69"/>
      <c r="N512" s="69"/>
      <c r="P512" s="69"/>
      <c r="Q512" s="69"/>
      <c r="R512" s="69"/>
      <c r="S512" s="69"/>
      <c r="T512" s="69"/>
      <c r="U512" s="69"/>
    </row>
    <row r="513">
      <c r="D513" s="69"/>
      <c r="E513" s="69"/>
      <c r="F513" s="69"/>
      <c r="G513" s="69"/>
      <c r="H513" s="69"/>
      <c r="J513" s="69"/>
      <c r="K513" s="69"/>
      <c r="L513" s="69"/>
      <c r="M513" s="69"/>
      <c r="N513" s="69"/>
      <c r="P513" s="69"/>
      <c r="Q513" s="69"/>
      <c r="R513" s="69"/>
      <c r="S513" s="69"/>
      <c r="T513" s="69"/>
      <c r="U513" s="69"/>
    </row>
    <row r="514">
      <c r="D514" s="69"/>
      <c r="E514" s="69"/>
      <c r="F514" s="69"/>
      <c r="G514" s="69"/>
      <c r="H514" s="69"/>
      <c r="J514" s="69"/>
      <c r="K514" s="69"/>
      <c r="L514" s="69"/>
      <c r="M514" s="69"/>
      <c r="N514" s="69"/>
      <c r="P514" s="69"/>
      <c r="Q514" s="69"/>
      <c r="R514" s="69"/>
      <c r="S514" s="69"/>
      <c r="T514" s="69"/>
      <c r="U514" s="69"/>
    </row>
    <row r="515">
      <c r="D515" s="69"/>
      <c r="E515" s="69"/>
      <c r="F515" s="69"/>
      <c r="G515" s="69"/>
      <c r="H515" s="69"/>
      <c r="J515" s="69"/>
      <c r="K515" s="69"/>
      <c r="L515" s="69"/>
      <c r="M515" s="69"/>
      <c r="N515" s="69"/>
      <c r="P515" s="69"/>
      <c r="Q515" s="69"/>
      <c r="R515" s="69"/>
      <c r="S515" s="69"/>
      <c r="T515" s="69"/>
      <c r="U515" s="69"/>
    </row>
    <row r="516">
      <c r="D516" s="69"/>
      <c r="E516" s="69"/>
      <c r="F516" s="69"/>
      <c r="G516" s="69"/>
      <c r="H516" s="69"/>
      <c r="J516" s="69"/>
      <c r="K516" s="69"/>
      <c r="L516" s="69"/>
      <c r="M516" s="69"/>
      <c r="N516" s="69"/>
      <c r="P516" s="69"/>
      <c r="Q516" s="69"/>
      <c r="R516" s="69"/>
      <c r="S516" s="69"/>
      <c r="T516" s="69"/>
      <c r="U516" s="69"/>
    </row>
    <row r="517">
      <c r="D517" s="69"/>
      <c r="E517" s="69"/>
      <c r="F517" s="69"/>
      <c r="G517" s="69"/>
      <c r="H517" s="69"/>
      <c r="J517" s="69"/>
      <c r="K517" s="69"/>
      <c r="L517" s="69"/>
      <c r="M517" s="69"/>
      <c r="N517" s="69"/>
      <c r="P517" s="69"/>
      <c r="Q517" s="69"/>
      <c r="R517" s="69"/>
      <c r="S517" s="69"/>
      <c r="T517" s="69"/>
      <c r="U517" s="69"/>
    </row>
    <row r="518">
      <c r="D518" s="69"/>
      <c r="E518" s="69"/>
      <c r="F518" s="69"/>
      <c r="G518" s="69"/>
      <c r="H518" s="69"/>
      <c r="J518" s="69"/>
      <c r="K518" s="69"/>
      <c r="L518" s="69"/>
      <c r="M518" s="69"/>
      <c r="N518" s="69"/>
      <c r="P518" s="69"/>
      <c r="Q518" s="69"/>
      <c r="R518" s="69"/>
      <c r="S518" s="69"/>
      <c r="T518" s="69"/>
      <c r="U518" s="69"/>
    </row>
    <row r="519">
      <c r="D519" s="69"/>
      <c r="E519" s="69"/>
      <c r="F519" s="69"/>
      <c r="G519" s="69"/>
      <c r="H519" s="69"/>
      <c r="J519" s="69"/>
      <c r="K519" s="69"/>
      <c r="L519" s="69"/>
      <c r="M519" s="69"/>
      <c r="N519" s="69"/>
      <c r="P519" s="69"/>
      <c r="Q519" s="69"/>
      <c r="R519" s="69"/>
      <c r="S519" s="69"/>
      <c r="T519" s="69"/>
      <c r="U519" s="69"/>
    </row>
    <row r="520">
      <c r="D520" s="69"/>
      <c r="E520" s="69"/>
      <c r="F520" s="69"/>
      <c r="G520" s="69"/>
      <c r="H520" s="69"/>
      <c r="J520" s="69"/>
      <c r="K520" s="69"/>
      <c r="L520" s="69"/>
      <c r="M520" s="69"/>
      <c r="N520" s="69"/>
      <c r="P520" s="69"/>
      <c r="Q520" s="69"/>
      <c r="R520" s="69"/>
      <c r="S520" s="69"/>
      <c r="T520" s="69"/>
      <c r="U520" s="69"/>
    </row>
    <row r="521">
      <c r="D521" s="69"/>
      <c r="E521" s="69"/>
      <c r="F521" s="69"/>
      <c r="G521" s="69"/>
      <c r="H521" s="69"/>
      <c r="J521" s="69"/>
      <c r="K521" s="69"/>
      <c r="L521" s="69"/>
      <c r="M521" s="69"/>
      <c r="N521" s="69"/>
      <c r="P521" s="69"/>
      <c r="Q521" s="69"/>
      <c r="R521" s="69"/>
      <c r="S521" s="69"/>
      <c r="T521" s="69"/>
      <c r="U521" s="69"/>
    </row>
    <row r="522">
      <c r="D522" s="69"/>
      <c r="E522" s="69"/>
      <c r="F522" s="69"/>
      <c r="G522" s="69"/>
      <c r="H522" s="69"/>
      <c r="J522" s="69"/>
      <c r="K522" s="69"/>
      <c r="L522" s="69"/>
      <c r="M522" s="69"/>
      <c r="N522" s="69"/>
      <c r="P522" s="69"/>
      <c r="Q522" s="69"/>
      <c r="R522" s="69"/>
      <c r="S522" s="69"/>
      <c r="T522" s="69"/>
      <c r="U522" s="69"/>
    </row>
    <row r="523">
      <c r="D523" s="69"/>
      <c r="E523" s="69"/>
      <c r="F523" s="69"/>
      <c r="G523" s="69"/>
      <c r="H523" s="69"/>
      <c r="J523" s="69"/>
      <c r="K523" s="69"/>
      <c r="L523" s="69"/>
      <c r="M523" s="69"/>
      <c r="N523" s="69"/>
      <c r="P523" s="69"/>
      <c r="Q523" s="69"/>
      <c r="R523" s="69"/>
      <c r="S523" s="69"/>
      <c r="T523" s="69"/>
      <c r="U523" s="69"/>
    </row>
    <row r="524">
      <c r="D524" s="69"/>
      <c r="E524" s="69"/>
      <c r="F524" s="69"/>
      <c r="G524" s="69"/>
      <c r="H524" s="69"/>
      <c r="J524" s="69"/>
      <c r="K524" s="69"/>
      <c r="L524" s="69"/>
      <c r="M524" s="69"/>
      <c r="N524" s="69"/>
      <c r="P524" s="69"/>
      <c r="Q524" s="69"/>
      <c r="R524" s="69"/>
      <c r="S524" s="69"/>
      <c r="T524" s="69"/>
      <c r="U524" s="69"/>
    </row>
    <row r="525">
      <c r="D525" s="69"/>
      <c r="E525" s="69"/>
      <c r="F525" s="69"/>
      <c r="G525" s="69"/>
      <c r="H525" s="69"/>
      <c r="J525" s="69"/>
      <c r="K525" s="69"/>
      <c r="L525" s="69"/>
      <c r="M525" s="69"/>
      <c r="N525" s="69"/>
      <c r="P525" s="69"/>
      <c r="Q525" s="69"/>
      <c r="R525" s="69"/>
      <c r="S525" s="69"/>
      <c r="T525" s="69"/>
      <c r="U525" s="69"/>
    </row>
    <row r="526">
      <c r="D526" s="69"/>
      <c r="E526" s="69"/>
      <c r="F526" s="69"/>
      <c r="G526" s="69"/>
      <c r="H526" s="69"/>
      <c r="J526" s="69"/>
      <c r="K526" s="69"/>
      <c r="L526" s="69"/>
      <c r="M526" s="69"/>
      <c r="N526" s="69"/>
      <c r="P526" s="69"/>
      <c r="Q526" s="69"/>
      <c r="R526" s="69"/>
      <c r="S526" s="69"/>
      <c r="T526" s="69"/>
      <c r="U526" s="69"/>
    </row>
    <row r="527">
      <c r="D527" s="69"/>
      <c r="E527" s="69"/>
      <c r="F527" s="69"/>
      <c r="G527" s="69"/>
      <c r="H527" s="69"/>
      <c r="J527" s="69"/>
      <c r="K527" s="69"/>
      <c r="L527" s="69"/>
      <c r="M527" s="69"/>
      <c r="N527" s="69"/>
      <c r="P527" s="69"/>
      <c r="Q527" s="69"/>
      <c r="R527" s="69"/>
      <c r="S527" s="69"/>
      <c r="T527" s="69"/>
      <c r="U527" s="69"/>
    </row>
    <row r="528">
      <c r="D528" s="69"/>
      <c r="E528" s="69"/>
      <c r="F528" s="69"/>
      <c r="G528" s="69"/>
      <c r="H528" s="69"/>
      <c r="J528" s="69"/>
      <c r="K528" s="69"/>
      <c r="L528" s="69"/>
      <c r="M528" s="69"/>
      <c r="N528" s="69"/>
      <c r="P528" s="69"/>
      <c r="Q528" s="69"/>
      <c r="R528" s="69"/>
      <c r="S528" s="69"/>
      <c r="T528" s="69"/>
      <c r="U528" s="69"/>
    </row>
    <row r="529">
      <c r="D529" s="69"/>
      <c r="E529" s="69"/>
      <c r="F529" s="69"/>
      <c r="G529" s="69"/>
      <c r="H529" s="69"/>
      <c r="J529" s="69"/>
      <c r="K529" s="69"/>
      <c r="L529" s="69"/>
      <c r="M529" s="69"/>
      <c r="N529" s="69"/>
      <c r="P529" s="69"/>
      <c r="Q529" s="69"/>
      <c r="R529" s="69"/>
      <c r="S529" s="69"/>
      <c r="T529" s="69"/>
      <c r="U529" s="69"/>
    </row>
    <row r="530">
      <c r="D530" s="69"/>
      <c r="E530" s="69"/>
      <c r="F530" s="69"/>
      <c r="G530" s="69"/>
      <c r="H530" s="69"/>
      <c r="J530" s="69"/>
      <c r="K530" s="69"/>
      <c r="L530" s="69"/>
      <c r="M530" s="69"/>
      <c r="N530" s="69"/>
      <c r="P530" s="69"/>
      <c r="Q530" s="69"/>
      <c r="R530" s="69"/>
      <c r="S530" s="69"/>
      <c r="T530" s="69"/>
      <c r="U530" s="69"/>
    </row>
    <row r="531">
      <c r="D531" s="69"/>
      <c r="E531" s="69"/>
      <c r="F531" s="69"/>
      <c r="G531" s="69"/>
      <c r="H531" s="69"/>
      <c r="J531" s="69"/>
      <c r="K531" s="69"/>
      <c r="L531" s="69"/>
      <c r="M531" s="69"/>
      <c r="N531" s="69"/>
      <c r="P531" s="69"/>
      <c r="Q531" s="69"/>
      <c r="R531" s="69"/>
      <c r="S531" s="69"/>
      <c r="T531" s="69"/>
      <c r="U531" s="69"/>
    </row>
    <row r="532">
      <c r="D532" s="69"/>
      <c r="E532" s="69"/>
      <c r="F532" s="69"/>
      <c r="G532" s="69"/>
      <c r="H532" s="69"/>
      <c r="J532" s="69"/>
      <c r="K532" s="69"/>
      <c r="L532" s="69"/>
      <c r="M532" s="69"/>
      <c r="N532" s="69"/>
      <c r="P532" s="69"/>
      <c r="Q532" s="69"/>
      <c r="R532" s="69"/>
      <c r="S532" s="69"/>
      <c r="T532" s="69"/>
      <c r="U532" s="69"/>
    </row>
    <row r="533">
      <c r="D533" s="69"/>
      <c r="E533" s="69"/>
      <c r="F533" s="69"/>
      <c r="G533" s="69"/>
      <c r="H533" s="69"/>
      <c r="J533" s="69"/>
      <c r="K533" s="69"/>
      <c r="L533" s="69"/>
      <c r="M533" s="69"/>
      <c r="N533" s="69"/>
      <c r="P533" s="69"/>
      <c r="Q533" s="69"/>
      <c r="R533" s="69"/>
      <c r="S533" s="69"/>
      <c r="T533" s="69"/>
      <c r="U533" s="69"/>
    </row>
    <row r="534">
      <c r="D534" s="69"/>
      <c r="E534" s="69"/>
      <c r="F534" s="69"/>
      <c r="G534" s="69"/>
      <c r="H534" s="69"/>
      <c r="J534" s="69"/>
      <c r="K534" s="69"/>
      <c r="L534" s="69"/>
      <c r="M534" s="69"/>
      <c r="N534" s="69"/>
      <c r="P534" s="69"/>
      <c r="Q534" s="69"/>
      <c r="R534" s="69"/>
      <c r="S534" s="69"/>
      <c r="T534" s="69"/>
      <c r="U534" s="69"/>
    </row>
    <row r="535">
      <c r="D535" s="69"/>
      <c r="E535" s="69"/>
      <c r="F535" s="69"/>
      <c r="G535" s="69"/>
      <c r="H535" s="69"/>
      <c r="J535" s="69"/>
      <c r="K535" s="69"/>
      <c r="L535" s="69"/>
      <c r="M535" s="69"/>
      <c r="N535" s="69"/>
      <c r="P535" s="69"/>
      <c r="Q535" s="69"/>
      <c r="R535" s="69"/>
      <c r="S535" s="69"/>
      <c r="T535" s="69"/>
      <c r="U535" s="69"/>
    </row>
    <row r="536">
      <c r="D536" s="69"/>
      <c r="E536" s="69"/>
      <c r="F536" s="69"/>
      <c r="G536" s="69"/>
      <c r="H536" s="69"/>
      <c r="J536" s="69"/>
      <c r="K536" s="69"/>
      <c r="L536" s="69"/>
      <c r="M536" s="69"/>
      <c r="N536" s="69"/>
      <c r="P536" s="69"/>
      <c r="Q536" s="69"/>
      <c r="R536" s="69"/>
      <c r="S536" s="69"/>
      <c r="T536" s="69"/>
      <c r="U536" s="69"/>
    </row>
    <row r="537">
      <c r="D537" s="69"/>
      <c r="E537" s="69"/>
      <c r="F537" s="69"/>
      <c r="G537" s="69"/>
      <c r="H537" s="69"/>
      <c r="J537" s="69"/>
      <c r="K537" s="69"/>
      <c r="L537" s="69"/>
      <c r="M537" s="69"/>
      <c r="N537" s="69"/>
      <c r="P537" s="69"/>
      <c r="Q537" s="69"/>
      <c r="R537" s="69"/>
      <c r="S537" s="69"/>
      <c r="T537" s="69"/>
      <c r="U537" s="69"/>
    </row>
    <row r="538">
      <c r="D538" s="69"/>
      <c r="E538" s="69"/>
      <c r="F538" s="69"/>
      <c r="G538" s="69"/>
      <c r="H538" s="69"/>
      <c r="J538" s="69"/>
      <c r="K538" s="69"/>
      <c r="L538" s="69"/>
      <c r="M538" s="69"/>
      <c r="N538" s="69"/>
      <c r="P538" s="69"/>
      <c r="Q538" s="69"/>
      <c r="R538" s="69"/>
      <c r="S538" s="69"/>
      <c r="T538" s="69"/>
      <c r="U538" s="69"/>
    </row>
    <row r="539">
      <c r="D539" s="69"/>
      <c r="E539" s="69"/>
      <c r="F539" s="69"/>
      <c r="G539" s="69"/>
      <c r="H539" s="69"/>
      <c r="J539" s="69"/>
      <c r="K539" s="69"/>
      <c r="L539" s="69"/>
      <c r="M539" s="69"/>
      <c r="N539" s="69"/>
      <c r="P539" s="69"/>
      <c r="Q539" s="69"/>
      <c r="R539" s="69"/>
      <c r="S539" s="69"/>
      <c r="T539" s="69"/>
      <c r="U539" s="69"/>
    </row>
    <row r="540">
      <c r="D540" s="69"/>
      <c r="E540" s="69"/>
      <c r="F540" s="69"/>
      <c r="G540" s="69"/>
      <c r="H540" s="69"/>
      <c r="J540" s="69"/>
      <c r="K540" s="69"/>
      <c r="L540" s="69"/>
      <c r="M540" s="69"/>
      <c r="N540" s="69"/>
      <c r="P540" s="69"/>
      <c r="Q540" s="69"/>
      <c r="R540" s="69"/>
      <c r="S540" s="69"/>
      <c r="T540" s="69"/>
      <c r="U540" s="69"/>
    </row>
    <row r="541">
      <c r="D541" s="69"/>
      <c r="E541" s="69"/>
      <c r="F541" s="69"/>
      <c r="G541" s="69"/>
      <c r="H541" s="69"/>
      <c r="J541" s="69"/>
      <c r="K541" s="69"/>
      <c r="L541" s="69"/>
      <c r="M541" s="69"/>
      <c r="N541" s="69"/>
      <c r="P541" s="69"/>
      <c r="Q541" s="69"/>
      <c r="R541" s="69"/>
      <c r="S541" s="69"/>
      <c r="T541" s="69"/>
      <c r="U541" s="69"/>
    </row>
    <row r="542">
      <c r="D542" s="69"/>
      <c r="E542" s="69"/>
      <c r="F542" s="69"/>
      <c r="G542" s="69"/>
      <c r="H542" s="69"/>
      <c r="J542" s="69"/>
      <c r="K542" s="69"/>
      <c r="L542" s="69"/>
      <c r="M542" s="69"/>
      <c r="N542" s="69"/>
      <c r="P542" s="69"/>
      <c r="Q542" s="69"/>
      <c r="R542" s="69"/>
      <c r="S542" s="69"/>
      <c r="T542" s="69"/>
      <c r="U542" s="69"/>
    </row>
    <row r="543">
      <c r="D543" s="69"/>
      <c r="E543" s="69"/>
      <c r="F543" s="69"/>
      <c r="G543" s="69"/>
      <c r="H543" s="69"/>
      <c r="J543" s="69"/>
      <c r="K543" s="69"/>
      <c r="L543" s="69"/>
      <c r="M543" s="69"/>
      <c r="N543" s="69"/>
      <c r="P543" s="69"/>
      <c r="Q543" s="69"/>
      <c r="R543" s="69"/>
      <c r="S543" s="69"/>
      <c r="T543" s="69"/>
      <c r="U543" s="69"/>
    </row>
    <row r="544">
      <c r="D544" s="69"/>
      <c r="E544" s="69"/>
      <c r="F544" s="69"/>
      <c r="G544" s="69"/>
      <c r="H544" s="69"/>
      <c r="J544" s="69"/>
      <c r="K544" s="69"/>
      <c r="L544" s="69"/>
      <c r="M544" s="69"/>
      <c r="N544" s="69"/>
      <c r="P544" s="69"/>
      <c r="Q544" s="69"/>
      <c r="R544" s="69"/>
      <c r="S544" s="69"/>
      <c r="T544" s="69"/>
      <c r="U544" s="69"/>
    </row>
    <row r="545">
      <c r="D545" s="69"/>
      <c r="E545" s="69"/>
      <c r="F545" s="69"/>
      <c r="G545" s="69"/>
      <c r="H545" s="69"/>
      <c r="J545" s="69"/>
      <c r="K545" s="69"/>
      <c r="L545" s="69"/>
      <c r="M545" s="69"/>
      <c r="N545" s="69"/>
      <c r="P545" s="69"/>
      <c r="Q545" s="69"/>
      <c r="R545" s="69"/>
      <c r="S545" s="69"/>
      <c r="T545" s="69"/>
      <c r="U545" s="69"/>
    </row>
    <row r="546">
      <c r="D546" s="69"/>
      <c r="E546" s="69"/>
      <c r="F546" s="69"/>
      <c r="G546" s="69"/>
      <c r="H546" s="69"/>
      <c r="J546" s="69"/>
      <c r="K546" s="69"/>
      <c r="L546" s="69"/>
      <c r="M546" s="69"/>
      <c r="N546" s="69"/>
      <c r="P546" s="69"/>
      <c r="Q546" s="69"/>
      <c r="R546" s="69"/>
      <c r="S546" s="69"/>
      <c r="T546" s="69"/>
      <c r="U546" s="69"/>
    </row>
    <row r="547">
      <c r="D547" s="69"/>
      <c r="E547" s="69"/>
      <c r="F547" s="69"/>
      <c r="G547" s="69"/>
      <c r="H547" s="69"/>
      <c r="J547" s="69"/>
      <c r="K547" s="69"/>
      <c r="L547" s="69"/>
      <c r="M547" s="69"/>
      <c r="N547" s="69"/>
      <c r="P547" s="69"/>
      <c r="Q547" s="69"/>
      <c r="R547" s="69"/>
      <c r="S547" s="69"/>
      <c r="T547" s="69"/>
      <c r="U547" s="69"/>
    </row>
    <row r="548">
      <c r="D548" s="69"/>
      <c r="E548" s="69"/>
      <c r="F548" s="69"/>
      <c r="G548" s="69"/>
      <c r="H548" s="69"/>
      <c r="J548" s="69"/>
      <c r="K548" s="69"/>
      <c r="L548" s="69"/>
      <c r="M548" s="69"/>
      <c r="N548" s="69"/>
      <c r="P548" s="69"/>
      <c r="Q548" s="69"/>
      <c r="R548" s="69"/>
      <c r="S548" s="69"/>
      <c r="T548" s="69"/>
      <c r="U548" s="69"/>
    </row>
    <row r="549">
      <c r="D549" s="69"/>
      <c r="E549" s="69"/>
      <c r="F549" s="69"/>
      <c r="G549" s="69"/>
      <c r="H549" s="69"/>
      <c r="J549" s="69"/>
      <c r="K549" s="69"/>
      <c r="L549" s="69"/>
      <c r="M549" s="69"/>
      <c r="N549" s="69"/>
      <c r="P549" s="69"/>
      <c r="Q549" s="69"/>
      <c r="R549" s="69"/>
      <c r="S549" s="69"/>
      <c r="T549" s="69"/>
      <c r="U549" s="69"/>
    </row>
    <row r="550">
      <c r="D550" s="69"/>
      <c r="E550" s="69"/>
      <c r="F550" s="69"/>
      <c r="G550" s="69"/>
      <c r="H550" s="69"/>
      <c r="J550" s="69"/>
      <c r="K550" s="69"/>
      <c r="L550" s="69"/>
      <c r="M550" s="69"/>
      <c r="N550" s="69"/>
      <c r="P550" s="69"/>
      <c r="Q550" s="69"/>
      <c r="R550" s="69"/>
      <c r="S550" s="69"/>
      <c r="T550" s="69"/>
      <c r="U550" s="69"/>
    </row>
    <row r="551">
      <c r="D551" s="69"/>
      <c r="E551" s="69"/>
      <c r="F551" s="69"/>
      <c r="G551" s="69"/>
      <c r="H551" s="69"/>
      <c r="J551" s="69"/>
      <c r="K551" s="69"/>
      <c r="L551" s="69"/>
      <c r="M551" s="69"/>
      <c r="N551" s="69"/>
      <c r="P551" s="69"/>
      <c r="Q551" s="69"/>
      <c r="R551" s="69"/>
      <c r="S551" s="69"/>
      <c r="T551" s="69"/>
      <c r="U551" s="69"/>
    </row>
    <row r="552">
      <c r="D552" s="69"/>
      <c r="E552" s="69"/>
      <c r="F552" s="69"/>
      <c r="G552" s="69"/>
      <c r="H552" s="69"/>
      <c r="J552" s="69"/>
      <c r="K552" s="69"/>
      <c r="L552" s="69"/>
      <c r="M552" s="69"/>
      <c r="N552" s="69"/>
      <c r="P552" s="69"/>
      <c r="Q552" s="69"/>
      <c r="R552" s="69"/>
      <c r="S552" s="69"/>
      <c r="T552" s="69"/>
      <c r="U552" s="69"/>
    </row>
    <row r="553">
      <c r="D553" s="69"/>
      <c r="E553" s="69"/>
      <c r="F553" s="69"/>
      <c r="G553" s="69"/>
      <c r="H553" s="69"/>
      <c r="J553" s="69"/>
      <c r="K553" s="69"/>
      <c r="L553" s="69"/>
      <c r="M553" s="69"/>
      <c r="N553" s="69"/>
      <c r="P553" s="69"/>
      <c r="Q553" s="69"/>
      <c r="R553" s="69"/>
      <c r="S553" s="69"/>
      <c r="T553" s="69"/>
      <c r="U553" s="69"/>
    </row>
    <row r="554">
      <c r="D554" s="69"/>
      <c r="E554" s="69"/>
      <c r="F554" s="69"/>
      <c r="G554" s="69"/>
      <c r="H554" s="69"/>
      <c r="J554" s="69"/>
      <c r="K554" s="69"/>
      <c r="L554" s="69"/>
      <c r="M554" s="69"/>
      <c r="N554" s="69"/>
      <c r="P554" s="69"/>
      <c r="Q554" s="69"/>
      <c r="R554" s="69"/>
      <c r="S554" s="69"/>
      <c r="T554" s="69"/>
      <c r="U554" s="69"/>
    </row>
    <row r="555">
      <c r="D555" s="69"/>
      <c r="E555" s="69"/>
      <c r="F555" s="69"/>
      <c r="G555" s="69"/>
      <c r="H555" s="69"/>
      <c r="J555" s="69"/>
      <c r="K555" s="69"/>
      <c r="L555" s="69"/>
      <c r="M555" s="69"/>
      <c r="N555" s="69"/>
      <c r="P555" s="69"/>
      <c r="Q555" s="69"/>
      <c r="R555" s="69"/>
      <c r="S555" s="69"/>
      <c r="T555" s="69"/>
      <c r="U555" s="69"/>
    </row>
    <row r="556">
      <c r="D556" s="69"/>
      <c r="E556" s="69"/>
      <c r="F556" s="69"/>
      <c r="G556" s="69"/>
      <c r="H556" s="69"/>
      <c r="J556" s="69"/>
      <c r="K556" s="69"/>
      <c r="L556" s="69"/>
      <c r="M556" s="69"/>
      <c r="N556" s="69"/>
      <c r="P556" s="69"/>
      <c r="Q556" s="69"/>
      <c r="R556" s="69"/>
      <c r="S556" s="69"/>
      <c r="T556" s="69"/>
      <c r="U556" s="69"/>
    </row>
    <row r="557">
      <c r="D557" s="69"/>
      <c r="E557" s="69"/>
      <c r="F557" s="69"/>
      <c r="G557" s="69"/>
      <c r="H557" s="69"/>
      <c r="J557" s="69"/>
      <c r="K557" s="69"/>
      <c r="L557" s="69"/>
      <c r="M557" s="69"/>
      <c r="N557" s="69"/>
      <c r="P557" s="69"/>
      <c r="Q557" s="69"/>
      <c r="R557" s="69"/>
      <c r="S557" s="69"/>
      <c r="T557" s="69"/>
      <c r="U557" s="69"/>
    </row>
    <row r="558">
      <c r="D558" s="69"/>
      <c r="E558" s="69"/>
      <c r="F558" s="69"/>
      <c r="G558" s="69"/>
      <c r="H558" s="69"/>
      <c r="J558" s="69"/>
      <c r="K558" s="69"/>
      <c r="L558" s="69"/>
      <c r="M558" s="69"/>
      <c r="N558" s="69"/>
      <c r="P558" s="69"/>
      <c r="Q558" s="69"/>
      <c r="R558" s="69"/>
      <c r="S558" s="69"/>
      <c r="T558" s="69"/>
      <c r="U558" s="69"/>
    </row>
    <row r="559">
      <c r="D559" s="69"/>
      <c r="E559" s="69"/>
      <c r="F559" s="69"/>
      <c r="G559" s="69"/>
      <c r="H559" s="69"/>
      <c r="J559" s="69"/>
      <c r="K559" s="69"/>
      <c r="L559" s="69"/>
      <c r="M559" s="69"/>
      <c r="N559" s="69"/>
      <c r="P559" s="69"/>
      <c r="Q559" s="69"/>
      <c r="R559" s="69"/>
      <c r="S559" s="69"/>
      <c r="T559" s="69"/>
      <c r="U559" s="69"/>
    </row>
    <row r="560">
      <c r="D560" s="69"/>
      <c r="E560" s="69"/>
      <c r="F560" s="69"/>
      <c r="G560" s="69"/>
      <c r="H560" s="69"/>
      <c r="J560" s="69"/>
      <c r="K560" s="69"/>
      <c r="L560" s="69"/>
      <c r="M560" s="69"/>
      <c r="N560" s="69"/>
      <c r="P560" s="69"/>
      <c r="Q560" s="69"/>
      <c r="R560" s="69"/>
      <c r="S560" s="69"/>
      <c r="T560" s="69"/>
      <c r="U560" s="69"/>
    </row>
    <row r="561">
      <c r="D561" s="69"/>
      <c r="E561" s="69"/>
      <c r="F561" s="69"/>
      <c r="G561" s="69"/>
      <c r="H561" s="69"/>
      <c r="J561" s="69"/>
      <c r="K561" s="69"/>
      <c r="L561" s="69"/>
      <c r="M561" s="69"/>
      <c r="N561" s="69"/>
      <c r="P561" s="69"/>
      <c r="Q561" s="69"/>
      <c r="R561" s="69"/>
      <c r="S561" s="69"/>
      <c r="T561" s="69"/>
      <c r="U561" s="69"/>
    </row>
    <row r="562">
      <c r="D562" s="69"/>
      <c r="E562" s="69"/>
      <c r="F562" s="69"/>
      <c r="G562" s="69"/>
      <c r="H562" s="69"/>
      <c r="J562" s="69"/>
      <c r="K562" s="69"/>
      <c r="L562" s="69"/>
      <c r="M562" s="69"/>
      <c r="N562" s="69"/>
      <c r="P562" s="69"/>
      <c r="Q562" s="69"/>
      <c r="R562" s="69"/>
      <c r="S562" s="69"/>
      <c r="T562" s="69"/>
      <c r="U562" s="69"/>
    </row>
    <row r="563">
      <c r="D563" s="69"/>
      <c r="E563" s="69"/>
      <c r="F563" s="69"/>
      <c r="G563" s="69"/>
      <c r="H563" s="69"/>
      <c r="J563" s="69"/>
      <c r="K563" s="69"/>
      <c r="L563" s="69"/>
      <c r="M563" s="69"/>
      <c r="N563" s="69"/>
      <c r="P563" s="69"/>
      <c r="Q563" s="69"/>
      <c r="R563" s="69"/>
      <c r="S563" s="69"/>
      <c r="T563" s="69"/>
      <c r="U563" s="69"/>
    </row>
    <row r="564">
      <c r="D564" s="69"/>
      <c r="E564" s="69"/>
      <c r="F564" s="69"/>
      <c r="G564" s="69"/>
      <c r="H564" s="69"/>
      <c r="J564" s="69"/>
      <c r="K564" s="69"/>
      <c r="L564" s="69"/>
      <c r="M564" s="69"/>
      <c r="N564" s="69"/>
      <c r="P564" s="69"/>
      <c r="Q564" s="69"/>
      <c r="R564" s="69"/>
      <c r="S564" s="69"/>
      <c r="T564" s="69"/>
      <c r="U564" s="69"/>
    </row>
    <row r="565">
      <c r="D565" s="69"/>
      <c r="E565" s="69"/>
      <c r="F565" s="69"/>
      <c r="G565" s="69"/>
      <c r="H565" s="69"/>
      <c r="J565" s="69"/>
      <c r="K565" s="69"/>
      <c r="L565" s="69"/>
      <c r="M565" s="69"/>
      <c r="N565" s="69"/>
      <c r="P565" s="69"/>
      <c r="Q565" s="69"/>
      <c r="R565" s="69"/>
      <c r="S565" s="69"/>
      <c r="T565" s="69"/>
      <c r="U565" s="69"/>
    </row>
    <row r="566">
      <c r="D566" s="69"/>
      <c r="E566" s="69"/>
      <c r="F566" s="69"/>
      <c r="G566" s="69"/>
      <c r="H566" s="69"/>
      <c r="J566" s="69"/>
      <c r="K566" s="69"/>
      <c r="L566" s="69"/>
      <c r="M566" s="69"/>
      <c r="N566" s="69"/>
      <c r="P566" s="69"/>
      <c r="Q566" s="69"/>
      <c r="R566" s="69"/>
      <c r="S566" s="69"/>
      <c r="T566" s="69"/>
      <c r="U566" s="69"/>
    </row>
    <row r="567">
      <c r="D567" s="69"/>
      <c r="E567" s="69"/>
      <c r="F567" s="69"/>
      <c r="G567" s="69"/>
      <c r="H567" s="69"/>
      <c r="J567" s="69"/>
      <c r="K567" s="69"/>
      <c r="L567" s="69"/>
      <c r="M567" s="69"/>
      <c r="N567" s="69"/>
      <c r="P567" s="69"/>
      <c r="Q567" s="69"/>
      <c r="R567" s="69"/>
      <c r="S567" s="69"/>
      <c r="T567" s="69"/>
      <c r="U567" s="69"/>
    </row>
    <row r="568">
      <c r="D568" s="69"/>
      <c r="E568" s="69"/>
      <c r="F568" s="69"/>
      <c r="G568" s="69"/>
      <c r="H568" s="69"/>
      <c r="J568" s="69"/>
      <c r="K568" s="69"/>
      <c r="L568" s="69"/>
      <c r="M568" s="69"/>
      <c r="N568" s="69"/>
      <c r="P568" s="69"/>
      <c r="Q568" s="69"/>
      <c r="R568" s="69"/>
      <c r="S568" s="69"/>
      <c r="T568" s="69"/>
      <c r="U568" s="69"/>
    </row>
    <row r="569">
      <c r="D569" s="69"/>
      <c r="E569" s="69"/>
      <c r="F569" s="69"/>
      <c r="G569" s="69"/>
      <c r="H569" s="69"/>
      <c r="J569" s="69"/>
      <c r="K569" s="69"/>
      <c r="L569" s="69"/>
      <c r="M569" s="69"/>
      <c r="N569" s="69"/>
      <c r="P569" s="69"/>
      <c r="Q569" s="69"/>
      <c r="R569" s="69"/>
      <c r="S569" s="69"/>
      <c r="T569" s="69"/>
      <c r="U569" s="69"/>
    </row>
    <row r="570">
      <c r="D570" s="69"/>
      <c r="E570" s="69"/>
      <c r="F570" s="69"/>
      <c r="G570" s="69"/>
      <c r="H570" s="69"/>
      <c r="J570" s="69"/>
      <c r="K570" s="69"/>
      <c r="L570" s="69"/>
      <c r="M570" s="69"/>
      <c r="N570" s="69"/>
      <c r="P570" s="69"/>
      <c r="Q570" s="69"/>
      <c r="R570" s="69"/>
      <c r="S570" s="69"/>
      <c r="T570" s="69"/>
      <c r="U570" s="69"/>
    </row>
    <row r="571">
      <c r="D571" s="69"/>
      <c r="E571" s="69"/>
      <c r="F571" s="69"/>
      <c r="G571" s="69"/>
      <c r="H571" s="69"/>
      <c r="J571" s="69"/>
      <c r="K571" s="69"/>
      <c r="L571" s="69"/>
      <c r="M571" s="69"/>
      <c r="N571" s="69"/>
      <c r="P571" s="69"/>
      <c r="Q571" s="69"/>
      <c r="R571" s="69"/>
      <c r="S571" s="69"/>
      <c r="T571" s="69"/>
      <c r="U571" s="69"/>
    </row>
    <row r="572">
      <c r="D572" s="69"/>
      <c r="E572" s="69"/>
      <c r="F572" s="69"/>
      <c r="G572" s="69"/>
      <c r="H572" s="69"/>
      <c r="J572" s="69"/>
      <c r="K572" s="69"/>
      <c r="L572" s="69"/>
      <c r="M572" s="69"/>
      <c r="N572" s="69"/>
      <c r="P572" s="69"/>
      <c r="Q572" s="69"/>
      <c r="R572" s="69"/>
      <c r="S572" s="69"/>
      <c r="T572" s="69"/>
      <c r="U572" s="69"/>
    </row>
    <row r="573">
      <c r="D573" s="69"/>
      <c r="E573" s="69"/>
      <c r="F573" s="69"/>
      <c r="G573" s="69"/>
      <c r="H573" s="69"/>
      <c r="J573" s="69"/>
      <c r="K573" s="69"/>
      <c r="L573" s="69"/>
      <c r="M573" s="69"/>
      <c r="N573" s="69"/>
      <c r="P573" s="69"/>
      <c r="Q573" s="69"/>
      <c r="R573" s="69"/>
      <c r="S573" s="69"/>
      <c r="T573" s="69"/>
      <c r="U573" s="69"/>
    </row>
    <row r="574">
      <c r="D574" s="69"/>
      <c r="E574" s="69"/>
      <c r="F574" s="69"/>
      <c r="G574" s="69"/>
      <c r="H574" s="69"/>
      <c r="J574" s="69"/>
      <c r="K574" s="69"/>
      <c r="L574" s="69"/>
      <c r="M574" s="69"/>
      <c r="N574" s="69"/>
      <c r="P574" s="69"/>
      <c r="Q574" s="69"/>
      <c r="R574" s="69"/>
      <c r="S574" s="69"/>
      <c r="T574" s="69"/>
      <c r="U574" s="69"/>
    </row>
    <row r="575">
      <c r="D575" s="69"/>
      <c r="E575" s="69"/>
      <c r="F575" s="69"/>
      <c r="G575" s="69"/>
      <c r="H575" s="69"/>
      <c r="J575" s="69"/>
      <c r="K575" s="69"/>
      <c r="L575" s="69"/>
      <c r="M575" s="69"/>
      <c r="N575" s="69"/>
      <c r="P575" s="69"/>
      <c r="Q575" s="69"/>
      <c r="R575" s="69"/>
      <c r="S575" s="69"/>
      <c r="T575" s="69"/>
      <c r="U575" s="69"/>
    </row>
    <row r="576">
      <c r="D576" s="69"/>
      <c r="E576" s="69"/>
      <c r="F576" s="69"/>
      <c r="G576" s="69"/>
      <c r="H576" s="69"/>
      <c r="J576" s="69"/>
      <c r="K576" s="69"/>
      <c r="L576" s="69"/>
      <c r="M576" s="69"/>
      <c r="N576" s="69"/>
      <c r="P576" s="69"/>
      <c r="Q576" s="69"/>
      <c r="R576" s="69"/>
      <c r="S576" s="69"/>
      <c r="T576" s="69"/>
      <c r="U576" s="69"/>
    </row>
    <row r="577">
      <c r="D577" s="69"/>
      <c r="E577" s="69"/>
      <c r="F577" s="69"/>
      <c r="G577" s="69"/>
      <c r="H577" s="69"/>
      <c r="J577" s="69"/>
      <c r="K577" s="69"/>
      <c r="L577" s="69"/>
      <c r="M577" s="69"/>
      <c r="N577" s="69"/>
      <c r="P577" s="69"/>
      <c r="Q577" s="69"/>
      <c r="R577" s="69"/>
      <c r="S577" s="69"/>
      <c r="T577" s="69"/>
      <c r="U577" s="69"/>
    </row>
    <row r="578">
      <c r="D578" s="69"/>
      <c r="E578" s="69"/>
      <c r="F578" s="69"/>
      <c r="G578" s="69"/>
      <c r="H578" s="69"/>
      <c r="J578" s="69"/>
      <c r="K578" s="69"/>
      <c r="L578" s="69"/>
      <c r="M578" s="69"/>
      <c r="N578" s="69"/>
      <c r="P578" s="69"/>
      <c r="Q578" s="69"/>
      <c r="R578" s="69"/>
      <c r="S578" s="69"/>
      <c r="T578" s="69"/>
      <c r="U578" s="69"/>
    </row>
    <row r="579">
      <c r="D579" s="69"/>
      <c r="E579" s="69"/>
      <c r="F579" s="69"/>
      <c r="G579" s="69"/>
      <c r="H579" s="69"/>
      <c r="J579" s="69"/>
      <c r="K579" s="69"/>
      <c r="L579" s="69"/>
      <c r="M579" s="69"/>
      <c r="N579" s="69"/>
      <c r="P579" s="69"/>
      <c r="Q579" s="69"/>
      <c r="R579" s="69"/>
      <c r="S579" s="69"/>
      <c r="T579" s="69"/>
      <c r="U579" s="69"/>
    </row>
    <row r="580">
      <c r="D580" s="69"/>
      <c r="E580" s="69"/>
      <c r="F580" s="69"/>
      <c r="G580" s="69"/>
      <c r="H580" s="69"/>
      <c r="J580" s="69"/>
      <c r="K580" s="69"/>
      <c r="L580" s="69"/>
      <c r="M580" s="69"/>
      <c r="N580" s="69"/>
      <c r="P580" s="69"/>
      <c r="Q580" s="69"/>
      <c r="R580" s="69"/>
      <c r="S580" s="69"/>
      <c r="T580" s="69"/>
      <c r="U580" s="69"/>
    </row>
    <row r="581">
      <c r="D581" s="69"/>
      <c r="E581" s="69"/>
      <c r="F581" s="69"/>
      <c r="G581" s="69"/>
      <c r="H581" s="69"/>
      <c r="J581" s="69"/>
      <c r="K581" s="69"/>
      <c r="L581" s="69"/>
      <c r="M581" s="69"/>
      <c r="N581" s="69"/>
      <c r="P581" s="69"/>
      <c r="Q581" s="69"/>
      <c r="R581" s="69"/>
      <c r="S581" s="69"/>
      <c r="T581" s="69"/>
      <c r="U581" s="69"/>
    </row>
    <row r="582">
      <c r="D582" s="69"/>
      <c r="E582" s="69"/>
      <c r="F582" s="69"/>
      <c r="G582" s="69"/>
      <c r="H582" s="69"/>
      <c r="J582" s="69"/>
      <c r="K582" s="69"/>
      <c r="L582" s="69"/>
      <c r="M582" s="69"/>
      <c r="N582" s="69"/>
      <c r="P582" s="69"/>
      <c r="Q582" s="69"/>
      <c r="R582" s="69"/>
      <c r="S582" s="69"/>
      <c r="T582" s="69"/>
      <c r="U582" s="69"/>
    </row>
    <row r="583">
      <c r="D583" s="69"/>
      <c r="E583" s="69"/>
      <c r="F583" s="69"/>
      <c r="G583" s="69"/>
      <c r="H583" s="69"/>
      <c r="J583" s="69"/>
      <c r="K583" s="69"/>
      <c r="L583" s="69"/>
      <c r="M583" s="69"/>
      <c r="N583" s="69"/>
      <c r="P583" s="69"/>
      <c r="Q583" s="69"/>
      <c r="R583" s="69"/>
      <c r="S583" s="69"/>
      <c r="T583" s="69"/>
      <c r="U583" s="69"/>
    </row>
    <row r="584">
      <c r="D584" s="69"/>
      <c r="E584" s="69"/>
      <c r="F584" s="69"/>
      <c r="G584" s="69"/>
      <c r="H584" s="69"/>
      <c r="J584" s="69"/>
      <c r="K584" s="69"/>
      <c r="L584" s="69"/>
      <c r="M584" s="69"/>
      <c r="N584" s="69"/>
      <c r="P584" s="69"/>
      <c r="Q584" s="69"/>
      <c r="R584" s="69"/>
      <c r="S584" s="69"/>
      <c r="T584" s="69"/>
      <c r="U584" s="69"/>
    </row>
    <row r="585">
      <c r="D585" s="69"/>
      <c r="E585" s="69"/>
      <c r="F585" s="69"/>
      <c r="G585" s="69"/>
      <c r="H585" s="69"/>
      <c r="J585" s="69"/>
      <c r="K585" s="69"/>
      <c r="L585" s="69"/>
      <c r="M585" s="69"/>
      <c r="N585" s="69"/>
      <c r="P585" s="69"/>
      <c r="Q585" s="69"/>
      <c r="R585" s="69"/>
      <c r="S585" s="69"/>
      <c r="T585" s="69"/>
      <c r="U585" s="69"/>
    </row>
    <row r="586">
      <c r="D586" s="69"/>
      <c r="E586" s="69"/>
      <c r="F586" s="69"/>
      <c r="G586" s="69"/>
      <c r="H586" s="69"/>
      <c r="J586" s="69"/>
      <c r="K586" s="69"/>
      <c r="L586" s="69"/>
      <c r="M586" s="69"/>
      <c r="N586" s="69"/>
      <c r="P586" s="69"/>
      <c r="Q586" s="69"/>
      <c r="R586" s="69"/>
      <c r="S586" s="69"/>
      <c r="T586" s="69"/>
      <c r="U586" s="69"/>
    </row>
    <row r="587">
      <c r="D587" s="69"/>
      <c r="E587" s="69"/>
      <c r="F587" s="69"/>
      <c r="G587" s="69"/>
      <c r="H587" s="69"/>
      <c r="J587" s="69"/>
      <c r="K587" s="69"/>
      <c r="L587" s="69"/>
      <c r="M587" s="69"/>
      <c r="N587" s="69"/>
      <c r="P587" s="69"/>
      <c r="Q587" s="69"/>
      <c r="R587" s="69"/>
      <c r="S587" s="69"/>
      <c r="T587" s="69"/>
      <c r="U587" s="69"/>
    </row>
    <row r="588">
      <c r="D588" s="69"/>
      <c r="E588" s="69"/>
      <c r="F588" s="69"/>
      <c r="G588" s="69"/>
      <c r="H588" s="69"/>
      <c r="J588" s="69"/>
      <c r="K588" s="69"/>
      <c r="L588" s="69"/>
      <c r="M588" s="69"/>
      <c r="N588" s="69"/>
      <c r="P588" s="69"/>
      <c r="Q588" s="69"/>
      <c r="R588" s="69"/>
      <c r="S588" s="69"/>
      <c r="T588" s="69"/>
      <c r="U588" s="69"/>
    </row>
    <row r="589">
      <c r="D589" s="69"/>
      <c r="E589" s="69"/>
      <c r="F589" s="69"/>
      <c r="G589" s="69"/>
      <c r="H589" s="69"/>
      <c r="J589" s="69"/>
      <c r="K589" s="69"/>
      <c r="L589" s="69"/>
      <c r="M589" s="69"/>
      <c r="N589" s="69"/>
      <c r="P589" s="69"/>
      <c r="Q589" s="69"/>
      <c r="R589" s="69"/>
      <c r="S589" s="69"/>
      <c r="T589" s="69"/>
      <c r="U589" s="69"/>
    </row>
    <row r="590">
      <c r="D590" s="69"/>
      <c r="E590" s="69"/>
      <c r="F590" s="69"/>
      <c r="G590" s="69"/>
      <c r="H590" s="69"/>
      <c r="J590" s="69"/>
      <c r="K590" s="69"/>
      <c r="L590" s="69"/>
      <c r="M590" s="69"/>
      <c r="N590" s="69"/>
      <c r="P590" s="69"/>
      <c r="Q590" s="69"/>
      <c r="R590" s="69"/>
      <c r="S590" s="69"/>
      <c r="T590" s="69"/>
      <c r="U590" s="69"/>
    </row>
    <row r="591">
      <c r="D591" s="69"/>
      <c r="E591" s="69"/>
      <c r="F591" s="69"/>
      <c r="G591" s="69"/>
      <c r="H591" s="69"/>
      <c r="J591" s="69"/>
      <c r="K591" s="69"/>
      <c r="L591" s="69"/>
      <c r="M591" s="69"/>
      <c r="N591" s="69"/>
      <c r="P591" s="69"/>
      <c r="Q591" s="69"/>
      <c r="R591" s="69"/>
      <c r="S591" s="69"/>
      <c r="T591" s="69"/>
      <c r="U591" s="69"/>
    </row>
    <row r="592">
      <c r="D592" s="69"/>
      <c r="E592" s="69"/>
      <c r="F592" s="69"/>
      <c r="G592" s="69"/>
      <c r="H592" s="69"/>
      <c r="J592" s="69"/>
      <c r="K592" s="69"/>
      <c r="L592" s="69"/>
      <c r="M592" s="69"/>
      <c r="N592" s="69"/>
      <c r="P592" s="69"/>
      <c r="Q592" s="69"/>
      <c r="R592" s="69"/>
      <c r="S592" s="69"/>
      <c r="T592" s="69"/>
      <c r="U592" s="69"/>
    </row>
    <row r="593">
      <c r="D593" s="69"/>
      <c r="E593" s="69"/>
      <c r="F593" s="69"/>
      <c r="G593" s="69"/>
      <c r="H593" s="69"/>
      <c r="J593" s="69"/>
      <c r="K593" s="69"/>
      <c r="L593" s="69"/>
      <c r="M593" s="69"/>
      <c r="N593" s="69"/>
      <c r="P593" s="69"/>
      <c r="Q593" s="69"/>
      <c r="R593" s="69"/>
      <c r="S593" s="69"/>
      <c r="T593" s="69"/>
      <c r="U593" s="69"/>
    </row>
    <row r="594">
      <c r="D594" s="69"/>
      <c r="E594" s="69"/>
      <c r="F594" s="69"/>
      <c r="G594" s="69"/>
      <c r="H594" s="69"/>
      <c r="J594" s="69"/>
      <c r="K594" s="69"/>
      <c r="L594" s="69"/>
      <c r="M594" s="69"/>
      <c r="N594" s="69"/>
      <c r="P594" s="69"/>
      <c r="Q594" s="69"/>
      <c r="R594" s="69"/>
      <c r="S594" s="69"/>
      <c r="T594" s="69"/>
      <c r="U594" s="69"/>
    </row>
    <row r="595">
      <c r="D595" s="69"/>
      <c r="E595" s="69"/>
      <c r="F595" s="69"/>
      <c r="G595" s="69"/>
      <c r="H595" s="69"/>
      <c r="J595" s="69"/>
      <c r="K595" s="69"/>
      <c r="L595" s="69"/>
      <c r="M595" s="69"/>
      <c r="N595" s="69"/>
      <c r="P595" s="69"/>
      <c r="Q595" s="69"/>
      <c r="R595" s="69"/>
      <c r="S595" s="69"/>
      <c r="T595" s="69"/>
      <c r="U595" s="69"/>
    </row>
    <row r="596">
      <c r="D596" s="69"/>
      <c r="E596" s="69"/>
      <c r="F596" s="69"/>
      <c r="G596" s="69"/>
      <c r="H596" s="69"/>
      <c r="J596" s="69"/>
      <c r="K596" s="69"/>
      <c r="L596" s="69"/>
      <c r="M596" s="69"/>
      <c r="N596" s="69"/>
      <c r="P596" s="69"/>
      <c r="Q596" s="69"/>
      <c r="R596" s="69"/>
      <c r="S596" s="69"/>
      <c r="T596" s="69"/>
      <c r="U596" s="69"/>
    </row>
    <row r="597">
      <c r="D597" s="69"/>
      <c r="E597" s="69"/>
      <c r="F597" s="69"/>
      <c r="G597" s="69"/>
      <c r="H597" s="69"/>
      <c r="J597" s="69"/>
      <c r="K597" s="69"/>
      <c r="L597" s="69"/>
      <c r="M597" s="69"/>
      <c r="N597" s="69"/>
      <c r="P597" s="69"/>
      <c r="Q597" s="69"/>
      <c r="R597" s="69"/>
      <c r="S597" s="69"/>
      <c r="T597" s="69"/>
      <c r="U597" s="69"/>
    </row>
    <row r="598">
      <c r="D598" s="69"/>
      <c r="E598" s="69"/>
      <c r="F598" s="69"/>
      <c r="G598" s="69"/>
      <c r="H598" s="69"/>
      <c r="J598" s="69"/>
      <c r="K598" s="69"/>
      <c r="L598" s="69"/>
      <c r="M598" s="69"/>
      <c r="N598" s="69"/>
      <c r="P598" s="69"/>
      <c r="Q598" s="69"/>
      <c r="R598" s="69"/>
      <c r="S598" s="69"/>
      <c r="T598" s="69"/>
      <c r="U598" s="69"/>
    </row>
    <row r="599">
      <c r="D599" s="69"/>
      <c r="E599" s="69"/>
      <c r="F599" s="69"/>
      <c r="G599" s="69"/>
      <c r="H599" s="69"/>
      <c r="J599" s="69"/>
      <c r="K599" s="69"/>
      <c r="L599" s="69"/>
      <c r="M599" s="69"/>
      <c r="N599" s="69"/>
      <c r="P599" s="69"/>
      <c r="Q599" s="69"/>
      <c r="R599" s="69"/>
      <c r="S599" s="69"/>
      <c r="T599" s="69"/>
      <c r="U599" s="69"/>
    </row>
    <row r="600">
      <c r="D600" s="69"/>
      <c r="E600" s="69"/>
      <c r="F600" s="69"/>
      <c r="G600" s="69"/>
      <c r="H600" s="69"/>
      <c r="J600" s="69"/>
      <c r="K600" s="69"/>
      <c r="L600" s="69"/>
      <c r="M600" s="69"/>
      <c r="N600" s="69"/>
      <c r="P600" s="69"/>
      <c r="Q600" s="69"/>
      <c r="R600" s="69"/>
      <c r="S600" s="69"/>
      <c r="T600" s="69"/>
      <c r="U600" s="69"/>
    </row>
    <row r="601">
      <c r="D601" s="69"/>
      <c r="E601" s="69"/>
      <c r="F601" s="69"/>
      <c r="G601" s="69"/>
      <c r="H601" s="69"/>
      <c r="J601" s="69"/>
      <c r="K601" s="69"/>
      <c r="L601" s="69"/>
      <c r="M601" s="69"/>
      <c r="N601" s="69"/>
      <c r="P601" s="69"/>
      <c r="Q601" s="69"/>
      <c r="R601" s="69"/>
      <c r="S601" s="69"/>
      <c r="T601" s="69"/>
      <c r="U601" s="69"/>
    </row>
    <row r="602">
      <c r="D602" s="69"/>
      <c r="E602" s="69"/>
      <c r="F602" s="69"/>
      <c r="G602" s="69"/>
      <c r="H602" s="69"/>
      <c r="J602" s="69"/>
      <c r="K602" s="69"/>
      <c r="L602" s="69"/>
      <c r="M602" s="69"/>
      <c r="N602" s="69"/>
      <c r="P602" s="69"/>
      <c r="Q602" s="69"/>
      <c r="R602" s="69"/>
      <c r="S602" s="69"/>
      <c r="T602" s="69"/>
      <c r="U602" s="69"/>
    </row>
    <row r="603">
      <c r="D603" s="69"/>
      <c r="E603" s="69"/>
      <c r="F603" s="69"/>
      <c r="G603" s="69"/>
      <c r="H603" s="69"/>
      <c r="J603" s="69"/>
      <c r="K603" s="69"/>
      <c r="L603" s="69"/>
      <c r="M603" s="69"/>
      <c r="N603" s="69"/>
      <c r="P603" s="69"/>
      <c r="Q603" s="69"/>
      <c r="R603" s="69"/>
      <c r="S603" s="69"/>
      <c r="T603" s="69"/>
      <c r="U603" s="69"/>
    </row>
    <row r="604">
      <c r="D604" s="69"/>
      <c r="E604" s="69"/>
      <c r="F604" s="69"/>
      <c r="G604" s="69"/>
      <c r="H604" s="69"/>
      <c r="J604" s="69"/>
      <c r="K604" s="69"/>
      <c r="L604" s="69"/>
      <c r="M604" s="69"/>
      <c r="N604" s="69"/>
      <c r="P604" s="69"/>
      <c r="Q604" s="69"/>
      <c r="R604" s="69"/>
      <c r="S604" s="69"/>
      <c r="T604" s="69"/>
      <c r="U604" s="69"/>
    </row>
    <row r="605">
      <c r="D605" s="69"/>
      <c r="E605" s="69"/>
      <c r="F605" s="69"/>
      <c r="G605" s="69"/>
      <c r="H605" s="69"/>
      <c r="J605" s="69"/>
      <c r="K605" s="69"/>
      <c r="L605" s="69"/>
      <c r="M605" s="69"/>
      <c r="N605" s="69"/>
      <c r="P605" s="69"/>
      <c r="Q605" s="69"/>
      <c r="R605" s="69"/>
      <c r="S605" s="69"/>
      <c r="T605" s="69"/>
      <c r="U605" s="69"/>
    </row>
    <row r="606">
      <c r="D606" s="69"/>
      <c r="E606" s="69"/>
      <c r="F606" s="69"/>
      <c r="G606" s="69"/>
      <c r="H606" s="69"/>
      <c r="J606" s="69"/>
      <c r="K606" s="69"/>
      <c r="L606" s="69"/>
      <c r="M606" s="69"/>
      <c r="N606" s="69"/>
      <c r="P606" s="69"/>
      <c r="Q606" s="69"/>
      <c r="R606" s="69"/>
      <c r="S606" s="69"/>
      <c r="T606" s="69"/>
      <c r="U606" s="69"/>
    </row>
    <row r="607">
      <c r="D607" s="69"/>
      <c r="E607" s="69"/>
      <c r="F607" s="69"/>
      <c r="G607" s="69"/>
      <c r="H607" s="69"/>
      <c r="J607" s="69"/>
      <c r="K607" s="69"/>
      <c r="L607" s="69"/>
      <c r="M607" s="69"/>
      <c r="N607" s="69"/>
      <c r="P607" s="69"/>
      <c r="Q607" s="69"/>
      <c r="R607" s="69"/>
      <c r="S607" s="69"/>
      <c r="T607" s="69"/>
      <c r="U607" s="69"/>
    </row>
    <row r="608">
      <c r="D608" s="69"/>
      <c r="E608" s="69"/>
      <c r="F608" s="69"/>
      <c r="G608" s="69"/>
      <c r="H608" s="69"/>
      <c r="J608" s="69"/>
      <c r="K608" s="69"/>
      <c r="L608" s="69"/>
      <c r="M608" s="69"/>
      <c r="N608" s="69"/>
      <c r="P608" s="69"/>
      <c r="Q608" s="69"/>
      <c r="R608" s="69"/>
      <c r="S608" s="69"/>
      <c r="T608" s="69"/>
      <c r="U608" s="69"/>
    </row>
    <row r="609">
      <c r="D609" s="69"/>
      <c r="E609" s="69"/>
      <c r="F609" s="69"/>
      <c r="G609" s="69"/>
      <c r="H609" s="69"/>
      <c r="J609" s="69"/>
      <c r="K609" s="69"/>
      <c r="L609" s="69"/>
      <c r="M609" s="69"/>
      <c r="N609" s="69"/>
      <c r="P609" s="69"/>
      <c r="Q609" s="69"/>
      <c r="R609" s="69"/>
      <c r="S609" s="69"/>
      <c r="T609" s="69"/>
      <c r="U609" s="69"/>
    </row>
    <row r="610">
      <c r="D610" s="69"/>
      <c r="E610" s="69"/>
      <c r="F610" s="69"/>
      <c r="G610" s="69"/>
      <c r="H610" s="69"/>
      <c r="J610" s="69"/>
      <c r="K610" s="69"/>
      <c r="L610" s="69"/>
      <c r="M610" s="69"/>
      <c r="N610" s="69"/>
      <c r="P610" s="69"/>
      <c r="Q610" s="69"/>
      <c r="R610" s="69"/>
      <c r="S610" s="69"/>
      <c r="T610" s="69"/>
      <c r="U610" s="69"/>
    </row>
    <row r="611">
      <c r="D611" s="69"/>
      <c r="E611" s="69"/>
      <c r="F611" s="69"/>
      <c r="G611" s="69"/>
      <c r="H611" s="69"/>
      <c r="J611" s="69"/>
      <c r="K611" s="69"/>
      <c r="L611" s="69"/>
      <c r="M611" s="69"/>
      <c r="N611" s="69"/>
      <c r="P611" s="69"/>
      <c r="Q611" s="69"/>
      <c r="R611" s="69"/>
      <c r="S611" s="69"/>
      <c r="T611" s="69"/>
      <c r="U611" s="69"/>
    </row>
    <row r="612">
      <c r="D612" s="69"/>
      <c r="E612" s="69"/>
      <c r="F612" s="69"/>
      <c r="G612" s="69"/>
      <c r="H612" s="69"/>
      <c r="J612" s="69"/>
      <c r="K612" s="69"/>
      <c r="L612" s="69"/>
      <c r="M612" s="69"/>
      <c r="N612" s="69"/>
      <c r="P612" s="69"/>
      <c r="Q612" s="69"/>
      <c r="R612" s="69"/>
      <c r="S612" s="69"/>
      <c r="T612" s="69"/>
      <c r="U612" s="69"/>
    </row>
    <row r="613">
      <c r="D613" s="69"/>
      <c r="E613" s="69"/>
      <c r="F613" s="69"/>
      <c r="G613" s="69"/>
      <c r="H613" s="69"/>
      <c r="J613" s="69"/>
      <c r="K613" s="69"/>
      <c r="L613" s="69"/>
      <c r="M613" s="69"/>
      <c r="N613" s="69"/>
      <c r="P613" s="69"/>
      <c r="Q613" s="69"/>
      <c r="R613" s="69"/>
      <c r="S613" s="69"/>
      <c r="T613" s="69"/>
      <c r="U613" s="69"/>
    </row>
    <row r="614">
      <c r="D614" s="69"/>
      <c r="E614" s="69"/>
      <c r="F614" s="69"/>
      <c r="G614" s="69"/>
      <c r="H614" s="69"/>
      <c r="J614" s="69"/>
      <c r="K614" s="69"/>
      <c r="L614" s="69"/>
      <c r="M614" s="69"/>
      <c r="N614" s="69"/>
      <c r="P614" s="69"/>
      <c r="Q614" s="69"/>
      <c r="R614" s="69"/>
      <c r="S614" s="69"/>
      <c r="T614" s="69"/>
      <c r="U614" s="69"/>
    </row>
    <row r="615">
      <c r="D615" s="69"/>
      <c r="E615" s="69"/>
      <c r="F615" s="69"/>
      <c r="G615" s="69"/>
      <c r="H615" s="69"/>
      <c r="J615" s="69"/>
      <c r="K615" s="69"/>
      <c r="L615" s="69"/>
      <c r="M615" s="69"/>
      <c r="N615" s="69"/>
      <c r="P615" s="69"/>
      <c r="Q615" s="69"/>
      <c r="R615" s="69"/>
      <c r="S615" s="69"/>
      <c r="T615" s="69"/>
      <c r="U615" s="69"/>
    </row>
    <row r="616">
      <c r="D616" s="69"/>
      <c r="E616" s="69"/>
      <c r="F616" s="69"/>
      <c r="G616" s="69"/>
      <c r="H616" s="69"/>
      <c r="J616" s="69"/>
      <c r="K616" s="69"/>
      <c r="L616" s="69"/>
      <c r="M616" s="69"/>
      <c r="N616" s="69"/>
      <c r="P616" s="69"/>
      <c r="Q616" s="69"/>
      <c r="R616" s="69"/>
      <c r="S616" s="69"/>
      <c r="T616" s="69"/>
      <c r="U616" s="69"/>
    </row>
    <row r="617">
      <c r="D617" s="69"/>
      <c r="E617" s="69"/>
      <c r="F617" s="69"/>
      <c r="G617" s="69"/>
      <c r="H617" s="69"/>
      <c r="J617" s="69"/>
      <c r="K617" s="69"/>
      <c r="L617" s="69"/>
      <c r="M617" s="69"/>
      <c r="N617" s="69"/>
      <c r="P617" s="69"/>
      <c r="Q617" s="69"/>
      <c r="R617" s="69"/>
      <c r="S617" s="69"/>
      <c r="T617" s="69"/>
      <c r="U617" s="69"/>
    </row>
    <row r="618">
      <c r="D618" s="69"/>
      <c r="E618" s="69"/>
      <c r="F618" s="69"/>
      <c r="G618" s="69"/>
      <c r="H618" s="69"/>
      <c r="J618" s="69"/>
      <c r="K618" s="69"/>
      <c r="L618" s="69"/>
      <c r="M618" s="69"/>
      <c r="N618" s="69"/>
      <c r="P618" s="69"/>
      <c r="Q618" s="69"/>
      <c r="R618" s="69"/>
      <c r="S618" s="69"/>
      <c r="T618" s="69"/>
      <c r="U618" s="69"/>
    </row>
    <row r="619">
      <c r="D619" s="69"/>
      <c r="E619" s="69"/>
      <c r="F619" s="69"/>
      <c r="G619" s="69"/>
      <c r="H619" s="69"/>
      <c r="J619" s="69"/>
      <c r="K619" s="69"/>
      <c r="L619" s="69"/>
      <c r="M619" s="69"/>
      <c r="N619" s="69"/>
      <c r="P619" s="69"/>
      <c r="Q619" s="69"/>
      <c r="R619" s="69"/>
      <c r="S619" s="69"/>
      <c r="T619" s="69"/>
      <c r="U619" s="69"/>
    </row>
    <row r="620">
      <c r="D620" s="69"/>
      <c r="E620" s="69"/>
      <c r="F620" s="69"/>
      <c r="G620" s="69"/>
      <c r="H620" s="69"/>
      <c r="J620" s="69"/>
      <c r="K620" s="69"/>
      <c r="L620" s="69"/>
      <c r="M620" s="69"/>
      <c r="N620" s="69"/>
      <c r="P620" s="69"/>
      <c r="Q620" s="69"/>
      <c r="R620" s="69"/>
      <c r="S620" s="69"/>
      <c r="T620" s="69"/>
      <c r="U620" s="69"/>
    </row>
    <row r="621">
      <c r="D621" s="69"/>
      <c r="E621" s="69"/>
      <c r="F621" s="69"/>
      <c r="G621" s="69"/>
      <c r="H621" s="69"/>
      <c r="J621" s="69"/>
      <c r="K621" s="69"/>
      <c r="L621" s="69"/>
      <c r="M621" s="69"/>
      <c r="N621" s="69"/>
      <c r="P621" s="69"/>
      <c r="Q621" s="69"/>
      <c r="R621" s="69"/>
      <c r="S621" s="69"/>
      <c r="T621" s="69"/>
      <c r="U621" s="69"/>
    </row>
    <row r="622">
      <c r="D622" s="69"/>
      <c r="E622" s="69"/>
      <c r="F622" s="69"/>
      <c r="G622" s="69"/>
      <c r="H622" s="69"/>
      <c r="J622" s="69"/>
      <c r="K622" s="69"/>
      <c r="L622" s="69"/>
      <c r="M622" s="69"/>
      <c r="N622" s="69"/>
      <c r="P622" s="69"/>
      <c r="Q622" s="69"/>
      <c r="R622" s="69"/>
      <c r="S622" s="69"/>
      <c r="T622" s="69"/>
      <c r="U622" s="69"/>
    </row>
    <row r="623">
      <c r="D623" s="69"/>
      <c r="E623" s="69"/>
      <c r="F623" s="69"/>
      <c r="G623" s="69"/>
      <c r="H623" s="69"/>
      <c r="J623" s="69"/>
      <c r="K623" s="69"/>
      <c r="L623" s="69"/>
      <c r="M623" s="69"/>
      <c r="N623" s="69"/>
      <c r="P623" s="69"/>
      <c r="Q623" s="69"/>
      <c r="R623" s="69"/>
      <c r="S623" s="69"/>
      <c r="T623" s="69"/>
      <c r="U623" s="69"/>
    </row>
    <row r="624">
      <c r="D624" s="69"/>
      <c r="E624" s="69"/>
      <c r="F624" s="69"/>
      <c r="G624" s="69"/>
      <c r="H624" s="69"/>
      <c r="J624" s="69"/>
      <c r="K624" s="69"/>
      <c r="L624" s="69"/>
      <c r="M624" s="69"/>
      <c r="N624" s="69"/>
      <c r="P624" s="69"/>
      <c r="Q624" s="69"/>
      <c r="R624" s="69"/>
      <c r="S624" s="69"/>
      <c r="T624" s="69"/>
      <c r="U624" s="69"/>
    </row>
    <row r="625">
      <c r="D625" s="69"/>
      <c r="E625" s="69"/>
      <c r="F625" s="69"/>
      <c r="G625" s="69"/>
      <c r="H625" s="69"/>
      <c r="J625" s="69"/>
      <c r="K625" s="69"/>
      <c r="L625" s="69"/>
      <c r="M625" s="69"/>
      <c r="N625" s="69"/>
      <c r="P625" s="69"/>
      <c r="Q625" s="69"/>
      <c r="R625" s="69"/>
      <c r="S625" s="69"/>
      <c r="T625" s="69"/>
      <c r="U625" s="69"/>
    </row>
    <row r="626">
      <c r="D626" s="69"/>
      <c r="E626" s="69"/>
      <c r="F626" s="69"/>
      <c r="G626" s="69"/>
      <c r="H626" s="69"/>
      <c r="J626" s="69"/>
      <c r="K626" s="69"/>
      <c r="L626" s="69"/>
      <c r="M626" s="69"/>
      <c r="N626" s="69"/>
      <c r="P626" s="69"/>
      <c r="Q626" s="69"/>
      <c r="R626" s="69"/>
      <c r="S626" s="69"/>
      <c r="T626" s="69"/>
      <c r="U626" s="69"/>
    </row>
    <row r="627">
      <c r="D627" s="69"/>
      <c r="E627" s="69"/>
      <c r="F627" s="69"/>
      <c r="G627" s="69"/>
      <c r="H627" s="69"/>
      <c r="J627" s="69"/>
      <c r="K627" s="69"/>
      <c r="L627" s="69"/>
      <c r="M627" s="69"/>
      <c r="N627" s="69"/>
      <c r="P627" s="69"/>
      <c r="Q627" s="69"/>
      <c r="R627" s="69"/>
      <c r="S627" s="69"/>
      <c r="T627" s="69"/>
      <c r="U627" s="69"/>
    </row>
    <row r="628">
      <c r="D628" s="69"/>
      <c r="E628" s="69"/>
      <c r="F628" s="69"/>
      <c r="G628" s="69"/>
      <c r="H628" s="69"/>
      <c r="J628" s="69"/>
      <c r="K628" s="69"/>
      <c r="L628" s="69"/>
      <c r="M628" s="69"/>
      <c r="N628" s="69"/>
      <c r="P628" s="69"/>
      <c r="Q628" s="69"/>
      <c r="R628" s="69"/>
      <c r="S628" s="69"/>
      <c r="T628" s="69"/>
      <c r="U628" s="69"/>
    </row>
    <row r="629">
      <c r="D629" s="69"/>
      <c r="E629" s="69"/>
      <c r="F629" s="69"/>
      <c r="G629" s="69"/>
      <c r="H629" s="69"/>
      <c r="J629" s="69"/>
      <c r="K629" s="69"/>
      <c r="L629" s="69"/>
      <c r="M629" s="69"/>
      <c r="N629" s="69"/>
      <c r="P629" s="69"/>
      <c r="Q629" s="69"/>
      <c r="R629" s="69"/>
      <c r="S629" s="69"/>
      <c r="T629" s="69"/>
      <c r="U629" s="69"/>
    </row>
    <row r="630">
      <c r="D630" s="69"/>
      <c r="E630" s="69"/>
      <c r="F630" s="69"/>
      <c r="G630" s="69"/>
      <c r="H630" s="69"/>
      <c r="J630" s="69"/>
      <c r="K630" s="69"/>
      <c r="L630" s="69"/>
      <c r="M630" s="69"/>
      <c r="N630" s="69"/>
      <c r="P630" s="69"/>
      <c r="Q630" s="69"/>
      <c r="R630" s="69"/>
      <c r="S630" s="69"/>
      <c r="T630" s="69"/>
      <c r="U630" s="69"/>
    </row>
    <row r="631">
      <c r="D631" s="69"/>
      <c r="E631" s="69"/>
      <c r="F631" s="69"/>
      <c r="G631" s="69"/>
      <c r="H631" s="69"/>
      <c r="J631" s="69"/>
      <c r="K631" s="69"/>
      <c r="L631" s="69"/>
      <c r="M631" s="69"/>
      <c r="N631" s="69"/>
      <c r="P631" s="69"/>
      <c r="Q631" s="69"/>
      <c r="R631" s="69"/>
      <c r="S631" s="69"/>
      <c r="T631" s="69"/>
      <c r="U631" s="69"/>
    </row>
    <row r="632">
      <c r="D632" s="69"/>
      <c r="E632" s="69"/>
      <c r="F632" s="69"/>
      <c r="G632" s="69"/>
      <c r="H632" s="69"/>
      <c r="J632" s="69"/>
      <c r="K632" s="69"/>
      <c r="L632" s="69"/>
      <c r="M632" s="69"/>
      <c r="N632" s="69"/>
      <c r="P632" s="69"/>
      <c r="Q632" s="69"/>
      <c r="R632" s="69"/>
      <c r="S632" s="69"/>
      <c r="T632" s="69"/>
      <c r="U632" s="69"/>
    </row>
    <row r="633">
      <c r="D633" s="69"/>
      <c r="E633" s="69"/>
      <c r="F633" s="69"/>
      <c r="G633" s="69"/>
      <c r="H633" s="69"/>
      <c r="J633" s="69"/>
      <c r="K633" s="69"/>
      <c r="L633" s="69"/>
      <c r="M633" s="69"/>
      <c r="N633" s="69"/>
      <c r="P633" s="69"/>
      <c r="Q633" s="69"/>
      <c r="R633" s="69"/>
      <c r="S633" s="69"/>
      <c r="T633" s="69"/>
      <c r="U633" s="69"/>
    </row>
    <row r="634">
      <c r="D634" s="69"/>
      <c r="E634" s="69"/>
      <c r="F634" s="69"/>
      <c r="G634" s="69"/>
      <c r="H634" s="69"/>
      <c r="J634" s="69"/>
      <c r="K634" s="69"/>
      <c r="L634" s="69"/>
      <c r="M634" s="69"/>
      <c r="N634" s="69"/>
      <c r="P634" s="69"/>
      <c r="Q634" s="69"/>
      <c r="R634" s="69"/>
      <c r="S634" s="69"/>
      <c r="T634" s="69"/>
      <c r="U634" s="69"/>
    </row>
    <row r="635">
      <c r="D635" s="69"/>
      <c r="E635" s="69"/>
      <c r="F635" s="69"/>
      <c r="G635" s="69"/>
      <c r="H635" s="69"/>
      <c r="J635" s="69"/>
      <c r="K635" s="69"/>
      <c r="L635" s="69"/>
      <c r="M635" s="69"/>
      <c r="N635" s="69"/>
      <c r="P635" s="69"/>
      <c r="Q635" s="69"/>
      <c r="R635" s="69"/>
      <c r="S635" s="69"/>
      <c r="T635" s="69"/>
      <c r="U635" s="69"/>
    </row>
    <row r="636">
      <c r="D636" s="69"/>
      <c r="E636" s="69"/>
      <c r="F636" s="69"/>
      <c r="G636" s="69"/>
      <c r="H636" s="69"/>
      <c r="J636" s="69"/>
      <c r="K636" s="69"/>
      <c r="L636" s="69"/>
      <c r="M636" s="69"/>
      <c r="N636" s="69"/>
      <c r="P636" s="69"/>
      <c r="Q636" s="69"/>
      <c r="R636" s="69"/>
      <c r="S636" s="69"/>
      <c r="T636" s="69"/>
      <c r="U636" s="69"/>
    </row>
    <row r="637">
      <c r="D637" s="69"/>
      <c r="E637" s="69"/>
      <c r="F637" s="69"/>
      <c r="G637" s="69"/>
      <c r="H637" s="69"/>
      <c r="J637" s="69"/>
      <c r="K637" s="69"/>
      <c r="L637" s="69"/>
      <c r="M637" s="69"/>
      <c r="N637" s="69"/>
      <c r="P637" s="69"/>
      <c r="Q637" s="69"/>
      <c r="R637" s="69"/>
      <c r="S637" s="69"/>
      <c r="T637" s="69"/>
      <c r="U637" s="69"/>
    </row>
    <row r="638">
      <c r="D638" s="69"/>
      <c r="E638" s="69"/>
      <c r="F638" s="69"/>
      <c r="G638" s="69"/>
      <c r="H638" s="69"/>
      <c r="J638" s="69"/>
      <c r="K638" s="69"/>
      <c r="L638" s="69"/>
      <c r="M638" s="69"/>
      <c r="N638" s="69"/>
      <c r="P638" s="69"/>
      <c r="Q638" s="69"/>
      <c r="R638" s="69"/>
      <c r="S638" s="69"/>
      <c r="T638" s="69"/>
      <c r="U638" s="69"/>
    </row>
    <row r="639">
      <c r="D639" s="69"/>
      <c r="E639" s="69"/>
      <c r="F639" s="69"/>
      <c r="G639" s="69"/>
      <c r="H639" s="69"/>
      <c r="J639" s="69"/>
      <c r="K639" s="69"/>
      <c r="L639" s="69"/>
      <c r="M639" s="69"/>
      <c r="N639" s="69"/>
      <c r="P639" s="69"/>
      <c r="Q639" s="69"/>
      <c r="R639" s="69"/>
      <c r="S639" s="69"/>
      <c r="T639" s="69"/>
      <c r="U639" s="69"/>
    </row>
    <row r="640">
      <c r="D640" s="69"/>
      <c r="E640" s="69"/>
      <c r="F640" s="69"/>
      <c r="G640" s="69"/>
      <c r="H640" s="69"/>
      <c r="J640" s="69"/>
      <c r="K640" s="69"/>
      <c r="L640" s="69"/>
      <c r="M640" s="69"/>
      <c r="N640" s="69"/>
      <c r="P640" s="69"/>
      <c r="Q640" s="69"/>
      <c r="R640" s="69"/>
      <c r="S640" s="69"/>
      <c r="T640" s="69"/>
      <c r="U640" s="69"/>
    </row>
    <row r="641">
      <c r="D641" s="69"/>
      <c r="E641" s="69"/>
      <c r="F641" s="69"/>
      <c r="G641" s="69"/>
      <c r="H641" s="69"/>
      <c r="J641" s="69"/>
      <c r="K641" s="69"/>
      <c r="L641" s="69"/>
      <c r="M641" s="69"/>
      <c r="N641" s="69"/>
      <c r="P641" s="69"/>
      <c r="Q641" s="69"/>
      <c r="R641" s="69"/>
      <c r="S641" s="69"/>
      <c r="T641" s="69"/>
      <c r="U641" s="69"/>
    </row>
    <row r="642">
      <c r="D642" s="69"/>
      <c r="E642" s="69"/>
      <c r="F642" s="69"/>
      <c r="G642" s="69"/>
      <c r="H642" s="69"/>
      <c r="J642" s="69"/>
      <c r="K642" s="69"/>
      <c r="L642" s="69"/>
      <c r="M642" s="69"/>
      <c r="N642" s="69"/>
      <c r="P642" s="69"/>
      <c r="Q642" s="69"/>
      <c r="R642" s="69"/>
      <c r="S642" s="69"/>
      <c r="T642" s="69"/>
      <c r="U642" s="69"/>
    </row>
    <row r="643">
      <c r="D643" s="69"/>
      <c r="E643" s="69"/>
      <c r="F643" s="69"/>
      <c r="G643" s="69"/>
      <c r="H643" s="69"/>
      <c r="J643" s="69"/>
      <c r="K643" s="69"/>
      <c r="L643" s="69"/>
      <c r="M643" s="69"/>
      <c r="N643" s="69"/>
      <c r="P643" s="69"/>
      <c r="Q643" s="69"/>
      <c r="R643" s="69"/>
      <c r="S643" s="69"/>
      <c r="T643" s="69"/>
      <c r="U643" s="69"/>
    </row>
    <row r="644">
      <c r="D644" s="69"/>
      <c r="E644" s="69"/>
      <c r="F644" s="69"/>
      <c r="G644" s="69"/>
      <c r="H644" s="69"/>
      <c r="J644" s="69"/>
      <c r="K644" s="69"/>
      <c r="L644" s="69"/>
      <c r="M644" s="69"/>
      <c r="N644" s="69"/>
      <c r="P644" s="69"/>
      <c r="Q644" s="69"/>
      <c r="R644" s="69"/>
      <c r="S644" s="69"/>
      <c r="T644" s="69"/>
      <c r="U644" s="69"/>
    </row>
    <row r="645">
      <c r="D645" s="69"/>
      <c r="E645" s="69"/>
      <c r="F645" s="69"/>
      <c r="G645" s="69"/>
      <c r="H645" s="69"/>
      <c r="J645" s="69"/>
      <c r="K645" s="69"/>
      <c r="L645" s="69"/>
      <c r="M645" s="69"/>
      <c r="N645" s="69"/>
      <c r="P645" s="69"/>
      <c r="Q645" s="69"/>
      <c r="R645" s="69"/>
      <c r="S645" s="69"/>
      <c r="T645" s="69"/>
      <c r="U645" s="69"/>
    </row>
    <row r="646">
      <c r="D646" s="69"/>
      <c r="E646" s="69"/>
      <c r="F646" s="69"/>
      <c r="G646" s="69"/>
      <c r="H646" s="69"/>
      <c r="J646" s="69"/>
      <c r="K646" s="69"/>
      <c r="L646" s="69"/>
      <c r="M646" s="69"/>
      <c r="N646" s="69"/>
      <c r="P646" s="69"/>
      <c r="Q646" s="69"/>
      <c r="R646" s="69"/>
      <c r="S646" s="69"/>
      <c r="T646" s="69"/>
      <c r="U646" s="69"/>
    </row>
    <row r="647">
      <c r="D647" s="69"/>
      <c r="E647" s="69"/>
      <c r="F647" s="69"/>
      <c r="G647" s="69"/>
      <c r="H647" s="69"/>
      <c r="J647" s="69"/>
      <c r="K647" s="69"/>
      <c r="L647" s="69"/>
      <c r="M647" s="69"/>
      <c r="N647" s="69"/>
      <c r="P647" s="69"/>
      <c r="Q647" s="69"/>
      <c r="R647" s="69"/>
      <c r="S647" s="69"/>
      <c r="T647" s="69"/>
      <c r="U647" s="69"/>
    </row>
    <row r="648">
      <c r="D648" s="69"/>
      <c r="E648" s="69"/>
      <c r="F648" s="69"/>
      <c r="G648" s="69"/>
      <c r="H648" s="69"/>
      <c r="J648" s="69"/>
      <c r="K648" s="69"/>
      <c r="L648" s="69"/>
      <c r="M648" s="69"/>
      <c r="N648" s="69"/>
      <c r="P648" s="69"/>
      <c r="Q648" s="69"/>
      <c r="R648" s="69"/>
      <c r="S648" s="69"/>
      <c r="T648" s="69"/>
      <c r="U648" s="69"/>
    </row>
    <row r="649">
      <c r="D649" s="69"/>
      <c r="E649" s="69"/>
      <c r="F649" s="69"/>
      <c r="G649" s="69"/>
      <c r="H649" s="69"/>
      <c r="J649" s="69"/>
      <c r="K649" s="69"/>
      <c r="L649" s="69"/>
      <c r="M649" s="69"/>
      <c r="N649" s="69"/>
      <c r="P649" s="69"/>
      <c r="Q649" s="69"/>
      <c r="R649" s="69"/>
      <c r="S649" s="69"/>
      <c r="T649" s="69"/>
      <c r="U649" s="69"/>
    </row>
    <row r="650">
      <c r="D650" s="69"/>
      <c r="E650" s="69"/>
      <c r="F650" s="69"/>
      <c r="G650" s="69"/>
      <c r="H650" s="69"/>
      <c r="J650" s="69"/>
      <c r="K650" s="69"/>
      <c r="L650" s="69"/>
      <c r="M650" s="69"/>
      <c r="N650" s="69"/>
      <c r="P650" s="69"/>
      <c r="Q650" s="69"/>
      <c r="R650" s="69"/>
      <c r="S650" s="69"/>
      <c r="T650" s="69"/>
      <c r="U650" s="69"/>
    </row>
    <row r="651">
      <c r="D651" s="69"/>
      <c r="E651" s="69"/>
      <c r="F651" s="69"/>
      <c r="G651" s="69"/>
      <c r="H651" s="69"/>
      <c r="J651" s="69"/>
      <c r="K651" s="69"/>
      <c r="L651" s="69"/>
      <c r="M651" s="69"/>
      <c r="N651" s="69"/>
      <c r="P651" s="69"/>
      <c r="Q651" s="69"/>
      <c r="R651" s="69"/>
      <c r="S651" s="69"/>
      <c r="T651" s="69"/>
      <c r="U651" s="69"/>
    </row>
    <row r="652">
      <c r="D652" s="69"/>
      <c r="E652" s="69"/>
      <c r="F652" s="69"/>
      <c r="G652" s="69"/>
      <c r="H652" s="69"/>
      <c r="J652" s="69"/>
      <c r="K652" s="69"/>
      <c r="L652" s="69"/>
      <c r="M652" s="69"/>
      <c r="N652" s="69"/>
      <c r="P652" s="69"/>
      <c r="Q652" s="69"/>
      <c r="R652" s="69"/>
      <c r="S652" s="69"/>
      <c r="T652" s="69"/>
      <c r="U652" s="69"/>
    </row>
    <row r="653">
      <c r="D653" s="69"/>
      <c r="E653" s="69"/>
      <c r="F653" s="69"/>
      <c r="G653" s="69"/>
      <c r="H653" s="69"/>
      <c r="J653" s="69"/>
      <c r="K653" s="69"/>
      <c r="L653" s="69"/>
      <c r="M653" s="69"/>
      <c r="N653" s="69"/>
      <c r="P653" s="69"/>
      <c r="Q653" s="69"/>
      <c r="R653" s="69"/>
      <c r="S653" s="69"/>
      <c r="T653" s="69"/>
      <c r="U653" s="69"/>
    </row>
    <row r="654">
      <c r="D654" s="69"/>
      <c r="E654" s="69"/>
      <c r="F654" s="69"/>
      <c r="G654" s="69"/>
      <c r="H654" s="69"/>
      <c r="J654" s="69"/>
      <c r="K654" s="69"/>
      <c r="L654" s="69"/>
      <c r="M654" s="69"/>
      <c r="N654" s="69"/>
      <c r="P654" s="69"/>
      <c r="Q654" s="69"/>
      <c r="R654" s="69"/>
      <c r="S654" s="69"/>
      <c r="T654" s="69"/>
      <c r="U654" s="69"/>
    </row>
    <row r="655">
      <c r="D655" s="69"/>
      <c r="E655" s="69"/>
      <c r="F655" s="69"/>
      <c r="G655" s="69"/>
      <c r="H655" s="69"/>
      <c r="J655" s="69"/>
      <c r="K655" s="69"/>
      <c r="L655" s="69"/>
      <c r="M655" s="69"/>
      <c r="N655" s="69"/>
      <c r="P655" s="69"/>
      <c r="Q655" s="69"/>
      <c r="R655" s="69"/>
      <c r="S655" s="69"/>
      <c r="T655" s="69"/>
      <c r="U655" s="69"/>
    </row>
    <row r="656">
      <c r="D656" s="69"/>
      <c r="E656" s="69"/>
      <c r="F656" s="69"/>
      <c r="G656" s="69"/>
      <c r="H656" s="69"/>
      <c r="J656" s="69"/>
      <c r="K656" s="69"/>
      <c r="L656" s="69"/>
      <c r="M656" s="69"/>
      <c r="N656" s="69"/>
      <c r="P656" s="69"/>
      <c r="Q656" s="69"/>
      <c r="R656" s="69"/>
      <c r="S656" s="69"/>
      <c r="T656" s="69"/>
      <c r="U656" s="69"/>
    </row>
    <row r="657">
      <c r="D657" s="69"/>
      <c r="E657" s="69"/>
      <c r="F657" s="69"/>
      <c r="G657" s="69"/>
      <c r="H657" s="69"/>
      <c r="J657" s="69"/>
      <c r="K657" s="69"/>
      <c r="L657" s="69"/>
      <c r="M657" s="69"/>
      <c r="N657" s="69"/>
      <c r="P657" s="69"/>
      <c r="Q657" s="69"/>
      <c r="R657" s="69"/>
      <c r="S657" s="69"/>
      <c r="T657" s="69"/>
      <c r="U657" s="69"/>
    </row>
    <row r="658">
      <c r="D658" s="69"/>
      <c r="E658" s="69"/>
      <c r="F658" s="69"/>
      <c r="G658" s="69"/>
      <c r="H658" s="69"/>
      <c r="J658" s="69"/>
      <c r="K658" s="69"/>
      <c r="L658" s="69"/>
      <c r="M658" s="69"/>
      <c r="N658" s="69"/>
      <c r="P658" s="69"/>
      <c r="Q658" s="69"/>
      <c r="R658" s="69"/>
      <c r="S658" s="69"/>
      <c r="T658" s="69"/>
      <c r="U658" s="69"/>
    </row>
    <row r="659">
      <c r="D659" s="69"/>
      <c r="E659" s="69"/>
      <c r="F659" s="69"/>
      <c r="G659" s="69"/>
      <c r="H659" s="69"/>
      <c r="J659" s="69"/>
      <c r="K659" s="69"/>
      <c r="L659" s="69"/>
      <c r="M659" s="69"/>
      <c r="N659" s="69"/>
      <c r="P659" s="69"/>
      <c r="Q659" s="69"/>
      <c r="R659" s="69"/>
      <c r="S659" s="69"/>
      <c r="T659" s="69"/>
      <c r="U659" s="69"/>
    </row>
    <row r="660">
      <c r="D660" s="69"/>
      <c r="E660" s="69"/>
      <c r="F660" s="69"/>
      <c r="G660" s="69"/>
      <c r="H660" s="69"/>
      <c r="J660" s="69"/>
      <c r="K660" s="69"/>
      <c r="L660" s="69"/>
      <c r="M660" s="69"/>
      <c r="N660" s="69"/>
      <c r="P660" s="69"/>
      <c r="Q660" s="69"/>
      <c r="R660" s="69"/>
      <c r="S660" s="69"/>
      <c r="T660" s="69"/>
      <c r="U660" s="69"/>
    </row>
    <row r="661">
      <c r="D661" s="69"/>
      <c r="E661" s="69"/>
      <c r="F661" s="69"/>
      <c r="G661" s="69"/>
      <c r="H661" s="69"/>
      <c r="J661" s="69"/>
      <c r="K661" s="69"/>
      <c r="L661" s="69"/>
      <c r="M661" s="69"/>
      <c r="N661" s="69"/>
      <c r="P661" s="69"/>
      <c r="Q661" s="69"/>
      <c r="R661" s="69"/>
      <c r="S661" s="69"/>
      <c r="T661" s="69"/>
      <c r="U661" s="69"/>
    </row>
    <row r="662">
      <c r="D662" s="69"/>
      <c r="E662" s="69"/>
      <c r="F662" s="69"/>
      <c r="G662" s="69"/>
      <c r="H662" s="69"/>
      <c r="J662" s="69"/>
      <c r="K662" s="69"/>
      <c r="L662" s="69"/>
      <c r="M662" s="69"/>
      <c r="N662" s="69"/>
      <c r="P662" s="69"/>
      <c r="Q662" s="69"/>
      <c r="R662" s="69"/>
      <c r="S662" s="69"/>
      <c r="T662" s="69"/>
      <c r="U662" s="69"/>
    </row>
    <row r="663">
      <c r="D663" s="69"/>
      <c r="E663" s="69"/>
      <c r="F663" s="69"/>
      <c r="G663" s="69"/>
      <c r="H663" s="69"/>
      <c r="J663" s="69"/>
      <c r="K663" s="69"/>
      <c r="L663" s="69"/>
      <c r="M663" s="69"/>
      <c r="N663" s="69"/>
      <c r="P663" s="69"/>
      <c r="Q663" s="69"/>
      <c r="R663" s="69"/>
      <c r="S663" s="69"/>
      <c r="T663" s="69"/>
      <c r="U663" s="69"/>
    </row>
    <row r="664">
      <c r="D664" s="69"/>
      <c r="E664" s="69"/>
      <c r="F664" s="69"/>
      <c r="G664" s="69"/>
      <c r="H664" s="69"/>
      <c r="J664" s="69"/>
      <c r="K664" s="69"/>
      <c r="L664" s="69"/>
      <c r="M664" s="69"/>
      <c r="N664" s="69"/>
      <c r="P664" s="69"/>
      <c r="Q664" s="69"/>
      <c r="R664" s="69"/>
      <c r="S664" s="69"/>
      <c r="T664" s="69"/>
      <c r="U664" s="69"/>
    </row>
    <row r="665">
      <c r="D665" s="69"/>
      <c r="E665" s="69"/>
      <c r="F665" s="69"/>
      <c r="G665" s="69"/>
      <c r="H665" s="69"/>
      <c r="J665" s="69"/>
      <c r="K665" s="69"/>
      <c r="L665" s="69"/>
      <c r="M665" s="69"/>
      <c r="N665" s="69"/>
      <c r="P665" s="69"/>
      <c r="Q665" s="69"/>
      <c r="R665" s="69"/>
      <c r="S665" s="69"/>
      <c r="T665" s="69"/>
      <c r="U665" s="69"/>
    </row>
    <row r="666">
      <c r="D666" s="69"/>
      <c r="E666" s="69"/>
      <c r="F666" s="69"/>
      <c r="G666" s="69"/>
      <c r="H666" s="69"/>
      <c r="J666" s="69"/>
      <c r="K666" s="69"/>
      <c r="L666" s="69"/>
      <c r="M666" s="69"/>
      <c r="N666" s="69"/>
      <c r="P666" s="69"/>
      <c r="Q666" s="69"/>
      <c r="R666" s="69"/>
      <c r="S666" s="69"/>
      <c r="T666" s="69"/>
      <c r="U666" s="69"/>
    </row>
    <row r="667">
      <c r="D667" s="69"/>
      <c r="E667" s="69"/>
      <c r="F667" s="69"/>
      <c r="G667" s="69"/>
      <c r="H667" s="69"/>
      <c r="J667" s="69"/>
      <c r="K667" s="69"/>
      <c r="L667" s="69"/>
      <c r="M667" s="69"/>
      <c r="N667" s="69"/>
      <c r="P667" s="69"/>
      <c r="Q667" s="69"/>
      <c r="R667" s="69"/>
      <c r="S667" s="69"/>
      <c r="T667" s="69"/>
      <c r="U667" s="69"/>
    </row>
    <row r="668">
      <c r="D668" s="69"/>
      <c r="E668" s="69"/>
      <c r="F668" s="69"/>
      <c r="G668" s="69"/>
      <c r="H668" s="69"/>
      <c r="J668" s="69"/>
      <c r="K668" s="69"/>
      <c r="L668" s="69"/>
      <c r="M668" s="69"/>
      <c r="N668" s="69"/>
      <c r="P668" s="69"/>
      <c r="Q668" s="69"/>
      <c r="R668" s="69"/>
      <c r="S668" s="69"/>
      <c r="T668" s="69"/>
      <c r="U668" s="69"/>
    </row>
    <row r="669">
      <c r="D669" s="69"/>
      <c r="E669" s="69"/>
      <c r="F669" s="69"/>
      <c r="G669" s="69"/>
      <c r="H669" s="69"/>
      <c r="J669" s="69"/>
      <c r="K669" s="69"/>
      <c r="L669" s="69"/>
      <c r="M669" s="69"/>
      <c r="N669" s="69"/>
      <c r="P669" s="69"/>
      <c r="Q669" s="69"/>
      <c r="R669" s="69"/>
      <c r="S669" s="69"/>
      <c r="T669" s="69"/>
      <c r="U669" s="69"/>
    </row>
    <row r="670">
      <c r="D670" s="69"/>
      <c r="E670" s="69"/>
      <c r="F670" s="69"/>
      <c r="G670" s="69"/>
      <c r="H670" s="69"/>
      <c r="J670" s="69"/>
      <c r="K670" s="69"/>
      <c r="L670" s="69"/>
      <c r="M670" s="69"/>
      <c r="N670" s="69"/>
      <c r="P670" s="69"/>
      <c r="Q670" s="69"/>
      <c r="R670" s="69"/>
      <c r="S670" s="69"/>
      <c r="T670" s="69"/>
      <c r="U670" s="69"/>
    </row>
    <row r="671">
      <c r="D671" s="69"/>
      <c r="E671" s="69"/>
      <c r="F671" s="69"/>
      <c r="G671" s="69"/>
      <c r="H671" s="69"/>
      <c r="J671" s="69"/>
      <c r="K671" s="69"/>
      <c r="L671" s="69"/>
      <c r="M671" s="69"/>
      <c r="N671" s="69"/>
      <c r="P671" s="69"/>
      <c r="Q671" s="69"/>
      <c r="R671" s="69"/>
      <c r="S671" s="69"/>
      <c r="T671" s="69"/>
      <c r="U671" s="69"/>
    </row>
    <row r="672">
      <c r="D672" s="69"/>
      <c r="E672" s="69"/>
      <c r="F672" s="69"/>
      <c r="G672" s="69"/>
      <c r="H672" s="69"/>
      <c r="J672" s="69"/>
      <c r="K672" s="69"/>
      <c r="L672" s="69"/>
      <c r="M672" s="69"/>
      <c r="N672" s="69"/>
      <c r="P672" s="69"/>
      <c r="Q672" s="69"/>
      <c r="R672" s="69"/>
      <c r="S672" s="69"/>
      <c r="T672" s="69"/>
      <c r="U672" s="69"/>
    </row>
    <row r="673">
      <c r="D673" s="69"/>
      <c r="E673" s="69"/>
      <c r="F673" s="69"/>
      <c r="G673" s="69"/>
      <c r="H673" s="69"/>
      <c r="J673" s="69"/>
      <c r="K673" s="69"/>
      <c r="L673" s="69"/>
      <c r="M673" s="69"/>
      <c r="N673" s="69"/>
      <c r="P673" s="69"/>
      <c r="Q673" s="69"/>
      <c r="R673" s="69"/>
      <c r="S673" s="69"/>
      <c r="T673" s="69"/>
      <c r="U673" s="69"/>
    </row>
    <row r="674">
      <c r="D674" s="69"/>
      <c r="E674" s="69"/>
      <c r="F674" s="69"/>
      <c r="G674" s="69"/>
      <c r="H674" s="69"/>
      <c r="J674" s="69"/>
      <c r="K674" s="69"/>
      <c r="L674" s="69"/>
      <c r="M674" s="69"/>
      <c r="N674" s="69"/>
      <c r="P674" s="69"/>
      <c r="Q674" s="69"/>
      <c r="R674" s="69"/>
      <c r="S674" s="69"/>
      <c r="T674" s="69"/>
      <c r="U674" s="69"/>
    </row>
    <row r="675">
      <c r="D675" s="69"/>
      <c r="E675" s="69"/>
      <c r="F675" s="69"/>
      <c r="G675" s="69"/>
      <c r="H675" s="69"/>
      <c r="J675" s="69"/>
      <c r="K675" s="69"/>
      <c r="L675" s="69"/>
      <c r="M675" s="69"/>
      <c r="N675" s="69"/>
      <c r="P675" s="69"/>
      <c r="Q675" s="69"/>
      <c r="R675" s="69"/>
      <c r="S675" s="69"/>
      <c r="T675" s="69"/>
      <c r="U675" s="69"/>
    </row>
    <row r="676">
      <c r="D676" s="69"/>
      <c r="E676" s="69"/>
      <c r="F676" s="69"/>
      <c r="G676" s="69"/>
      <c r="H676" s="69"/>
      <c r="J676" s="69"/>
      <c r="K676" s="69"/>
      <c r="L676" s="69"/>
      <c r="M676" s="69"/>
      <c r="N676" s="69"/>
      <c r="P676" s="69"/>
      <c r="Q676" s="69"/>
      <c r="R676" s="69"/>
      <c r="S676" s="69"/>
      <c r="T676" s="69"/>
      <c r="U676" s="69"/>
    </row>
    <row r="677">
      <c r="D677" s="69"/>
      <c r="E677" s="69"/>
      <c r="F677" s="69"/>
      <c r="G677" s="69"/>
      <c r="H677" s="69"/>
      <c r="J677" s="69"/>
      <c r="K677" s="69"/>
      <c r="L677" s="69"/>
      <c r="M677" s="69"/>
      <c r="N677" s="69"/>
      <c r="P677" s="69"/>
      <c r="Q677" s="69"/>
      <c r="R677" s="69"/>
      <c r="S677" s="69"/>
      <c r="T677" s="69"/>
      <c r="U677" s="69"/>
    </row>
    <row r="678">
      <c r="D678" s="69"/>
      <c r="E678" s="69"/>
      <c r="F678" s="69"/>
      <c r="G678" s="69"/>
      <c r="H678" s="69"/>
      <c r="J678" s="69"/>
      <c r="K678" s="69"/>
      <c r="L678" s="69"/>
      <c r="M678" s="69"/>
      <c r="N678" s="69"/>
      <c r="P678" s="69"/>
      <c r="Q678" s="69"/>
      <c r="R678" s="69"/>
      <c r="S678" s="69"/>
      <c r="T678" s="69"/>
      <c r="U678" s="69"/>
    </row>
    <row r="679">
      <c r="D679" s="69"/>
      <c r="E679" s="69"/>
      <c r="F679" s="69"/>
      <c r="G679" s="69"/>
      <c r="H679" s="69"/>
      <c r="J679" s="69"/>
      <c r="K679" s="69"/>
      <c r="L679" s="69"/>
      <c r="M679" s="69"/>
      <c r="N679" s="69"/>
      <c r="P679" s="69"/>
      <c r="Q679" s="69"/>
      <c r="R679" s="69"/>
      <c r="S679" s="69"/>
      <c r="T679" s="69"/>
      <c r="U679" s="69"/>
    </row>
    <row r="680">
      <c r="D680" s="69"/>
      <c r="E680" s="69"/>
      <c r="F680" s="69"/>
      <c r="G680" s="69"/>
      <c r="H680" s="69"/>
      <c r="J680" s="69"/>
      <c r="K680" s="69"/>
      <c r="L680" s="69"/>
      <c r="M680" s="69"/>
      <c r="N680" s="69"/>
      <c r="P680" s="69"/>
      <c r="Q680" s="69"/>
      <c r="R680" s="69"/>
      <c r="S680" s="69"/>
      <c r="T680" s="69"/>
      <c r="U680" s="69"/>
    </row>
    <row r="681">
      <c r="D681" s="69"/>
      <c r="E681" s="69"/>
      <c r="F681" s="69"/>
      <c r="G681" s="69"/>
      <c r="H681" s="69"/>
      <c r="J681" s="69"/>
      <c r="K681" s="69"/>
      <c r="L681" s="69"/>
      <c r="M681" s="69"/>
      <c r="N681" s="69"/>
      <c r="P681" s="69"/>
      <c r="Q681" s="69"/>
      <c r="R681" s="69"/>
      <c r="S681" s="69"/>
      <c r="T681" s="69"/>
      <c r="U681" s="69"/>
    </row>
    <row r="682">
      <c r="D682" s="69"/>
      <c r="E682" s="69"/>
      <c r="F682" s="69"/>
      <c r="G682" s="69"/>
      <c r="H682" s="69"/>
      <c r="J682" s="69"/>
      <c r="K682" s="69"/>
      <c r="L682" s="69"/>
      <c r="M682" s="69"/>
      <c r="N682" s="69"/>
      <c r="P682" s="69"/>
      <c r="Q682" s="69"/>
      <c r="R682" s="69"/>
      <c r="S682" s="69"/>
      <c r="T682" s="69"/>
      <c r="U682" s="69"/>
    </row>
    <row r="683">
      <c r="D683" s="69"/>
      <c r="E683" s="69"/>
      <c r="F683" s="69"/>
      <c r="G683" s="69"/>
      <c r="H683" s="69"/>
      <c r="J683" s="69"/>
      <c r="K683" s="69"/>
      <c r="L683" s="69"/>
      <c r="M683" s="69"/>
      <c r="N683" s="69"/>
      <c r="P683" s="69"/>
      <c r="Q683" s="69"/>
      <c r="R683" s="69"/>
      <c r="S683" s="69"/>
      <c r="T683" s="69"/>
      <c r="U683" s="69"/>
    </row>
    <row r="684">
      <c r="D684" s="69"/>
      <c r="E684" s="69"/>
      <c r="F684" s="69"/>
      <c r="G684" s="69"/>
      <c r="H684" s="69"/>
      <c r="J684" s="69"/>
      <c r="K684" s="69"/>
      <c r="L684" s="69"/>
      <c r="M684" s="69"/>
      <c r="N684" s="69"/>
      <c r="P684" s="69"/>
      <c r="Q684" s="69"/>
      <c r="R684" s="69"/>
      <c r="S684" s="69"/>
      <c r="T684" s="69"/>
      <c r="U684" s="69"/>
    </row>
    <row r="685">
      <c r="D685" s="69"/>
      <c r="E685" s="69"/>
      <c r="F685" s="69"/>
      <c r="G685" s="69"/>
      <c r="H685" s="69"/>
      <c r="J685" s="69"/>
      <c r="K685" s="69"/>
      <c r="L685" s="69"/>
      <c r="M685" s="69"/>
      <c r="N685" s="69"/>
      <c r="P685" s="69"/>
      <c r="Q685" s="69"/>
      <c r="R685" s="69"/>
      <c r="S685" s="69"/>
      <c r="T685" s="69"/>
      <c r="U685" s="69"/>
    </row>
    <row r="686">
      <c r="D686" s="69"/>
      <c r="E686" s="69"/>
      <c r="F686" s="69"/>
      <c r="G686" s="69"/>
      <c r="H686" s="69"/>
      <c r="J686" s="69"/>
      <c r="K686" s="69"/>
      <c r="L686" s="69"/>
      <c r="M686" s="69"/>
      <c r="N686" s="69"/>
      <c r="P686" s="69"/>
      <c r="Q686" s="69"/>
      <c r="R686" s="69"/>
      <c r="S686" s="69"/>
      <c r="T686" s="69"/>
      <c r="U686" s="69"/>
    </row>
    <row r="687">
      <c r="D687" s="69"/>
      <c r="E687" s="69"/>
      <c r="F687" s="69"/>
      <c r="G687" s="69"/>
      <c r="H687" s="69"/>
      <c r="J687" s="69"/>
      <c r="K687" s="69"/>
      <c r="L687" s="69"/>
      <c r="M687" s="69"/>
      <c r="N687" s="69"/>
      <c r="P687" s="69"/>
      <c r="Q687" s="69"/>
      <c r="R687" s="69"/>
      <c r="S687" s="69"/>
      <c r="T687" s="69"/>
      <c r="U687" s="69"/>
    </row>
    <row r="688">
      <c r="D688" s="69"/>
      <c r="E688" s="69"/>
      <c r="F688" s="69"/>
      <c r="G688" s="69"/>
      <c r="H688" s="69"/>
      <c r="J688" s="69"/>
      <c r="K688" s="69"/>
      <c r="L688" s="69"/>
      <c r="M688" s="69"/>
      <c r="N688" s="69"/>
      <c r="P688" s="69"/>
      <c r="Q688" s="69"/>
      <c r="R688" s="69"/>
      <c r="S688" s="69"/>
      <c r="T688" s="69"/>
      <c r="U688" s="69"/>
    </row>
    <row r="689">
      <c r="D689" s="69"/>
      <c r="E689" s="69"/>
      <c r="F689" s="69"/>
      <c r="G689" s="69"/>
      <c r="H689" s="69"/>
      <c r="J689" s="69"/>
      <c r="K689" s="69"/>
      <c r="L689" s="69"/>
      <c r="M689" s="69"/>
      <c r="N689" s="69"/>
      <c r="P689" s="69"/>
      <c r="Q689" s="69"/>
      <c r="R689" s="69"/>
      <c r="S689" s="69"/>
      <c r="T689" s="69"/>
      <c r="U689" s="69"/>
    </row>
    <row r="690">
      <c r="D690" s="69"/>
      <c r="E690" s="69"/>
      <c r="F690" s="69"/>
      <c r="G690" s="69"/>
      <c r="H690" s="69"/>
      <c r="J690" s="69"/>
      <c r="K690" s="69"/>
      <c r="L690" s="69"/>
      <c r="M690" s="69"/>
      <c r="N690" s="69"/>
      <c r="P690" s="69"/>
      <c r="Q690" s="69"/>
      <c r="R690" s="69"/>
      <c r="S690" s="69"/>
      <c r="T690" s="69"/>
      <c r="U690" s="69"/>
    </row>
    <row r="691">
      <c r="D691" s="69"/>
      <c r="E691" s="69"/>
      <c r="F691" s="69"/>
      <c r="G691" s="69"/>
      <c r="H691" s="69"/>
      <c r="J691" s="69"/>
      <c r="K691" s="69"/>
      <c r="L691" s="69"/>
      <c r="M691" s="69"/>
      <c r="N691" s="69"/>
      <c r="P691" s="69"/>
      <c r="Q691" s="69"/>
      <c r="R691" s="69"/>
      <c r="S691" s="69"/>
      <c r="T691" s="69"/>
      <c r="U691" s="69"/>
    </row>
    <row r="692">
      <c r="D692" s="69"/>
      <c r="E692" s="69"/>
      <c r="F692" s="69"/>
      <c r="G692" s="69"/>
      <c r="H692" s="69"/>
      <c r="J692" s="69"/>
      <c r="K692" s="69"/>
      <c r="L692" s="69"/>
      <c r="M692" s="69"/>
      <c r="N692" s="69"/>
      <c r="P692" s="69"/>
      <c r="Q692" s="69"/>
      <c r="R692" s="69"/>
      <c r="S692" s="69"/>
      <c r="T692" s="69"/>
      <c r="U692" s="69"/>
    </row>
    <row r="693">
      <c r="D693" s="69"/>
      <c r="E693" s="69"/>
      <c r="F693" s="69"/>
      <c r="G693" s="69"/>
      <c r="H693" s="69"/>
      <c r="J693" s="69"/>
      <c r="K693" s="69"/>
      <c r="L693" s="69"/>
      <c r="M693" s="69"/>
      <c r="N693" s="69"/>
      <c r="P693" s="69"/>
      <c r="Q693" s="69"/>
      <c r="R693" s="69"/>
      <c r="S693" s="69"/>
      <c r="T693" s="69"/>
      <c r="U693" s="69"/>
    </row>
    <row r="694">
      <c r="D694" s="69"/>
      <c r="E694" s="69"/>
      <c r="F694" s="69"/>
      <c r="G694" s="69"/>
      <c r="H694" s="69"/>
      <c r="J694" s="69"/>
      <c r="K694" s="69"/>
      <c r="L694" s="69"/>
      <c r="M694" s="69"/>
      <c r="N694" s="69"/>
      <c r="P694" s="69"/>
      <c r="Q694" s="69"/>
      <c r="R694" s="69"/>
      <c r="S694" s="69"/>
      <c r="T694" s="69"/>
      <c r="U694" s="69"/>
    </row>
    <row r="695">
      <c r="D695" s="69"/>
      <c r="E695" s="69"/>
      <c r="F695" s="69"/>
      <c r="G695" s="69"/>
      <c r="H695" s="69"/>
      <c r="J695" s="69"/>
      <c r="K695" s="69"/>
      <c r="L695" s="69"/>
      <c r="M695" s="69"/>
      <c r="N695" s="69"/>
      <c r="P695" s="69"/>
      <c r="Q695" s="69"/>
      <c r="R695" s="69"/>
      <c r="S695" s="69"/>
      <c r="T695" s="69"/>
      <c r="U695" s="69"/>
    </row>
    <row r="696">
      <c r="D696" s="69"/>
      <c r="E696" s="69"/>
      <c r="F696" s="69"/>
      <c r="G696" s="69"/>
      <c r="H696" s="69"/>
      <c r="J696" s="69"/>
      <c r="K696" s="69"/>
      <c r="L696" s="69"/>
      <c r="M696" s="69"/>
      <c r="N696" s="69"/>
      <c r="P696" s="69"/>
      <c r="Q696" s="69"/>
      <c r="R696" s="69"/>
      <c r="S696" s="69"/>
      <c r="T696" s="69"/>
      <c r="U696" s="69"/>
    </row>
    <row r="697">
      <c r="D697" s="69"/>
      <c r="E697" s="69"/>
      <c r="F697" s="69"/>
      <c r="G697" s="69"/>
      <c r="H697" s="69"/>
      <c r="J697" s="69"/>
      <c r="K697" s="69"/>
      <c r="L697" s="69"/>
      <c r="M697" s="69"/>
      <c r="N697" s="69"/>
      <c r="P697" s="69"/>
      <c r="Q697" s="69"/>
      <c r="R697" s="69"/>
      <c r="S697" s="69"/>
      <c r="T697" s="69"/>
      <c r="U697" s="69"/>
    </row>
    <row r="698">
      <c r="D698" s="69"/>
      <c r="E698" s="69"/>
      <c r="F698" s="69"/>
      <c r="G698" s="69"/>
      <c r="H698" s="69"/>
      <c r="J698" s="69"/>
      <c r="K698" s="69"/>
      <c r="L698" s="69"/>
      <c r="M698" s="69"/>
      <c r="N698" s="69"/>
      <c r="P698" s="69"/>
      <c r="Q698" s="69"/>
      <c r="R698" s="69"/>
      <c r="S698" s="69"/>
      <c r="T698" s="69"/>
      <c r="U698" s="69"/>
    </row>
    <row r="699">
      <c r="D699" s="69"/>
      <c r="E699" s="69"/>
      <c r="F699" s="69"/>
      <c r="G699" s="69"/>
      <c r="H699" s="69"/>
      <c r="J699" s="69"/>
      <c r="K699" s="69"/>
      <c r="L699" s="69"/>
      <c r="M699" s="69"/>
      <c r="N699" s="69"/>
      <c r="P699" s="69"/>
      <c r="Q699" s="69"/>
      <c r="R699" s="69"/>
      <c r="S699" s="69"/>
      <c r="T699" s="69"/>
      <c r="U699" s="69"/>
    </row>
    <row r="700">
      <c r="D700" s="69"/>
      <c r="E700" s="69"/>
      <c r="F700" s="69"/>
      <c r="G700" s="69"/>
      <c r="H700" s="69"/>
      <c r="J700" s="69"/>
      <c r="K700" s="69"/>
      <c r="L700" s="69"/>
      <c r="M700" s="69"/>
      <c r="N700" s="69"/>
      <c r="P700" s="69"/>
      <c r="Q700" s="69"/>
      <c r="R700" s="69"/>
      <c r="S700" s="69"/>
      <c r="T700" s="69"/>
      <c r="U700" s="69"/>
    </row>
    <row r="701">
      <c r="D701" s="69"/>
      <c r="E701" s="69"/>
      <c r="F701" s="69"/>
      <c r="G701" s="69"/>
      <c r="H701" s="69"/>
      <c r="J701" s="69"/>
      <c r="K701" s="69"/>
      <c r="L701" s="69"/>
      <c r="M701" s="69"/>
      <c r="N701" s="69"/>
      <c r="P701" s="69"/>
      <c r="Q701" s="69"/>
      <c r="R701" s="69"/>
      <c r="S701" s="69"/>
      <c r="T701" s="69"/>
      <c r="U701" s="69"/>
    </row>
    <row r="702">
      <c r="D702" s="69"/>
      <c r="E702" s="69"/>
      <c r="F702" s="69"/>
      <c r="G702" s="69"/>
      <c r="H702" s="69"/>
      <c r="J702" s="69"/>
      <c r="K702" s="69"/>
      <c r="L702" s="69"/>
      <c r="M702" s="69"/>
      <c r="N702" s="69"/>
      <c r="P702" s="69"/>
      <c r="Q702" s="69"/>
      <c r="R702" s="69"/>
      <c r="S702" s="69"/>
      <c r="T702" s="69"/>
      <c r="U702" s="69"/>
    </row>
    <row r="703">
      <c r="D703" s="69"/>
      <c r="E703" s="69"/>
      <c r="F703" s="69"/>
      <c r="G703" s="69"/>
      <c r="H703" s="69"/>
      <c r="J703" s="69"/>
      <c r="K703" s="69"/>
      <c r="L703" s="69"/>
      <c r="M703" s="69"/>
      <c r="N703" s="69"/>
      <c r="P703" s="69"/>
      <c r="Q703" s="69"/>
      <c r="R703" s="69"/>
      <c r="S703" s="69"/>
      <c r="T703" s="69"/>
      <c r="U703" s="69"/>
    </row>
    <row r="704">
      <c r="D704" s="69"/>
      <c r="E704" s="69"/>
      <c r="F704" s="69"/>
      <c r="G704" s="69"/>
      <c r="H704" s="69"/>
      <c r="J704" s="69"/>
      <c r="K704" s="69"/>
      <c r="L704" s="69"/>
      <c r="M704" s="69"/>
      <c r="N704" s="69"/>
      <c r="P704" s="69"/>
      <c r="Q704" s="69"/>
      <c r="R704" s="69"/>
      <c r="S704" s="69"/>
      <c r="T704" s="69"/>
      <c r="U704" s="69"/>
    </row>
    <row r="705">
      <c r="D705" s="69"/>
      <c r="E705" s="69"/>
      <c r="F705" s="69"/>
      <c r="G705" s="69"/>
      <c r="H705" s="69"/>
      <c r="J705" s="69"/>
      <c r="K705" s="69"/>
      <c r="L705" s="69"/>
      <c r="M705" s="69"/>
      <c r="N705" s="69"/>
      <c r="P705" s="69"/>
      <c r="Q705" s="69"/>
      <c r="R705" s="69"/>
      <c r="S705" s="69"/>
      <c r="T705" s="69"/>
      <c r="U705" s="69"/>
    </row>
    <row r="706">
      <c r="D706" s="69"/>
      <c r="E706" s="69"/>
      <c r="F706" s="69"/>
      <c r="G706" s="69"/>
      <c r="H706" s="69"/>
      <c r="J706" s="69"/>
      <c r="K706" s="69"/>
      <c r="L706" s="69"/>
      <c r="M706" s="69"/>
      <c r="N706" s="69"/>
      <c r="P706" s="69"/>
      <c r="Q706" s="69"/>
      <c r="R706" s="69"/>
      <c r="S706" s="69"/>
      <c r="T706" s="69"/>
      <c r="U706" s="69"/>
    </row>
    <row r="707">
      <c r="D707" s="69"/>
      <c r="E707" s="69"/>
      <c r="F707" s="69"/>
      <c r="G707" s="69"/>
      <c r="H707" s="69"/>
      <c r="J707" s="69"/>
      <c r="K707" s="69"/>
      <c r="L707" s="69"/>
      <c r="M707" s="69"/>
      <c r="N707" s="69"/>
      <c r="P707" s="69"/>
      <c r="Q707" s="69"/>
      <c r="R707" s="69"/>
      <c r="S707" s="69"/>
      <c r="T707" s="69"/>
      <c r="U707" s="69"/>
    </row>
    <row r="708">
      <c r="D708" s="69"/>
      <c r="E708" s="69"/>
      <c r="F708" s="69"/>
      <c r="G708" s="69"/>
      <c r="H708" s="69"/>
      <c r="J708" s="69"/>
      <c r="K708" s="69"/>
      <c r="L708" s="69"/>
      <c r="M708" s="69"/>
      <c r="N708" s="69"/>
      <c r="P708" s="69"/>
      <c r="Q708" s="69"/>
      <c r="R708" s="69"/>
      <c r="S708" s="69"/>
      <c r="T708" s="69"/>
      <c r="U708" s="69"/>
    </row>
    <row r="709">
      <c r="D709" s="69"/>
      <c r="E709" s="69"/>
      <c r="F709" s="69"/>
      <c r="G709" s="69"/>
      <c r="H709" s="69"/>
      <c r="J709" s="69"/>
      <c r="K709" s="69"/>
      <c r="L709" s="69"/>
      <c r="M709" s="69"/>
      <c r="N709" s="69"/>
      <c r="P709" s="69"/>
      <c r="Q709" s="69"/>
      <c r="R709" s="69"/>
      <c r="S709" s="69"/>
      <c r="T709" s="69"/>
      <c r="U709" s="69"/>
    </row>
    <row r="710">
      <c r="D710" s="69"/>
      <c r="E710" s="69"/>
      <c r="F710" s="69"/>
      <c r="G710" s="69"/>
      <c r="H710" s="69"/>
      <c r="J710" s="69"/>
      <c r="K710" s="69"/>
      <c r="L710" s="69"/>
      <c r="M710" s="69"/>
      <c r="N710" s="69"/>
      <c r="P710" s="69"/>
      <c r="Q710" s="69"/>
      <c r="R710" s="69"/>
      <c r="S710" s="69"/>
      <c r="T710" s="69"/>
      <c r="U710" s="69"/>
    </row>
    <row r="711">
      <c r="D711" s="69"/>
      <c r="E711" s="69"/>
      <c r="F711" s="69"/>
      <c r="G711" s="69"/>
      <c r="H711" s="69"/>
      <c r="J711" s="69"/>
      <c r="K711" s="69"/>
      <c r="L711" s="69"/>
      <c r="M711" s="69"/>
      <c r="N711" s="69"/>
      <c r="P711" s="69"/>
      <c r="Q711" s="69"/>
      <c r="R711" s="69"/>
      <c r="S711" s="69"/>
      <c r="T711" s="69"/>
      <c r="U711" s="69"/>
    </row>
    <row r="712">
      <c r="D712" s="69"/>
      <c r="E712" s="69"/>
      <c r="F712" s="69"/>
      <c r="G712" s="69"/>
      <c r="H712" s="69"/>
      <c r="J712" s="69"/>
      <c r="K712" s="69"/>
      <c r="L712" s="69"/>
      <c r="M712" s="69"/>
      <c r="N712" s="69"/>
      <c r="P712" s="69"/>
      <c r="Q712" s="69"/>
      <c r="R712" s="69"/>
      <c r="S712" s="69"/>
      <c r="T712" s="69"/>
      <c r="U712" s="69"/>
    </row>
    <row r="713">
      <c r="D713" s="69"/>
      <c r="E713" s="69"/>
      <c r="F713" s="69"/>
      <c r="G713" s="69"/>
      <c r="H713" s="69"/>
      <c r="J713" s="69"/>
      <c r="K713" s="69"/>
      <c r="L713" s="69"/>
      <c r="M713" s="69"/>
      <c r="N713" s="69"/>
      <c r="P713" s="69"/>
      <c r="Q713" s="69"/>
      <c r="R713" s="69"/>
      <c r="S713" s="69"/>
      <c r="T713" s="69"/>
      <c r="U713" s="69"/>
    </row>
    <row r="714">
      <c r="D714" s="69"/>
      <c r="E714" s="69"/>
      <c r="F714" s="69"/>
      <c r="G714" s="69"/>
      <c r="H714" s="69"/>
      <c r="J714" s="69"/>
      <c r="K714" s="69"/>
      <c r="L714" s="69"/>
      <c r="M714" s="69"/>
      <c r="N714" s="69"/>
      <c r="P714" s="69"/>
      <c r="Q714" s="69"/>
      <c r="R714" s="69"/>
      <c r="S714" s="69"/>
      <c r="T714" s="69"/>
      <c r="U714" s="69"/>
    </row>
    <row r="715">
      <c r="D715" s="69"/>
      <c r="E715" s="69"/>
      <c r="F715" s="69"/>
      <c r="G715" s="69"/>
      <c r="H715" s="69"/>
      <c r="J715" s="69"/>
      <c r="K715" s="69"/>
      <c r="L715" s="69"/>
      <c r="M715" s="69"/>
      <c r="N715" s="69"/>
      <c r="P715" s="69"/>
      <c r="Q715" s="69"/>
      <c r="R715" s="69"/>
      <c r="S715" s="69"/>
      <c r="T715" s="69"/>
      <c r="U715" s="69"/>
    </row>
    <row r="716">
      <c r="D716" s="69"/>
      <c r="E716" s="69"/>
      <c r="F716" s="69"/>
      <c r="G716" s="69"/>
      <c r="H716" s="69"/>
      <c r="J716" s="69"/>
      <c r="K716" s="69"/>
      <c r="L716" s="69"/>
      <c r="M716" s="69"/>
      <c r="N716" s="69"/>
      <c r="P716" s="69"/>
      <c r="Q716" s="69"/>
      <c r="R716" s="69"/>
      <c r="S716" s="69"/>
      <c r="T716" s="69"/>
      <c r="U716" s="69"/>
    </row>
    <row r="717">
      <c r="D717" s="69"/>
      <c r="E717" s="69"/>
      <c r="F717" s="69"/>
      <c r="G717" s="69"/>
      <c r="H717" s="69"/>
      <c r="J717" s="69"/>
      <c r="K717" s="69"/>
      <c r="L717" s="69"/>
      <c r="M717" s="69"/>
      <c r="N717" s="69"/>
      <c r="P717" s="69"/>
      <c r="Q717" s="69"/>
      <c r="R717" s="69"/>
      <c r="S717" s="69"/>
      <c r="T717" s="69"/>
      <c r="U717" s="69"/>
    </row>
    <row r="718">
      <c r="D718" s="69"/>
      <c r="E718" s="69"/>
      <c r="F718" s="69"/>
      <c r="G718" s="69"/>
      <c r="H718" s="69"/>
      <c r="J718" s="69"/>
      <c r="K718" s="69"/>
      <c r="L718" s="69"/>
      <c r="M718" s="69"/>
      <c r="N718" s="69"/>
      <c r="P718" s="69"/>
      <c r="Q718" s="69"/>
      <c r="R718" s="69"/>
      <c r="S718" s="69"/>
      <c r="T718" s="69"/>
      <c r="U718" s="69"/>
    </row>
    <row r="719">
      <c r="D719" s="69"/>
      <c r="E719" s="69"/>
      <c r="F719" s="69"/>
      <c r="G719" s="69"/>
      <c r="H719" s="69"/>
      <c r="J719" s="69"/>
      <c r="K719" s="69"/>
      <c r="L719" s="69"/>
      <c r="M719" s="69"/>
      <c r="N719" s="69"/>
      <c r="P719" s="69"/>
      <c r="Q719" s="69"/>
      <c r="R719" s="69"/>
      <c r="S719" s="69"/>
      <c r="T719" s="69"/>
      <c r="U719" s="69"/>
    </row>
    <row r="720">
      <c r="D720" s="69"/>
      <c r="E720" s="69"/>
      <c r="F720" s="69"/>
      <c r="G720" s="69"/>
      <c r="H720" s="69"/>
      <c r="J720" s="69"/>
      <c r="K720" s="69"/>
      <c r="L720" s="69"/>
      <c r="M720" s="69"/>
      <c r="N720" s="69"/>
      <c r="P720" s="69"/>
      <c r="Q720" s="69"/>
      <c r="R720" s="69"/>
      <c r="S720" s="69"/>
      <c r="T720" s="69"/>
      <c r="U720" s="69"/>
    </row>
    <row r="721">
      <c r="D721" s="69"/>
      <c r="E721" s="69"/>
      <c r="F721" s="69"/>
      <c r="G721" s="69"/>
      <c r="H721" s="69"/>
      <c r="J721" s="69"/>
      <c r="K721" s="69"/>
      <c r="L721" s="69"/>
      <c r="M721" s="69"/>
      <c r="N721" s="69"/>
      <c r="P721" s="69"/>
      <c r="Q721" s="69"/>
      <c r="R721" s="69"/>
      <c r="S721" s="69"/>
      <c r="T721" s="69"/>
      <c r="U721" s="69"/>
    </row>
    <row r="722">
      <c r="D722" s="69"/>
      <c r="E722" s="69"/>
      <c r="F722" s="69"/>
      <c r="G722" s="69"/>
      <c r="H722" s="69"/>
      <c r="J722" s="69"/>
      <c r="K722" s="69"/>
      <c r="L722" s="69"/>
      <c r="M722" s="69"/>
      <c r="N722" s="69"/>
      <c r="P722" s="69"/>
      <c r="Q722" s="69"/>
      <c r="R722" s="69"/>
      <c r="S722" s="69"/>
      <c r="T722" s="69"/>
      <c r="U722" s="69"/>
    </row>
    <row r="723">
      <c r="D723" s="69"/>
      <c r="E723" s="69"/>
      <c r="F723" s="69"/>
      <c r="G723" s="69"/>
      <c r="H723" s="69"/>
      <c r="J723" s="69"/>
      <c r="K723" s="69"/>
      <c r="L723" s="69"/>
      <c r="M723" s="69"/>
      <c r="N723" s="69"/>
      <c r="P723" s="69"/>
      <c r="Q723" s="69"/>
      <c r="R723" s="69"/>
      <c r="S723" s="69"/>
      <c r="T723" s="69"/>
      <c r="U723" s="69"/>
    </row>
    <row r="724">
      <c r="D724" s="69"/>
      <c r="E724" s="69"/>
      <c r="F724" s="69"/>
      <c r="G724" s="69"/>
      <c r="H724" s="69"/>
      <c r="J724" s="69"/>
      <c r="K724" s="69"/>
      <c r="L724" s="69"/>
      <c r="M724" s="69"/>
      <c r="N724" s="69"/>
      <c r="P724" s="69"/>
      <c r="Q724" s="69"/>
      <c r="R724" s="69"/>
      <c r="S724" s="69"/>
      <c r="T724" s="69"/>
      <c r="U724" s="69"/>
    </row>
    <row r="725">
      <c r="D725" s="69"/>
      <c r="E725" s="69"/>
      <c r="F725" s="69"/>
      <c r="G725" s="69"/>
      <c r="H725" s="69"/>
      <c r="J725" s="69"/>
      <c r="K725" s="69"/>
      <c r="L725" s="69"/>
      <c r="M725" s="69"/>
      <c r="N725" s="69"/>
      <c r="P725" s="69"/>
      <c r="Q725" s="69"/>
      <c r="R725" s="69"/>
      <c r="S725" s="69"/>
      <c r="T725" s="69"/>
      <c r="U725" s="69"/>
    </row>
    <row r="726">
      <c r="D726" s="69"/>
      <c r="E726" s="69"/>
      <c r="F726" s="69"/>
      <c r="G726" s="69"/>
      <c r="H726" s="69"/>
      <c r="J726" s="69"/>
      <c r="K726" s="69"/>
      <c r="L726" s="69"/>
      <c r="M726" s="69"/>
      <c r="N726" s="69"/>
      <c r="P726" s="69"/>
      <c r="Q726" s="69"/>
      <c r="R726" s="69"/>
      <c r="S726" s="69"/>
      <c r="T726" s="69"/>
      <c r="U726" s="69"/>
    </row>
    <row r="727">
      <c r="D727" s="69"/>
      <c r="E727" s="69"/>
      <c r="F727" s="69"/>
      <c r="G727" s="69"/>
      <c r="H727" s="69"/>
      <c r="J727" s="69"/>
      <c r="K727" s="69"/>
      <c r="L727" s="69"/>
      <c r="M727" s="69"/>
      <c r="N727" s="69"/>
      <c r="P727" s="69"/>
      <c r="Q727" s="69"/>
      <c r="R727" s="69"/>
      <c r="S727" s="69"/>
      <c r="T727" s="69"/>
      <c r="U727" s="69"/>
    </row>
    <row r="728">
      <c r="D728" s="69"/>
      <c r="E728" s="69"/>
      <c r="F728" s="69"/>
      <c r="G728" s="69"/>
      <c r="H728" s="69"/>
      <c r="J728" s="69"/>
      <c r="K728" s="69"/>
      <c r="L728" s="69"/>
      <c r="M728" s="69"/>
      <c r="N728" s="69"/>
      <c r="P728" s="69"/>
      <c r="Q728" s="69"/>
      <c r="R728" s="69"/>
      <c r="S728" s="69"/>
      <c r="T728" s="69"/>
      <c r="U728" s="69"/>
    </row>
    <row r="729">
      <c r="D729" s="69"/>
      <c r="E729" s="69"/>
      <c r="F729" s="69"/>
      <c r="G729" s="69"/>
      <c r="H729" s="69"/>
      <c r="J729" s="69"/>
      <c r="K729" s="69"/>
      <c r="L729" s="69"/>
      <c r="M729" s="69"/>
      <c r="N729" s="69"/>
      <c r="P729" s="69"/>
      <c r="Q729" s="69"/>
      <c r="R729" s="69"/>
      <c r="S729" s="69"/>
      <c r="T729" s="69"/>
      <c r="U729" s="69"/>
    </row>
    <row r="730">
      <c r="D730" s="69"/>
      <c r="E730" s="69"/>
      <c r="F730" s="69"/>
      <c r="G730" s="69"/>
      <c r="H730" s="69"/>
      <c r="J730" s="69"/>
      <c r="K730" s="69"/>
      <c r="L730" s="69"/>
      <c r="M730" s="69"/>
      <c r="N730" s="69"/>
      <c r="P730" s="69"/>
      <c r="Q730" s="69"/>
      <c r="R730" s="69"/>
      <c r="S730" s="69"/>
      <c r="T730" s="69"/>
      <c r="U730" s="69"/>
    </row>
    <row r="731">
      <c r="D731" s="69"/>
      <c r="E731" s="69"/>
      <c r="F731" s="69"/>
      <c r="G731" s="69"/>
      <c r="H731" s="69"/>
      <c r="J731" s="69"/>
      <c r="K731" s="69"/>
      <c r="L731" s="69"/>
      <c r="M731" s="69"/>
      <c r="N731" s="69"/>
      <c r="P731" s="69"/>
      <c r="Q731" s="69"/>
      <c r="R731" s="69"/>
      <c r="S731" s="69"/>
      <c r="T731" s="69"/>
      <c r="U731" s="69"/>
    </row>
    <row r="732">
      <c r="D732" s="69"/>
      <c r="E732" s="69"/>
      <c r="F732" s="69"/>
      <c r="G732" s="69"/>
      <c r="H732" s="69"/>
      <c r="J732" s="69"/>
      <c r="K732" s="69"/>
      <c r="L732" s="69"/>
      <c r="M732" s="69"/>
      <c r="N732" s="69"/>
      <c r="P732" s="69"/>
      <c r="Q732" s="69"/>
      <c r="R732" s="69"/>
      <c r="S732" s="69"/>
      <c r="T732" s="69"/>
      <c r="U732" s="69"/>
    </row>
    <row r="733">
      <c r="D733" s="69"/>
      <c r="E733" s="69"/>
      <c r="F733" s="69"/>
      <c r="G733" s="69"/>
      <c r="H733" s="69"/>
      <c r="J733" s="69"/>
      <c r="K733" s="69"/>
      <c r="L733" s="69"/>
      <c r="M733" s="69"/>
      <c r="N733" s="69"/>
      <c r="P733" s="69"/>
      <c r="Q733" s="69"/>
      <c r="R733" s="69"/>
      <c r="S733" s="69"/>
      <c r="T733" s="69"/>
      <c r="U733" s="69"/>
    </row>
    <row r="734">
      <c r="D734" s="69"/>
      <c r="E734" s="69"/>
      <c r="F734" s="69"/>
      <c r="G734" s="69"/>
      <c r="H734" s="69"/>
      <c r="J734" s="69"/>
      <c r="K734" s="69"/>
      <c r="L734" s="69"/>
      <c r="M734" s="69"/>
      <c r="N734" s="69"/>
      <c r="P734" s="69"/>
      <c r="Q734" s="69"/>
      <c r="R734" s="69"/>
      <c r="S734" s="69"/>
      <c r="T734" s="69"/>
      <c r="U734" s="69"/>
    </row>
    <row r="735">
      <c r="D735" s="69"/>
      <c r="E735" s="69"/>
      <c r="F735" s="69"/>
      <c r="G735" s="69"/>
      <c r="H735" s="69"/>
      <c r="J735" s="69"/>
      <c r="K735" s="69"/>
      <c r="L735" s="69"/>
      <c r="M735" s="69"/>
      <c r="N735" s="69"/>
      <c r="P735" s="69"/>
      <c r="Q735" s="69"/>
      <c r="R735" s="69"/>
      <c r="S735" s="69"/>
      <c r="T735" s="69"/>
      <c r="U735" s="69"/>
    </row>
    <row r="736">
      <c r="D736" s="69"/>
      <c r="E736" s="69"/>
      <c r="F736" s="69"/>
      <c r="G736" s="69"/>
      <c r="H736" s="69"/>
      <c r="J736" s="69"/>
      <c r="K736" s="69"/>
      <c r="L736" s="69"/>
      <c r="M736" s="69"/>
      <c r="N736" s="69"/>
      <c r="P736" s="69"/>
      <c r="Q736" s="69"/>
      <c r="R736" s="69"/>
      <c r="S736" s="69"/>
      <c r="T736" s="69"/>
      <c r="U736" s="69"/>
    </row>
    <row r="737">
      <c r="D737" s="69"/>
      <c r="E737" s="69"/>
      <c r="F737" s="69"/>
      <c r="G737" s="69"/>
      <c r="H737" s="69"/>
      <c r="J737" s="69"/>
      <c r="K737" s="69"/>
      <c r="L737" s="69"/>
      <c r="M737" s="69"/>
      <c r="N737" s="69"/>
      <c r="P737" s="69"/>
      <c r="Q737" s="69"/>
      <c r="R737" s="69"/>
      <c r="S737" s="69"/>
      <c r="T737" s="69"/>
      <c r="U737" s="69"/>
    </row>
    <row r="738">
      <c r="D738" s="69"/>
      <c r="E738" s="69"/>
      <c r="F738" s="69"/>
      <c r="G738" s="69"/>
      <c r="H738" s="69"/>
      <c r="J738" s="69"/>
      <c r="K738" s="69"/>
      <c r="L738" s="69"/>
      <c r="M738" s="69"/>
      <c r="N738" s="69"/>
      <c r="P738" s="69"/>
      <c r="Q738" s="69"/>
      <c r="R738" s="69"/>
      <c r="S738" s="69"/>
      <c r="T738" s="69"/>
      <c r="U738" s="69"/>
    </row>
    <row r="739">
      <c r="D739" s="69"/>
      <c r="E739" s="69"/>
      <c r="F739" s="69"/>
      <c r="G739" s="69"/>
      <c r="H739" s="69"/>
      <c r="J739" s="69"/>
      <c r="K739" s="69"/>
      <c r="L739" s="69"/>
      <c r="M739" s="69"/>
      <c r="N739" s="69"/>
      <c r="P739" s="69"/>
      <c r="Q739" s="69"/>
      <c r="R739" s="69"/>
      <c r="S739" s="69"/>
      <c r="T739" s="69"/>
      <c r="U739" s="69"/>
    </row>
    <row r="740">
      <c r="D740" s="69"/>
      <c r="E740" s="69"/>
      <c r="F740" s="69"/>
      <c r="G740" s="69"/>
      <c r="H740" s="69"/>
      <c r="J740" s="69"/>
      <c r="K740" s="69"/>
      <c r="L740" s="69"/>
      <c r="M740" s="69"/>
      <c r="N740" s="69"/>
      <c r="P740" s="69"/>
      <c r="Q740" s="69"/>
      <c r="R740" s="69"/>
      <c r="S740" s="69"/>
      <c r="T740" s="69"/>
      <c r="U740" s="69"/>
    </row>
    <row r="741">
      <c r="D741" s="69"/>
      <c r="E741" s="69"/>
      <c r="F741" s="69"/>
      <c r="G741" s="69"/>
      <c r="H741" s="69"/>
      <c r="J741" s="69"/>
      <c r="K741" s="69"/>
      <c r="L741" s="69"/>
      <c r="M741" s="69"/>
      <c r="N741" s="69"/>
      <c r="P741" s="69"/>
      <c r="Q741" s="69"/>
      <c r="R741" s="69"/>
      <c r="S741" s="69"/>
      <c r="T741" s="69"/>
      <c r="U741" s="69"/>
    </row>
    <row r="742">
      <c r="D742" s="69"/>
      <c r="E742" s="69"/>
      <c r="F742" s="69"/>
      <c r="G742" s="69"/>
      <c r="H742" s="69"/>
      <c r="J742" s="69"/>
      <c r="K742" s="69"/>
      <c r="L742" s="69"/>
      <c r="M742" s="69"/>
      <c r="N742" s="69"/>
      <c r="P742" s="69"/>
      <c r="Q742" s="69"/>
      <c r="R742" s="69"/>
      <c r="S742" s="69"/>
      <c r="T742" s="69"/>
      <c r="U742" s="69"/>
    </row>
    <row r="743">
      <c r="D743" s="69"/>
      <c r="E743" s="69"/>
      <c r="F743" s="69"/>
      <c r="G743" s="69"/>
      <c r="H743" s="69"/>
      <c r="J743" s="69"/>
      <c r="K743" s="69"/>
      <c r="L743" s="69"/>
      <c r="M743" s="69"/>
      <c r="N743" s="69"/>
      <c r="P743" s="69"/>
      <c r="Q743" s="69"/>
      <c r="R743" s="69"/>
      <c r="S743" s="69"/>
      <c r="T743" s="69"/>
      <c r="U743" s="69"/>
    </row>
    <row r="744">
      <c r="D744" s="69"/>
      <c r="E744" s="69"/>
      <c r="F744" s="69"/>
      <c r="G744" s="69"/>
      <c r="H744" s="69"/>
      <c r="J744" s="69"/>
      <c r="K744" s="69"/>
      <c r="L744" s="69"/>
      <c r="M744" s="69"/>
      <c r="N744" s="69"/>
      <c r="P744" s="69"/>
      <c r="Q744" s="69"/>
      <c r="R744" s="69"/>
      <c r="S744" s="69"/>
      <c r="T744" s="69"/>
      <c r="U744" s="69"/>
    </row>
    <row r="745">
      <c r="D745" s="69"/>
      <c r="E745" s="69"/>
      <c r="F745" s="69"/>
      <c r="G745" s="69"/>
      <c r="H745" s="69"/>
      <c r="J745" s="69"/>
      <c r="K745" s="69"/>
      <c r="L745" s="69"/>
      <c r="M745" s="69"/>
      <c r="N745" s="69"/>
      <c r="P745" s="69"/>
      <c r="Q745" s="69"/>
      <c r="R745" s="69"/>
      <c r="S745" s="69"/>
      <c r="T745" s="69"/>
      <c r="U745" s="69"/>
    </row>
    <row r="746">
      <c r="D746" s="69"/>
      <c r="E746" s="69"/>
      <c r="F746" s="69"/>
      <c r="G746" s="69"/>
      <c r="H746" s="69"/>
      <c r="J746" s="69"/>
      <c r="K746" s="69"/>
      <c r="L746" s="69"/>
      <c r="M746" s="69"/>
      <c r="N746" s="69"/>
      <c r="P746" s="69"/>
      <c r="Q746" s="69"/>
      <c r="R746" s="69"/>
      <c r="S746" s="69"/>
      <c r="T746" s="69"/>
      <c r="U746" s="69"/>
    </row>
    <row r="747">
      <c r="D747" s="69"/>
      <c r="E747" s="69"/>
      <c r="F747" s="69"/>
      <c r="G747" s="69"/>
      <c r="H747" s="69"/>
      <c r="J747" s="69"/>
      <c r="K747" s="69"/>
      <c r="L747" s="69"/>
      <c r="M747" s="69"/>
      <c r="N747" s="69"/>
      <c r="P747" s="69"/>
      <c r="Q747" s="69"/>
      <c r="R747" s="69"/>
      <c r="S747" s="69"/>
      <c r="T747" s="69"/>
      <c r="U747" s="69"/>
    </row>
    <row r="748">
      <c r="D748" s="69"/>
      <c r="E748" s="69"/>
      <c r="F748" s="69"/>
      <c r="G748" s="69"/>
      <c r="H748" s="69"/>
      <c r="J748" s="69"/>
      <c r="K748" s="69"/>
      <c r="L748" s="69"/>
      <c r="M748" s="69"/>
      <c r="N748" s="69"/>
      <c r="P748" s="69"/>
      <c r="Q748" s="69"/>
      <c r="R748" s="69"/>
      <c r="S748" s="69"/>
      <c r="T748" s="69"/>
      <c r="U748" s="69"/>
    </row>
    <row r="749">
      <c r="D749" s="69"/>
      <c r="E749" s="69"/>
      <c r="F749" s="69"/>
      <c r="G749" s="69"/>
      <c r="H749" s="69"/>
      <c r="J749" s="69"/>
      <c r="K749" s="69"/>
      <c r="L749" s="69"/>
      <c r="M749" s="69"/>
      <c r="N749" s="69"/>
      <c r="P749" s="69"/>
      <c r="Q749" s="69"/>
      <c r="R749" s="69"/>
      <c r="S749" s="69"/>
      <c r="T749" s="69"/>
      <c r="U749" s="69"/>
    </row>
    <row r="750">
      <c r="D750" s="69"/>
      <c r="E750" s="69"/>
      <c r="F750" s="69"/>
      <c r="G750" s="69"/>
      <c r="H750" s="69"/>
      <c r="J750" s="69"/>
      <c r="K750" s="69"/>
      <c r="L750" s="69"/>
      <c r="M750" s="69"/>
      <c r="N750" s="69"/>
      <c r="P750" s="69"/>
      <c r="Q750" s="69"/>
      <c r="R750" s="69"/>
      <c r="S750" s="69"/>
      <c r="T750" s="69"/>
      <c r="U750" s="69"/>
    </row>
    <row r="751">
      <c r="D751" s="69"/>
      <c r="E751" s="69"/>
      <c r="F751" s="69"/>
      <c r="G751" s="69"/>
      <c r="H751" s="69"/>
      <c r="J751" s="69"/>
      <c r="K751" s="69"/>
      <c r="L751" s="69"/>
      <c r="M751" s="69"/>
      <c r="N751" s="69"/>
      <c r="P751" s="69"/>
      <c r="Q751" s="69"/>
      <c r="R751" s="69"/>
      <c r="S751" s="69"/>
      <c r="T751" s="69"/>
      <c r="U751" s="69"/>
    </row>
    <row r="752">
      <c r="D752" s="69"/>
      <c r="E752" s="69"/>
      <c r="F752" s="69"/>
      <c r="G752" s="69"/>
      <c r="H752" s="69"/>
      <c r="J752" s="69"/>
      <c r="K752" s="69"/>
      <c r="L752" s="69"/>
      <c r="M752" s="69"/>
      <c r="N752" s="69"/>
      <c r="P752" s="69"/>
      <c r="Q752" s="69"/>
      <c r="R752" s="69"/>
      <c r="S752" s="69"/>
      <c r="T752" s="69"/>
      <c r="U752" s="69"/>
    </row>
    <row r="753">
      <c r="D753" s="69"/>
      <c r="E753" s="69"/>
      <c r="F753" s="69"/>
      <c r="G753" s="69"/>
      <c r="H753" s="69"/>
      <c r="J753" s="69"/>
      <c r="K753" s="69"/>
      <c r="L753" s="69"/>
      <c r="M753" s="69"/>
      <c r="N753" s="69"/>
      <c r="P753" s="69"/>
      <c r="Q753" s="69"/>
      <c r="R753" s="69"/>
      <c r="S753" s="69"/>
      <c r="T753" s="69"/>
      <c r="U753" s="69"/>
    </row>
    <row r="754">
      <c r="D754" s="69"/>
      <c r="E754" s="69"/>
      <c r="F754" s="69"/>
      <c r="G754" s="69"/>
      <c r="H754" s="69"/>
      <c r="J754" s="69"/>
      <c r="K754" s="69"/>
      <c r="L754" s="69"/>
      <c r="M754" s="69"/>
      <c r="N754" s="69"/>
      <c r="P754" s="69"/>
      <c r="Q754" s="69"/>
      <c r="R754" s="69"/>
      <c r="S754" s="69"/>
      <c r="T754" s="69"/>
      <c r="U754" s="69"/>
    </row>
    <row r="755">
      <c r="D755" s="69"/>
      <c r="E755" s="69"/>
      <c r="F755" s="69"/>
      <c r="G755" s="69"/>
      <c r="H755" s="69"/>
      <c r="J755" s="69"/>
      <c r="K755" s="69"/>
      <c r="L755" s="69"/>
      <c r="M755" s="69"/>
      <c r="N755" s="69"/>
      <c r="P755" s="69"/>
      <c r="Q755" s="69"/>
      <c r="R755" s="69"/>
      <c r="S755" s="69"/>
      <c r="T755" s="69"/>
      <c r="U755" s="69"/>
    </row>
    <row r="756">
      <c r="D756" s="69"/>
      <c r="E756" s="69"/>
      <c r="F756" s="69"/>
      <c r="G756" s="69"/>
      <c r="H756" s="69"/>
      <c r="J756" s="69"/>
      <c r="K756" s="69"/>
      <c r="L756" s="69"/>
      <c r="M756" s="69"/>
      <c r="N756" s="69"/>
      <c r="P756" s="69"/>
      <c r="Q756" s="69"/>
      <c r="R756" s="69"/>
      <c r="S756" s="69"/>
      <c r="T756" s="69"/>
      <c r="U756" s="69"/>
    </row>
    <row r="757">
      <c r="D757" s="69"/>
      <c r="E757" s="69"/>
      <c r="F757" s="69"/>
      <c r="G757" s="69"/>
      <c r="H757" s="69"/>
      <c r="J757" s="69"/>
      <c r="K757" s="69"/>
      <c r="L757" s="69"/>
      <c r="M757" s="69"/>
      <c r="N757" s="69"/>
      <c r="P757" s="69"/>
      <c r="Q757" s="69"/>
      <c r="R757" s="69"/>
      <c r="S757" s="69"/>
      <c r="T757" s="69"/>
      <c r="U757" s="69"/>
    </row>
    <row r="758">
      <c r="D758" s="69"/>
      <c r="E758" s="69"/>
      <c r="F758" s="69"/>
      <c r="G758" s="69"/>
      <c r="H758" s="69"/>
      <c r="J758" s="69"/>
      <c r="K758" s="69"/>
      <c r="L758" s="69"/>
      <c r="M758" s="69"/>
      <c r="N758" s="69"/>
      <c r="P758" s="69"/>
      <c r="Q758" s="69"/>
      <c r="R758" s="69"/>
      <c r="S758" s="69"/>
      <c r="T758" s="69"/>
      <c r="U758" s="69"/>
    </row>
    <row r="759">
      <c r="D759" s="69"/>
      <c r="E759" s="69"/>
      <c r="F759" s="69"/>
      <c r="G759" s="69"/>
      <c r="H759" s="69"/>
      <c r="J759" s="69"/>
      <c r="K759" s="69"/>
      <c r="L759" s="69"/>
      <c r="M759" s="69"/>
      <c r="N759" s="69"/>
      <c r="P759" s="69"/>
      <c r="Q759" s="69"/>
      <c r="R759" s="69"/>
      <c r="S759" s="69"/>
      <c r="T759" s="69"/>
      <c r="U759" s="69"/>
    </row>
    <row r="760">
      <c r="D760" s="69"/>
      <c r="E760" s="69"/>
      <c r="F760" s="69"/>
      <c r="G760" s="69"/>
      <c r="H760" s="69"/>
      <c r="J760" s="69"/>
      <c r="K760" s="69"/>
      <c r="L760" s="69"/>
      <c r="M760" s="69"/>
      <c r="N760" s="69"/>
      <c r="P760" s="69"/>
      <c r="Q760" s="69"/>
      <c r="R760" s="69"/>
      <c r="S760" s="69"/>
      <c r="T760" s="69"/>
      <c r="U760" s="69"/>
    </row>
    <row r="761">
      <c r="D761" s="69"/>
      <c r="E761" s="69"/>
      <c r="F761" s="69"/>
      <c r="G761" s="69"/>
      <c r="H761" s="69"/>
      <c r="J761" s="69"/>
      <c r="K761" s="69"/>
      <c r="L761" s="69"/>
      <c r="M761" s="69"/>
      <c r="N761" s="69"/>
      <c r="P761" s="69"/>
      <c r="Q761" s="69"/>
      <c r="R761" s="69"/>
      <c r="S761" s="69"/>
      <c r="T761" s="69"/>
      <c r="U761" s="69"/>
    </row>
    <row r="762">
      <c r="D762" s="69"/>
      <c r="E762" s="69"/>
      <c r="F762" s="69"/>
      <c r="G762" s="69"/>
      <c r="H762" s="69"/>
      <c r="J762" s="69"/>
      <c r="K762" s="69"/>
      <c r="L762" s="69"/>
      <c r="M762" s="69"/>
      <c r="N762" s="69"/>
      <c r="P762" s="69"/>
      <c r="Q762" s="69"/>
      <c r="R762" s="69"/>
      <c r="S762" s="69"/>
      <c r="T762" s="69"/>
      <c r="U762" s="69"/>
    </row>
    <row r="763">
      <c r="D763" s="69"/>
      <c r="E763" s="69"/>
      <c r="F763" s="69"/>
      <c r="G763" s="69"/>
      <c r="H763" s="69"/>
      <c r="J763" s="69"/>
      <c r="K763" s="69"/>
      <c r="L763" s="69"/>
      <c r="M763" s="69"/>
      <c r="N763" s="69"/>
      <c r="P763" s="69"/>
      <c r="Q763" s="69"/>
      <c r="R763" s="69"/>
      <c r="S763" s="69"/>
      <c r="T763" s="69"/>
      <c r="U763" s="69"/>
    </row>
    <row r="764">
      <c r="D764" s="69"/>
      <c r="E764" s="69"/>
      <c r="F764" s="69"/>
      <c r="G764" s="69"/>
      <c r="H764" s="69"/>
      <c r="J764" s="69"/>
      <c r="K764" s="69"/>
      <c r="L764" s="69"/>
      <c r="M764" s="69"/>
      <c r="N764" s="69"/>
      <c r="P764" s="69"/>
      <c r="Q764" s="69"/>
      <c r="R764" s="69"/>
      <c r="S764" s="69"/>
      <c r="T764" s="69"/>
      <c r="U764" s="69"/>
    </row>
    <row r="765">
      <c r="D765" s="69"/>
      <c r="E765" s="69"/>
      <c r="F765" s="69"/>
      <c r="G765" s="69"/>
      <c r="H765" s="69"/>
      <c r="J765" s="69"/>
      <c r="K765" s="69"/>
      <c r="L765" s="69"/>
      <c r="M765" s="69"/>
      <c r="N765" s="69"/>
      <c r="P765" s="69"/>
      <c r="Q765" s="69"/>
      <c r="R765" s="69"/>
      <c r="S765" s="69"/>
      <c r="T765" s="69"/>
      <c r="U765" s="69"/>
    </row>
    <row r="766">
      <c r="D766" s="69"/>
      <c r="E766" s="69"/>
      <c r="F766" s="69"/>
      <c r="G766" s="69"/>
      <c r="H766" s="69"/>
      <c r="J766" s="69"/>
      <c r="K766" s="69"/>
      <c r="L766" s="69"/>
      <c r="M766" s="69"/>
      <c r="N766" s="69"/>
      <c r="P766" s="69"/>
      <c r="Q766" s="69"/>
      <c r="R766" s="69"/>
      <c r="S766" s="69"/>
      <c r="T766" s="69"/>
      <c r="U766" s="69"/>
    </row>
    <row r="767">
      <c r="D767" s="69"/>
      <c r="E767" s="69"/>
      <c r="F767" s="69"/>
      <c r="G767" s="69"/>
      <c r="H767" s="69"/>
      <c r="J767" s="69"/>
      <c r="K767" s="69"/>
      <c r="L767" s="69"/>
      <c r="M767" s="69"/>
      <c r="N767" s="69"/>
      <c r="P767" s="69"/>
      <c r="Q767" s="69"/>
      <c r="R767" s="69"/>
      <c r="S767" s="69"/>
      <c r="T767" s="69"/>
      <c r="U767" s="69"/>
    </row>
    <row r="768">
      <c r="D768" s="69"/>
      <c r="E768" s="69"/>
      <c r="F768" s="69"/>
      <c r="G768" s="69"/>
      <c r="H768" s="69"/>
      <c r="J768" s="69"/>
      <c r="K768" s="69"/>
      <c r="L768" s="69"/>
      <c r="M768" s="69"/>
      <c r="N768" s="69"/>
      <c r="P768" s="69"/>
      <c r="Q768" s="69"/>
      <c r="R768" s="69"/>
      <c r="S768" s="69"/>
      <c r="T768" s="69"/>
      <c r="U768" s="69"/>
    </row>
    <row r="769">
      <c r="D769" s="69"/>
      <c r="E769" s="69"/>
      <c r="F769" s="69"/>
      <c r="G769" s="69"/>
      <c r="H769" s="69"/>
      <c r="J769" s="69"/>
      <c r="K769" s="69"/>
      <c r="L769" s="69"/>
      <c r="M769" s="69"/>
      <c r="N769" s="69"/>
      <c r="P769" s="69"/>
      <c r="Q769" s="69"/>
      <c r="R769" s="69"/>
      <c r="S769" s="69"/>
      <c r="T769" s="69"/>
      <c r="U769" s="69"/>
    </row>
    <row r="770">
      <c r="D770" s="69"/>
      <c r="E770" s="69"/>
      <c r="F770" s="69"/>
      <c r="G770" s="69"/>
      <c r="H770" s="69"/>
      <c r="J770" s="69"/>
      <c r="K770" s="69"/>
      <c r="L770" s="69"/>
      <c r="M770" s="69"/>
      <c r="N770" s="69"/>
      <c r="P770" s="69"/>
      <c r="Q770" s="69"/>
      <c r="R770" s="69"/>
      <c r="S770" s="69"/>
      <c r="T770" s="69"/>
      <c r="U770" s="69"/>
    </row>
    <row r="771">
      <c r="D771" s="69"/>
      <c r="E771" s="69"/>
      <c r="F771" s="69"/>
      <c r="G771" s="69"/>
      <c r="H771" s="69"/>
      <c r="J771" s="69"/>
      <c r="K771" s="69"/>
      <c r="L771" s="69"/>
      <c r="M771" s="69"/>
      <c r="N771" s="69"/>
      <c r="P771" s="69"/>
      <c r="Q771" s="69"/>
      <c r="R771" s="69"/>
      <c r="S771" s="69"/>
      <c r="T771" s="69"/>
      <c r="U771" s="69"/>
    </row>
    <row r="772">
      <c r="D772" s="69"/>
      <c r="E772" s="69"/>
      <c r="F772" s="69"/>
      <c r="G772" s="69"/>
      <c r="H772" s="69"/>
      <c r="J772" s="69"/>
      <c r="K772" s="69"/>
      <c r="L772" s="69"/>
      <c r="M772" s="69"/>
      <c r="N772" s="69"/>
      <c r="P772" s="69"/>
      <c r="Q772" s="69"/>
      <c r="R772" s="69"/>
      <c r="S772" s="69"/>
      <c r="T772" s="69"/>
      <c r="U772" s="69"/>
    </row>
    <row r="773">
      <c r="D773" s="69"/>
      <c r="E773" s="69"/>
      <c r="F773" s="69"/>
      <c r="G773" s="69"/>
      <c r="H773" s="69"/>
      <c r="J773" s="69"/>
      <c r="K773" s="69"/>
      <c r="L773" s="69"/>
      <c r="M773" s="69"/>
      <c r="N773" s="69"/>
      <c r="P773" s="69"/>
      <c r="Q773" s="69"/>
      <c r="R773" s="69"/>
      <c r="S773" s="69"/>
      <c r="T773" s="69"/>
      <c r="U773" s="69"/>
    </row>
    <row r="774">
      <c r="D774" s="69"/>
      <c r="E774" s="69"/>
      <c r="F774" s="69"/>
      <c r="G774" s="69"/>
      <c r="H774" s="69"/>
      <c r="J774" s="69"/>
      <c r="K774" s="69"/>
      <c r="L774" s="69"/>
      <c r="M774" s="69"/>
      <c r="N774" s="69"/>
      <c r="P774" s="69"/>
      <c r="Q774" s="69"/>
      <c r="R774" s="69"/>
      <c r="S774" s="69"/>
      <c r="T774" s="69"/>
      <c r="U774" s="69"/>
    </row>
    <row r="775">
      <c r="D775" s="69"/>
      <c r="E775" s="69"/>
      <c r="F775" s="69"/>
      <c r="G775" s="69"/>
      <c r="H775" s="69"/>
      <c r="J775" s="69"/>
      <c r="K775" s="69"/>
      <c r="L775" s="69"/>
      <c r="M775" s="69"/>
      <c r="N775" s="69"/>
      <c r="P775" s="69"/>
      <c r="Q775" s="69"/>
      <c r="R775" s="69"/>
      <c r="S775" s="69"/>
      <c r="T775" s="69"/>
      <c r="U775" s="69"/>
    </row>
    <row r="776">
      <c r="D776" s="69"/>
      <c r="E776" s="69"/>
      <c r="F776" s="69"/>
      <c r="G776" s="69"/>
      <c r="H776" s="69"/>
      <c r="J776" s="69"/>
      <c r="K776" s="69"/>
      <c r="L776" s="69"/>
      <c r="M776" s="69"/>
      <c r="N776" s="69"/>
      <c r="P776" s="69"/>
      <c r="Q776" s="69"/>
      <c r="R776" s="69"/>
      <c r="S776" s="69"/>
      <c r="T776" s="69"/>
      <c r="U776" s="69"/>
    </row>
    <row r="777">
      <c r="D777" s="69"/>
      <c r="E777" s="69"/>
      <c r="F777" s="69"/>
      <c r="G777" s="69"/>
      <c r="H777" s="69"/>
      <c r="J777" s="69"/>
      <c r="K777" s="69"/>
      <c r="L777" s="69"/>
      <c r="M777" s="69"/>
      <c r="N777" s="69"/>
      <c r="P777" s="69"/>
      <c r="Q777" s="69"/>
      <c r="R777" s="69"/>
      <c r="S777" s="69"/>
      <c r="T777" s="69"/>
      <c r="U777" s="69"/>
    </row>
    <row r="778">
      <c r="D778" s="69"/>
      <c r="E778" s="69"/>
      <c r="F778" s="69"/>
      <c r="G778" s="69"/>
      <c r="H778" s="69"/>
      <c r="J778" s="69"/>
      <c r="K778" s="69"/>
      <c r="L778" s="69"/>
      <c r="M778" s="69"/>
      <c r="N778" s="69"/>
      <c r="P778" s="69"/>
      <c r="Q778" s="69"/>
      <c r="R778" s="69"/>
      <c r="S778" s="69"/>
      <c r="T778" s="69"/>
      <c r="U778" s="69"/>
    </row>
    <row r="779">
      <c r="D779" s="69"/>
      <c r="E779" s="69"/>
      <c r="F779" s="69"/>
      <c r="G779" s="69"/>
      <c r="H779" s="69"/>
      <c r="J779" s="69"/>
      <c r="K779" s="69"/>
      <c r="L779" s="69"/>
      <c r="M779" s="69"/>
      <c r="N779" s="69"/>
      <c r="P779" s="69"/>
      <c r="Q779" s="69"/>
      <c r="R779" s="69"/>
      <c r="S779" s="69"/>
      <c r="T779" s="69"/>
      <c r="U779" s="69"/>
    </row>
    <row r="780">
      <c r="D780" s="69"/>
      <c r="E780" s="69"/>
      <c r="F780" s="69"/>
      <c r="G780" s="69"/>
      <c r="H780" s="69"/>
      <c r="J780" s="69"/>
      <c r="K780" s="69"/>
      <c r="L780" s="69"/>
      <c r="M780" s="69"/>
      <c r="N780" s="69"/>
      <c r="P780" s="69"/>
      <c r="Q780" s="69"/>
      <c r="R780" s="69"/>
      <c r="S780" s="69"/>
      <c r="T780" s="69"/>
      <c r="U780" s="69"/>
    </row>
    <row r="781">
      <c r="D781" s="69"/>
      <c r="E781" s="69"/>
      <c r="F781" s="69"/>
      <c r="G781" s="69"/>
      <c r="H781" s="69"/>
      <c r="J781" s="69"/>
      <c r="K781" s="69"/>
      <c r="L781" s="69"/>
      <c r="M781" s="69"/>
      <c r="N781" s="69"/>
      <c r="P781" s="69"/>
      <c r="Q781" s="69"/>
      <c r="R781" s="69"/>
      <c r="S781" s="69"/>
      <c r="T781" s="69"/>
      <c r="U781" s="69"/>
    </row>
    <row r="782">
      <c r="D782" s="69"/>
      <c r="E782" s="69"/>
      <c r="F782" s="69"/>
      <c r="G782" s="69"/>
      <c r="H782" s="69"/>
      <c r="J782" s="69"/>
      <c r="K782" s="69"/>
      <c r="L782" s="69"/>
      <c r="M782" s="69"/>
      <c r="N782" s="69"/>
      <c r="P782" s="69"/>
      <c r="Q782" s="69"/>
      <c r="R782" s="69"/>
      <c r="S782" s="69"/>
      <c r="T782" s="69"/>
      <c r="U782" s="69"/>
    </row>
    <row r="783">
      <c r="D783" s="69"/>
      <c r="E783" s="69"/>
      <c r="F783" s="69"/>
      <c r="G783" s="69"/>
      <c r="H783" s="69"/>
      <c r="J783" s="69"/>
      <c r="K783" s="69"/>
      <c r="L783" s="69"/>
      <c r="M783" s="69"/>
      <c r="N783" s="69"/>
      <c r="P783" s="69"/>
      <c r="Q783" s="69"/>
      <c r="R783" s="69"/>
      <c r="S783" s="69"/>
      <c r="T783" s="69"/>
      <c r="U783" s="69"/>
    </row>
    <row r="784">
      <c r="D784" s="69"/>
      <c r="E784" s="69"/>
      <c r="F784" s="69"/>
      <c r="G784" s="69"/>
      <c r="H784" s="69"/>
      <c r="J784" s="69"/>
      <c r="K784" s="69"/>
      <c r="L784" s="69"/>
      <c r="M784" s="69"/>
      <c r="N784" s="69"/>
      <c r="P784" s="69"/>
      <c r="Q784" s="69"/>
      <c r="R784" s="69"/>
      <c r="S784" s="69"/>
      <c r="T784" s="69"/>
      <c r="U784" s="69"/>
    </row>
    <row r="785">
      <c r="D785" s="69"/>
      <c r="E785" s="69"/>
      <c r="F785" s="69"/>
      <c r="G785" s="69"/>
      <c r="H785" s="69"/>
      <c r="J785" s="69"/>
      <c r="K785" s="69"/>
      <c r="L785" s="69"/>
      <c r="M785" s="69"/>
      <c r="N785" s="69"/>
      <c r="P785" s="69"/>
      <c r="Q785" s="69"/>
      <c r="R785" s="69"/>
      <c r="S785" s="69"/>
      <c r="T785" s="69"/>
      <c r="U785" s="69"/>
    </row>
    <row r="786">
      <c r="D786" s="69"/>
      <c r="E786" s="69"/>
      <c r="F786" s="69"/>
      <c r="G786" s="69"/>
      <c r="H786" s="69"/>
      <c r="J786" s="69"/>
      <c r="K786" s="69"/>
      <c r="L786" s="69"/>
      <c r="M786" s="69"/>
      <c r="N786" s="69"/>
      <c r="P786" s="69"/>
      <c r="Q786" s="69"/>
      <c r="R786" s="69"/>
      <c r="S786" s="69"/>
      <c r="T786" s="69"/>
      <c r="U786" s="69"/>
    </row>
    <row r="787">
      <c r="D787" s="69"/>
      <c r="E787" s="69"/>
      <c r="F787" s="69"/>
      <c r="G787" s="69"/>
      <c r="H787" s="69"/>
      <c r="J787" s="69"/>
      <c r="K787" s="69"/>
      <c r="L787" s="69"/>
      <c r="M787" s="69"/>
      <c r="N787" s="69"/>
      <c r="P787" s="69"/>
      <c r="Q787" s="69"/>
      <c r="R787" s="69"/>
      <c r="S787" s="69"/>
      <c r="T787" s="69"/>
      <c r="U787" s="69"/>
    </row>
    <row r="788">
      <c r="D788" s="69"/>
      <c r="E788" s="69"/>
      <c r="F788" s="69"/>
      <c r="G788" s="69"/>
      <c r="H788" s="69"/>
      <c r="J788" s="69"/>
      <c r="K788" s="69"/>
      <c r="L788" s="69"/>
      <c r="M788" s="69"/>
      <c r="N788" s="69"/>
      <c r="P788" s="69"/>
      <c r="Q788" s="69"/>
      <c r="R788" s="69"/>
      <c r="S788" s="69"/>
      <c r="T788" s="69"/>
      <c r="U788" s="69"/>
    </row>
    <row r="789">
      <c r="D789" s="69"/>
      <c r="E789" s="69"/>
      <c r="F789" s="69"/>
      <c r="G789" s="69"/>
      <c r="H789" s="69"/>
      <c r="J789" s="69"/>
      <c r="K789" s="69"/>
      <c r="L789" s="69"/>
      <c r="M789" s="69"/>
      <c r="N789" s="69"/>
      <c r="P789" s="69"/>
      <c r="Q789" s="69"/>
      <c r="R789" s="69"/>
      <c r="S789" s="69"/>
      <c r="T789" s="69"/>
      <c r="U789" s="69"/>
    </row>
    <row r="790">
      <c r="D790" s="69"/>
      <c r="E790" s="69"/>
      <c r="F790" s="69"/>
      <c r="G790" s="69"/>
      <c r="H790" s="69"/>
      <c r="J790" s="69"/>
      <c r="K790" s="69"/>
      <c r="L790" s="69"/>
      <c r="M790" s="69"/>
      <c r="N790" s="69"/>
      <c r="P790" s="69"/>
      <c r="Q790" s="69"/>
      <c r="R790" s="69"/>
      <c r="S790" s="69"/>
      <c r="T790" s="69"/>
      <c r="U790" s="69"/>
    </row>
    <row r="791">
      <c r="D791" s="69"/>
      <c r="E791" s="69"/>
      <c r="F791" s="69"/>
      <c r="G791" s="69"/>
      <c r="H791" s="69"/>
      <c r="J791" s="69"/>
      <c r="K791" s="69"/>
      <c r="L791" s="69"/>
      <c r="M791" s="69"/>
      <c r="N791" s="69"/>
      <c r="P791" s="69"/>
      <c r="Q791" s="69"/>
      <c r="R791" s="69"/>
      <c r="S791" s="69"/>
      <c r="T791" s="69"/>
      <c r="U791" s="69"/>
    </row>
    <row r="792">
      <c r="D792" s="69"/>
      <c r="E792" s="69"/>
      <c r="F792" s="69"/>
      <c r="G792" s="69"/>
      <c r="H792" s="69"/>
      <c r="J792" s="69"/>
      <c r="K792" s="69"/>
      <c r="L792" s="69"/>
      <c r="M792" s="69"/>
      <c r="N792" s="69"/>
      <c r="P792" s="69"/>
      <c r="Q792" s="69"/>
      <c r="R792" s="69"/>
      <c r="S792" s="69"/>
      <c r="T792" s="69"/>
      <c r="U792" s="69"/>
    </row>
    <row r="793">
      <c r="D793" s="69"/>
      <c r="E793" s="69"/>
      <c r="F793" s="69"/>
      <c r="G793" s="69"/>
      <c r="H793" s="69"/>
      <c r="J793" s="69"/>
      <c r="K793" s="69"/>
      <c r="L793" s="69"/>
      <c r="M793" s="69"/>
      <c r="N793" s="69"/>
      <c r="P793" s="69"/>
      <c r="Q793" s="69"/>
      <c r="R793" s="69"/>
      <c r="S793" s="69"/>
      <c r="T793" s="69"/>
      <c r="U793" s="69"/>
    </row>
    <row r="794">
      <c r="D794" s="69"/>
      <c r="E794" s="69"/>
      <c r="F794" s="69"/>
      <c r="G794" s="69"/>
      <c r="H794" s="69"/>
      <c r="J794" s="69"/>
      <c r="K794" s="69"/>
      <c r="L794" s="69"/>
      <c r="M794" s="69"/>
      <c r="N794" s="69"/>
      <c r="P794" s="69"/>
      <c r="Q794" s="69"/>
      <c r="R794" s="69"/>
      <c r="S794" s="69"/>
      <c r="T794" s="69"/>
      <c r="U794" s="69"/>
    </row>
    <row r="795">
      <c r="D795" s="69"/>
      <c r="E795" s="69"/>
      <c r="F795" s="69"/>
      <c r="G795" s="69"/>
      <c r="H795" s="69"/>
      <c r="J795" s="69"/>
      <c r="K795" s="69"/>
      <c r="L795" s="69"/>
      <c r="M795" s="69"/>
      <c r="N795" s="69"/>
      <c r="P795" s="69"/>
      <c r="Q795" s="69"/>
      <c r="R795" s="69"/>
      <c r="S795" s="69"/>
      <c r="T795" s="69"/>
      <c r="U795" s="69"/>
    </row>
    <row r="796">
      <c r="D796" s="69"/>
      <c r="E796" s="69"/>
      <c r="F796" s="69"/>
      <c r="G796" s="69"/>
      <c r="H796" s="69"/>
      <c r="J796" s="69"/>
      <c r="K796" s="69"/>
      <c r="L796" s="69"/>
      <c r="M796" s="69"/>
      <c r="N796" s="69"/>
      <c r="P796" s="69"/>
      <c r="Q796" s="69"/>
      <c r="R796" s="69"/>
      <c r="S796" s="69"/>
      <c r="T796" s="69"/>
      <c r="U796" s="69"/>
    </row>
    <row r="797">
      <c r="D797" s="69"/>
      <c r="E797" s="69"/>
      <c r="F797" s="69"/>
      <c r="G797" s="69"/>
      <c r="H797" s="69"/>
      <c r="J797" s="69"/>
      <c r="K797" s="69"/>
      <c r="L797" s="69"/>
      <c r="M797" s="69"/>
      <c r="N797" s="69"/>
      <c r="P797" s="69"/>
      <c r="Q797" s="69"/>
      <c r="R797" s="69"/>
      <c r="S797" s="69"/>
      <c r="T797" s="69"/>
      <c r="U797" s="69"/>
    </row>
    <row r="798">
      <c r="D798" s="69"/>
      <c r="E798" s="69"/>
      <c r="F798" s="69"/>
      <c r="G798" s="69"/>
      <c r="H798" s="69"/>
      <c r="J798" s="69"/>
      <c r="K798" s="69"/>
      <c r="L798" s="69"/>
      <c r="M798" s="69"/>
      <c r="N798" s="69"/>
      <c r="P798" s="69"/>
      <c r="Q798" s="69"/>
      <c r="R798" s="69"/>
      <c r="S798" s="69"/>
      <c r="T798" s="69"/>
      <c r="U798" s="69"/>
    </row>
    <row r="799">
      <c r="D799" s="69"/>
      <c r="E799" s="69"/>
      <c r="F799" s="69"/>
      <c r="G799" s="69"/>
      <c r="H799" s="69"/>
      <c r="J799" s="69"/>
      <c r="K799" s="69"/>
      <c r="L799" s="69"/>
      <c r="M799" s="69"/>
      <c r="N799" s="69"/>
      <c r="P799" s="69"/>
      <c r="Q799" s="69"/>
      <c r="R799" s="69"/>
      <c r="S799" s="69"/>
      <c r="T799" s="69"/>
      <c r="U799" s="69"/>
    </row>
    <row r="800">
      <c r="D800" s="69"/>
      <c r="E800" s="69"/>
      <c r="F800" s="69"/>
      <c r="G800" s="69"/>
      <c r="H800" s="69"/>
      <c r="J800" s="69"/>
      <c r="K800" s="69"/>
      <c r="L800" s="69"/>
      <c r="M800" s="69"/>
      <c r="N800" s="69"/>
      <c r="P800" s="69"/>
      <c r="Q800" s="69"/>
      <c r="R800" s="69"/>
      <c r="S800" s="69"/>
      <c r="T800" s="69"/>
      <c r="U800" s="69"/>
    </row>
    <row r="801">
      <c r="D801" s="69"/>
      <c r="E801" s="69"/>
      <c r="F801" s="69"/>
      <c r="G801" s="69"/>
      <c r="H801" s="69"/>
      <c r="J801" s="69"/>
      <c r="K801" s="69"/>
      <c r="L801" s="69"/>
      <c r="M801" s="69"/>
      <c r="N801" s="69"/>
      <c r="P801" s="69"/>
      <c r="Q801" s="69"/>
      <c r="R801" s="69"/>
      <c r="S801" s="69"/>
      <c r="T801" s="69"/>
      <c r="U801" s="69"/>
    </row>
    <row r="802">
      <c r="D802" s="69"/>
      <c r="E802" s="69"/>
      <c r="F802" s="69"/>
      <c r="G802" s="69"/>
      <c r="H802" s="69"/>
      <c r="J802" s="69"/>
      <c r="K802" s="69"/>
      <c r="L802" s="69"/>
      <c r="M802" s="69"/>
      <c r="N802" s="69"/>
      <c r="P802" s="69"/>
      <c r="Q802" s="69"/>
      <c r="R802" s="69"/>
      <c r="S802" s="69"/>
      <c r="T802" s="69"/>
      <c r="U802" s="69"/>
    </row>
    <row r="803">
      <c r="D803" s="69"/>
      <c r="E803" s="69"/>
      <c r="F803" s="69"/>
      <c r="G803" s="69"/>
      <c r="H803" s="69"/>
      <c r="J803" s="69"/>
      <c r="K803" s="69"/>
      <c r="L803" s="69"/>
      <c r="M803" s="69"/>
      <c r="N803" s="69"/>
      <c r="P803" s="69"/>
      <c r="Q803" s="69"/>
      <c r="R803" s="69"/>
      <c r="S803" s="69"/>
      <c r="T803" s="69"/>
      <c r="U803" s="69"/>
    </row>
    <row r="804">
      <c r="D804" s="69"/>
      <c r="E804" s="69"/>
      <c r="F804" s="69"/>
      <c r="G804" s="69"/>
      <c r="H804" s="69"/>
      <c r="J804" s="69"/>
      <c r="K804" s="69"/>
      <c r="L804" s="69"/>
      <c r="M804" s="69"/>
      <c r="N804" s="69"/>
      <c r="P804" s="69"/>
      <c r="Q804" s="69"/>
      <c r="R804" s="69"/>
      <c r="S804" s="69"/>
      <c r="T804" s="69"/>
      <c r="U804" s="69"/>
    </row>
    <row r="805">
      <c r="D805" s="69"/>
      <c r="E805" s="69"/>
      <c r="F805" s="69"/>
      <c r="G805" s="69"/>
      <c r="H805" s="69"/>
      <c r="J805" s="69"/>
      <c r="K805" s="69"/>
      <c r="L805" s="69"/>
      <c r="M805" s="69"/>
      <c r="N805" s="69"/>
      <c r="P805" s="69"/>
      <c r="Q805" s="69"/>
      <c r="R805" s="69"/>
      <c r="S805" s="69"/>
      <c r="T805" s="69"/>
      <c r="U805" s="69"/>
    </row>
    <row r="806">
      <c r="D806" s="69"/>
      <c r="E806" s="69"/>
      <c r="F806" s="69"/>
      <c r="G806" s="69"/>
      <c r="H806" s="69"/>
      <c r="J806" s="69"/>
      <c r="K806" s="69"/>
      <c r="L806" s="69"/>
      <c r="M806" s="69"/>
      <c r="N806" s="69"/>
      <c r="P806" s="69"/>
      <c r="Q806" s="69"/>
      <c r="R806" s="69"/>
      <c r="S806" s="69"/>
      <c r="T806" s="69"/>
      <c r="U806" s="69"/>
    </row>
    <row r="807">
      <c r="D807" s="69"/>
      <c r="E807" s="69"/>
      <c r="F807" s="69"/>
      <c r="G807" s="69"/>
      <c r="H807" s="69"/>
      <c r="J807" s="69"/>
      <c r="K807" s="69"/>
      <c r="L807" s="69"/>
      <c r="M807" s="69"/>
      <c r="N807" s="69"/>
      <c r="P807" s="69"/>
      <c r="Q807" s="69"/>
      <c r="R807" s="69"/>
      <c r="S807" s="69"/>
      <c r="T807" s="69"/>
      <c r="U807" s="69"/>
    </row>
    <row r="808">
      <c r="D808" s="69"/>
      <c r="E808" s="69"/>
      <c r="F808" s="69"/>
      <c r="G808" s="69"/>
      <c r="H808" s="69"/>
      <c r="J808" s="69"/>
      <c r="K808" s="69"/>
      <c r="L808" s="69"/>
      <c r="M808" s="69"/>
      <c r="N808" s="69"/>
      <c r="P808" s="69"/>
      <c r="Q808" s="69"/>
      <c r="R808" s="69"/>
      <c r="S808" s="69"/>
      <c r="T808" s="69"/>
      <c r="U808" s="69"/>
    </row>
    <row r="809">
      <c r="D809" s="69"/>
      <c r="E809" s="69"/>
      <c r="F809" s="69"/>
      <c r="G809" s="69"/>
      <c r="H809" s="69"/>
      <c r="J809" s="69"/>
      <c r="K809" s="69"/>
      <c r="L809" s="69"/>
      <c r="M809" s="69"/>
      <c r="N809" s="69"/>
      <c r="P809" s="69"/>
      <c r="Q809" s="69"/>
      <c r="R809" s="69"/>
      <c r="S809" s="69"/>
      <c r="T809" s="69"/>
      <c r="U809" s="69"/>
    </row>
    <row r="810">
      <c r="D810" s="69"/>
      <c r="E810" s="69"/>
      <c r="F810" s="69"/>
      <c r="G810" s="69"/>
      <c r="H810" s="69"/>
      <c r="J810" s="69"/>
      <c r="K810" s="69"/>
      <c r="L810" s="69"/>
      <c r="M810" s="69"/>
      <c r="N810" s="69"/>
      <c r="P810" s="69"/>
      <c r="Q810" s="69"/>
      <c r="R810" s="69"/>
      <c r="S810" s="69"/>
      <c r="T810" s="69"/>
      <c r="U810" s="69"/>
    </row>
    <row r="811">
      <c r="D811" s="69"/>
      <c r="E811" s="69"/>
      <c r="F811" s="69"/>
      <c r="G811" s="69"/>
      <c r="H811" s="69"/>
      <c r="J811" s="69"/>
      <c r="K811" s="69"/>
      <c r="L811" s="69"/>
      <c r="M811" s="69"/>
      <c r="N811" s="69"/>
      <c r="P811" s="69"/>
      <c r="Q811" s="69"/>
      <c r="R811" s="69"/>
      <c r="S811" s="69"/>
      <c r="T811" s="69"/>
      <c r="U811" s="69"/>
    </row>
    <row r="812">
      <c r="D812" s="69"/>
      <c r="E812" s="69"/>
      <c r="F812" s="69"/>
      <c r="G812" s="69"/>
      <c r="H812" s="69"/>
      <c r="J812" s="69"/>
      <c r="K812" s="69"/>
      <c r="L812" s="69"/>
      <c r="M812" s="69"/>
      <c r="N812" s="69"/>
      <c r="P812" s="69"/>
      <c r="Q812" s="69"/>
      <c r="R812" s="69"/>
      <c r="S812" s="69"/>
      <c r="T812" s="69"/>
      <c r="U812" s="69"/>
    </row>
    <row r="813">
      <c r="D813" s="69"/>
      <c r="E813" s="69"/>
      <c r="F813" s="69"/>
      <c r="G813" s="69"/>
      <c r="H813" s="69"/>
      <c r="J813" s="69"/>
      <c r="K813" s="69"/>
      <c r="L813" s="69"/>
      <c r="M813" s="69"/>
      <c r="N813" s="69"/>
      <c r="P813" s="69"/>
      <c r="Q813" s="69"/>
      <c r="R813" s="69"/>
      <c r="S813" s="69"/>
      <c r="T813" s="69"/>
      <c r="U813" s="69"/>
    </row>
    <row r="814">
      <c r="D814" s="69"/>
      <c r="E814" s="69"/>
      <c r="F814" s="69"/>
      <c r="G814" s="69"/>
      <c r="H814" s="69"/>
      <c r="J814" s="69"/>
      <c r="K814" s="69"/>
      <c r="L814" s="69"/>
      <c r="M814" s="69"/>
      <c r="N814" s="69"/>
      <c r="P814" s="69"/>
      <c r="Q814" s="69"/>
      <c r="R814" s="69"/>
      <c r="S814" s="69"/>
      <c r="T814" s="69"/>
      <c r="U814" s="69"/>
    </row>
    <row r="815">
      <c r="D815" s="69"/>
      <c r="E815" s="69"/>
      <c r="F815" s="69"/>
      <c r="G815" s="69"/>
      <c r="H815" s="69"/>
      <c r="J815" s="69"/>
      <c r="K815" s="69"/>
      <c r="L815" s="69"/>
      <c r="M815" s="69"/>
      <c r="N815" s="69"/>
      <c r="P815" s="69"/>
      <c r="Q815" s="69"/>
      <c r="R815" s="69"/>
      <c r="S815" s="69"/>
      <c r="T815" s="69"/>
      <c r="U815" s="69"/>
    </row>
    <row r="816">
      <c r="D816" s="69"/>
      <c r="E816" s="69"/>
      <c r="F816" s="69"/>
      <c r="G816" s="69"/>
      <c r="H816" s="69"/>
      <c r="J816" s="69"/>
      <c r="K816" s="69"/>
      <c r="L816" s="69"/>
      <c r="M816" s="69"/>
      <c r="N816" s="69"/>
      <c r="P816" s="69"/>
      <c r="Q816" s="69"/>
      <c r="R816" s="69"/>
      <c r="S816" s="69"/>
      <c r="T816" s="69"/>
      <c r="U816" s="69"/>
    </row>
    <row r="817">
      <c r="D817" s="69"/>
      <c r="E817" s="69"/>
      <c r="F817" s="69"/>
      <c r="G817" s="69"/>
      <c r="H817" s="69"/>
      <c r="J817" s="69"/>
      <c r="K817" s="69"/>
      <c r="L817" s="69"/>
      <c r="M817" s="69"/>
      <c r="N817" s="69"/>
      <c r="P817" s="69"/>
      <c r="Q817" s="69"/>
      <c r="R817" s="69"/>
      <c r="S817" s="69"/>
      <c r="T817" s="69"/>
      <c r="U817" s="69"/>
    </row>
    <row r="818">
      <c r="D818" s="69"/>
      <c r="E818" s="69"/>
      <c r="F818" s="69"/>
      <c r="G818" s="69"/>
      <c r="H818" s="69"/>
      <c r="J818" s="69"/>
      <c r="K818" s="69"/>
      <c r="L818" s="69"/>
      <c r="M818" s="69"/>
      <c r="N818" s="69"/>
      <c r="P818" s="69"/>
      <c r="Q818" s="69"/>
      <c r="R818" s="69"/>
      <c r="S818" s="69"/>
      <c r="T818" s="69"/>
      <c r="U818" s="69"/>
    </row>
    <row r="819">
      <c r="D819" s="69"/>
      <c r="E819" s="69"/>
      <c r="F819" s="69"/>
      <c r="G819" s="69"/>
      <c r="H819" s="69"/>
      <c r="J819" s="69"/>
      <c r="K819" s="69"/>
      <c r="L819" s="69"/>
      <c r="M819" s="69"/>
      <c r="N819" s="69"/>
      <c r="P819" s="69"/>
      <c r="Q819" s="69"/>
      <c r="R819" s="69"/>
      <c r="S819" s="69"/>
      <c r="T819" s="69"/>
      <c r="U819" s="69"/>
    </row>
    <row r="820">
      <c r="D820" s="69"/>
      <c r="E820" s="69"/>
      <c r="F820" s="69"/>
      <c r="G820" s="69"/>
      <c r="H820" s="69"/>
      <c r="J820" s="69"/>
      <c r="K820" s="69"/>
      <c r="L820" s="69"/>
      <c r="M820" s="69"/>
      <c r="N820" s="69"/>
      <c r="P820" s="69"/>
      <c r="Q820" s="69"/>
      <c r="R820" s="69"/>
      <c r="S820" s="69"/>
      <c r="T820" s="69"/>
      <c r="U820" s="69"/>
    </row>
    <row r="821">
      <c r="D821" s="69"/>
      <c r="E821" s="69"/>
      <c r="F821" s="69"/>
      <c r="G821" s="69"/>
      <c r="H821" s="69"/>
      <c r="J821" s="69"/>
      <c r="K821" s="69"/>
      <c r="L821" s="69"/>
      <c r="M821" s="69"/>
      <c r="N821" s="69"/>
      <c r="P821" s="69"/>
      <c r="Q821" s="69"/>
      <c r="R821" s="69"/>
      <c r="S821" s="69"/>
      <c r="T821" s="69"/>
      <c r="U821" s="69"/>
    </row>
    <row r="822">
      <c r="D822" s="69"/>
      <c r="E822" s="69"/>
      <c r="F822" s="69"/>
      <c r="G822" s="69"/>
      <c r="H822" s="69"/>
      <c r="J822" s="69"/>
      <c r="K822" s="69"/>
      <c r="L822" s="69"/>
      <c r="M822" s="69"/>
      <c r="N822" s="69"/>
      <c r="P822" s="69"/>
      <c r="Q822" s="69"/>
      <c r="R822" s="69"/>
      <c r="S822" s="69"/>
      <c r="T822" s="69"/>
      <c r="U822" s="69"/>
    </row>
    <row r="823">
      <c r="D823" s="69"/>
      <c r="E823" s="69"/>
      <c r="F823" s="69"/>
      <c r="G823" s="69"/>
      <c r="H823" s="69"/>
      <c r="J823" s="69"/>
      <c r="K823" s="69"/>
      <c r="L823" s="69"/>
      <c r="M823" s="69"/>
      <c r="N823" s="69"/>
      <c r="P823" s="69"/>
      <c r="Q823" s="69"/>
      <c r="R823" s="69"/>
      <c r="S823" s="69"/>
      <c r="T823" s="69"/>
      <c r="U823" s="69"/>
    </row>
    <row r="824">
      <c r="D824" s="69"/>
      <c r="E824" s="69"/>
      <c r="F824" s="69"/>
      <c r="G824" s="69"/>
      <c r="H824" s="69"/>
      <c r="J824" s="69"/>
      <c r="K824" s="69"/>
      <c r="L824" s="69"/>
      <c r="M824" s="69"/>
      <c r="N824" s="69"/>
      <c r="P824" s="69"/>
      <c r="Q824" s="69"/>
      <c r="R824" s="69"/>
      <c r="S824" s="69"/>
      <c r="T824" s="69"/>
      <c r="U824" s="69"/>
    </row>
    <row r="825">
      <c r="D825" s="69"/>
      <c r="E825" s="69"/>
      <c r="F825" s="69"/>
      <c r="G825" s="69"/>
      <c r="H825" s="69"/>
      <c r="J825" s="69"/>
      <c r="K825" s="69"/>
      <c r="L825" s="69"/>
      <c r="M825" s="69"/>
      <c r="N825" s="69"/>
      <c r="P825" s="69"/>
      <c r="Q825" s="69"/>
      <c r="R825" s="69"/>
      <c r="S825" s="69"/>
      <c r="T825" s="69"/>
      <c r="U825" s="69"/>
    </row>
    <row r="826">
      <c r="D826" s="69"/>
      <c r="E826" s="69"/>
      <c r="F826" s="69"/>
      <c r="G826" s="69"/>
      <c r="H826" s="69"/>
      <c r="J826" s="69"/>
      <c r="K826" s="69"/>
      <c r="L826" s="69"/>
      <c r="M826" s="69"/>
      <c r="N826" s="69"/>
      <c r="P826" s="69"/>
      <c r="Q826" s="69"/>
      <c r="R826" s="69"/>
      <c r="S826" s="69"/>
      <c r="T826" s="69"/>
      <c r="U826" s="69"/>
    </row>
    <row r="827">
      <c r="D827" s="69"/>
      <c r="E827" s="69"/>
      <c r="F827" s="69"/>
      <c r="G827" s="69"/>
      <c r="H827" s="69"/>
      <c r="J827" s="69"/>
      <c r="K827" s="69"/>
      <c r="L827" s="69"/>
      <c r="M827" s="69"/>
      <c r="N827" s="69"/>
      <c r="P827" s="69"/>
      <c r="Q827" s="69"/>
      <c r="R827" s="69"/>
      <c r="S827" s="69"/>
      <c r="T827" s="69"/>
      <c r="U827" s="69"/>
    </row>
    <row r="828">
      <c r="D828" s="69"/>
      <c r="E828" s="69"/>
      <c r="F828" s="69"/>
      <c r="G828" s="69"/>
      <c r="H828" s="69"/>
      <c r="J828" s="69"/>
      <c r="K828" s="69"/>
      <c r="L828" s="69"/>
      <c r="M828" s="69"/>
      <c r="N828" s="69"/>
      <c r="P828" s="69"/>
      <c r="Q828" s="69"/>
      <c r="R828" s="69"/>
      <c r="S828" s="69"/>
      <c r="T828" s="69"/>
      <c r="U828" s="69"/>
    </row>
    <row r="829">
      <c r="D829" s="69"/>
      <c r="E829" s="69"/>
      <c r="F829" s="69"/>
      <c r="G829" s="69"/>
      <c r="H829" s="69"/>
      <c r="J829" s="69"/>
      <c r="K829" s="69"/>
      <c r="L829" s="69"/>
      <c r="M829" s="69"/>
      <c r="N829" s="69"/>
      <c r="P829" s="69"/>
      <c r="Q829" s="69"/>
      <c r="R829" s="69"/>
      <c r="S829" s="69"/>
      <c r="T829" s="69"/>
      <c r="U829" s="69"/>
    </row>
    <row r="830">
      <c r="D830" s="69"/>
      <c r="E830" s="69"/>
      <c r="F830" s="69"/>
      <c r="G830" s="69"/>
      <c r="H830" s="69"/>
      <c r="J830" s="69"/>
      <c r="K830" s="69"/>
      <c r="L830" s="69"/>
      <c r="M830" s="69"/>
      <c r="N830" s="69"/>
      <c r="P830" s="69"/>
      <c r="Q830" s="69"/>
      <c r="R830" s="69"/>
      <c r="S830" s="69"/>
      <c r="T830" s="69"/>
      <c r="U830" s="69"/>
    </row>
    <row r="831">
      <c r="D831" s="69"/>
      <c r="E831" s="69"/>
      <c r="F831" s="69"/>
      <c r="G831" s="69"/>
      <c r="H831" s="69"/>
      <c r="J831" s="69"/>
      <c r="K831" s="69"/>
      <c r="L831" s="69"/>
      <c r="M831" s="69"/>
      <c r="N831" s="69"/>
      <c r="P831" s="69"/>
      <c r="Q831" s="69"/>
      <c r="R831" s="69"/>
      <c r="S831" s="69"/>
      <c r="T831" s="69"/>
      <c r="U831" s="69"/>
    </row>
    <row r="832">
      <c r="D832" s="69"/>
      <c r="E832" s="69"/>
      <c r="F832" s="69"/>
      <c r="G832" s="69"/>
      <c r="H832" s="69"/>
      <c r="J832" s="69"/>
      <c r="K832" s="69"/>
      <c r="L832" s="69"/>
      <c r="M832" s="69"/>
      <c r="N832" s="69"/>
      <c r="P832" s="69"/>
      <c r="Q832" s="69"/>
      <c r="R832" s="69"/>
      <c r="S832" s="69"/>
      <c r="T832" s="69"/>
      <c r="U832" s="69"/>
    </row>
    <row r="833">
      <c r="D833" s="69"/>
      <c r="E833" s="69"/>
      <c r="F833" s="69"/>
      <c r="G833" s="69"/>
      <c r="H833" s="69"/>
      <c r="J833" s="69"/>
      <c r="K833" s="69"/>
      <c r="L833" s="69"/>
      <c r="M833" s="69"/>
      <c r="N833" s="69"/>
      <c r="P833" s="69"/>
      <c r="Q833" s="69"/>
      <c r="R833" s="69"/>
      <c r="S833" s="69"/>
      <c r="T833" s="69"/>
      <c r="U833" s="69"/>
    </row>
    <row r="834">
      <c r="D834" s="69"/>
      <c r="E834" s="69"/>
      <c r="F834" s="69"/>
      <c r="G834" s="69"/>
      <c r="H834" s="69"/>
      <c r="J834" s="69"/>
      <c r="K834" s="69"/>
      <c r="L834" s="69"/>
      <c r="M834" s="69"/>
      <c r="N834" s="69"/>
      <c r="P834" s="69"/>
      <c r="Q834" s="69"/>
      <c r="R834" s="69"/>
      <c r="S834" s="69"/>
      <c r="T834" s="69"/>
      <c r="U834" s="69"/>
    </row>
    <row r="835">
      <c r="D835" s="69"/>
      <c r="E835" s="69"/>
      <c r="F835" s="69"/>
      <c r="G835" s="69"/>
      <c r="H835" s="69"/>
      <c r="J835" s="69"/>
      <c r="K835" s="69"/>
      <c r="L835" s="69"/>
      <c r="M835" s="69"/>
      <c r="N835" s="69"/>
      <c r="P835" s="69"/>
      <c r="Q835" s="69"/>
      <c r="R835" s="69"/>
      <c r="S835" s="69"/>
      <c r="T835" s="69"/>
      <c r="U835" s="69"/>
    </row>
    <row r="836">
      <c r="D836" s="69"/>
      <c r="E836" s="69"/>
      <c r="F836" s="69"/>
      <c r="G836" s="69"/>
      <c r="H836" s="69"/>
      <c r="J836" s="69"/>
      <c r="K836" s="69"/>
      <c r="L836" s="69"/>
      <c r="M836" s="69"/>
      <c r="N836" s="69"/>
      <c r="P836" s="69"/>
      <c r="Q836" s="69"/>
      <c r="R836" s="69"/>
      <c r="S836" s="69"/>
      <c r="T836" s="69"/>
      <c r="U836" s="69"/>
    </row>
    <row r="837">
      <c r="D837" s="69"/>
      <c r="E837" s="69"/>
      <c r="F837" s="69"/>
      <c r="G837" s="69"/>
      <c r="H837" s="69"/>
      <c r="J837" s="69"/>
      <c r="K837" s="69"/>
      <c r="L837" s="69"/>
      <c r="M837" s="69"/>
      <c r="N837" s="69"/>
      <c r="P837" s="69"/>
      <c r="Q837" s="69"/>
      <c r="R837" s="69"/>
      <c r="S837" s="69"/>
      <c r="T837" s="69"/>
      <c r="U837" s="69"/>
    </row>
    <row r="838">
      <c r="D838" s="69"/>
      <c r="E838" s="69"/>
      <c r="F838" s="69"/>
      <c r="G838" s="69"/>
      <c r="H838" s="69"/>
      <c r="J838" s="69"/>
      <c r="K838" s="69"/>
      <c r="L838" s="69"/>
      <c r="M838" s="69"/>
      <c r="N838" s="69"/>
      <c r="P838" s="69"/>
      <c r="Q838" s="69"/>
      <c r="R838" s="69"/>
      <c r="S838" s="69"/>
      <c r="T838" s="69"/>
      <c r="U838" s="69"/>
    </row>
    <row r="839">
      <c r="D839" s="69"/>
      <c r="E839" s="69"/>
      <c r="F839" s="69"/>
      <c r="G839" s="69"/>
      <c r="H839" s="69"/>
      <c r="J839" s="69"/>
      <c r="K839" s="69"/>
      <c r="L839" s="69"/>
      <c r="M839" s="69"/>
      <c r="N839" s="69"/>
      <c r="P839" s="69"/>
      <c r="Q839" s="69"/>
      <c r="R839" s="69"/>
      <c r="S839" s="69"/>
      <c r="T839" s="69"/>
      <c r="U839" s="69"/>
    </row>
    <row r="840">
      <c r="D840" s="69"/>
      <c r="E840" s="69"/>
      <c r="F840" s="69"/>
      <c r="G840" s="69"/>
      <c r="H840" s="69"/>
      <c r="J840" s="69"/>
      <c r="K840" s="69"/>
      <c r="L840" s="69"/>
      <c r="M840" s="69"/>
      <c r="N840" s="69"/>
      <c r="P840" s="69"/>
      <c r="Q840" s="69"/>
      <c r="R840" s="69"/>
      <c r="S840" s="69"/>
      <c r="T840" s="69"/>
      <c r="U840" s="69"/>
    </row>
    <row r="841">
      <c r="D841" s="69"/>
      <c r="E841" s="69"/>
      <c r="F841" s="69"/>
      <c r="G841" s="69"/>
      <c r="H841" s="69"/>
      <c r="J841" s="69"/>
      <c r="K841" s="69"/>
      <c r="L841" s="69"/>
      <c r="M841" s="69"/>
      <c r="N841" s="69"/>
      <c r="P841" s="69"/>
      <c r="Q841" s="69"/>
      <c r="R841" s="69"/>
      <c r="S841" s="69"/>
      <c r="T841" s="69"/>
      <c r="U841" s="69"/>
    </row>
    <row r="842">
      <c r="D842" s="69"/>
      <c r="E842" s="69"/>
      <c r="F842" s="69"/>
      <c r="G842" s="69"/>
      <c r="H842" s="69"/>
      <c r="J842" s="69"/>
      <c r="K842" s="69"/>
      <c r="L842" s="69"/>
      <c r="M842" s="69"/>
      <c r="N842" s="69"/>
      <c r="P842" s="69"/>
      <c r="Q842" s="69"/>
      <c r="R842" s="69"/>
      <c r="S842" s="69"/>
      <c r="T842" s="69"/>
      <c r="U842" s="69"/>
    </row>
    <row r="843">
      <c r="D843" s="69"/>
      <c r="E843" s="69"/>
      <c r="F843" s="69"/>
      <c r="G843" s="69"/>
      <c r="H843" s="69"/>
      <c r="J843" s="69"/>
      <c r="K843" s="69"/>
      <c r="L843" s="69"/>
      <c r="M843" s="69"/>
      <c r="N843" s="69"/>
      <c r="P843" s="69"/>
      <c r="Q843" s="69"/>
      <c r="R843" s="69"/>
      <c r="S843" s="69"/>
      <c r="T843" s="69"/>
      <c r="U843" s="69"/>
    </row>
    <row r="844">
      <c r="D844" s="69"/>
      <c r="E844" s="69"/>
      <c r="F844" s="69"/>
      <c r="G844" s="69"/>
      <c r="H844" s="69"/>
      <c r="J844" s="69"/>
      <c r="K844" s="69"/>
      <c r="L844" s="69"/>
      <c r="M844" s="69"/>
      <c r="N844" s="69"/>
      <c r="P844" s="69"/>
      <c r="Q844" s="69"/>
      <c r="R844" s="69"/>
      <c r="S844" s="69"/>
      <c r="T844" s="69"/>
      <c r="U844" s="69"/>
    </row>
    <row r="845">
      <c r="D845" s="69"/>
      <c r="E845" s="69"/>
      <c r="F845" s="69"/>
      <c r="G845" s="69"/>
      <c r="H845" s="69"/>
      <c r="J845" s="69"/>
      <c r="K845" s="69"/>
      <c r="L845" s="69"/>
      <c r="M845" s="69"/>
      <c r="N845" s="69"/>
      <c r="P845" s="69"/>
      <c r="Q845" s="69"/>
      <c r="R845" s="69"/>
      <c r="S845" s="69"/>
      <c r="T845" s="69"/>
      <c r="U845" s="69"/>
    </row>
    <row r="846">
      <c r="D846" s="69"/>
      <c r="E846" s="69"/>
      <c r="F846" s="69"/>
      <c r="G846" s="69"/>
      <c r="H846" s="69"/>
      <c r="J846" s="69"/>
      <c r="K846" s="69"/>
      <c r="L846" s="69"/>
      <c r="M846" s="69"/>
      <c r="N846" s="69"/>
      <c r="P846" s="69"/>
      <c r="Q846" s="69"/>
      <c r="R846" s="69"/>
      <c r="S846" s="69"/>
      <c r="T846" s="69"/>
      <c r="U846" s="69"/>
    </row>
    <row r="847">
      <c r="D847" s="69"/>
      <c r="E847" s="69"/>
      <c r="F847" s="69"/>
      <c r="G847" s="69"/>
      <c r="H847" s="69"/>
      <c r="J847" s="69"/>
      <c r="K847" s="69"/>
      <c r="L847" s="69"/>
      <c r="M847" s="69"/>
      <c r="N847" s="69"/>
      <c r="P847" s="69"/>
      <c r="Q847" s="69"/>
      <c r="R847" s="69"/>
      <c r="S847" s="69"/>
      <c r="T847" s="69"/>
      <c r="U847" s="69"/>
    </row>
    <row r="848">
      <c r="D848" s="69"/>
      <c r="E848" s="69"/>
      <c r="F848" s="69"/>
      <c r="G848" s="69"/>
      <c r="H848" s="69"/>
      <c r="J848" s="69"/>
      <c r="K848" s="69"/>
      <c r="L848" s="69"/>
      <c r="M848" s="69"/>
      <c r="N848" s="69"/>
      <c r="P848" s="69"/>
      <c r="Q848" s="69"/>
      <c r="R848" s="69"/>
      <c r="S848" s="69"/>
      <c r="T848" s="69"/>
      <c r="U848" s="69"/>
    </row>
    <row r="849">
      <c r="D849" s="69"/>
      <c r="E849" s="69"/>
      <c r="F849" s="69"/>
      <c r="G849" s="69"/>
      <c r="H849" s="69"/>
      <c r="J849" s="69"/>
      <c r="K849" s="69"/>
      <c r="L849" s="69"/>
      <c r="M849" s="69"/>
      <c r="N849" s="69"/>
      <c r="P849" s="69"/>
      <c r="Q849" s="69"/>
      <c r="R849" s="69"/>
      <c r="S849" s="69"/>
      <c r="T849" s="69"/>
      <c r="U849" s="69"/>
    </row>
    <row r="850">
      <c r="D850" s="69"/>
      <c r="E850" s="69"/>
      <c r="F850" s="69"/>
      <c r="G850" s="69"/>
      <c r="H850" s="69"/>
      <c r="J850" s="69"/>
      <c r="K850" s="69"/>
      <c r="L850" s="69"/>
      <c r="M850" s="69"/>
      <c r="N850" s="69"/>
      <c r="P850" s="69"/>
      <c r="Q850" s="69"/>
      <c r="R850" s="69"/>
      <c r="S850" s="69"/>
      <c r="T850" s="69"/>
      <c r="U850" s="69"/>
    </row>
    <row r="851">
      <c r="D851" s="69"/>
      <c r="E851" s="69"/>
      <c r="F851" s="69"/>
      <c r="G851" s="69"/>
      <c r="H851" s="69"/>
      <c r="J851" s="69"/>
      <c r="K851" s="69"/>
      <c r="L851" s="69"/>
      <c r="M851" s="69"/>
      <c r="N851" s="69"/>
      <c r="P851" s="69"/>
      <c r="Q851" s="69"/>
      <c r="R851" s="69"/>
      <c r="S851" s="69"/>
      <c r="T851" s="69"/>
      <c r="U851" s="69"/>
    </row>
    <row r="852">
      <c r="D852" s="69"/>
      <c r="E852" s="69"/>
      <c r="F852" s="69"/>
      <c r="G852" s="69"/>
      <c r="H852" s="69"/>
      <c r="J852" s="69"/>
      <c r="K852" s="69"/>
      <c r="L852" s="69"/>
      <c r="M852" s="69"/>
      <c r="N852" s="69"/>
      <c r="P852" s="69"/>
      <c r="Q852" s="69"/>
      <c r="R852" s="69"/>
      <c r="S852" s="69"/>
      <c r="T852" s="69"/>
      <c r="U852" s="69"/>
    </row>
    <row r="853">
      <c r="D853" s="69"/>
      <c r="E853" s="69"/>
      <c r="F853" s="69"/>
      <c r="G853" s="69"/>
      <c r="H853" s="69"/>
      <c r="J853" s="69"/>
      <c r="K853" s="69"/>
      <c r="L853" s="69"/>
      <c r="M853" s="69"/>
      <c r="N853" s="69"/>
      <c r="P853" s="69"/>
      <c r="Q853" s="69"/>
      <c r="R853" s="69"/>
      <c r="S853" s="69"/>
      <c r="T853" s="69"/>
      <c r="U853" s="69"/>
    </row>
    <row r="854">
      <c r="D854" s="69"/>
      <c r="E854" s="69"/>
      <c r="F854" s="69"/>
      <c r="G854" s="69"/>
      <c r="H854" s="69"/>
      <c r="J854" s="69"/>
      <c r="K854" s="69"/>
      <c r="L854" s="69"/>
      <c r="M854" s="69"/>
      <c r="N854" s="69"/>
      <c r="P854" s="69"/>
      <c r="Q854" s="69"/>
      <c r="R854" s="69"/>
      <c r="S854" s="69"/>
      <c r="T854" s="69"/>
      <c r="U854" s="69"/>
    </row>
    <row r="855">
      <c r="D855" s="69"/>
      <c r="E855" s="69"/>
      <c r="F855" s="69"/>
      <c r="G855" s="69"/>
      <c r="H855" s="69"/>
      <c r="J855" s="69"/>
      <c r="K855" s="69"/>
      <c r="L855" s="69"/>
      <c r="M855" s="69"/>
      <c r="N855" s="69"/>
      <c r="P855" s="69"/>
      <c r="Q855" s="69"/>
      <c r="R855" s="69"/>
      <c r="S855" s="69"/>
      <c r="T855" s="69"/>
      <c r="U855" s="69"/>
    </row>
    <row r="856">
      <c r="D856" s="69"/>
      <c r="E856" s="69"/>
      <c r="F856" s="69"/>
      <c r="G856" s="69"/>
      <c r="H856" s="69"/>
      <c r="J856" s="69"/>
      <c r="K856" s="69"/>
      <c r="L856" s="69"/>
      <c r="M856" s="69"/>
      <c r="N856" s="69"/>
      <c r="P856" s="69"/>
      <c r="Q856" s="69"/>
      <c r="R856" s="69"/>
      <c r="S856" s="69"/>
      <c r="T856" s="69"/>
      <c r="U856" s="69"/>
    </row>
    <row r="857">
      <c r="D857" s="69"/>
      <c r="E857" s="69"/>
      <c r="F857" s="69"/>
      <c r="G857" s="69"/>
      <c r="H857" s="69"/>
      <c r="J857" s="69"/>
      <c r="K857" s="69"/>
      <c r="L857" s="69"/>
      <c r="M857" s="69"/>
      <c r="N857" s="69"/>
      <c r="P857" s="69"/>
      <c r="Q857" s="69"/>
      <c r="R857" s="69"/>
      <c r="S857" s="69"/>
      <c r="T857" s="69"/>
      <c r="U857" s="69"/>
    </row>
    <row r="858">
      <c r="D858" s="69"/>
      <c r="E858" s="69"/>
      <c r="F858" s="69"/>
      <c r="G858" s="69"/>
      <c r="H858" s="69"/>
      <c r="J858" s="69"/>
      <c r="K858" s="69"/>
      <c r="L858" s="69"/>
      <c r="M858" s="69"/>
      <c r="N858" s="69"/>
      <c r="P858" s="69"/>
      <c r="Q858" s="69"/>
      <c r="R858" s="69"/>
      <c r="S858" s="69"/>
      <c r="T858" s="69"/>
      <c r="U858" s="69"/>
    </row>
    <row r="859">
      <c r="D859" s="69"/>
      <c r="E859" s="69"/>
      <c r="F859" s="69"/>
      <c r="G859" s="69"/>
      <c r="H859" s="69"/>
      <c r="J859" s="69"/>
      <c r="K859" s="69"/>
      <c r="L859" s="69"/>
      <c r="M859" s="69"/>
      <c r="N859" s="69"/>
      <c r="P859" s="69"/>
      <c r="Q859" s="69"/>
      <c r="R859" s="69"/>
      <c r="S859" s="69"/>
      <c r="T859" s="69"/>
      <c r="U859" s="69"/>
    </row>
    <row r="860">
      <c r="D860" s="69"/>
      <c r="E860" s="69"/>
      <c r="F860" s="69"/>
      <c r="G860" s="69"/>
      <c r="H860" s="69"/>
      <c r="J860" s="69"/>
      <c r="K860" s="69"/>
      <c r="L860" s="69"/>
      <c r="M860" s="69"/>
      <c r="N860" s="69"/>
      <c r="P860" s="69"/>
      <c r="Q860" s="69"/>
      <c r="R860" s="69"/>
      <c r="S860" s="69"/>
      <c r="T860" s="69"/>
      <c r="U860" s="69"/>
    </row>
    <row r="861">
      <c r="D861" s="69"/>
      <c r="E861" s="69"/>
      <c r="F861" s="69"/>
      <c r="G861" s="69"/>
      <c r="H861" s="69"/>
      <c r="J861" s="69"/>
      <c r="K861" s="69"/>
      <c r="L861" s="69"/>
      <c r="M861" s="69"/>
      <c r="N861" s="69"/>
      <c r="P861" s="69"/>
      <c r="Q861" s="69"/>
      <c r="R861" s="69"/>
      <c r="S861" s="69"/>
      <c r="T861" s="69"/>
      <c r="U861" s="69"/>
    </row>
    <row r="862">
      <c r="D862" s="69"/>
      <c r="E862" s="69"/>
      <c r="F862" s="69"/>
      <c r="G862" s="69"/>
      <c r="H862" s="69"/>
      <c r="J862" s="69"/>
      <c r="K862" s="69"/>
      <c r="L862" s="69"/>
      <c r="M862" s="69"/>
      <c r="N862" s="69"/>
      <c r="P862" s="69"/>
      <c r="Q862" s="69"/>
      <c r="R862" s="69"/>
      <c r="S862" s="69"/>
      <c r="T862" s="69"/>
      <c r="U862" s="69"/>
    </row>
    <row r="863">
      <c r="D863" s="69"/>
      <c r="E863" s="69"/>
      <c r="F863" s="69"/>
      <c r="G863" s="69"/>
      <c r="H863" s="69"/>
      <c r="J863" s="69"/>
      <c r="K863" s="69"/>
      <c r="L863" s="69"/>
      <c r="M863" s="69"/>
      <c r="N863" s="69"/>
      <c r="P863" s="69"/>
      <c r="Q863" s="69"/>
      <c r="R863" s="69"/>
      <c r="S863" s="69"/>
      <c r="T863" s="69"/>
      <c r="U863" s="69"/>
    </row>
    <row r="864">
      <c r="D864" s="69"/>
      <c r="E864" s="69"/>
      <c r="F864" s="69"/>
      <c r="G864" s="69"/>
      <c r="H864" s="69"/>
      <c r="J864" s="69"/>
      <c r="K864" s="69"/>
      <c r="L864" s="69"/>
      <c r="M864" s="69"/>
      <c r="N864" s="69"/>
      <c r="P864" s="69"/>
      <c r="Q864" s="69"/>
      <c r="R864" s="69"/>
      <c r="S864" s="69"/>
      <c r="T864" s="69"/>
      <c r="U864" s="69"/>
    </row>
    <row r="865">
      <c r="D865" s="69"/>
      <c r="E865" s="69"/>
      <c r="F865" s="69"/>
      <c r="G865" s="69"/>
      <c r="H865" s="69"/>
      <c r="J865" s="69"/>
      <c r="K865" s="69"/>
      <c r="L865" s="69"/>
      <c r="M865" s="69"/>
      <c r="N865" s="69"/>
      <c r="P865" s="69"/>
      <c r="Q865" s="69"/>
      <c r="R865" s="69"/>
      <c r="S865" s="69"/>
      <c r="T865" s="69"/>
      <c r="U865" s="69"/>
    </row>
    <row r="866">
      <c r="D866" s="69"/>
      <c r="E866" s="69"/>
      <c r="F866" s="69"/>
      <c r="G866" s="69"/>
      <c r="H866" s="69"/>
      <c r="J866" s="69"/>
      <c r="K866" s="69"/>
      <c r="L866" s="69"/>
      <c r="M866" s="69"/>
      <c r="N866" s="69"/>
      <c r="P866" s="69"/>
      <c r="Q866" s="69"/>
      <c r="R866" s="69"/>
      <c r="S866" s="69"/>
      <c r="T866" s="69"/>
      <c r="U866" s="69"/>
    </row>
    <row r="867">
      <c r="D867" s="69"/>
      <c r="E867" s="69"/>
      <c r="F867" s="69"/>
      <c r="G867" s="69"/>
      <c r="H867" s="69"/>
      <c r="J867" s="69"/>
      <c r="K867" s="69"/>
      <c r="L867" s="69"/>
      <c r="M867" s="69"/>
      <c r="N867" s="69"/>
      <c r="P867" s="69"/>
      <c r="Q867" s="69"/>
      <c r="R867" s="69"/>
      <c r="S867" s="69"/>
      <c r="T867" s="69"/>
      <c r="U867" s="69"/>
    </row>
    <row r="868">
      <c r="D868" s="69"/>
      <c r="E868" s="69"/>
      <c r="F868" s="69"/>
      <c r="G868" s="69"/>
      <c r="H868" s="69"/>
      <c r="J868" s="69"/>
      <c r="K868" s="69"/>
      <c r="L868" s="69"/>
      <c r="M868" s="69"/>
      <c r="N868" s="69"/>
      <c r="P868" s="69"/>
      <c r="Q868" s="69"/>
      <c r="R868" s="69"/>
      <c r="S868" s="69"/>
      <c r="T868" s="69"/>
      <c r="U868" s="69"/>
    </row>
    <row r="869">
      <c r="D869" s="69"/>
      <c r="E869" s="69"/>
      <c r="F869" s="69"/>
      <c r="G869" s="69"/>
      <c r="H869" s="69"/>
      <c r="J869" s="69"/>
      <c r="K869" s="69"/>
      <c r="L869" s="69"/>
      <c r="M869" s="69"/>
      <c r="N869" s="69"/>
      <c r="P869" s="69"/>
      <c r="Q869" s="69"/>
      <c r="R869" s="69"/>
      <c r="S869" s="69"/>
      <c r="T869" s="69"/>
      <c r="U869" s="69"/>
    </row>
    <row r="870">
      <c r="D870" s="69"/>
      <c r="E870" s="69"/>
      <c r="F870" s="69"/>
      <c r="G870" s="69"/>
      <c r="H870" s="69"/>
      <c r="J870" s="69"/>
      <c r="K870" s="69"/>
      <c r="L870" s="69"/>
      <c r="M870" s="69"/>
      <c r="N870" s="69"/>
      <c r="P870" s="69"/>
      <c r="Q870" s="69"/>
      <c r="R870" s="69"/>
      <c r="S870" s="69"/>
      <c r="T870" s="69"/>
      <c r="U870" s="69"/>
    </row>
    <row r="871">
      <c r="D871" s="69"/>
      <c r="E871" s="69"/>
      <c r="F871" s="69"/>
      <c r="G871" s="69"/>
      <c r="H871" s="69"/>
      <c r="J871" s="69"/>
      <c r="K871" s="69"/>
      <c r="L871" s="69"/>
      <c r="M871" s="69"/>
      <c r="N871" s="69"/>
      <c r="P871" s="69"/>
      <c r="Q871" s="69"/>
      <c r="R871" s="69"/>
      <c r="S871" s="69"/>
      <c r="T871" s="69"/>
      <c r="U871" s="69"/>
    </row>
    <row r="872">
      <c r="D872" s="69"/>
      <c r="E872" s="69"/>
      <c r="F872" s="69"/>
      <c r="G872" s="69"/>
      <c r="H872" s="69"/>
      <c r="J872" s="69"/>
      <c r="K872" s="69"/>
      <c r="L872" s="69"/>
      <c r="M872" s="69"/>
      <c r="N872" s="69"/>
      <c r="P872" s="69"/>
      <c r="Q872" s="69"/>
      <c r="R872" s="69"/>
      <c r="S872" s="69"/>
      <c r="T872" s="69"/>
      <c r="U872" s="69"/>
    </row>
    <row r="873">
      <c r="D873" s="69"/>
      <c r="E873" s="69"/>
      <c r="F873" s="69"/>
      <c r="G873" s="69"/>
      <c r="H873" s="69"/>
      <c r="J873" s="69"/>
      <c r="K873" s="69"/>
      <c r="L873" s="69"/>
      <c r="M873" s="69"/>
      <c r="N873" s="69"/>
      <c r="P873" s="69"/>
      <c r="Q873" s="69"/>
      <c r="R873" s="69"/>
      <c r="S873" s="69"/>
      <c r="T873" s="69"/>
      <c r="U873" s="69"/>
    </row>
    <row r="874">
      <c r="D874" s="69"/>
      <c r="E874" s="69"/>
      <c r="F874" s="69"/>
      <c r="G874" s="69"/>
      <c r="H874" s="69"/>
      <c r="J874" s="69"/>
      <c r="K874" s="69"/>
      <c r="L874" s="69"/>
      <c r="M874" s="69"/>
      <c r="N874" s="69"/>
      <c r="P874" s="69"/>
      <c r="Q874" s="69"/>
      <c r="R874" s="69"/>
      <c r="S874" s="69"/>
      <c r="T874" s="69"/>
      <c r="U874" s="69"/>
    </row>
    <row r="875">
      <c r="D875" s="69"/>
      <c r="E875" s="69"/>
      <c r="F875" s="69"/>
      <c r="G875" s="69"/>
      <c r="H875" s="69"/>
      <c r="J875" s="69"/>
      <c r="K875" s="69"/>
      <c r="L875" s="69"/>
      <c r="M875" s="69"/>
      <c r="N875" s="69"/>
      <c r="P875" s="69"/>
      <c r="Q875" s="69"/>
      <c r="R875" s="69"/>
      <c r="S875" s="69"/>
      <c r="T875" s="69"/>
      <c r="U875" s="69"/>
    </row>
    <row r="876">
      <c r="D876" s="69"/>
      <c r="E876" s="69"/>
      <c r="F876" s="69"/>
      <c r="G876" s="69"/>
      <c r="H876" s="69"/>
      <c r="J876" s="69"/>
      <c r="K876" s="69"/>
      <c r="L876" s="69"/>
      <c r="M876" s="69"/>
      <c r="N876" s="69"/>
      <c r="P876" s="69"/>
      <c r="Q876" s="69"/>
      <c r="R876" s="69"/>
      <c r="S876" s="69"/>
      <c r="T876" s="69"/>
      <c r="U876" s="69"/>
    </row>
    <row r="877">
      <c r="D877" s="69"/>
      <c r="E877" s="69"/>
      <c r="F877" s="69"/>
      <c r="G877" s="69"/>
      <c r="H877" s="69"/>
      <c r="J877" s="69"/>
      <c r="K877" s="69"/>
      <c r="L877" s="69"/>
      <c r="M877" s="69"/>
      <c r="N877" s="69"/>
      <c r="P877" s="69"/>
      <c r="Q877" s="69"/>
      <c r="R877" s="69"/>
      <c r="S877" s="69"/>
      <c r="T877" s="69"/>
      <c r="U877" s="69"/>
    </row>
    <row r="878">
      <c r="D878" s="69"/>
      <c r="E878" s="69"/>
      <c r="F878" s="69"/>
      <c r="G878" s="69"/>
      <c r="H878" s="69"/>
      <c r="J878" s="69"/>
      <c r="K878" s="69"/>
      <c r="L878" s="69"/>
      <c r="M878" s="69"/>
      <c r="N878" s="69"/>
      <c r="P878" s="69"/>
      <c r="Q878" s="69"/>
      <c r="R878" s="69"/>
      <c r="S878" s="69"/>
      <c r="T878" s="69"/>
      <c r="U878" s="69"/>
    </row>
    <row r="879">
      <c r="D879" s="69"/>
      <c r="E879" s="69"/>
      <c r="F879" s="69"/>
      <c r="G879" s="69"/>
      <c r="H879" s="69"/>
      <c r="J879" s="69"/>
      <c r="K879" s="69"/>
      <c r="L879" s="69"/>
      <c r="M879" s="69"/>
      <c r="N879" s="69"/>
      <c r="P879" s="69"/>
      <c r="Q879" s="69"/>
      <c r="R879" s="69"/>
      <c r="S879" s="69"/>
      <c r="T879" s="69"/>
      <c r="U879" s="69"/>
    </row>
    <row r="880">
      <c r="D880" s="69"/>
      <c r="E880" s="69"/>
      <c r="F880" s="69"/>
      <c r="G880" s="69"/>
      <c r="H880" s="69"/>
      <c r="J880" s="69"/>
      <c r="K880" s="69"/>
      <c r="L880" s="69"/>
      <c r="M880" s="69"/>
      <c r="N880" s="69"/>
      <c r="P880" s="69"/>
      <c r="Q880" s="69"/>
      <c r="R880" s="69"/>
      <c r="S880" s="69"/>
      <c r="T880" s="69"/>
      <c r="U880" s="69"/>
    </row>
    <row r="881">
      <c r="D881" s="69"/>
      <c r="E881" s="69"/>
      <c r="F881" s="69"/>
      <c r="G881" s="69"/>
      <c r="H881" s="69"/>
      <c r="J881" s="69"/>
      <c r="K881" s="69"/>
      <c r="L881" s="69"/>
      <c r="M881" s="69"/>
      <c r="N881" s="69"/>
      <c r="P881" s="69"/>
      <c r="Q881" s="69"/>
      <c r="R881" s="69"/>
      <c r="S881" s="69"/>
      <c r="T881" s="69"/>
      <c r="U881" s="69"/>
    </row>
    <row r="882">
      <c r="D882" s="69"/>
      <c r="E882" s="69"/>
      <c r="F882" s="69"/>
      <c r="G882" s="69"/>
      <c r="H882" s="69"/>
      <c r="J882" s="69"/>
      <c r="K882" s="69"/>
      <c r="L882" s="69"/>
      <c r="M882" s="69"/>
      <c r="N882" s="69"/>
      <c r="P882" s="69"/>
      <c r="Q882" s="69"/>
      <c r="R882" s="69"/>
      <c r="S882" s="69"/>
      <c r="T882" s="69"/>
      <c r="U882" s="69"/>
    </row>
    <row r="883">
      <c r="D883" s="69"/>
      <c r="E883" s="69"/>
      <c r="F883" s="69"/>
      <c r="G883" s="69"/>
      <c r="H883" s="69"/>
      <c r="J883" s="69"/>
      <c r="K883" s="69"/>
      <c r="L883" s="69"/>
      <c r="M883" s="69"/>
      <c r="N883" s="69"/>
      <c r="P883" s="69"/>
      <c r="Q883" s="69"/>
      <c r="R883" s="69"/>
      <c r="S883" s="69"/>
      <c r="T883" s="69"/>
      <c r="U883" s="69"/>
    </row>
    <row r="884">
      <c r="D884" s="69"/>
      <c r="E884" s="69"/>
      <c r="F884" s="69"/>
      <c r="G884" s="69"/>
      <c r="H884" s="69"/>
      <c r="J884" s="69"/>
      <c r="K884" s="69"/>
      <c r="L884" s="69"/>
      <c r="M884" s="69"/>
      <c r="N884" s="69"/>
      <c r="P884" s="69"/>
      <c r="Q884" s="69"/>
      <c r="R884" s="69"/>
      <c r="S884" s="69"/>
      <c r="T884" s="69"/>
      <c r="U884" s="69"/>
    </row>
    <row r="885">
      <c r="D885" s="69"/>
      <c r="E885" s="69"/>
      <c r="F885" s="69"/>
      <c r="G885" s="69"/>
      <c r="H885" s="69"/>
      <c r="J885" s="69"/>
      <c r="K885" s="69"/>
      <c r="L885" s="69"/>
      <c r="M885" s="69"/>
      <c r="N885" s="69"/>
      <c r="P885" s="69"/>
      <c r="Q885" s="69"/>
      <c r="R885" s="69"/>
      <c r="S885" s="69"/>
      <c r="T885" s="69"/>
      <c r="U885" s="69"/>
    </row>
    <row r="886">
      <c r="D886" s="69"/>
      <c r="E886" s="69"/>
      <c r="F886" s="69"/>
      <c r="G886" s="69"/>
      <c r="H886" s="69"/>
      <c r="J886" s="69"/>
      <c r="K886" s="69"/>
      <c r="L886" s="69"/>
      <c r="M886" s="69"/>
      <c r="N886" s="69"/>
      <c r="P886" s="69"/>
      <c r="Q886" s="69"/>
      <c r="R886" s="69"/>
      <c r="S886" s="69"/>
      <c r="T886" s="69"/>
      <c r="U886" s="69"/>
    </row>
    <row r="887">
      <c r="D887" s="69"/>
      <c r="E887" s="69"/>
      <c r="F887" s="69"/>
      <c r="G887" s="69"/>
      <c r="H887" s="69"/>
      <c r="J887" s="69"/>
      <c r="K887" s="69"/>
      <c r="L887" s="69"/>
      <c r="M887" s="69"/>
      <c r="N887" s="69"/>
      <c r="P887" s="69"/>
      <c r="Q887" s="69"/>
      <c r="R887" s="69"/>
      <c r="S887" s="69"/>
      <c r="T887" s="69"/>
      <c r="U887" s="69"/>
    </row>
    <row r="888">
      <c r="D888" s="69"/>
      <c r="E888" s="69"/>
      <c r="F888" s="69"/>
      <c r="G888" s="69"/>
      <c r="H888" s="69"/>
      <c r="J888" s="69"/>
      <c r="K888" s="69"/>
      <c r="L888" s="69"/>
      <c r="M888" s="69"/>
      <c r="N888" s="69"/>
      <c r="P888" s="69"/>
      <c r="Q888" s="69"/>
      <c r="R888" s="69"/>
      <c r="S888" s="69"/>
      <c r="T888" s="69"/>
      <c r="U888" s="69"/>
    </row>
    <row r="889">
      <c r="D889" s="69"/>
      <c r="E889" s="69"/>
      <c r="F889" s="69"/>
      <c r="G889" s="69"/>
      <c r="H889" s="69"/>
      <c r="J889" s="69"/>
      <c r="K889" s="69"/>
      <c r="L889" s="69"/>
      <c r="M889" s="69"/>
      <c r="N889" s="69"/>
      <c r="P889" s="69"/>
      <c r="Q889" s="69"/>
      <c r="R889" s="69"/>
      <c r="S889" s="69"/>
      <c r="T889" s="69"/>
      <c r="U889" s="69"/>
    </row>
    <row r="890">
      <c r="D890" s="69"/>
      <c r="E890" s="69"/>
      <c r="F890" s="69"/>
      <c r="G890" s="69"/>
      <c r="H890" s="69"/>
      <c r="J890" s="69"/>
      <c r="K890" s="69"/>
      <c r="L890" s="69"/>
      <c r="M890" s="69"/>
      <c r="N890" s="69"/>
      <c r="P890" s="69"/>
      <c r="Q890" s="69"/>
      <c r="R890" s="69"/>
      <c r="S890" s="69"/>
      <c r="T890" s="69"/>
      <c r="U890" s="69"/>
    </row>
    <row r="891">
      <c r="D891" s="69"/>
      <c r="E891" s="69"/>
      <c r="F891" s="69"/>
      <c r="G891" s="69"/>
      <c r="H891" s="69"/>
      <c r="J891" s="69"/>
      <c r="K891" s="69"/>
      <c r="L891" s="69"/>
      <c r="M891" s="69"/>
      <c r="N891" s="69"/>
      <c r="P891" s="69"/>
      <c r="Q891" s="69"/>
      <c r="R891" s="69"/>
      <c r="S891" s="69"/>
      <c r="T891" s="69"/>
      <c r="U891" s="69"/>
    </row>
    <row r="892">
      <c r="D892" s="69"/>
      <c r="E892" s="69"/>
      <c r="F892" s="69"/>
      <c r="G892" s="69"/>
      <c r="H892" s="69"/>
      <c r="J892" s="69"/>
      <c r="K892" s="69"/>
      <c r="L892" s="69"/>
      <c r="M892" s="69"/>
      <c r="N892" s="69"/>
      <c r="P892" s="69"/>
      <c r="Q892" s="69"/>
      <c r="R892" s="69"/>
      <c r="S892" s="69"/>
      <c r="T892" s="69"/>
      <c r="U892" s="69"/>
    </row>
    <row r="893">
      <c r="D893" s="69"/>
      <c r="E893" s="69"/>
      <c r="F893" s="69"/>
      <c r="G893" s="69"/>
      <c r="H893" s="69"/>
      <c r="J893" s="69"/>
      <c r="K893" s="69"/>
      <c r="L893" s="69"/>
      <c r="M893" s="69"/>
      <c r="N893" s="69"/>
      <c r="P893" s="69"/>
      <c r="Q893" s="69"/>
      <c r="R893" s="69"/>
      <c r="S893" s="69"/>
      <c r="T893" s="69"/>
      <c r="U893" s="69"/>
    </row>
    <row r="894">
      <c r="D894" s="69"/>
      <c r="E894" s="69"/>
      <c r="F894" s="69"/>
      <c r="G894" s="69"/>
      <c r="H894" s="69"/>
      <c r="J894" s="69"/>
      <c r="K894" s="69"/>
      <c r="L894" s="69"/>
      <c r="M894" s="69"/>
      <c r="N894" s="69"/>
      <c r="P894" s="69"/>
      <c r="Q894" s="69"/>
      <c r="R894" s="69"/>
      <c r="S894" s="69"/>
      <c r="T894" s="69"/>
      <c r="U894" s="69"/>
    </row>
    <row r="895">
      <c r="D895" s="69"/>
      <c r="E895" s="69"/>
      <c r="F895" s="69"/>
      <c r="G895" s="69"/>
      <c r="H895" s="69"/>
      <c r="J895" s="69"/>
      <c r="K895" s="69"/>
      <c r="L895" s="69"/>
      <c r="M895" s="69"/>
      <c r="N895" s="69"/>
      <c r="P895" s="69"/>
      <c r="Q895" s="69"/>
      <c r="R895" s="69"/>
      <c r="S895" s="69"/>
      <c r="T895" s="69"/>
      <c r="U895" s="69"/>
    </row>
    <row r="896">
      <c r="D896" s="69"/>
      <c r="E896" s="69"/>
      <c r="F896" s="69"/>
      <c r="G896" s="69"/>
      <c r="H896" s="69"/>
      <c r="J896" s="69"/>
      <c r="K896" s="69"/>
      <c r="L896" s="69"/>
      <c r="M896" s="69"/>
      <c r="N896" s="69"/>
      <c r="P896" s="69"/>
      <c r="Q896" s="69"/>
      <c r="R896" s="69"/>
      <c r="S896" s="69"/>
      <c r="T896" s="69"/>
      <c r="U896" s="69"/>
    </row>
    <row r="897">
      <c r="D897" s="69"/>
      <c r="E897" s="69"/>
      <c r="F897" s="69"/>
      <c r="G897" s="69"/>
      <c r="H897" s="69"/>
      <c r="J897" s="69"/>
      <c r="K897" s="69"/>
      <c r="L897" s="69"/>
      <c r="M897" s="69"/>
      <c r="N897" s="69"/>
      <c r="P897" s="69"/>
      <c r="Q897" s="69"/>
      <c r="R897" s="69"/>
      <c r="S897" s="69"/>
      <c r="T897" s="69"/>
      <c r="U897" s="69"/>
    </row>
    <row r="898">
      <c r="D898" s="69"/>
      <c r="E898" s="69"/>
      <c r="F898" s="69"/>
      <c r="G898" s="69"/>
      <c r="H898" s="69"/>
      <c r="J898" s="69"/>
      <c r="K898" s="69"/>
      <c r="L898" s="69"/>
      <c r="M898" s="69"/>
      <c r="N898" s="69"/>
      <c r="P898" s="69"/>
      <c r="Q898" s="69"/>
      <c r="R898" s="69"/>
      <c r="S898" s="69"/>
      <c r="T898" s="69"/>
      <c r="U898" s="69"/>
    </row>
    <row r="899">
      <c r="D899" s="69"/>
      <c r="E899" s="69"/>
      <c r="F899" s="69"/>
      <c r="G899" s="69"/>
      <c r="H899" s="69"/>
      <c r="J899" s="69"/>
      <c r="K899" s="69"/>
      <c r="L899" s="69"/>
      <c r="M899" s="69"/>
      <c r="N899" s="69"/>
      <c r="P899" s="69"/>
      <c r="Q899" s="69"/>
      <c r="R899" s="69"/>
      <c r="S899" s="69"/>
      <c r="T899" s="69"/>
      <c r="U899" s="69"/>
    </row>
    <row r="900">
      <c r="D900" s="69"/>
      <c r="E900" s="69"/>
      <c r="F900" s="69"/>
      <c r="G900" s="69"/>
      <c r="H900" s="69"/>
      <c r="J900" s="69"/>
      <c r="K900" s="69"/>
      <c r="L900" s="69"/>
      <c r="M900" s="69"/>
      <c r="N900" s="69"/>
      <c r="P900" s="69"/>
      <c r="Q900" s="69"/>
      <c r="R900" s="69"/>
      <c r="S900" s="69"/>
      <c r="T900" s="69"/>
      <c r="U900" s="69"/>
    </row>
    <row r="901">
      <c r="D901" s="69"/>
      <c r="E901" s="69"/>
      <c r="F901" s="69"/>
      <c r="G901" s="69"/>
      <c r="H901" s="69"/>
      <c r="J901" s="69"/>
      <c r="K901" s="69"/>
      <c r="L901" s="69"/>
      <c r="M901" s="69"/>
      <c r="N901" s="69"/>
      <c r="P901" s="69"/>
      <c r="Q901" s="69"/>
      <c r="R901" s="69"/>
      <c r="S901" s="69"/>
      <c r="T901" s="69"/>
      <c r="U901" s="69"/>
    </row>
    <row r="902">
      <c r="D902" s="69"/>
      <c r="E902" s="69"/>
      <c r="F902" s="69"/>
      <c r="G902" s="69"/>
      <c r="H902" s="69"/>
      <c r="J902" s="69"/>
      <c r="K902" s="69"/>
      <c r="L902" s="69"/>
      <c r="M902" s="69"/>
      <c r="N902" s="69"/>
      <c r="P902" s="69"/>
      <c r="Q902" s="69"/>
      <c r="R902" s="69"/>
      <c r="S902" s="69"/>
      <c r="T902" s="69"/>
      <c r="U902" s="69"/>
    </row>
    <row r="903">
      <c r="D903" s="69"/>
      <c r="E903" s="69"/>
      <c r="F903" s="69"/>
      <c r="G903" s="69"/>
      <c r="H903" s="69"/>
      <c r="J903" s="69"/>
      <c r="K903" s="69"/>
      <c r="L903" s="69"/>
      <c r="M903" s="69"/>
      <c r="N903" s="69"/>
      <c r="P903" s="69"/>
      <c r="Q903" s="69"/>
      <c r="R903" s="69"/>
      <c r="S903" s="69"/>
      <c r="T903" s="69"/>
      <c r="U903" s="69"/>
    </row>
    <row r="904">
      <c r="D904" s="69"/>
      <c r="E904" s="69"/>
      <c r="F904" s="69"/>
      <c r="G904" s="69"/>
      <c r="H904" s="69"/>
      <c r="J904" s="69"/>
      <c r="K904" s="69"/>
      <c r="L904" s="69"/>
      <c r="M904" s="69"/>
      <c r="N904" s="69"/>
      <c r="P904" s="69"/>
      <c r="Q904" s="69"/>
      <c r="R904" s="69"/>
      <c r="S904" s="69"/>
      <c r="T904" s="69"/>
      <c r="U904" s="69"/>
    </row>
    <row r="905">
      <c r="D905" s="69"/>
      <c r="E905" s="69"/>
      <c r="F905" s="69"/>
      <c r="G905" s="69"/>
      <c r="H905" s="69"/>
      <c r="J905" s="69"/>
      <c r="K905" s="69"/>
      <c r="L905" s="69"/>
      <c r="M905" s="69"/>
      <c r="N905" s="69"/>
      <c r="P905" s="69"/>
      <c r="Q905" s="69"/>
      <c r="R905" s="69"/>
      <c r="S905" s="69"/>
      <c r="T905" s="69"/>
      <c r="U905" s="69"/>
    </row>
    <row r="906">
      <c r="D906" s="69"/>
      <c r="E906" s="69"/>
      <c r="F906" s="69"/>
      <c r="G906" s="69"/>
      <c r="H906" s="69"/>
      <c r="J906" s="69"/>
      <c r="K906" s="69"/>
      <c r="L906" s="69"/>
      <c r="M906" s="69"/>
      <c r="N906" s="69"/>
      <c r="P906" s="69"/>
      <c r="Q906" s="69"/>
      <c r="R906" s="69"/>
      <c r="S906" s="69"/>
      <c r="T906" s="69"/>
      <c r="U906" s="69"/>
    </row>
    <row r="907">
      <c r="D907" s="69"/>
      <c r="E907" s="69"/>
      <c r="F907" s="69"/>
      <c r="G907" s="69"/>
      <c r="H907" s="69"/>
      <c r="J907" s="69"/>
      <c r="K907" s="69"/>
      <c r="L907" s="69"/>
      <c r="M907" s="69"/>
      <c r="N907" s="69"/>
      <c r="P907" s="69"/>
      <c r="Q907" s="69"/>
      <c r="R907" s="69"/>
      <c r="S907" s="69"/>
      <c r="T907" s="69"/>
      <c r="U907" s="69"/>
    </row>
    <row r="908">
      <c r="D908" s="69"/>
      <c r="E908" s="69"/>
      <c r="F908" s="69"/>
      <c r="G908" s="69"/>
      <c r="H908" s="69"/>
      <c r="J908" s="69"/>
      <c r="K908" s="69"/>
      <c r="L908" s="69"/>
      <c r="M908" s="69"/>
      <c r="N908" s="69"/>
      <c r="P908" s="69"/>
      <c r="Q908" s="69"/>
      <c r="R908" s="69"/>
      <c r="S908" s="69"/>
      <c r="T908" s="69"/>
      <c r="U908" s="69"/>
    </row>
    <row r="909">
      <c r="D909" s="69"/>
      <c r="E909" s="69"/>
      <c r="F909" s="69"/>
      <c r="G909" s="69"/>
      <c r="H909" s="69"/>
      <c r="J909" s="69"/>
      <c r="K909" s="69"/>
      <c r="L909" s="69"/>
      <c r="M909" s="69"/>
      <c r="N909" s="69"/>
      <c r="P909" s="69"/>
      <c r="Q909" s="69"/>
      <c r="R909" s="69"/>
      <c r="S909" s="69"/>
      <c r="T909" s="69"/>
      <c r="U909" s="69"/>
    </row>
    <row r="910">
      <c r="D910" s="69"/>
      <c r="E910" s="69"/>
      <c r="F910" s="69"/>
      <c r="G910" s="69"/>
      <c r="H910" s="69"/>
      <c r="J910" s="69"/>
      <c r="K910" s="69"/>
      <c r="L910" s="69"/>
      <c r="M910" s="69"/>
      <c r="N910" s="69"/>
      <c r="P910" s="69"/>
      <c r="Q910" s="69"/>
      <c r="R910" s="69"/>
      <c r="S910" s="69"/>
      <c r="T910" s="69"/>
      <c r="U910" s="69"/>
    </row>
    <row r="911">
      <c r="D911" s="69"/>
      <c r="E911" s="69"/>
      <c r="F911" s="69"/>
      <c r="G911" s="69"/>
      <c r="H911" s="69"/>
      <c r="J911" s="69"/>
      <c r="K911" s="69"/>
      <c r="L911" s="69"/>
      <c r="M911" s="69"/>
      <c r="N911" s="69"/>
      <c r="P911" s="69"/>
      <c r="Q911" s="69"/>
      <c r="R911" s="69"/>
      <c r="S911" s="69"/>
      <c r="T911" s="69"/>
      <c r="U911" s="69"/>
    </row>
    <row r="912">
      <c r="D912" s="69"/>
      <c r="E912" s="69"/>
      <c r="F912" s="69"/>
      <c r="G912" s="69"/>
      <c r="H912" s="69"/>
      <c r="J912" s="69"/>
      <c r="K912" s="69"/>
      <c r="L912" s="69"/>
      <c r="M912" s="69"/>
      <c r="N912" s="69"/>
      <c r="P912" s="69"/>
      <c r="Q912" s="69"/>
      <c r="R912" s="69"/>
      <c r="S912" s="69"/>
      <c r="T912" s="69"/>
      <c r="U912" s="69"/>
    </row>
    <row r="913">
      <c r="D913" s="69"/>
      <c r="E913" s="69"/>
      <c r="F913" s="69"/>
      <c r="G913" s="69"/>
      <c r="H913" s="69"/>
      <c r="J913" s="69"/>
      <c r="K913" s="69"/>
      <c r="L913" s="69"/>
      <c r="M913" s="69"/>
      <c r="N913" s="69"/>
      <c r="P913" s="69"/>
      <c r="Q913" s="69"/>
      <c r="R913" s="69"/>
      <c r="S913" s="69"/>
      <c r="T913" s="69"/>
      <c r="U913" s="69"/>
    </row>
  </sheetData>
  <autoFilter ref="$B$2:$U$225">
    <sortState ref="B2:U225">
      <sortCondition ref="I2:I225"/>
      <sortCondition ref="P2:P225"/>
      <sortCondition ref="O2:O225"/>
      <sortCondition ref="B2:B225"/>
    </sortState>
  </autoFilter>
  <mergeCells count="1">
    <mergeCell ref="A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5.5"/>
    <col customWidth="1" min="4" max="4" width="29.0"/>
    <col customWidth="1" min="5" max="5" width="21.5"/>
    <col customWidth="1" min="17" max="17" width="10.13"/>
    <col customWidth="1" min="18" max="18" width="37.13"/>
    <col customWidth="1" min="20" max="20" width="3.75"/>
    <col customWidth="1" min="21" max="21" width="28.75"/>
  </cols>
  <sheetData>
    <row r="2">
      <c r="B2" s="70" t="s">
        <v>49</v>
      </c>
      <c r="C2" s="71"/>
      <c r="E2" s="72"/>
    </row>
    <row r="3">
      <c r="B3" s="73" t="s">
        <v>1</v>
      </c>
      <c r="C3" s="74" t="s">
        <v>2</v>
      </c>
      <c r="D3" s="74" t="s">
        <v>3</v>
      </c>
      <c r="E3" s="75" t="s">
        <v>4</v>
      </c>
      <c r="F3" s="75" t="s">
        <v>5</v>
      </c>
      <c r="G3" s="75" t="s">
        <v>8</v>
      </c>
      <c r="H3" s="76" t="s">
        <v>6</v>
      </c>
      <c r="I3" s="75" t="s">
        <v>14</v>
      </c>
      <c r="J3" s="75" t="s">
        <v>10</v>
      </c>
      <c r="K3" s="75" t="s">
        <v>11</v>
      </c>
      <c r="L3" s="75" t="s">
        <v>12</v>
      </c>
      <c r="M3" s="75" t="s">
        <v>13</v>
      </c>
      <c r="N3" s="77" t="s">
        <v>7</v>
      </c>
      <c r="O3" s="78" t="s">
        <v>9</v>
      </c>
      <c r="P3" s="75" t="s">
        <v>15</v>
      </c>
      <c r="R3" s="79" t="s">
        <v>626</v>
      </c>
      <c r="S3" s="80"/>
      <c r="U3" s="81" t="s">
        <v>627</v>
      </c>
      <c r="V3" s="82" t="s">
        <v>628</v>
      </c>
    </row>
    <row r="4">
      <c r="B4" s="83">
        <v>7.0</v>
      </c>
      <c r="C4" s="84" t="s">
        <v>47</v>
      </c>
      <c r="D4" s="84" t="s">
        <v>48</v>
      </c>
      <c r="E4" s="85" t="s">
        <v>49</v>
      </c>
      <c r="F4" s="86">
        <v>14.0</v>
      </c>
      <c r="G4" s="87">
        <v>221642.5</v>
      </c>
      <c r="H4" s="86" t="s">
        <v>50</v>
      </c>
      <c r="I4" s="87">
        <v>995.4758333333334</v>
      </c>
      <c r="J4" s="87">
        <v>165000.0</v>
      </c>
      <c r="K4" s="88">
        <v>6.4947795</v>
      </c>
      <c r="L4" s="87">
        <v>427142.0</v>
      </c>
      <c r="M4" s="88">
        <v>16.813291546600002</v>
      </c>
      <c r="N4" s="89">
        <v>3.93623E-5</v>
      </c>
      <c r="O4" s="90">
        <v>8.72435857775</v>
      </c>
      <c r="P4" s="91">
        <v>0.03918421839441667</v>
      </c>
      <c r="R4" s="92" t="s">
        <v>23</v>
      </c>
      <c r="S4" s="93">
        <f>count(B4:B31)</f>
        <v>28</v>
      </c>
      <c r="U4" s="94" t="s">
        <v>31</v>
      </c>
      <c r="V4" s="95">
        <v>16.464903974581816</v>
      </c>
    </row>
    <row r="5">
      <c r="B5" s="83">
        <v>10.0</v>
      </c>
      <c r="C5" s="96" t="s">
        <v>57</v>
      </c>
      <c r="D5" s="96" t="s">
        <v>58</v>
      </c>
      <c r="E5" s="97" t="s">
        <v>49</v>
      </c>
      <c r="F5" s="98">
        <v>37.0</v>
      </c>
      <c r="G5" s="99">
        <v>1271.25</v>
      </c>
      <c r="H5" s="98" t="s">
        <v>59</v>
      </c>
      <c r="I5" s="99">
        <v>15.354166666666668</v>
      </c>
      <c r="J5" s="99">
        <v>783.3725</v>
      </c>
      <c r="K5" s="100">
        <v>5.858114391075</v>
      </c>
      <c r="L5" s="99">
        <v>14963.083333333334</v>
      </c>
      <c r="M5" s="100">
        <v>111.89498458250002</v>
      </c>
      <c r="N5" s="101">
        <v>0.007478070000000001</v>
      </c>
      <c r="O5" s="102">
        <v>9.506496487500002</v>
      </c>
      <c r="P5" s="103">
        <v>0.11481953312500003</v>
      </c>
      <c r="R5" s="104" t="s">
        <v>629</v>
      </c>
      <c r="S5" s="105">
        <f>max(M4:M31)</f>
        <v>660.651956</v>
      </c>
      <c r="U5" t="s">
        <v>36</v>
      </c>
      <c r="V5" s="95">
        <v>18.056265521754444</v>
      </c>
    </row>
    <row r="6">
      <c r="B6" s="83">
        <v>13.0</v>
      </c>
      <c r="C6" s="106" t="s">
        <v>66</v>
      </c>
      <c r="D6" s="106" t="s">
        <v>67</v>
      </c>
      <c r="E6" s="85" t="s">
        <v>49</v>
      </c>
      <c r="F6" s="86">
        <v>40.0</v>
      </c>
      <c r="G6" s="87">
        <v>811.9100000000001</v>
      </c>
      <c r="H6" s="86" t="s">
        <v>68</v>
      </c>
      <c r="I6" s="87">
        <v>6.760816722222221</v>
      </c>
      <c r="J6" s="87">
        <v>397.66</v>
      </c>
      <c r="K6" s="88">
        <v>4.764821769</v>
      </c>
      <c r="L6" s="87">
        <v>4718.82</v>
      </c>
      <c r="M6" s="88">
        <v>56.541609062999996</v>
      </c>
      <c r="N6" s="89">
        <v>0.01198215</v>
      </c>
      <c r="O6" s="90">
        <v>9.728427406500002</v>
      </c>
      <c r="P6" s="91">
        <v>0.08100912008817499</v>
      </c>
      <c r="R6" s="104" t="s">
        <v>630</v>
      </c>
      <c r="S6" s="107">
        <f>min(K4:K31)</f>
        <v>3.32560665</v>
      </c>
      <c r="U6" t="s">
        <v>120</v>
      </c>
      <c r="V6" s="95">
        <v>21.577351354166666</v>
      </c>
    </row>
    <row r="7">
      <c r="B7" s="83">
        <v>15.0</v>
      </c>
      <c r="C7" s="96" t="s">
        <v>72</v>
      </c>
      <c r="D7" s="96" t="s">
        <v>73</v>
      </c>
      <c r="E7" s="97" t="s">
        <v>49</v>
      </c>
      <c r="F7" s="98">
        <v>31.0</v>
      </c>
      <c r="G7" s="99">
        <v>449625.0</v>
      </c>
      <c r="H7" s="98" t="s">
        <v>74</v>
      </c>
      <c r="I7" s="99">
        <v>215742.2863375756</v>
      </c>
      <c r="J7" s="99">
        <v>139883.33333333334</v>
      </c>
      <c r="K7" s="100">
        <v>3.32560664975</v>
      </c>
      <c r="L7" s="99">
        <v>2956625.0</v>
      </c>
      <c r="M7" s="100">
        <v>70.291231460625</v>
      </c>
      <c r="N7" s="101">
        <v>2.3774145E-5</v>
      </c>
      <c r="O7" s="102">
        <v>10.689449945625</v>
      </c>
      <c r="P7" s="103">
        <v>5.129088398021041</v>
      </c>
      <c r="R7" s="104" t="s">
        <v>631</v>
      </c>
      <c r="S7" s="105">
        <f>average(O4:O31)</f>
        <v>39.87571612</v>
      </c>
      <c r="U7" t="s">
        <v>41</v>
      </c>
      <c r="V7" s="95">
        <v>22.947478560416666</v>
      </c>
    </row>
    <row r="8">
      <c r="B8" s="83">
        <v>19.0</v>
      </c>
      <c r="C8" s="106" t="s">
        <v>85</v>
      </c>
      <c r="D8" s="106" t="s">
        <v>86</v>
      </c>
      <c r="E8" s="85" t="s">
        <v>49</v>
      </c>
      <c r="F8" s="86">
        <v>11.0</v>
      </c>
      <c r="G8" s="87">
        <v>31375.0</v>
      </c>
      <c r="H8" s="86" t="s">
        <v>87</v>
      </c>
      <c r="I8" s="87">
        <v>1771.111111111111</v>
      </c>
      <c r="J8" s="87">
        <v>12500.0</v>
      </c>
      <c r="K8" s="88">
        <v>5.0</v>
      </c>
      <c r="L8" s="87">
        <v>46566.666666666664</v>
      </c>
      <c r="M8" s="88">
        <v>18.626666666666665</v>
      </c>
      <c r="N8" s="89">
        <v>4.0E-4</v>
      </c>
      <c r="O8" s="90">
        <v>12.55</v>
      </c>
      <c r="P8" s="91">
        <v>0.7084444444444444</v>
      </c>
      <c r="R8" s="104" t="s">
        <v>632</v>
      </c>
      <c r="S8" s="108">
        <f>sum(F4:F31)</f>
        <v>651</v>
      </c>
      <c r="U8" t="s">
        <v>26</v>
      </c>
      <c r="V8" s="95">
        <v>38.477304506662115</v>
      </c>
    </row>
    <row r="9">
      <c r="B9" s="83">
        <v>21.0</v>
      </c>
      <c r="C9" s="96" t="s">
        <v>91</v>
      </c>
      <c r="D9" s="96" t="s">
        <v>92</v>
      </c>
      <c r="E9" s="97" t="s">
        <v>49</v>
      </c>
      <c r="F9" s="98">
        <v>39.0</v>
      </c>
      <c r="G9" s="99">
        <v>1500.0</v>
      </c>
      <c r="H9" s="98" t="s">
        <v>93</v>
      </c>
      <c r="I9" s="99">
        <v>39.67067874056562</v>
      </c>
      <c r="J9" s="99">
        <v>500.0</v>
      </c>
      <c r="K9" s="100">
        <v>4.5751695</v>
      </c>
      <c r="L9" s="99">
        <v>4200.0</v>
      </c>
      <c r="M9" s="100">
        <v>38.431423800000005</v>
      </c>
      <c r="N9" s="101">
        <v>0.009150339</v>
      </c>
      <c r="O9" s="102">
        <v>13.7255085</v>
      </c>
      <c r="P9" s="103">
        <v>0.3630001588362685</v>
      </c>
      <c r="U9" t="s">
        <v>49</v>
      </c>
      <c r="V9" s="95">
        <v>39.87571611516982</v>
      </c>
    </row>
    <row r="10">
      <c r="B10" s="83">
        <v>27.0</v>
      </c>
      <c r="C10" s="106" t="s">
        <v>109</v>
      </c>
      <c r="D10" s="106" t="s">
        <v>110</v>
      </c>
      <c r="E10" s="85" t="s">
        <v>49</v>
      </c>
      <c r="F10" s="86">
        <v>36.0</v>
      </c>
      <c r="G10" s="87">
        <v>4304.176666666666</v>
      </c>
      <c r="H10" s="86" t="s">
        <v>111</v>
      </c>
      <c r="I10" s="87">
        <v>148.09955555555555</v>
      </c>
      <c r="J10" s="87">
        <v>1346.38</v>
      </c>
      <c r="K10" s="88">
        <v>4.85570331344</v>
      </c>
      <c r="L10" s="87">
        <v>22418.819999999996</v>
      </c>
      <c r="M10" s="88">
        <v>80.85320530415999</v>
      </c>
      <c r="N10" s="89">
        <v>0.003606488</v>
      </c>
      <c r="O10" s="90">
        <v>15.522961498213332</v>
      </c>
      <c r="P10" s="91">
        <v>0.5341192699164444</v>
      </c>
      <c r="U10" t="s">
        <v>215</v>
      </c>
      <c r="V10" s="95">
        <v>50.00711271484483</v>
      </c>
    </row>
    <row r="11">
      <c r="B11" s="83">
        <v>37.0</v>
      </c>
      <c r="C11" s="96" t="s">
        <v>138</v>
      </c>
      <c r="D11" s="96" t="s">
        <v>139</v>
      </c>
      <c r="E11" s="109" t="s">
        <v>49</v>
      </c>
      <c r="F11" s="98">
        <v>16.0</v>
      </c>
      <c r="G11" s="99">
        <v>380000.0</v>
      </c>
      <c r="H11" s="98" t="s">
        <v>140</v>
      </c>
      <c r="I11" s="99">
        <v>43294.89583333333</v>
      </c>
      <c r="J11" s="99">
        <v>120000.0</v>
      </c>
      <c r="K11" s="100">
        <v>5.642568</v>
      </c>
      <c r="L11" s="99">
        <v>3200000.0</v>
      </c>
      <c r="M11" s="100">
        <v>150.46848</v>
      </c>
      <c r="N11" s="101">
        <v>4.70214E-5</v>
      </c>
      <c r="O11" s="102">
        <v>17.868132</v>
      </c>
      <c r="P11" s="103">
        <v>2.0357866149374995</v>
      </c>
      <c r="U11" t="s">
        <v>21</v>
      </c>
      <c r="V11" s="95">
        <v>62.65703910493717</v>
      </c>
    </row>
    <row r="12">
      <c r="B12" s="83">
        <v>41.0</v>
      </c>
      <c r="C12" s="106" t="s">
        <v>150</v>
      </c>
      <c r="D12" s="106" t="s">
        <v>151</v>
      </c>
      <c r="E12" s="85" t="s">
        <v>49</v>
      </c>
      <c r="F12" s="86">
        <v>6.0</v>
      </c>
      <c r="G12" s="87">
        <v>136.16666666666666</v>
      </c>
      <c r="H12" s="86" t="s">
        <v>152</v>
      </c>
      <c r="I12" s="87">
        <v>0.32801851851851854</v>
      </c>
      <c r="J12" s="87">
        <v>68.0</v>
      </c>
      <c r="K12" s="88">
        <v>9.3929148</v>
      </c>
      <c r="L12" s="87">
        <v>207.33333333333334</v>
      </c>
      <c r="M12" s="88">
        <v>28.639181400000002</v>
      </c>
      <c r="N12" s="89">
        <v>0.1381311</v>
      </c>
      <c r="O12" s="90">
        <v>18.80885145</v>
      </c>
      <c r="P12" s="91">
        <v>0.045309558783333335</v>
      </c>
      <c r="U12" t="s">
        <v>77</v>
      </c>
      <c r="V12" s="95">
        <v>65.75079976163333</v>
      </c>
    </row>
    <row r="13">
      <c r="B13" s="83">
        <v>45.0</v>
      </c>
      <c r="C13" s="96" t="s">
        <v>162</v>
      </c>
      <c r="D13" s="96" t="s">
        <v>163</v>
      </c>
      <c r="E13" s="109" t="s">
        <v>49</v>
      </c>
      <c r="F13" s="98">
        <v>39.0</v>
      </c>
      <c r="G13" s="99">
        <v>43000.0</v>
      </c>
      <c r="H13" s="98" t="s">
        <v>164</v>
      </c>
      <c r="I13" s="99">
        <v>1479.1666666666665</v>
      </c>
      <c r="J13" s="99">
        <v>22000.0</v>
      </c>
      <c r="K13" s="100">
        <v>10.5189876</v>
      </c>
      <c r="L13" s="99">
        <v>990000.0</v>
      </c>
      <c r="M13" s="100">
        <v>473.354442</v>
      </c>
      <c r="N13" s="101">
        <v>4.7813580000000003E-4</v>
      </c>
      <c r="O13" s="102">
        <v>20.5598394</v>
      </c>
      <c r="P13" s="103">
        <v>0.7072425375</v>
      </c>
      <c r="U13" t="s">
        <v>231</v>
      </c>
      <c r="V13" s="95">
        <v>82.93675719293012</v>
      </c>
    </row>
    <row r="14">
      <c r="B14" s="83">
        <v>54.0</v>
      </c>
      <c r="C14" s="84" t="s">
        <v>188</v>
      </c>
      <c r="D14" s="84" t="s">
        <v>189</v>
      </c>
      <c r="E14" s="85" t="s">
        <v>49</v>
      </c>
      <c r="F14" s="86">
        <v>12.0</v>
      </c>
      <c r="G14" s="87">
        <v>833.95</v>
      </c>
      <c r="H14" s="86" t="s">
        <v>190</v>
      </c>
      <c r="I14" s="87">
        <v>0.8336166666666667</v>
      </c>
      <c r="J14" s="87">
        <v>429.0</v>
      </c>
      <c r="K14" s="88">
        <v>11.6033775</v>
      </c>
      <c r="L14" s="87">
        <v>1447.2333333333336</v>
      </c>
      <c r="M14" s="88">
        <v>39.14404358333334</v>
      </c>
      <c r="N14" s="89">
        <v>0.027047500000000002</v>
      </c>
      <c r="O14" s="90">
        <v>22.556262625000002</v>
      </c>
      <c r="P14" s="91">
        <v>0.02254724679166667</v>
      </c>
      <c r="U14" t="s">
        <v>425</v>
      </c>
      <c r="V14" s="95">
        <v>104.32829575</v>
      </c>
    </row>
    <row r="15">
      <c r="B15" s="83">
        <v>56.0</v>
      </c>
      <c r="C15" s="110" t="s">
        <v>194</v>
      </c>
      <c r="D15" s="110" t="s">
        <v>195</v>
      </c>
      <c r="E15" s="97" t="s">
        <v>49</v>
      </c>
      <c r="F15" s="98">
        <v>23.0</v>
      </c>
      <c r="G15" s="99">
        <v>801.0</v>
      </c>
      <c r="H15" s="98" t="s">
        <v>196</v>
      </c>
      <c r="I15" s="99">
        <v>9.08</v>
      </c>
      <c r="J15" s="99">
        <v>216.66666666666666</v>
      </c>
      <c r="K15" s="100">
        <v>6.662773</v>
      </c>
      <c r="L15" s="99">
        <v>3069.0</v>
      </c>
      <c r="M15" s="100">
        <v>94.37561694</v>
      </c>
      <c r="N15" s="101">
        <v>0.03075126</v>
      </c>
      <c r="O15" s="102">
        <v>24.63175926</v>
      </c>
      <c r="P15" s="103">
        <v>0.2792214408</v>
      </c>
      <c r="U15" t="s">
        <v>133</v>
      </c>
      <c r="V15" s="95">
        <v>105.144672264</v>
      </c>
    </row>
    <row r="16">
      <c r="B16" s="83">
        <v>60.0</v>
      </c>
      <c r="C16" s="106" t="s">
        <v>204</v>
      </c>
      <c r="D16" s="106" t="s">
        <v>205</v>
      </c>
      <c r="E16" s="84" t="s">
        <v>49</v>
      </c>
      <c r="F16" s="86">
        <v>10.0</v>
      </c>
      <c r="G16" s="87">
        <v>7620.0</v>
      </c>
      <c r="H16" s="86" t="s">
        <v>206</v>
      </c>
      <c r="I16" s="87">
        <v>967.9400000000002</v>
      </c>
      <c r="J16" s="87">
        <v>2617.0</v>
      </c>
      <c r="K16" s="88">
        <v>8.813195007000001</v>
      </c>
      <c r="L16" s="87">
        <v>26590.0</v>
      </c>
      <c r="M16" s="88">
        <v>89.54637189</v>
      </c>
      <c r="N16" s="89">
        <v>0.003367671</v>
      </c>
      <c r="O16" s="90">
        <v>25.66165302</v>
      </c>
      <c r="P16" s="91">
        <v>3.2597034677400005</v>
      </c>
      <c r="U16" t="s">
        <v>242</v>
      </c>
      <c r="V16" s="95">
        <v>105.7172318125</v>
      </c>
    </row>
    <row r="17">
      <c r="B17" s="83">
        <v>62.0</v>
      </c>
      <c r="C17" s="96" t="s">
        <v>210</v>
      </c>
      <c r="D17" s="96" t="s">
        <v>211</v>
      </c>
      <c r="E17" s="96" t="s">
        <v>49</v>
      </c>
      <c r="F17" s="98">
        <v>11.0</v>
      </c>
      <c r="G17" s="99">
        <v>35750.0</v>
      </c>
      <c r="H17" s="98" t="s">
        <v>212</v>
      </c>
      <c r="I17" s="99">
        <v>67.37227272727273</v>
      </c>
      <c r="J17" s="99">
        <v>20600.0</v>
      </c>
      <c r="K17" s="100">
        <v>14.978340339999999</v>
      </c>
      <c r="L17" s="99">
        <v>44550.0</v>
      </c>
      <c r="M17" s="100">
        <v>32.392478745</v>
      </c>
      <c r="N17" s="101">
        <v>7.271039E-4</v>
      </c>
      <c r="O17" s="102">
        <v>25.993964424999998</v>
      </c>
      <c r="P17" s="103">
        <v>0.04898664225186364</v>
      </c>
    </row>
    <row r="18">
      <c r="B18" s="83">
        <v>66.0</v>
      </c>
      <c r="C18" s="106" t="s">
        <v>222</v>
      </c>
      <c r="D18" s="106" t="s">
        <v>223</v>
      </c>
      <c r="E18" s="85" t="s">
        <v>49</v>
      </c>
      <c r="F18" s="86">
        <v>41.0</v>
      </c>
      <c r="G18" s="87">
        <v>453999.0</v>
      </c>
      <c r="H18" s="86" t="s">
        <v>224</v>
      </c>
      <c r="I18" s="87">
        <v>6681.6357932636465</v>
      </c>
      <c r="J18" s="87">
        <v>194250.0</v>
      </c>
      <c r="K18" s="88">
        <v>12.003154275</v>
      </c>
      <c r="L18" s="87">
        <v>4438890.0</v>
      </c>
      <c r="M18" s="88">
        <v>274.289222547</v>
      </c>
      <c r="N18" s="89">
        <v>6.17923E-5</v>
      </c>
      <c r="O18" s="90">
        <v>28.0536424077</v>
      </c>
      <c r="P18" s="91">
        <v>0.41287364342808525</v>
      </c>
    </row>
    <row r="19">
      <c r="B19" s="83">
        <v>68.0</v>
      </c>
      <c r="C19" s="96" t="s">
        <v>227</v>
      </c>
      <c r="D19" s="96" t="s">
        <v>228</v>
      </c>
      <c r="E19" s="97" t="s">
        <v>49</v>
      </c>
      <c r="F19" s="98">
        <v>32.0</v>
      </c>
      <c r="G19" s="99">
        <v>29.125</v>
      </c>
      <c r="H19" s="98" t="s">
        <v>193</v>
      </c>
      <c r="I19" s="99">
        <v>1.1691609432234435</v>
      </c>
      <c r="J19" s="99">
        <v>12.083333333333334</v>
      </c>
      <c r="K19" s="100">
        <v>12.083333333333334</v>
      </c>
      <c r="L19" s="99">
        <v>73.16666666666667</v>
      </c>
      <c r="M19" s="100">
        <v>73.16666666666667</v>
      </c>
      <c r="N19" s="101">
        <v>1.0</v>
      </c>
      <c r="O19" s="102">
        <v>29.125</v>
      </c>
      <c r="P19" s="103">
        <v>1.1691609432234435</v>
      </c>
    </row>
    <row r="20">
      <c r="B20" s="83">
        <v>74.0</v>
      </c>
      <c r="C20" s="106" t="s">
        <v>243</v>
      </c>
      <c r="D20" s="106" t="s">
        <v>244</v>
      </c>
      <c r="E20" s="84" t="s">
        <v>49</v>
      </c>
      <c r="F20" s="86">
        <v>34.0</v>
      </c>
      <c r="G20" s="87">
        <v>149.5</v>
      </c>
      <c r="H20" s="86" t="s">
        <v>245</v>
      </c>
      <c r="I20" s="87">
        <v>0.45066666666666666</v>
      </c>
      <c r="J20" s="87">
        <v>69.0</v>
      </c>
      <c r="K20" s="88">
        <v>14.512569899999999</v>
      </c>
      <c r="L20" s="87">
        <v>379.0</v>
      </c>
      <c r="M20" s="88">
        <v>79.71397089999999</v>
      </c>
      <c r="N20" s="89">
        <v>0.2103271</v>
      </c>
      <c r="O20" s="90">
        <v>31.44390145</v>
      </c>
      <c r="P20" s="91">
        <v>0.09478741306666666</v>
      </c>
    </row>
    <row r="21">
      <c r="B21" s="83">
        <v>75.0</v>
      </c>
      <c r="C21" s="96" t="s">
        <v>246</v>
      </c>
      <c r="D21" s="96" t="s">
        <v>247</v>
      </c>
      <c r="E21" s="97" t="s">
        <v>49</v>
      </c>
      <c r="F21" s="98">
        <v>16.0</v>
      </c>
      <c r="G21" s="99">
        <v>2300.0</v>
      </c>
      <c r="H21" s="98" t="s">
        <v>248</v>
      </c>
      <c r="I21" s="99">
        <v>1140.3515624999998</v>
      </c>
      <c r="J21" s="99">
        <v>500.0</v>
      </c>
      <c r="K21" s="100">
        <v>6.925772500000001</v>
      </c>
      <c r="L21" s="99">
        <v>8000.0</v>
      </c>
      <c r="M21" s="100">
        <v>110.81236000000001</v>
      </c>
      <c r="N21" s="101">
        <v>0.013851545000000002</v>
      </c>
      <c r="O21" s="102">
        <v>31.858553500000003</v>
      </c>
      <c r="P21" s="103">
        <v>15.795630983789062</v>
      </c>
    </row>
    <row r="22">
      <c r="B22" s="83">
        <v>89.0</v>
      </c>
      <c r="C22" s="106" t="s">
        <v>282</v>
      </c>
      <c r="D22" s="106" t="s">
        <v>283</v>
      </c>
      <c r="E22" s="85" t="s">
        <v>49</v>
      </c>
      <c r="F22" s="86">
        <v>24.0</v>
      </c>
      <c r="G22" s="87">
        <v>2049.5</v>
      </c>
      <c r="H22" s="86" t="s">
        <v>284</v>
      </c>
      <c r="I22" s="87">
        <v>7.9975</v>
      </c>
      <c r="J22" s="87">
        <v>999.0</v>
      </c>
      <c r="K22" s="88">
        <v>17.3261565</v>
      </c>
      <c r="L22" s="87">
        <v>7499.0</v>
      </c>
      <c r="M22" s="88">
        <v>130.0589065</v>
      </c>
      <c r="N22" s="89">
        <v>0.0173435</v>
      </c>
      <c r="O22" s="90">
        <v>35.54550325</v>
      </c>
      <c r="P22" s="91">
        <v>0.13870464125</v>
      </c>
    </row>
    <row r="23">
      <c r="B23" s="83">
        <v>95.0</v>
      </c>
      <c r="C23" s="96" t="s">
        <v>298</v>
      </c>
      <c r="D23" s="96" t="s">
        <v>299</v>
      </c>
      <c r="E23" s="97" t="s">
        <v>49</v>
      </c>
      <c r="F23" s="98">
        <v>33.0</v>
      </c>
      <c r="G23" s="99">
        <v>5940.0</v>
      </c>
      <c r="H23" s="98" t="s">
        <v>300</v>
      </c>
      <c r="I23" s="99">
        <v>8.66983817966903</v>
      </c>
      <c r="J23" s="99">
        <v>812.1666666666666</v>
      </c>
      <c r="K23" s="100">
        <v>5.232358572833333</v>
      </c>
      <c r="L23" s="99">
        <v>7800.0</v>
      </c>
      <c r="M23" s="100">
        <v>50.2512582</v>
      </c>
      <c r="N23" s="101">
        <v>0.006442469</v>
      </c>
      <c r="O23" s="102">
        <v>38.26826586</v>
      </c>
      <c r="P23" s="103">
        <v>0.055855163707534156</v>
      </c>
    </row>
    <row r="24">
      <c r="B24" s="83">
        <v>99.0</v>
      </c>
      <c r="C24" s="106" t="s">
        <v>310</v>
      </c>
      <c r="D24" s="106" t="s">
        <v>311</v>
      </c>
      <c r="E24" s="85" t="s">
        <v>49</v>
      </c>
      <c r="F24" s="86">
        <v>16.0</v>
      </c>
      <c r="G24" s="87">
        <v>53.519999999999996</v>
      </c>
      <c r="H24" s="86" t="s">
        <v>312</v>
      </c>
      <c r="I24" s="87">
        <v>0.03805</v>
      </c>
      <c r="J24" s="87">
        <v>28.99</v>
      </c>
      <c r="K24" s="88">
        <v>21.324487391999998</v>
      </c>
      <c r="L24" s="87">
        <v>198.57000000000002</v>
      </c>
      <c r="M24" s="88">
        <v>146.064279456</v>
      </c>
      <c r="N24" s="89">
        <v>0.7355807999999999</v>
      </c>
      <c r="O24" s="90">
        <v>39.368284415999995</v>
      </c>
      <c r="P24" s="91">
        <v>0.027988849439999998</v>
      </c>
    </row>
    <row r="25">
      <c r="B25" s="83">
        <v>119.0</v>
      </c>
      <c r="C25" s="96" t="s">
        <v>357</v>
      </c>
      <c r="D25" s="96" t="s">
        <v>358</v>
      </c>
      <c r="E25" s="109" t="s">
        <v>49</v>
      </c>
      <c r="F25" s="98">
        <v>28.0</v>
      </c>
      <c r="G25" s="99">
        <v>62.5</v>
      </c>
      <c r="H25" s="98" t="s">
        <v>359</v>
      </c>
      <c r="I25" s="99">
        <v>0.46115476190476196</v>
      </c>
      <c r="J25" s="99">
        <v>25.0</v>
      </c>
      <c r="K25" s="100">
        <v>18.3948075</v>
      </c>
      <c r="L25" s="99">
        <v>258.0</v>
      </c>
      <c r="M25" s="100">
        <v>189.8344134</v>
      </c>
      <c r="N25" s="101">
        <v>0.7357923</v>
      </c>
      <c r="O25" s="102">
        <v>45.98701875</v>
      </c>
      <c r="P25" s="103">
        <v>0.3393141229178572</v>
      </c>
    </row>
    <row r="26">
      <c r="B26" s="83">
        <v>138.0</v>
      </c>
      <c r="C26" s="106" t="s">
        <v>406</v>
      </c>
      <c r="D26" s="106" t="s">
        <v>407</v>
      </c>
      <c r="E26" s="85" t="s">
        <v>49</v>
      </c>
      <c r="F26" s="86">
        <v>5.0</v>
      </c>
      <c r="G26" s="87">
        <v>448.0</v>
      </c>
      <c r="H26" s="111" t="s">
        <v>408</v>
      </c>
      <c r="I26" s="87">
        <v>0.7466666666666667</v>
      </c>
      <c r="J26" s="87">
        <v>248.0</v>
      </c>
      <c r="K26" s="88">
        <v>30.914985599999998</v>
      </c>
      <c r="L26" s="87">
        <v>1748.0</v>
      </c>
      <c r="M26" s="88">
        <v>217.9007856</v>
      </c>
      <c r="N26" s="89">
        <v>0.1246572</v>
      </c>
      <c r="O26" s="90">
        <v>55.846425599999996</v>
      </c>
      <c r="P26" s="91">
        <v>0.093077376</v>
      </c>
    </row>
    <row r="27">
      <c r="B27" s="83">
        <v>170.0</v>
      </c>
      <c r="C27" s="96" t="s">
        <v>488</v>
      </c>
      <c r="D27" s="96" t="s">
        <v>489</v>
      </c>
      <c r="E27" s="97" t="s">
        <v>49</v>
      </c>
      <c r="F27" s="98">
        <v>29.0</v>
      </c>
      <c r="G27" s="99">
        <v>1132.92</v>
      </c>
      <c r="H27" s="112" t="s">
        <v>490</v>
      </c>
      <c r="I27" s="99">
        <v>31.2984</v>
      </c>
      <c r="J27" s="99">
        <v>270.0</v>
      </c>
      <c r="K27" s="100">
        <v>18.0120078</v>
      </c>
      <c r="L27" s="99">
        <v>7558.920000000001</v>
      </c>
      <c r="M27" s="100">
        <v>504.2641703688001</v>
      </c>
      <c r="N27" s="101">
        <v>0.06671114</v>
      </c>
      <c r="O27" s="102">
        <v>75.5783847288</v>
      </c>
      <c r="P27" s="103">
        <v>2.087951944176</v>
      </c>
    </row>
    <row r="28">
      <c r="B28" s="83">
        <v>173.0</v>
      </c>
      <c r="C28" s="106" t="s">
        <v>497</v>
      </c>
      <c r="D28" s="106" t="s">
        <v>498</v>
      </c>
      <c r="E28" s="85" t="s">
        <v>49</v>
      </c>
      <c r="F28" s="86">
        <v>23.0</v>
      </c>
      <c r="G28" s="87">
        <v>598.0</v>
      </c>
      <c r="H28" s="111" t="s">
        <v>499</v>
      </c>
      <c r="I28" s="87">
        <v>3.0773750988142283</v>
      </c>
      <c r="J28" s="87">
        <v>98.0</v>
      </c>
      <c r="K28" s="88">
        <v>12.536453999999997</v>
      </c>
      <c r="L28" s="87">
        <v>998.0</v>
      </c>
      <c r="M28" s="88">
        <v>127.66715399999998</v>
      </c>
      <c r="N28" s="89">
        <v>0.12792299999999998</v>
      </c>
      <c r="O28" s="90">
        <v>76.497954</v>
      </c>
      <c r="P28" s="91">
        <v>0.3936670547656125</v>
      </c>
    </row>
    <row r="29">
      <c r="B29" s="83">
        <v>202.0</v>
      </c>
      <c r="C29" s="96" t="s">
        <v>570</v>
      </c>
      <c r="D29" s="110" t="s">
        <v>571</v>
      </c>
      <c r="E29" s="97" t="s">
        <v>49</v>
      </c>
      <c r="F29" s="98">
        <v>7.0</v>
      </c>
      <c r="G29" s="99">
        <v>107.33333333333333</v>
      </c>
      <c r="H29" s="112" t="s">
        <v>193</v>
      </c>
      <c r="I29" s="99">
        <v>19.8</v>
      </c>
      <c r="J29" s="99">
        <v>49.0</v>
      </c>
      <c r="K29" s="100">
        <v>49.0</v>
      </c>
      <c r="L29" s="99">
        <v>300.0</v>
      </c>
      <c r="M29" s="100">
        <v>300.0</v>
      </c>
      <c r="N29" s="101">
        <v>1.0</v>
      </c>
      <c r="O29" s="102">
        <v>107.33333333333333</v>
      </c>
      <c r="P29" s="103">
        <v>19.8</v>
      </c>
    </row>
    <row r="30">
      <c r="B30" s="83">
        <v>207.0</v>
      </c>
      <c r="C30" s="106" t="s">
        <v>582</v>
      </c>
      <c r="D30" s="106" t="s">
        <v>583</v>
      </c>
      <c r="E30" s="84" t="s">
        <v>49</v>
      </c>
      <c r="F30" s="111">
        <v>32.0</v>
      </c>
      <c r="G30" s="113">
        <v>9841.666666666666</v>
      </c>
      <c r="H30" s="111" t="s">
        <v>584</v>
      </c>
      <c r="I30" s="113">
        <v>570.6509545322734</v>
      </c>
      <c r="J30" s="113">
        <v>1316.6666666666667</v>
      </c>
      <c r="K30" s="91">
        <v>15.753548</v>
      </c>
      <c r="L30" s="113">
        <v>55216.666666666664</v>
      </c>
      <c r="M30" s="91">
        <v>660.6519559999999</v>
      </c>
      <c r="N30" s="89">
        <v>0.01196472</v>
      </c>
      <c r="O30" s="90">
        <v>117.75278599999999</v>
      </c>
      <c r="P30" s="91">
        <v>6.827678888711382</v>
      </c>
    </row>
    <row r="31">
      <c r="B31" s="114">
        <v>217.0</v>
      </c>
      <c r="C31" s="109" t="s">
        <v>609</v>
      </c>
      <c r="D31" s="109" t="s">
        <v>610</v>
      </c>
      <c r="E31" s="97" t="s">
        <v>49</v>
      </c>
      <c r="F31" s="112">
        <v>6.0</v>
      </c>
      <c r="G31" s="115">
        <v>167.33333333333331</v>
      </c>
      <c r="H31" s="112" t="s">
        <v>193</v>
      </c>
      <c r="I31" s="115">
        <v>16.209722222222222</v>
      </c>
      <c r="J31" s="115">
        <v>61.5</v>
      </c>
      <c r="K31" s="103">
        <v>61.5</v>
      </c>
      <c r="L31" s="115">
        <v>299.0</v>
      </c>
      <c r="M31" s="103">
        <v>299.0</v>
      </c>
      <c r="N31" s="101">
        <v>1.0</v>
      </c>
      <c r="O31" s="102">
        <v>167.33333333333331</v>
      </c>
      <c r="P31" s="103">
        <v>16.209722222222222</v>
      </c>
    </row>
    <row r="35">
      <c r="B35" s="116" t="s">
        <v>120</v>
      </c>
    </row>
    <row r="36">
      <c r="B36" s="73" t="s">
        <v>1</v>
      </c>
      <c r="C36" s="74" t="s">
        <v>2</v>
      </c>
      <c r="D36" s="74" t="s">
        <v>3</v>
      </c>
      <c r="E36" s="75" t="s">
        <v>4</v>
      </c>
      <c r="F36" s="75" t="s">
        <v>5</v>
      </c>
      <c r="G36" s="75" t="s">
        <v>8</v>
      </c>
      <c r="H36" s="76" t="s">
        <v>6</v>
      </c>
      <c r="I36" s="75" t="s">
        <v>14</v>
      </c>
      <c r="J36" s="75" t="s">
        <v>10</v>
      </c>
      <c r="K36" s="75" t="s">
        <v>11</v>
      </c>
      <c r="L36" s="75" t="s">
        <v>12</v>
      </c>
      <c r="M36" s="75" t="s">
        <v>13</v>
      </c>
      <c r="N36" s="77" t="s">
        <v>7</v>
      </c>
      <c r="O36" s="78" t="s">
        <v>9</v>
      </c>
      <c r="P36" s="75" t="s">
        <v>15</v>
      </c>
      <c r="R36" s="79" t="s">
        <v>626</v>
      </c>
      <c r="S36" s="80"/>
    </row>
    <row r="37">
      <c r="B37" s="83">
        <v>30.0</v>
      </c>
      <c r="C37" s="106" t="s">
        <v>118</v>
      </c>
      <c r="D37" s="106" t="s">
        <v>119</v>
      </c>
      <c r="E37" s="85" t="s">
        <v>120</v>
      </c>
      <c r="F37" s="86">
        <v>17.0</v>
      </c>
      <c r="G37" s="87">
        <v>15.5</v>
      </c>
      <c r="H37" s="86" t="s">
        <v>105</v>
      </c>
      <c r="I37" s="87">
        <v>0.08377124183006537</v>
      </c>
      <c r="J37" s="87">
        <v>7.5</v>
      </c>
      <c r="K37" s="88">
        <v>8.0251875</v>
      </c>
      <c r="L37" s="87">
        <v>26.166666666666668</v>
      </c>
      <c r="M37" s="88">
        <v>27.998987500000002</v>
      </c>
      <c r="N37" s="89">
        <v>1.070025</v>
      </c>
      <c r="O37" s="90">
        <v>16.5853875</v>
      </c>
      <c r="P37" s="91">
        <v>0.0896373230392157</v>
      </c>
      <c r="R37" s="92" t="s">
        <v>23</v>
      </c>
      <c r="S37" s="93">
        <f>count(B37:B39)</f>
        <v>3</v>
      </c>
    </row>
    <row r="38">
      <c r="B38" s="83">
        <v>31.0</v>
      </c>
      <c r="C38" s="96" t="s">
        <v>121</v>
      </c>
      <c r="D38" s="96" t="s">
        <v>122</v>
      </c>
      <c r="E38" s="97" t="s">
        <v>120</v>
      </c>
      <c r="F38" s="98">
        <v>14.0</v>
      </c>
      <c r="G38" s="99">
        <v>15.829166666666666</v>
      </c>
      <c r="H38" s="98" t="s">
        <v>105</v>
      </c>
      <c r="I38" s="99">
        <v>0.04161604439211582</v>
      </c>
      <c r="J38" s="99">
        <v>9.5</v>
      </c>
      <c r="K38" s="100">
        <v>10.1652375</v>
      </c>
      <c r="L38" s="99">
        <v>29.899999999999995</v>
      </c>
      <c r="M38" s="100">
        <v>31.993747499999994</v>
      </c>
      <c r="N38" s="101">
        <v>1.070025</v>
      </c>
      <c r="O38" s="102">
        <v>16.9376040625</v>
      </c>
      <c r="P38" s="103">
        <v>0.044530207900673725</v>
      </c>
      <c r="R38" s="104" t="s">
        <v>629</v>
      </c>
      <c r="S38" s="105">
        <f>max(M37:M39)</f>
        <v>108.1616938</v>
      </c>
    </row>
    <row r="39">
      <c r="B39" s="83">
        <v>71.0</v>
      </c>
      <c r="C39" s="106" t="s">
        <v>235</v>
      </c>
      <c r="D39" s="106" t="s">
        <v>236</v>
      </c>
      <c r="E39" s="85" t="s">
        <v>120</v>
      </c>
      <c r="F39" s="86">
        <v>39.0</v>
      </c>
      <c r="G39" s="87">
        <v>29.166666666666668</v>
      </c>
      <c r="H39" s="86" t="s">
        <v>105</v>
      </c>
      <c r="I39" s="87">
        <v>0.3297389458689458</v>
      </c>
      <c r="J39" s="87">
        <v>12.0</v>
      </c>
      <c r="K39" s="88">
        <v>12.8403</v>
      </c>
      <c r="L39" s="87">
        <v>101.08333333333333</v>
      </c>
      <c r="M39" s="88">
        <v>108.16169375</v>
      </c>
      <c r="N39" s="89">
        <v>1.070025</v>
      </c>
      <c r="O39" s="90">
        <v>31.2090625</v>
      </c>
      <c r="P39" s="91">
        <v>0.3528289155534187</v>
      </c>
      <c r="R39" s="104" t="s">
        <v>630</v>
      </c>
      <c r="S39" s="107">
        <f>min(K37:K39)</f>
        <v>8.0251875</v>
      </c>
    </row>
    <row r="40">
      <c r="R40" s="104" t="s">
        <v>631</v>
      </c>
      <c r="S40" s="105">
        <f>average(O37:O39)</f>
        <v>21.57735135</v>
      </c>
    </row>
    <row r="41">
      <c r="R41" s="104" t="s">
        <v>632</v>
      </c>
      <c r="S41" s="108">
        <f>sum(F37:F39)</f>
        <v>70</v>
      </c>
    </row>
    <row r="43">
      <c r="B43" s="116" t="s">
        <v>231</v>
      </c>
    </row>
    <row r="44">
      <c r="B44" s="117" t="s">
        <v>1</v>
      </c>
      <c r="C44" s="118" t="s">
        <v>2</v>
      </c>
      <c r="D44" s="118" t="s">
        <v>3</v>
      </c>
      <c r="E44" s="119" t="s">
        <v>4</v>
      </c>
      <c r="F44" s="119" t="s">
        <v>5</v>
      </c>
      <c r="G44" s="119" t="s">
        <v>8</v>
      </c>
      <c r="H44" s="120" t="s">
        <v>6</v>
      </c>
      <c r="I44" s="119" t="s">
        <v>14</v>
      </c>
      <c r="J44" s="119" t="s">
        <v>10</v>
      </c>
      <c r="K44" s="119" t="s">
        <v>11</v>
      </c>
      <c r="L44" s="119" t="s">
        <v>12</v>
      </c>
      <c r="M44" s="119" t="s">
        <v>13</v>
      </c>
      <c r="N44" s="121" t="s">
        <v>7</v>
      </c>
      <c r="O44" s="122" t="s">
        <v>9</v>
      </c>
      <c r="P44" s="119" t="s">
        <v>15</v>
      </c>
      <c r="R44" s="79" t="s">
        <v>626</v>
      </c>
      <c r="S44" s="80"/>
    </row>
    <row r="45">
      <c r="B45" s="114">
        <v>69.0</v>
      </c>
      <c r="C45" s="123" t="s">
        <v>229</v>
      </c>
      <c r="D45" s="123" t="s">
        <v>230</v>
      </c>
      <c r="E45" s="123" t="s">
        <v>231</v>
      </c>
      <c r="F45" s="86">
        <v>4.0</v>
      </c>
      <c r="G45" s="87">
        <v>29.518333333333334</v>
      </c>
      <c r="H45" s="86" t="s">
        <v>232</v>
      </c>
      <c r="I45" s="87">
        <v>11.987474229600693</v>
      </c>
      <c r="J45" s="87">
        <v>11.268333333333333</v>
      </c>
      <c r="K45" s="88">
        <v>11.268333333333333</v>
      </c>
      <c r="L45" s="87">
        <v>58.16833333333332</v>
      </c>
      <c r="M45" s="88">
        <v>58.16833333333332</v>
      </c>
      <c r="N45" s="89">
        <v>1.0</v>
      </c>
      <c r="O45" s="90">
        <v>29.518333333333334</v>
      </c>
      <c r="P45" s="91">
        <v>11.987474229600693</v>
      </c>
      <c r="R45" s="92" t="s">
        <v>23</v>
      </c>
      <c r="S45" s="93">
        <f>count(B45:B75)</f>
        <v>31</v>
      </c>
    </row>
    <row r="46">
      <c r="B46" s="114">
        <v>82.0</v>
      </c>
      <c r="C46" s="109" t="s">
        <v>263</v>
      </c>
      <c r="D46" s="109" t="s">
        <v>264</v>
      </c>
      <c r="E46" s="109" t="s">
        <v>231</v>
      </c>
      <c r="F46" s="98">
        <v>28.0</v>
      </c>
      <c r="G46" s="99">
        <v>1940.0</v>
      </c>
      <c r="H46" s="98" t="s">
        <v>265</v>
      </c>
      <c r="I46" s="99">
        <v>108.13671485260771</v>
      </c>
      <c r="J46" s="99">
        <v>780.0</v>
      </c>
      <c r="K46" s="100">
        <v>13.4713566</v>
      </c>
      <c r="L46" s="99">
        <v>9150.0</v>
      </c>
      <c r="M46" s="100">
        <v>158.02937550000001</v>
      </c>
      <c r="N46" s="101">
        <v>0.01727097</v>
      </c>
      <c r="O46" s="102">
        <v>33.5056818</v>
      </c>
      <c r="P46" s="103">
        <v>1.8676259581179422</v>
      </c>
      <c r="R46" s="104" t="s">
        <v>629</v>
      </c>
      <c r="S46" s="105">
        <f>max(M45:M75)</f>
        <v>388.521945</v>
      </c>
    </row>
    <row r="47">
      <c r="B47" s="114">
        <v>103.0</v>
      </c>
      <c r="C47" s="123" t="s">
        <v>319</v>
      </c>
      <c r="D47" s="123" t="s">
        <v>320</v>
      </c>
      <c r="E47" s="123" t="s">
        <v>231</v>
      </c>
      <c r="F47" s="86">
        <v>8.0</v>
      </c>
      <c r="G47" s="87">
        <v>152.0</v>
      </c>
      <c r="H47" s="86" t="s">
        <v>209</v>
      </c>
      <c r="I47" s="87">
        <v>1.0225</v>
      </c>
      <c r="J47" s="87">
        <v>79.0</v>
      </c>
      <c r="K47" s="88">
        <v>21.1176085</v>
      </c>
      <c r="L47" s="87">
        <v>200.0</v>
      </c>
      <c r="M47" s="88">
        <v>53.4623</v>
      </c>
      <c r="N47" s="89">
        <v>0.2673115</v>
      </c>
      <c r="O47" s="90">
        <v>40.631347999999996</v>
      </c>
      <c r="P47" s="91">
        <v>0.27332600874999996</v>
      </c>
      <c r="R47" s="104" t="s">
        <v>630</v>
      </c>
      <c r="S47" s="107">
        <f>min(K45:K75)</f>
        <v>11.26833333</v>
      </c>
    </row>
    <row r="48">
      <c r="B48" s="114">
        <v>108.0</v>
      </c>
      <c r="C48" s="109" t="s">
        <v>329</v>
      </c>
      <c r="D48" s="109" t="s">
        <v>330</v>
      </c>
      <c r="E48" s="109" t="s">
        <v>231</v>
      </c>
      <c r="F48" s="98">
        <v>1.0</v>
      </c>
      <c r="G48" s="99">
        <v>39.9</v>
      </c>
      <c r="H48" s="98" t="s">
        <v>105</v>
      </c>
      <c r="I48" s="99">
        <v>0.0399</v>
      </c>
      <c r="J48" s="99">
        <v>39.9</v>
      </c>
      <c r="K48" s="100">
        <v>42.6939975</v>
      </c>
      <c r="L48" s="99">
        <v>39.9</v>
      </c>
      <c r="M48" s="100">
        <v>42.6939975</v>
      </c>
      <c r="N48" s="101">
        <v>1.070025</v>
      </c>
      <c r="O48" s="102">
        <v>42.6939975</v>
      </c>
      <c r="P48" s="103">
        <v>0.0426939975</v>
      </c>
      <c r="R48" s="104" t="s">
        <v>631</v>
      </c>
      <c r="S48" s="105">
        <f>average(O45:O75)</f>
        <v>82.93675719</v>
      </c>
    </row>
    <row r="49">
      <c r="B49" s="114">
        <v>118.0</v>
      </c>
      <c r="C49" s="123" t="s">
        <v>354</v>
      </c>
      <c r="D49" s="85" t="s">
        <v>355</v>
      </c>
      <c r="E49" s="85" t="s">
        <v>231</v>
      </c>
      <c r="F49" s="86">
        <v>1.0</v>
      </c>
      <c r="G49" s="87">
        <v>123.0</v>
      </c>
      <c r="H49" s="86" t="s">
        <v>356</v>
      </c>
      <c r="I49" s="87">
        <v>0.492</v>
      </c>
      <c r="J49" s="87">
        <v>123.0</v>
      </c>
      <c r="K49" s="88">
        <v>45.5125707</v>
      </c>
      <c r="L49" s="87">
        <v>123.0</v>
      </c>
      <c r="M49" s="88">
        <v>45.5125707</v>
      </c>
      <c r="N49" s="89">
        <v>0.3700209</v>
      </c>
      <c r="O49" s="90">
        <v>45.5125707</v>
      </c>
      <c r="P49" s="91">
        <v>0.1820502828</v>
      </c>
      <c r="R49" s="104" t="s">
        <v>632</v>
      </c>
      <c r="S49" s="108">
        <f>sum(F45:F75)</f>
        <v>238</v>
      </c>
    </row>
    <row r="50">
      <c r="B50" s="114">
        <v>126.0</v>
      </c>
      <c r="C50" s="109" t="s">
        <v>376</v>
      </c>
      <c r="D50" s="109" t="s">
        <v>377</v>
      </c>
      <c r="E50" s="109" t="s">
        <v>231</v>
      </c>
      <c r="F50" s="98">
        <v>5.0</v>
      </c>
      <c r="G50" s="99">
        <v>7475.0</v>
      </c>
      <c r="H50" s="98" t="s">
        <v>378</v>
      </c>
      <c r="I50" s="99">
        <v>45.85060500000001</v>
      </c>
      <c r="J50" s="99">
        <v>5622.916666666667</v>
      </c>
      <c r="K50" s="100">
        <v>36.18735980833334</v>
      </c>
      <c r="L50" s="99">
        <v>17248.85</v>
      </c>
      <c r="M50" s="100">
        <v>111.0082859542</v>
      </c>
      <c r="N50" s="101">
        <v>0.006435692000000001</v>
      </c>
      <c r="O50" s="102">
        <v>48.10679770000001</v>
      </c>
      <c r="P50" s="103">
        <v>0.2950803717936601</v>
      </c>
    </row>
    <row r="51">
      <c r="B51" s="114">
        <v>129.0</v>
      </c>
      <c r="C51" s="123" t="s">
        <v>385</v>
      </c>
      <c r="D51" s="123" t="s">
        <v>386</v>
      </c>
      <c r="E51" s="123" t="s">
        <v>231</v>
      </c>
      <c r="F51" s="86">
        <v>6.0</v>
      </c>
      <c r="G51" s="87">
        <v>46.195</v>
      </c>
      <c r="H51" s="86" t="s">
        <v>105</v>
      </c>
      <c r="I51" s="87">
        <v>0.33664000000000005</v>
      </c>
      <c r="J51" s="87">
        <v>34.99</v>
      </c>
      <c r="K51" s="88">
        <v>37.440174750000004</v>
      </c>
      <c r="L51" s="87">
        <v>59.9</v>
      </c>
      <c r="M51" s="88">
        <v>64.0944975</v>
      </c>
      <c r="N51" s="89">
        <v>1.070025</v>
      </c>
      <c r="O51" s="90">
        <v>49.429804875</v>
      </c>
      <c r="P51" s="91">
        <v>0.36021321600000006</v>
      </c>
    </row>
    <row r="52">
      <c r="B52" s="114">
        <v>134.0</v>
      </c>
      <c r="C52" s="109" t="s">
        <v>397</v>
      </c>
      <c r="D52" s="109" t="s">
        <v>398</v>
      </c>
      <c r="E52" s="109" t="s">
        <v>231</v>
      </c>
      <c r="F52" s="112">
        <v>6.0</v>
      </c>
      <c r="G52" s="115">
        <v>147.5</v>
      </c>
      <c r="H52" s="112" t="s">
        <v>356</v>
      </c>
      <c r="I52" s="115">
        <v>0.4443333333333333</v>
      </c>
      <c r="J52" s="115">
        <v>104.0</v>
      </c>
      <c r="K52" s="103">
        <v>38.482173599999996</v>
      </c>
      <c r="L52" s="115">
        <v>350.0</v>
      </c>
      <c r="M52" s="103">
        <v>129.507315</v>
      </c>
      <c r="N52" s="101">
        <v>0.3700209</v>
      </c>
      <c r="O52" s="102">
        <v>54.57808275</v>
      </c>
      <c r="P52" s="103">
        <v>0.16441261989999997</v>
      </c>
    </row>
    <row r="53">
      <c r="B53" s="114">
        <v>145.0</v>
      </c>
      <c r="C53" s="123" t="s">
        <v>427</v>
      </c>
      <c r="D53" s="123" t="s">
        <v>428</v>
      </c>
      <c r="E53" s="123" t="s">
        <v>231</v>
      </c>
      <c r="F53" s="86">
        <v>10.0</v>
      </c>
      <c r="G53" s="87">
        <v>54.531666666666666</v>
      </c>
      <c r="H53" s="111" t="s">
        <v>105</v>
      </c>
      <c r="I53" s="87">
        <v>0.06302333333333333</v>
      </c>
      <c r="J53" s="87">
        <v>18.99</v>
      </c>
      <c r="K53" s="88">
        <v>20.319774749999997</v>
      </c>
      <c r="L53" s="87">
        <v>71.24</v>
      </c>
      <c r="M53" s="88">
        <v>76.22858099999999</v>
      </c>
      <c r="N53" s="89">
        <v>1.070025</v>
      </c>
      <c r="O53" s="90">
        <v>58.350246625</v>
      </c>
      <c r="P53" s="91">
        <v>0.06743654225</v>
      </c>
    </row>
    <row r="54">
      <c r="B54" s="114">
        <v>149.0</v>
      </c>
      <c r="C54" s="109" t="s">
        <v>436</v>
      </c>
      <c r="D54" s="109" t="s">
        <v>437</v>
      </c>
      <c r="E54" s="109" t="s">
        <v>231</v>
      </c>
      <c r="F54" s="98">
        <v>1.0</v>
      </c>
      <c r="G54" s="99">
        <v>55.0</v>
      </c>
      <c r="H54" s="112" t="s">
        <v>105</v>
      </c>
      <c r="I54" s="99">
        <v>0.4583333333333333</v>
      </c>
      <c r="J54" s="99">
        <v>55.0</v>
      </c>
      <c r="K54" s="100">
        <v>58.851375</v>
      </c>
      <c r="L54" s="99">
        <v>55.0</v>
      </c>
      <c r="M54" s="100">
        <v>58.851375</v>
      </c>
      <c r="N54" s="101">
        <v>1.070025</v>
      </c>
      <c r="O54" s="102">
        <v>58.851375</v>
      </c>
      <c r="P54" s="103">
        <v>0.490428125</v>
      </c>
    </row>
    <row r="55">
      <c r="B55" s="114">
        <v>151.0</v>
      </c>
      <c r="C55" s="123" t="s">
        <v>440</v>
      </c>
      <c r="D55" s="123" t="s">
        <v>441</v>
      </c>
      <c r="E55" s="123" t="s">
        <v>231</v>
      </c>
      <c r="F55" s="86">
        <v>6.0</v>
      </c>
      <c r="G55" s="87">
        <v>168.5</v>
      </c>
      <c r="H55" s="111" t="s">
        <v>356</v>
      </c>
      <c r="I55" s="87">
        <v>0.5408504761904762</v>
      </c>
      <c r="J55" s="87">
        <v>102.0</v>
      </c>
      <c r="K55" s="88">
        <v>37.742131799999996</v>
      </c>
      <c r="L55" s="87">
        <v>1050.0</v>
      </c>
      <c r="M55" s="88">
        <v>388.52194499999996</v>
      </c>
      <c r="N55" s="89">
        <v>0.3700209</v>
      </c>
      <c r="O55" s="90">
        <v>62.348521649999995</v>
      </c>
      <c r="P55" s="91">
        <v>0.20012597996542858</v>
      </c>
    </row>
    <row r="56">
      <c r="B56" s="114">
        <v>153.0</v>
      </c>
      <c r="C56" s="109" t="s">
        <v>445</v>
      </c>
      <c r="D56" s="109" t="s">
        <v>446</v>
      </c>
      <c r="E56" s="109" t="s">
        <v>231</v>
      </c>
      <c r="F56" s="98">
        <v>7.0</v>
      </c>
      <c r="G56" s="99">
        <v>12999.0</v>
      </c>
      <c r="H56" s="112" t="s">
        <v>447</v>
      </c>
      <c r="I56" s="99">
        <v>350.9157482993197</v>
      </c>
      <c r="J56" s="99">
        <v>6459.0</v>
      </c>
      <c r="K56" s="100">
        <v>31.039919415000004</v>
      </c>
      <c r="L56" s="99">
        <v>26300.0</v>
      </c>
      <c r="M56" s="100">
        <v>126.38951550000002</v>
      </c>
      <c r="N56" s="101">
        <v>0.0048056850000000005</v>
      </c>
      <c r="O56" s="102">
        <v>62.46909931500001</v>
      </c>
      <c r="P56" s="103">
        <v>1.6863905478658165</v>
      </c>
    </row>
    <row r="57">
      <c r="B57" s="114">
        <v>154.0</v>
      </c>
      <c r="C57" s="123" t="s">
        <v>448</v>
      </c>
      <c r="D57" s="123" t="s">
        <v>449</v>
      </c>
      <c r="E57" s="123" t="s">
        <v>231</v>
      </c>
      <c r="F57" s="86">
        <v>7.0</v>
      </c>
      <c r="G57" s="87">
        <v>170.0</v>
      </c>
      <c r="H57" s="111" t="s">
        <v>356</v>
      </c>
      <c r="I57" s="87">
        <v>0.5641496598639456</v>
      </c>
      <c r="J57" s="87">
        <v>110.0</v>
      </c>
      <c r="K57" s="88">
        <v>40.702299</v>
      </c>
      <c r="L57" s="87">
        <v>205.0</v>
      </c>
      <c r="M57" s="88">
        <v>75.85428449999999</v>
      </c>
      <c r="N57" s="89">
        <v>0.3700209</v>
      </c>
      <c r="O57" s="90">
        <v>62.903552999999995</v>
      </c>
      <c r="P57" s="91">
        <v>0.20874716487755102</v>
      </c>
    </row>
    <row r="58">
      <c r="B58" s="114">
        <v>158.0</v>
      </c>
      <c r="C58" s="97" t="s">
        <v>457</v>
      </c>
      <c r="D58" s="97" t="s">
        <v>458</v>
      </c>
      <c r="E58" s="97" t="s">
        <v>231</v>
      </c>
      <c r="F58" s="98">
        <v>9.0</v>
      </c>
      <c r="G58" s="99">
        <v>450.0</v>
      </c>
      <c r="H58" s="112" t="s">
        <v>459</v>
      </c>
      <c r="I58" s="99">
        <v>1.525</v>
      </c>
      <c r="J58" s="99">
        <v>260.0</v>
      </c>
      <c r="K58" s="100">
        <v>38.441078</v>
      </c>
      <c r="L58" s="99">
        <v>885.0</v>
      </c>
      <c r="M58" s="100">
        <v>130.8475155</v>
      </c>
      <c r="N58" s="101">
        <v>0.1478503</v>
      </c>
      <c r="O58" s="102">
        <v>66.532635</v>
      </c>
      <c r="P58" s="103">
        <v>0.22547170749999998</v>
      </c>
    </row>
    <row r="59">
      <c r="B59" s="114">
        <v>168.0</v>
      </c>
      <c r="C59" s="123" t="s">
        <v>483</v>
      </c>
      <c r="D59" s="123" t="s">
        <v>484</v>
      </c>
      <c r="E59" s="123" t="s">
        <v>231</v>
      </c>
      <c r="F59" s="86">
        <v>7.0</v>
      </c>
      <c r="G59" s="87">
        <v>199.0</v>
      </c>
      <c r="H59" s="111" t="s">
        <v>356</v>
      </c>
      <c r="I59" s="87">
        <v>1.2</v>
      </c>
      <c r="J59" s="87">
        <v>109.0</v>
      </c>
      <c r="K59" s="88">
        <v>40.332278099999996</v>
      </c>
      <c r="L59" s="87">
        <v>325.0</v>
      </c>
      <c r="M59" s="88">
        <v>120.25679249999999</v>
      </c>
      <c r="N59" s="89">
        <v>0.3700209</v>
      </c>
      <c r="O59" s="90">
        <v>73.63415909999999</v>
      </c>
      <c r="P59" s="91">
        <v>0.44402507999999996</v>
      </c>
    </row>
    <row r="60">
      <c r="B60" s="114">
        <v>174.0</v>
      </c>
      <c r="C60" s="109" t="s">
        <v>500</v>
      </c>
      <c r="D60" s="109" t="s">
        <v>501</v>
      </c>
      <c r="E60" s="109" t="s">
        <v>231</v>
      </c>
      <c r="F60" s="98">
        <v>3.0</v>
      </c>
      <c r="G60" s="99">
        <v>77.0</v>
      </c>
      <c r="H60" s="112" t="s">
        <v>193</v>
      </c>
      <c r="I60" s="99">
        <v>1.43</v>
      </c>
      <c r="J60" s="99">
        <v>55.0</v>
      </c>
      <c r="K60" s="100">
        <v>55.0</v>
      </c>
      <c r="L60" s="99">
        <v>110.0</v>
      </c>
      <c r="M60" s="100">
        <v>110.0</v>
      </c>
      <c r="N60" s="101">
        <v>1.0</v>
      </c>
      <c r="O60" s="102">
        <v>77.0</v>
      </c>
      <c r="P60" s="103">
        <v>1.43</v>
      </c>
    </row>
    <row r="61">
      <c r="B61" s="114">
        <v>179.0</v>
      </c>
      <c r="C61" s="85" t="s">
        <v>511</v>
      </c>
      <c r="D61" s="85" t="s">
        <v>512</v>
      </c>
      <c r="E61" s="85" t="s">
        <v>231</v>
      </c>
      <c r="F61" s="86">
        <v>8.0</v>
      </c>
      <c r="G61" s="87">
        <v>82.45</v>
      </c>
      <c r="H61" s="111" t="s">
        <v>193</v>
      </c>
      <c r="I61" s="87">
        <v>0.7994166666666667</v>
      </c>
      <c r="J61" s="87">
        <v>59.95000000000001</v>
      </c>
      <c r="K61" s="88">
        <v>59.95000000000001</v>
      </c>
      <c r="L61" s="87">
        <v>249.94999999999996</v>
      </c>
      <c r="M61" s="88">
        <v>249.94999999999996</v>
      </c>
      <c r="N61" s="89">
        <v>1.0</v>
      </c>
      <c r="O61" s="90">
        <v>82.45</v>
      </c>
      <c r="P61" s="91">
        <v>0.7994166666666667</v>
      </c>
    </row>
    <row r="62">
      <c r="B62" s="114">
        <v>180.0</v>
      </c>
      <c r="C62" s="109" t="s">
        <v>513</v>
      </c>
      <c r="D62" s="109" t="s">
        <v>514</v>
      </c>
      <c r="E62" s="109" t="s">
        <v>231</v>
      </c>
      <c r="F62" s="98">
        <v>7.0</v>
      </c>
      <c r="G62" s="99">
        <v>148.5</v>
      </c>
      <c r="H62" s="112" t="s">
        <v>515</v>
      </c>
      <c r="I62" s="99">
        <v>0.5860952380952381</v>
      </c>
      <c r="J62" s="99">
        <v>85.5</v>
      </c>
      <c r="K62" s="100">
        <v>47.662864199999994</v>
      </c>
      <c r="L62" s="99">
        <v>349.0</v>
      </c>
      <c r="M62" s="100">
        <v>194.55367959999998</v>
      </c>
      <c r="N62" s="101">
        <v>0.5574604</v>
      </c>
      <c r="O62" s="102">
        <v>82.7828694</v>
      </c>
      <c r="P62" s="103">
        <v>0.32672488586666665</v>
      </c>
    </row>
    <row r="63">
      <c r="B63" s="114">
        <v>181.0</v>
      </c>
      <c r="C63" s="123" t="s">
        <v>516</v>
      </c>
      <c r="D63" s="123" t="s">
        <v>517</v>
      </c>
      <c r="E63" s="123" t="s">
        <v>231</v>
      </c>
      <c r="F63" s="86">
        <v>7.0</v>
      </c>
      <c r="G63" s="87">
        <v>226.04</v>
      </c>
      <c r="H63" s="111" t="s">
        <v>356</v>
      </c>
      <c r="I63" s="87">
        <v>6.60315238095238</v>
      </c>
      <c r="J63" s="87">
        <v>115.0</v>
      </c>
      <c r="K63" s="88">
        <v>42.5524035</v>
      </c>
      <c r="L63" s="87">
        <v>1035.05</v>
      </c>
      <c r="M63" s="88">
        <v>382.990132545</v>
      </c>
      <c r="N63" s="89">
        <v>0.3700209</v>
      </c>
      <c r="O63" s="90">
        <v>83.639524236</v>
      </c>
      <c r="P63" s="91">
        <v>2.4433043868371427</v>
      </c>
    </row>
    <row r="64">
      <c r="B64" s="114">
        <v>185.0</v>
      </c>
      <c r="C64" s="109" t="s">
        <v>525</v>
      </c>
      <c r="D64" s="109" t="s">
        <v>526</v>
      </c>
      <c r="E64" s="109" t="s">
        <v>231</v>
      </c>
      <c r="F64" s="98">
        <v>5.0</v>
      </c>
      <c r="G64" s="99">
        <v>1990.0</v>
      </c>
      <c r="H64" s="112" t="s">
        <v>527</v>
      </c>
      <c r="I64" s="99">
        <v>123.33333333333333</v>
      </c>
      <c r="J64" s="99">
        <v>990.0</v>
      </c>
      <c r="K64" s="100">
        <v>42.675039</v>
      </c>
      <c r="L64" s="99">
        <v>5915.0</v>
      </c>
      <c r="M64" s="100">
        <v>254.97258150000002</v>
      </c>
      <c r="N64" s="101">
        <v>0.0431061</v>
      </c>
      <c r="O64" s="102">
        <v>85.781139</v>
      </c>
      <c r="P64" s="103">
        <v>5.316419</v>
      </c>
    </row>
    <row r="65">
      <c r="B65" s="114">
        <v>186.0</v>
      </c>
      <c r="C65" s="123" t="s">
        <v>528</v>
      </c>
      <c r="D65" s="123" t="s">
        <v>529</v>
      </c>
      <c r="E65" s="123" t="s">
        <v>231</v>
      </c>
      <c r="F65" s="86">
        <v>8.0</v>
      </c>
      <c r="G65" s="87">
        <v>232.315</v>
      </c>
      <c r="H65" s="111" t="s">
        <v>356</v>
      </c>
      <c r="I65" s="87">
        <v>2.342379464285714</v>
      </c>
      <c r="J65" s="87">
        <v>113.49</v>
      </c>
      <c r="K65" s="88">
        <v>41.993671940999995</v>
      </c>
      <c r="L65" s="87">
        <v>585.0</v>
      </c>
      <c r="M65" s="88">
        <v>216.46222649999999</v>
      </c>
      <c r="N65" s="89">
        <v>0.3700209</v>
      </c>
      <c r="O65" s="90">
        <v>85.9614053835</v>
      </c>
      <c r="P65" s="91">
        <v>0.8667293575165177</v>
      </c>
    </row>
    <row r="66">
      <c r="B66" s="114">
        <v>188.0</v>
      </c>
      <c r="C66" s="109" t="s">
        <v>533</v>
      </c>
      <c r="D66" s="109" t="s">
        <v>534</v>
      </c>
      <c r="E66" s="109" t="s">
        <v>231</v>
      </c>
      <c r="F66" s="98">
        <v>6.0</v>
      </c>
      <c r="G66" s="99">
        <v>173.75</v>
      </c>
      <c r="H66" s="112" t="s">
        <v>535</v>
      </c>
      <c r="I66" s="99">
        <v>0.3252777777777778</v>
      </c>
      <c r="J66" s="99">
        <v>111.25</v>
      </c>
      <c r="K66" s="100">
        <v>55.34805425</v>
      </c>
      <c r="L66" s="99">
        <v>232.5</v>
      </c>
      <c r="M66" s="100">
        <v>115.67121449999999</v>
      </c>
      <c r="N66" s="101">
        <v>0.49751059999999997</v>
      </c>
      <c r="O66" s="102">
        <v>86.44246675</v>
      </c>
      <c r="P66" s="103">
        <v>0.16182914238888887</v>
      </c>
    </row>
    <row r="67">
      <c r="B67" s="114">
        <v>192.0</v>
      </c>
      <c r="C67" s="123" t="s">
        <v>545</v>
      </c>
      <c r="D67" s="123" t="s">
        <v>546</v>
      </c>
      <c r="E67" s="123" t="s">
        <v>231</v>
      </c>
      <c r="F67" s="86">
        <v>3.0</v>
      </c>
      <c r="G67" s="87">
        <v>247.47</v>
      </c>
      <c r="H67" s="111" t="s">
        <v>356</v>
      </c>
      <c r="I67" s="87">
        <v>0.8743688888888889</v>
      </c>
      <c r="J67" s="87">
        <v>168.37</v>
      </c>
      <c r="K67" s="88">
        <v>62.300418932999996</v>
      </c>
      <c r="L67" s="87">
        <v>337.87</v>
      </c>
      <c r="M67" s="88">
        <v>125.018961483</v>
      </c>
      <c r="N67" s="89">
        <v>0.3700209</v>
      </c>
      <c r="O67" s="90">
        <v>91.569072123</v>
      </c>
      <c r="P67" s="91">
        <v>0.32353476319866664</v>
      </c>
    </row>
    <row r="68">
      <c r="B68" s="114">
        <v>194.0</v>
      </c>
      <c r="C68" s="109" t="s">
        <v>549</v>
      </c>
      <c r="D68" s="109" t="s">
        <v>550</v>
      </c>
      <c r="E68" s="109" t="s">
        <v>231</v>
      </c>
      <c r="F68" s="98">
        <v>6.0</v>
      </c>
      <c r="G68" s="99">
        <v>93.8875</v>
      </c>
      <c r="H68" s="112" t="s">
        <v>193</v>
      </c>
      <c r="I68" s="99">
        <v>2.517845833333333</v>
      </c>
      <c r="J68" s="99">
        <v>73.8875</v>
      </c>
      <c r="K68" s="100">
        <v>73.8875</v>
      </c>
      <c r="L68" s="99">
        <v>103.8875</v>
      </c>
      <c r="M68" s="100">
        <v>103.8875</v>
      </c>
      <c r="N68" s="101">
        <v>1.0</v>
      </c>
      <c r="O68" s="102">
        <v>93.8875</v>
      </c>
      <c r="P68" s="103">
        <v>2.517845833333333</v>
      </c>
    </row>
    <row r="69">
      <c r="B69" s="114">
        <v>199.0</v>
      </c>
      <c r="C69" s="85" t="s">
        <v>562</v>
      </c>
      <c r="D69" s="123" t="s">
        <v>563</v>
      </c>
      <c r="E69" s="123" t="s">
        <v>231</v>
      </c>
      <c r="F69" s="86">
        <v>3.0</v>
      </c>
      <c r="G69" s="87">
        <v>185.75</v>
      </c>
      <c r="H69" s="111" t="s">
        <v>564</v>
      </c>
      <c r="I69" s="87">
        <v>0.7850092592592594</v>
      </c>
      <c r="J69" s="87">
        <v>156.16666666666666</v>
      </c>
      <c r="K69" s="88">
        <v>86.64159461666665</v>
      </c>
      <c r="L69" s="87">
        <v>385.1666666666667</v>
      </c>
      <c r="M69" s="88">
        <v>213.69127551666665</v>
      </c>
      <c r="N69" s="89">
        <v>0.5548021</v>
      </c>
      <c r="O69" s="90">
        <v>103.05449007499999</v>
      </c>
      <c r="P69" s="91">
        <v>0.4355247855564815</v>
      </c>
    </row>
    <row r="70">
      <c r="B70" s="114">
        <v>200.0</v>
      </c>
      <c r="C70" s="109" t="s">
        <v>565</v>
      </c>
      <c r="D70" s="109" t="s">
        <v>566</v>
      </c>
      <c r="E70" s="109" t="s">
        <v>231</v>
      </c>
      <c r="F70" s="98">
        <v>10.0</v>
      </c>
      <c r="G70" s="99">
        <v>103.39</v>
      </c>
      <c r="H70" s="112" t="s">
        <v>567</v>
      </c>
      <c r="I70" s="99">
        <v>1.046406031746032</v>
      </c>
      <c r="J70" s="99">
        <v>62.70000000000001</v>
      </c>
      <c r="K70" s="100">
        <v>62.9530572</v>
      </c>
      <c r="L70" s="99">
        <v>159.5</v>
      </c>
      <c r="M70" s="100">
        <v>160.14374199999997</v>
      </c>
      <c r="N70" s="101">
        <v>1.004036</v>
      </c>
      <c r="O70" s="102">
        <v>103.80728203999999</v>
      </c>
      <c r="P70" s="103">
        <v>1.050629326490159</v>
      </c>
    </row>
    <row r="71">
      <c r="B71" s="114">
        <v>205.0</v>
      </c>
      <c r="C71" s="123" t="s">
        <v>577</v>
      </c>
      <c r="D71" s="123" t="s">
        <v>578</v>
      </c>
      <c r="E71" s="123" t="s">
        <v>231</v>
      </c>
      <c r="F71" s="86">
        <v>31.0</v>
      </c>
      <c r="G71" s="87">
        <v>115.0</v>
      </c>
      <c r="H71" s="111" t="s">
        <v>193</v>
      </c>
      <c r="I71" s="87">
        <v>5.9</v>
      </c>
      <c r="J71" s="87">
        <v>50.0</v>
      </c>
      <c r="K71" s="88">
        <v>50.0</v>
      </c>
      <c r="L71" s="87">
        <v>306.6666666666667</v>
      </c>
      <c r="M71" s="88">
        <v>306.6666666666667</v>
      </c>
      <c r="N71" s="89">
        <v>1.0</v>
      </c>
      <c r="O71" s="90">
        <v>115.0</v>
      </c>
      <c r="P71" s="91">
        <v>5.9</v>
      </c>
    </row>
    <row r="72">
      <c r="B72" s="114">
        <v>210.0</v>
      </c>
      <c r="C72" s="109" t="s">
        <v>591</v>
      </c>
      <c r="D72" s="109" t="s">
        <v>592</v>
      </c>
      <c r="E72" s="109" t="s">
        <v>231</v>
      </c>
      <c r="F72" s="112">
        <v>8.0</v>
      </c>
      <c r="G72" s="115">
        <v>125.75</v>
      </c>
      <c r="H72" s="112" t="s">
        <v>105</v>
      </c>
      <c r="I72" s="115">
        <v>4.681343750000001</v>
      </c>
      <c r="J72" s="115">
        <v>39.9</v>
      </c>
      <c r="K72" s="103">
        <v>42.6939975</v>
      </c>
      <c r="L72" s="115">
        <v>332.75</v>
      </c>
      <c r="M72" s="103">
        <v>356.05081875</v>
      </c>
      <c r="N72" s="101">
        <v>1.070025</v>
      </c>
      <c r="O72" s="102">
        <v>134.55564375</v>
      </c>
      <c r="P72" s="103">
        <v>5.009154846093751</v>
      </c>
    </row>
    <row r="73">
      <c r="B73" s="114">
        <v>215.0</v>
      </c>
      <c r="C73" s="123" t="s">
        <v>603</v>
      </c>
      <c r="D73" s="123" t="s">
        <v>604</v>
      </c>
      <c r="E73" s="123" t="s">
        <v>231</v>
      </c>
      <c r="F73" s="111">
        <v>8.0</v>
      </c>
      <c r="G73" s="113">
        <v>128.625</v>
      </c>
      <c r="H73" s="111" t="s">
        <v>605</v>
      </c>
      <c r="I73" s="113">
        <v>0.4751937500000001</v>
      </c>
      <c r="J73" s="113">
        <v>54.99</v>
      </c>
      <c r="K73" s="91">
        <v>66.28379121</v>
      </c>
      <c r="L73" s="113">
        <v>207.25</v>
      </c>
      <c r="M73" s="91">
        <v>249.81479775</v>
      </c>
      <c r="N73" s="89">
        <v>1.205379</v>
      </c>
      <c r="O73" s="90">
        <v>155.041873875</v>
      </c>
      <c r="P73" s="91">
        <v>0.57278856718125</v>
      </c>
    </row>
    <row r="74">
      <c r="B74" s="114">
        <v>220.0</v>
      </c>
      <c r="C74" s="97" t="s">
        <v>616</v>
      </c>
      <c r="D74" s="97" t="s">
        <v>617</v>
      </c>
      <c r="E74" s="97" t="s">
        <v>231</v>
      </c>
      <c r="F74" s="112">
        <v>7.0</v>
      </c>
      <c r="G74" s="115">
        <v>189.0</v>
      </c>
      <c r="H74" s="112" t="s">
        <v>193</v>
      </c>
      <c r="I74" s="115">
        <v>0.2816666666666667</v>
      </c>
      <c r="J74" s="115">
        <v>110.0</v>
      </c>
      <c r="K74" s="103">
        <v>110.0</v>
      </c>
      <c r="L74" s="115">
        <v>229.0</v>
      </c>
      <c r="M74" s="103">
        <v>229.0</v>
      </c>
      <c r="N74" s="101">
        <v>1.0</v>
      </c>
      <c r="O74" s="102">
        <v>189.0</v>
      </c>
      <c r="P74" s="103">
        <v>0.2816666666666667</v>
      </c>
    </row>
    <row r="75">
      <c r="B75" s="114">
        <v>221.0</v>
      </c>
      <c r="C75" s="85" t="s">
        <v>618</v>
      </c>
      <c r="D75" s="85" t="s">
        <v>619</v>
      </c>
      <c r="E75" s="85" t="s">
        <v>231</v>
      </c>
      <c r="F75" s="111">
        <v>12.0</v>
      </c>
      <c r="G75" s="113">
        <v>212.0</v>
      </c>
      <c r="H75" s="111" t="s">
        <v>193</v>
      </c>
      <c r="I75" s="113">
        <v>0.8416666666666667</v>
      </c>
      <c r="J75" s="113">
        <v>99.0</v>
      </c>
      <c r="K75" s="91">
        <v>99.0</v>
      </c>
      <c r="L75" s="113">
        <v>349.0</v>
      </c>
      <c r="M75" s="91">
        <v>349.0</v>
      </c>
      <c r="N75" s="89">
        <v>1.0</v>
      </c>
      <c r="O75" s="90">
        <v>212.0</v>
      </c>
      <c r="P75" s="91">
        <v>0.8416666666666667</v>
      </c>
    </row>
    <row r="79">
      <c r="B79" s="116" t="s">
        <v>242</v>
      </c>
    </row>
    <row r="80">
      <c r="B80" s="117" t="s">
        <v>1</v>
      </c>
      <c r="C80" s="118" t="s">
        <v>2</v>
      </c>
      <c r="D80" s="118" t="s">
        <v>3</v>
      </c>
      <c r="E80" s="119" t="s">
        <v>4</v>
      </c>
      <c r="F80" s="119" t="s">
        <v>5</v>
      </c>
      <c r="G80" s="119" t="s">
        <v>8</v>
      </c>
      <c r="H80" s="120" t="s">
        <v>6</v>
      </c>
      <c r="I80" s="119" t="s">
        <v>14</v>
      </c>
      <c r="J80" s="119" t="s">
        <v>10</v>
      </c>
      <c r="K80" s="119" t="s">
        <v>11</v>
      </c>
      <c r="L80" s="119" t="s">
        <v>12</v>
      </c>
      <c r="M80" s="119" t="s">
        <v>13</v>
      </c>
      <c r="N80" s="121" t="s">
        <v>7</v>
      </c>
      <c r="O80" s="122" t="s">
        <v>9</v>
      </c>
      <c r="P80" s="119" t="s">
        <v>15</v>
      </c>
      <c r="R80" s="79" t="s">
        <v>626</v>
      </c>
      <c r="S80" s="80"/>
    </row>
    <row r="81">
      <c r="B81" s="83">
        <v>73.0</v>
      </c>
      <c r="C81" s="106" t="s">
        <v>240</v>
      </c>
      <c r="D81" s="106" t="s">
        <v>241</v>
      </c>
      <c r="E81" s="106" t="s">
        <v>242</v>
      </c>
      <c r="F81" s="124">
        <v>15.0</v>
      </c>
      <c r="G81" s="87">
        <v>31.42</v>
      </c>
      <c r="H81" s="124" t="s">
        <v>193</v>
      </c>
      <c r="I81" s="87">
        <v>0.1914658109243697</v>
      </c>
      <c r="J81" s="87">
        <v>16.8</v>
      </c>
      <c r="K81" s="88">
        <v>16.8</v>
      </c>
      <c r="L81" s="87">
        <v>112.0</v>
      </c>
      <c r="M81" s="88">
        <v>112.0</v>
      </c>
      <c r="N81" s="89">
        <v>1.0</v>
      </c>
      <c r="O81" s="90">
        <v>31.42</v>
      </c>
      <c r="P81" s="91">
        <v>0.1914658109243697</v>
      </c>
      <c r="R81" s="92" t="s">
        <v>23</v>
      </c>
      <c r="S81" s="93">
        <f>count(B81:B90)</f>
        <v>10</v>
      </c>
    </row>
    <row r="82">
      <c r="B82" s="83">
        <v>78.0</v>
      </c>
      <c r="C82" s="96" t="s">
        <v>253</v>
      </c>
      <c r="D82" s="96" t="s">
        <v>254</v>
      </c>
      <c r="E82" s="96" t="s">
        <v>242</v>
      </c>
      <c r="F82" s="125">
        <v>7.0</v>
      </c>
      <c r="G82" s="99">
        <v>250.0</v>
      </c>
      <c r="H82" s="125" t="s">
        <v>255</v>
      </c>
      <c r="I82" s="99">
        <v>2.9023809523809527</v>
      </c>
      <c r="J82" s="99">
        <v>190.0</v>
      </c>
      <c r="K82" s="100">
        <v>24.555277</v>
      </c>
      <c r="L82" s="99">
        <v>349.0</v>
      </c>
      <c r="M82" s="100">
        <v>45.1041667</v>
      </c>
      <c r="N82" s="101">
        <v>0.1292383</v>
      </c>
      <c r="O82" s="102">
        <v>32.309575</v>
      </c>
      <c r="P82" s="103">
        <v>0.3750987802380953</v>
      </c>
      <c r="R82" s="104" t="s">
        <v>629</v>
      </c>
      <c r="S82" s="105">
        <f>max(M81:M90)</f>
        <v>200.8830919</v>
      </c>
    </row>
    <row r="83">
      <c r="B83" s="83">
        <v>79.0</v>
      </c>
      <c r="C83" s="106" t="s">
        <v>256</v>
      </c>
      <c r="D83" s="106" t="s">
        <v>257</v>
      </c>
      <c r="E83" s="106" t="s">
        <v>242</v>
      </c>
      <c r="F83" s="124">
        <v>36.0</v>
      </c>
      <c r="G83" s="87">
        <v>549.0</v>
      </c>
      <c r="H83" s="124" t="s">
        <v>258</v>
      </c>
      <c r="I83" s="87">
        <v>4.49</v>
      </c>
      <c r="J83" s="87">
        <v>291.6666666666667</v>
      </c>
      <c r="K83" s="88">
        <v>17.185889583333335</v>
      </c>
      <c r="L83" s="87">
        <v>1999.0</v>
      </c>
      <c r="M83" s="88">
        <v>117.78717695</v>
      </c>
      <c r="N83" s="89">
        <v>0.058923050000000005</v>
      </c>
      <c r="O83" s="90">
        <v>32.34875445</v>
      </c>
      <c r="P83" s="91">
        <v>0.2645644945</v>
      </c>
      <c r="R83" s="104" t="s">
        <v>630</v>
      </c>
      <c r="S83" s="107">
        <f>min(K81:K90)</f>
        <v>16.8</v>
      </c>
    </row>
    <row r="84">
      <c r="B84" s="83">
        <v>86.0</v>
      </c>
      <c r="C84" s="96" t="s">
        <v>275</v>
      </c>
      <c r="D84" s="96" t="s">
        <v>276</v>
      </c>
      <c r="E84" s="96" t="s">
        <v>242</v>
      </c>
      <c r="F84" s="125">
        <v>22.0</v>
      </c>
      <c r="G84" s="99">
        <v>34.5</v>
      </c>
      <c r="H84" s="125" t="s">
        <v>193</v>
      </c>
      <c r="I84" s="99">
        <v>1.6962499999999998</v>
      </c>
      <c r="J84" s="99">
        <v>20.7</v>
      </c>
      <c r="K84" s="100">
        <v>20.7</v>
      </c>
      <c r="L84" s="99">
        <v>97.74999999999999</v>
      </c>
      <c r="M84" s="100">
        <v>97.74999999999999</v>
      </c>
      <c r="N84" s="101">
        <v>1.0</v>
      </c>
      <c r="O84" s="102">
        <v>34.5</v>
      </c>
      <c r="P84" s="103">
        <v>1.6962499999999998</v>
      </c>
      <c r="R84" s="104" t="s">
        <v>631</v>
      </c>
      <c r="S84" s="105">
        <f>average(O81:O90)</f>
        <v>39.87217922</v>
      </c>
    </row>
    <row r="85">
      <c r="B85" s="83">
        <v>92.0</v>
      </c>
      <c r="C85" s="106" t="s">
        <v>290</v>
      </c>
      <c r="D85" s="106" t="s">
        <v>291</v>
      </c>
      <c r="E85" s="106" t="s">
        <v>242</v>
      </c>
      <c r="F85" s="124">
        <v>5.0</v>
      </c>
      <c r="G85" s="87">
        <v>37.5</v>
      </c>
      <c r="H85" s="124" t="s">
        <v>292</v>
      </c>
      <c r="I85" s="87">
        <v>0.09999</v>
      </c>
      <c r="J85" s="87">
        <v>31.45</v>
      </c>
      <c r="K85" s="88">
        <v>31.592625749999996</v>
      </c>
      <c r="L85" s="87">
        <v>99.99</v>
      </c>
      <c r="M85" s="88">
        <v>100.44345464999999</v>
      </c>
      <c r="N85" s="89">
        <v>1.004535</v>
      </c>
      <c r="O85" s="90">
        <v>37.6700625</v>
      </c>
      <c r="P85" s="91">
        <v>0.10044345464999999</v>
      </c>
      <c r="R85" s="104" t="s">
        <v>632</v>
      </c>
      <c r="S85" s="108">
        <f>sum(F81:F90)</f>
        <v>194</v>
      </c>
    </row>
    <row r="86">
      <c r="B86" s="83">
        <v>97.0</v>
      </c>
      <c r="C86" s="96" t="s">
        <v>304</v>
      </c>
      <c r="D86" s="96" t="s">
        <v>305</v>
      </c>
      <c r="E86" s="96" t="s">
        <v>242</v>
      </c>
      <c r="F86" s="125">
        <v>40.0</v>
      </c>
      <c r="G86" s="99">
        <v>269.875</v>
      </c>
      <c r="H86" s="125" t="s">
        <v>306</v>
      </c>
      <c r="I86" s="99">
        <v>5.2813836341641105</v>
      </c>
      <c r="J86" s="99">
        <v>151.66666666666666</v>
      </c>
      <c r="K86" s="100">
        <v>22.053364666666667</v>
      </c>
      <c r="L86" s="99">
        <v>582.25</v>
      </c>
      <c r="M86" s="100">
        <v>84.6631093</v>
      </c>
      <c r="N86" s="101">
        <v>0.1454068</v>
      </c>
      <c r="O86" s="102">
        <v>39.24166015</v>
      </c>
      <c r="P86" s="103">
        <v>0.767949093816174</v>
      </c>
    </row>
    <row r="87">
      <c r="B87" s="83">
        <v>112.0</v>
      </c>
      <c r="C87" s="106" t="s">
        <v>338</v>
      </c>
      <c r="D87" s="106" t="s">
        <v>339</v>
      </c>
      <c r="E87" s="106" t="s">
        <v>242</v>
      </c>
      <c r="F87" s="124">
        <v>18.0</v>
      </c>
      <c r="G87" s="87">
        <v>43.358333333333334</v>
      </c>
      <c r="H87" s="124" t="s">
        <v>193</v>
      </c>
      <c r="I87" s="87">
        <v>0.34992500000000004</v>
      </c>
      <c r="J87" s="87">
        <v>27.49</v>
      </c>
      <c r="K87" s="88">
        <v>27.49</v>
      </c>
      <c r="L87" s="87">
        <v>89.99</v>
      </c>
      <c r="M87" s="88">
        <v>89.99</v>
      </c>
      <c r="N87" s="89">
        <v>1.0</v>
      </c>
      <c r="O87" s="90">
        <v>43.358333333333334</v>
      </c>
      <c r="P87" s="91">
        <v>0.34992500000000004</v>
      </c>
    </row>
    <row r="88">
      <c r="B88" s="83">
        <v>114.0</v>
      </c>
      <c r="C88" s="96" t="s">
        <v>343</v>
      </c>
      <c r="D88" s="96" t="s">
        <v>344</v>
      </c>
      <c r="E88" s="96" t="s">
        <v>242</v>
      </c>
      <c r="F88" s="125">
        <v>15.0</v>
      </c>
      <c r="G88" s="99">
        <v>87.5</v>
      </c>
      <c r="H88" s="125" t="s">
        <v>345</v>
      </c>
      <c r="I88" s="99">
        <v>1.7309410676532768</v>
      </c>
      <c r="J88" s="99">
        <v>49.0</v>
      </c>
      <c r="K88" s="100">
        <v>24.4188707</v>
      </c>
      <c r="L88" s="99">
        <v>199.0</v>
      </c>
      <c r="M88" s="100">
        <v>99.1705157</v>
      </c>
      <c r="N88" s="101">
        <v>0.49834429999999996</v>
      </c>
      <c r="O88" s="102">
        <v>43.60512625</v>
      </c>
      <c r="P88" s="103">
        <v>0.8626046147009249</v>
      </c>
    </row>
    <row r="89">
      <c r="B89" s="83">
        <v>121.0</v>
      </c>
      <c r="C89" s="106" t="s">
        <v>363</v>
      </c>
      <c r="D89" s="106" t="s">
        <v>364</v>
      </c>
      <c r="E89" s="106" t="s">
        <v>242</v>
      </c>
      <c r="F89" s="124">
        <v>26.0</v>
      </c>
      <c r="G89" s="87">
        <v>23500.0</v>
      </c>
      <c r="H89" s="124" t="s">
        <v>365</v>
      </c>
      <c r="I89" s="87">
        <v>1518.3311965811968</v>
      </c>
      <c r="J89" s="87">
        <v>11030.0</v>
      </c>
      <c r="K89" s="88">
        <v>21.716558889999998</v>
      </c>
      <c r="L89" s="87">
        <v>102030.0</v>
      </c>
      <c r="M89" s="88">
        <v>200.88309189</v>
      </c>
      <c r="N89" s="89">
        <v>0.001968863</v>
      </c>
      <c r="O89" s="90">
        <v>46.268280499999996</v>
      </c>
      <c r="P89" s="91">
        <v>2.9893861146944447</v>
      </c>
    </row>
    <row r="90">
      <c r="B90" s="83">
        <v>143.0</v>
      </c>
      <c r="C90" s="96" t="s">
        <v>421</v>
      </c>
      <c r="D90" s="96" t="s">
        <v>422</v>
      </c>
      <c r="E90" s="96" t="s">
        <v>242</v>
      </c>
      <c r="F90" s="125">
        <v>10.0</v>
      </c>
      <c r="G90" s="99">
        <v>58.0</v>
      </c>
      <c r="H90" s="126" t="s">
        <v>193</v>
      </c>
      <c r="I90" s="99">
        <v>0.6401111111111112</v>
      </c>
      <c r="J90" s="99">
        <v>27.0</v>
      </c>
      <c r="K90" s="100">
        <v>27.0</v>
      </c>
      <c r="L90" s="99">
        <v>170.0</v>
      </c>
      <c r="M90" s="100">
        <v>170.0</v>
      </c>
      <c r="N90" s="101">
        <v>1.0</v>
      </c>
      <c r="O90" s="102">
        <v>58.0</v>
      </c>
      <c r="P90" s="103">
        <v>0.6401111111111112</v>
      </c>
    </row>
    <row r="94">
      <c r="B94" s="116" t="s">
        <v>31</v>
      </c>
    </row>
    <row r="95">
      <c r="B95" s="117" t="s">
        <v>1</v>
      </c>
      <c r="C95" s="118" t="s">
        <v>2</v>
      </c>
      <c r="D95" s="118" t="s">
        <v>3</v>
      </c>
      <c r="E95" s="119" t="s">
        <v>4</v>
      </c>
      <c r="F95" s="119" t="s">
        <v>5</v>
      </c>
      <c r="G95" s="119" t="s">
        <v>8</v>
      </c>
      <c r="H95" s="120" t="s">
        <v>6</v>
      </c>
      <c r="I95" s="119" t="s">
        <v>14</v>
      </c>
      <c r="J95" s="119" t="s">
        <v>10</v>
      </c>
      <c r="K95" s="119" t="s">
        <v>11</v>
      </c>
      <c r="L95" s="119" t="s">
        <v>12</v>
      </c>
      <c r="M95" s="119" t="s">
        <v>13</v>
      </c>
      <c r="N95" s="121" t="s">
        <v>7</v>
      </c>
      <c r="O95" s="122" t="s">
        <v>9</v>
      </c>
      <c r="P95" s="119" t="s">
        <v>15</v>
      </c>
      <c r="R95" s="79" t="s">
        <v>626</v>
      </c>
      <c r="S95" s="80"/>
    </row>
    <row r="96">
      <c r="B96" s="83">
        <v>3.0</v>
      </c>
      <c r="C96" s="106" t="s">
        <v>29</v>
      </c>
      <c r="D96" s="106" t="s">
        <v>30</v>
      </c>
      <c r="E96" s="84" t="s">
        <v>31</v>
      </c>
      <c r="F96" s="86">
        <v>12.0</v>
      </c>
      <c r="G96" s="87">
        <v>22.685000000000002</v>
      </c>
      <c r="H96" s="86" t="s">
        <v>32</v>
      </c>
      <c r="I96" s="87">
        <v>2.4091009186921295</v>
      </c>
      <c r="J96" s="87">
        <v>17.566666666666666</v>
      </c>
      <c r="K96" s="88">
        <v>5.445666666666667</v>
      </c>
      <c r="L96" s="87">
        <v>45.45000000000001</v>
      </c>
      <c r="M96" s="88">
        <v>14.089500000000003</v>
      </c>
      <c r="N96" s="89">
        <v>0.31</v>
      </c>
      <c r="O96" s="90">
        <v>7.032350000000001</v>
      </c>
      <c r="P96" s="91">
        <v>0.7468212847945601</v>
      </c>
      <c r="R96" s="92" t="s">
        <v>23</v>
      </c>
      <c r="S96" s="93">
        <f>count(B96:B106)</f>
        <v>11</v>
      </c>
    </row>
    <row r="97">
      <c r="B97" s="83">
        <v>8.0</v>
      </c>
      <c r="C97" s="96" t="s">
        <v>51</v>
      </c>
      <c r="D97" s="96" t="s">
        <v>52</v>
      </c>
      <c r="E97" s="97" t="s">
        <v>31</v>
      </c>
      <c r="F97" s="98">
        <v>3.0</v>
      </c>
      <c r="G97" s="99">
        <v>3999.0</v>
      </c>
      <c r="H97" s="98" t="s">
        <v>53</v>
      </c>
      <c r="I97" s="99">
        <v>852.7483333333333</v>
      </c>
      <c r="J97" s="99">
        <v>2200.0</v>
      </c>
      <c r="K97" s="100">
        <v>4.9925788</v>
      </c>
      <c r="L97" s="99">
        <v>4999.0</v>
      </c>
      <c r="M97" s="100">
        <v>11.344500646000002</v>
      </c>
      <c r="N97" s="101">
        <v>0.0022693540000000003</v>
      </c>
      <c r="O97" s="102">
        <v>9.075146646000002</v>
      </c>
      <c r="P97" s="103">
        <v>1.9351878412433337</v>
      </c>
      <c r="R97" s="104" t="s">
        <v>629</v>
      </c>
      <c r="S97" s="105">
        <f>max(M96:M106)</f>
        <v>143.053735</v>
      </c>
    </row>
    <row r="98">
      <c r="B98" s="83">
        <v>9.0</v>
      </c>
      <c r="C98" s="106" t="s">
        <v>54</v>
      </c>
      <c r="D98" s="106" t="s">
        <v>55</v>
      </c>
      <c r="E98" s="84" t="s">
        <v>31</v>
      </c>
      <c r="F98" s="86">
        <v>18.0</v>
      </c>
      <c r="G98" s="87">
        <v>162.5</v>
      </c>
      <c r="H98" s="86" t="s">
        <v>56</v>
      </c>
      <c r="I98" s="87">
        <v>0.6225648148148148</v>
      </c>
      <c r="J98" s="87">
        <v>84.5</v>
      </c>
      <c r="K98" s="88">
        <v>4.7780525</v>
      </c>
      <c r="L98" s="87">
        <v>250.0</v>
      </c>
      <c r="M98" s="88">
        <v>14.136249999999999</v>
      </c>
      <c r="N98" s="89">
        <v>0.056545</v>
      </c>
      <c r="O98" s="90">
        <v>9.1885625</v>
      </c>
      <c r="P98" s="91">
        <v>0.0352029274537037</v>
      </c>
      <c r="R98" s="104" t="s">
        <v>630</v>
      </c>
      <c r="S98" s="107">
        <f>min(K96:K106)</f>
        <v>4.7780525</v>
      </c>
    </row>
    <row r="99">
      <c r="B99" s="83">
        <v>12.0</v>
      </c>
      <c r="C99" s="96" t="s">
        <v>63</v>
      </c>
      <c r="D99" s="110" t="s">
        <v>64</v>
      </c>
      <c r="E99" s="110" t="s">
        <v>31</v>
      </c>
      <c r="F99" s="98">
        <v>9.0</v>
      </c>
      <c r="G99" s="99">
        <v>890.0</v>
      </c>
      <c r="H99" s="98" t="s">
        <v>65</v>
      </c>
      <c r="I99" s="99">
        <v>2.075</v>
      </c>
      <c r="J99" s="99">
        <v>500.0</v>
      </c>
      <c r="K99" s="100">
        <v>5.425</v>
      </c>
      <c r="L99" s="99">
        <v>1525.0</v>
      </c>
      <c r="M99" s="100">
        <v>16.54625</v>
      </c>
      <c r="N99" s="101">
        <v>0.01085</v>
      </c>
      <c r="O99" s="102">
        <v>9.6565</v>
      </c>
      <c r="P99" s="103">
        <v>0.022513750000000003</v>
      </c>
      <c r="R99" s="104" t="s">
        <v>631</v>
      </c>
      <c r="S99" s="105">
        <f>average(O96:O106)</f>
        <v>16.46490397</v>
      </c>
    </row>
    <row r="100">
      <c r="B100" s="83">
        <v>17.0</v>
      </c>
      <c r="C100" s="106" t="s">
        <v>79</v>
      </c>
      <c r="D100" s="106" t="s">
        <v>80</v>
      </c>
      <c r="E100" s="84" t="s">
        <v>31</v>
      </c>
      <c r="F100" s="86">
        <v>25.0</v>
      </c>
      <c r="G100" s="87">
        <v>979.2000000000002</v>
      </c>
      <c r="H100" s="86" t="s">
        <v>81</v>
      </c>
      <c r="I100" s="87">
        <v>26.678858148148148</v>
      </c>
      <c r="J100" s="87">
        <v>523.26</v>
      </c>
      <c r="K100" s="88">
        <v>5.90040115632</v>
      </c>
      <c r="L100" s="87">
        <v>2880.0</v>
      </c>
      <c r="M100" s="88">
        <v>32.47554816</v>
      </c>
      <c r="N100" s="89">
        <v>0.011276232</v>
      </c>
      <c r="O100" s="90">
        <v>11.041686374400003</v>
      </c>
      <c r="P100" s="91">
        <v>0.3008369939736089</v>
      </c>
      <c r="R100" s="104" t="s">
        <v>632</v>
      </c>
      <c r="S100" s="108">
        <f>sum(F96:F106)</f>
        <v>208</v>
      </c>
    </row>
    <row r="101">
      <c r="B101" s="83">
        <v>18.0</v>
      </c>
      <c r="C101" s="96" t="s">
        <v>82</v>
      </c>
      <c r="D101" s="96" t="s">
        <v>83</v>
      </c>
      <c r="E101" s="110" t="s">
        <v>31</v>
      </c>
      <c r="F101" s="98">
        <v>33.0</v>
      </c>
      <c r="G101" s="99">
        <v>19.0</v>
      </c>
      <c r="H101" s="98" t="s">
        <v>84</v>
      </c>
      <c r="I101" s="99">
        <v>1.6310115440115438</v>
      </c>
      <c r="J101" s="99">
        <v>11.0</v>
      </c>
      <c r="K101" s="100">
        <v>6.47058819</v>
      </c>
      <c r="L101" s="99">
        <v>89.0</v>
      </c>
      <c r="M101" s="100">
        <v>52.35294081</v>
      </c>
      <c r="N101" s="101">
        <v>0.58823529</v>
      </c>
      <c r="O101" s="102">
        <v>11.17647051</v>
      </c>
      <c r="P101" s="103">
        <v>0.9594185485849782</v>
      </c>
    </row>
    <row r="102">
      <c r="B102" s="83">
        <v>22.0</v>
      </c>
      <c r="C102" s="106" t="s">
        <v>94</v>
      </c>
      <c r="D102" s="106" t="s">
        <v>95</v>
      </c>
      <c r="E102" s="84" t="s">
        <v>31</v>
      </c>
      <c r="F102" s="86">
        <v>25.0</v>
      </c>
      <c r="G102" s="87">
        <v>38.0</v>
      </c>
      <c r="H102" s="86" t="s">
        <v>96</v>
      </c>
      <c r="I102" s="87">
        <v>2.3687396825396827</v>
      </c>
      <c r="J102" s="87">
        <v>25.0</v>
      </c>
      <c r="K102" s="88">
        <v>9.34661</v>
      </c>
      <c r="L102" s="87">
        <v>100.0</v>
      </c>
      <c r="M102" s="88">
        <v>37.38644</v>
      </c>
      <c r="N102" s="89">
        <v>0.3738644</v>
      </c>
      <c r="O102" s="90">
        <v>14.206847199999999</v>
      </c>
      <c r="P102" s="91">
        <v>0.8855874401688889</v>
      </c>
    </row>
    <row r="103">
      <c r="B103" s="83">
        <v>26.0</v>
      </c>
      <c r="C103" s="110" t="s">
        <v>106</v>
      </c>
      <c r="D103" s="110" t="s">
        <v>107</v>
      </c>
      <c r="E103" s="110" t="s">
        <v>31</v>
      </c>
      <c r="F103" s="98">
        <v>36.0</v>
      </c>
      <c r="G103" s="99">
        <v>193750.0</v>
      </c>
      <c r="H103" s="98" t="s">
        <v>108</v>
      </c>
      <c r="I103" s="99">
        <v>7746.666666666666</v>
      </c>
      <c r="J103" s="99">
        <v>72500.0</v>
      </c>
      <c r="K103" s="100">
        <v>5.772232499999999</v>
      </c>
      <c r="L103" s="99">
        <v>600000.0</v>
      </c>
      <c r="M103" s="100">
        <v>47.770199999999996</v>
      </c>
      <c r="N103" s="101">
        <v>7.9617E-5</v>
      </c>
      <c r="O103" s="102">
        <v>15.425793749999999</v>
      </c>
      <c r="P103" s="103">
        <v>0.6167663599999998</v>
      </c>
    </row>
    <row r="104">
      <c r="B104" s="83">
        <v>34.0</v>
      </c>
      <c r="C104" s="84" t="s">
        <v>128</v>
      </c>
      <c r="D104" s="84" t="s">
        <v>129</v>
      </c>
      <c r="E104" s="85" t="s">
        <v>31</v>
      </c>
      <c r="F104" s="86">
        <v>2.0</v>
      </c>
      <c r="G104" s="87">
        <v>189.5</v>
      </c>
      <c r="H104" s="86" t="s">
        <v>130</v>
      </c>
      <c r="I104" s="87">
        <v>20.125</v>
      </c>
      <c r="J104" s="87">
        <v>77.0</v>
      </c>
      <c r="K104" s="88">
        <v>7.0801592399999995</v>
      </c>
      <c r="L104" s="87">
        <v>445.0</v>
      </c>
      <c r="M104" s="88">
        <v>40.9178034</v>
      </c>
      <c r="N104" s="89">
        <v>0.09195012</v>
      </c>
      <c r="O104" s="90">
        <v>17.424547739999998</v>
      </c>
      <c r="P104" s="91">
        <v>1.850496165</v>
      </c>
    </row>
    <row r="105">
      <c r="B105" s="83">
        <v>38.0</v>
      </c>
      <c r="C105" s="96" t="s">
        <v>141</v>
      </c>
      <c r="D105" s="96" t="s">
        <v>142</v>
      </c>
      <c r="E105" s="110" t="s">
        <v>31</v>
      </c>
      <c r="F105" s="98">
        <v>37.0</v>
      </c>
      <c r="G105" s="99">
        <v>7000.0</v>
      </c>
      <c r="H105" s="98" t="s">
        <v>143</v>
      </c>
      <c r="I105" s="99">
        <v>119.14013644013643</v>
      </c>
      <c r="J105" s="99">
        <v>3000.0</v>
      </c>
      <c r="K105" s="100">
        <v>7.802931</v>
      </c>
      <c r="L105" s="99">
        <v>55000.0</v>
      </c>
      <c r="M105" s="100">
        <v>143.053735</v>
      </c>
      <c r="N105" s="101">
        <v>0.002600977</v>
      </c>
      <c r="O105" s="102">
        <v>18.206839</v>
      </c>
      <c r="P105" s="103">
        <v>0.30988075465765674</v>
      </c>
    </row>
    <row r="106">
      <c r="B106" s="83">
        <v>147.0</v>
      </c>
      <c r="C106" s="84" t="s">
        <v>431</v>
      </c>
      <c r="D106" s="84" t="s">
        <v>432</v>
      </c>
      <c r="E106" s="85" t="s">
        <v>31</v>
      </c>
      <c r="F106" s="86">
        <v>8.0</v>
      </c>
      <c r="G106" s="87">
        <v>205.0</v>
      </c>
      <c r="H106" s="111" t="s">
        <v>433</v>
      </c>
      <c r="I106" s="87">
        <v>73.75</v>
      </c>
      <c r="J106" s="87">
        <v>150.0</v>
      </c>
      <c r="K106" s="88">
        <v>42.936</v>
      </c>
      <c r="L106" s="87">
        <v>280.0</v>
      </c>
      <c r="M106" s="88">
        <v>80.1472</v>
      </c>
      <c r="N106" s="89">
        <v>0.28624</v>
      </c>
      <c r="O106" s="90">
        <v>58.6792</v>
      </c>
      <c r="P106" s="91">
        <v>21.1102</v>
      </c>
    </row>
    <row r="110">
      <c r="B110" s="127" t="s">
        <v>36</v>
      </c>
    </row>
    <row r="111">
      <c r="B111" s="117" t="s">
        <v>1</v>
      </c>
      <c r="C111" s="118" t="s">
        <v>2</v>
      </c>
      <c r="D111" s="118" t="s">
        <v>3</v>
      </c>
      <c r="E111" s="119" t="s">
        <v>4</v>
      </c>
      <c r="F111" s="119" t="s">
        <v>5</v>
      </c>
      <c r="G111" s="119" t="s">
        <v>8</v>
      </c>
      <c r="H111" s="120" t="s">
        <v>6</v>
      </c>
      <c r="I111" s="119" t="s">
        <v>14</v>
      </c>
      <c r="J111" s="119" t="s">
        <v>10</v>
      </c>
      <c r="K111" s="119" t="s">
        <v>11</v>
      </c>
      <c r="L111" s="119" t="s">
        <v>12</v>
      </c>
      <c r="M111" s="119" t="s">
        <v>13</v>
      </c>
      <c r="N111" s="121" t="s">
        <v>7</v>
      </c>
      <c r="O111" s="122" t="s">
        <v>9</v>
      </c>
      <c r="P111" s="119" t="s">
        <v>15</v>
      </c>
      <c r="R111" s="79" t="s">
        <v>626</v>
      </c>
      <c r="S111" s="80"/>
    </row>
    <row r="112">
      <c r="B112" s="83">
        <v>4.0</v>
      </c>
      <c r="C112" s="84" t="s">
        <v>34</v>
      </c>
      <c r="D112" s="84" t="s">
        <v>35</v>
      </c>
      <c r="E112" s="85" t="s">
        <v>36</v>
      </c>
      <c r="F112" s="86">
        <v>17.0</v>
      </c>
      <c r="G112" s="87">
        <v>290.0</v>
      </c>
      <c r="H112" s="86" t="s">
        <v>37</v>
      </c>
      <c r="I112" s="87">
        <v>1.5008333333333335</v>
      </c>
      <c r="J112" s="87">
        <v>75.0</v>
      </c>
      <c r="K112" s="88">
        <v>1.901658</v>
      </c>
      <c r="L112" s="87">
        <v>560.0</v>
      </c>
      <c r="M112" s="88">
        <v>14.1990464</v>
      </c>
      <c r="N112" s="89">
        <v>0.02535544</v>
      </c>
      <c r="O112" s="90">
        <v>7.3530776</v>
      </c>
      <c r="P112" s="91">
        <v>0.038054289533333334</v>
      </c>
      <c r="R112" s="92" t="s">
        <v>23</v>
      </c>
      <c r="S112" s="93">
        <f>count(B112:B126)</f>
        <v>15</v>
      </c>
    </row>
    <row r="113">
      <c r="B113" s="83">
        <v>6.0</v>
      </c>
      <c r="C113" s="96" t="s">
        <v>44</v>
      </c>
      <c r="D113" s="96" t="s">
        <v>45</v>
      </c>
      <c r="E113" s="97" t="s">
        <v>36</v>
      </c>
      <c r="F113" s="98">
        <v>7.0</v>
      </c>
      <c r="G113" s="99">
        <v>40.0</v>
      </c>
      <c r="H113" s="98" t="s">
        <v>46</v>
      </c>
      <c r="I113" s="99">
        <v>0.05</v>
      </c>
      <c r="J113" s="99">
        <v>6.5</v>
      </c>
      <c r="K113" s="100">
        <v>1.39773075</v>
      </c>
      <c r="L113" s="99">
        <v>47.0</v>
      </c>
      <c r="M113" s="100">
        <v>10.1066685</v>
      </c>
      <c r="N113" s="101">
        <v>0.2150355</v>
      </c>
      <c r="O113" s="102">
        <v>8.60142</v>
      </c>
      <c r="P113" s="103">
        <v>0.010751775</v>
      </c>
      <c r="R113" s="104" t="s">
        <v>629</v>
      </c>
      <c r="S113" s="105">
        <f>max(M112:M126)</f>
        <v>83.41958713</v>
      </c>
    </row>
    <row r="114">
      <c r="B114" s="83">
        <v>14.0</v>
      </c>
      <c r="C114" s="106" t="s">
        <v>69</v>
      </c>
      <c r="D114" s="106" t="s">
        <v>70</v>
      </c>
      <c r="E114" s="84" t="s">
        <v>36</v>
      </c>
      <c r="F114" s="86">
        <v>20.0</v>
      </c>
      <c r="G114" s="87">
        <v>19.119999999999997</v>
      </c>
      <c r="H114" s="86" t="s">
        <v>71</v>
      </c>
      <c r="I114" s="87">
        <v>0.15208362989417992</v>
      </c>
      <c r="J114" s="87">
        <v>2.5</v>
      </c>
      <c r="K114" s="88">
        <v>1.3691202999999998</v>
      </c>
      <c r="L114" s="87">
        <v>152.32333333333335</v>
      </c>
      <c r="M114" s="88">
        <v>83.41958713213334</v>
      </c>
      <c r="N114" s="89">
        <v>0.54764812</v>
      </c>
      <c r="O114" s="90">
        <v>10.471032054399998</v>
      </c>
      <c r="P114" s="91">
        <v>0.08328831399432343</v>
      </c>
      <c r="R114" s="104" t="s">
        <v>630</v>
      </c>
      <c r="S114" s="107">
        <f>min(K112:K126)</f>
        <v>1.3691203</v>
      </c>
    </row>
    <row r="115">
      <c r="B115" s="83">
        <v>24.0</v>
      </c>
      <c r="C115" s="96" t="s">
        <v>100</v>
      </c>
      <c r="D115" s="96" t="s">
        <v>101</v>
      </c>
      <c r="E115" s="97" t="s">
        <v>36</v>
      </c>
      <c r="F115" s="98">
        <v>22.0</v>
      </c>
      <c r="G115" s="99">
        <v>1681.6666666666667</v>
      </c>
      <c r="H115" s="98" t="s">
        <v>102</v>
      </c>
      <c r="I115" s="99">
        <v>15.286666666666669</v>
      </c>
      <c r="J115" s="99">
        <v>850.0</v>
      </c>
      <c r="K115" s="100">
        <v>7.765180865</v>
      </c>
      <c r="L115" s="99">
        <v>2999.0</v>
      </c>
      <c r="M115" s="100">
        <v>27.3973851931</v>
      </c>
      <c r="N115" s="101">
        <v>0.0091355069</v>
      </c>
      <c r="O115" s="102">
        <v>15.362877436833333</v>
      </c>
      <c r="P115" s="103">
        <v>0.13965144881133335</v>
      </c>
      <c r="R115" s="104" t="s">
        <v>631</v>
      </c>
      <c r="S115" s="105">
        <f>average(O112:O126)</f>
        <v>18.05626552</v>
      </c>
    </row>
    <row r="116">
      <c r="B116" s="83">
        <v>25.0</v>
      </c>
      <c r="C116" s="106" t="s">
        <v>103</v>
      </c>
      <c r="D116" s="84" t="s">
        <v>104</v>
      </c>
      <c r="E116" s="85" t="s">
        <v>36</v>
      </c>
      <c r="F116" s="86">
        <v>10.0</v>
      </c>
      <c r="G116" s="87">
        <v>14.35875</v>
      </c>
      <c r="H116" s="86" t="s">
        <v>105</v>
      </c>
      <c r="I116" s="87">
        <v>0.291275</v>
      </c>
      <c r="J116" s="87">
        <v>9.99</v>
      </c>
      <c r="K116" s="88">
        <v>10.68954975</v>
      </c>
      <c r="L116" s="87">
        <v>35.0</v>
      </c>
      <c r="M116" s="88">
        <v>37.450875</v>
      </c>
      <c r="N116" s="89">
        <v>1.070025</v>
      </c>
      <c r="O116" s="90">
        <v>15.364221468750001</v>
      </c>
      <c r="P116" s="91">
        <v>0.311671531875</v>
      </c>
      <c r="R116" s="104" t="s">
        <v>632</v>
      </c>
      <c r="S116" s="108">
        <f>sum(F112:F126)</f>
        <v>288</v>
      </c>
    </row>
    <row r="117">
      <c r="B117" s="83">
        <v>28.0</v>
      </c>
      <c r="C117" s="96" t="s">
        <v>112</v>
      </c>
      <c r="D117" s="96" t="s">
        <v>113</v>
      </c>
      <c r="E117" s="97" t="s">
        <v>36</v>
      </c>
      <c r="F117" s="98">
        <v>21.0</v>
      </c>
      <c r="G117" s="99">
        <v>895.0</v>
      </c>
      <c r="H117" s="98" t="s">
        <v>114</v>
      </c>
      <c r="I117" s="99">
        <v>12.5</v>
      </c>
      <c r="J117" s="99">
        <v>445.0</v>
      </c>
      <c r="K117" s="100">
        <v>7.737967050000001</v>
      </c>
      <c r="L117" s="99">
        <v>3999.0</v>
      </c>
      <c r="M117" s="100">
        <v>69.53737131000001</v>
      </c>
      <c r="N117" s="101">
        <v>0.017388690000000002</v>
      </c>
      <c r="O117" s="102">
        <v>15.562877550000001</v>
      </c>
      <c r="P117" s="103">
        <v>0.21735862500000003</v>
      </c>
    </row>
    <row r="118">
      <c r="B118" s="83">
        <v>32.0</v>
      </c>
      <c r="C118" s="106" t="s">
        <v>123</v>
      </c>
      <c r="D118" s="106" t="s">
        <v>124</v>
      </c>
      <c r="E118" s="85" t="s">
        <v>36</v>
      </c>
      <c r="F118" s="86">
        <v>32.0</v>
      </c>
      <c r="G118" s="87">
        <v>399.0</v>
      </c>
      <c r="H118" s="86" t="s">
        <v>125</v>
      </c>
      <c r="I118" s="87">
        <v>4.211626488095238</v>
      </c>
      <c r="J118" s="87">
        <v>289.0833333333333</v>
      </c>
      <c r="K118" s="88">
        <v>12.307245929166667</v>
      </c>
      <c r="L118" s="87">
        <v>700.8333333333334</v>
      </c>
      <c r="M118" s="88">
        <v>29.83682279166667</v>
      </c>
      <c r="N118" s="89">
        <v>0.04257335</v>
      </c>
      <c r="O118" s="90">
        <v>16.98676665</v>
      </c>
      <c r="P118" s="91">
        <v>0.1793030485469494</v>
      </c>
    </row>
    <row r="119">
      <c r="B119" s="83">
        <v>33.0</v>
      </c>
      <c r="C119" s="96" t="s">
        <v>126</v>
      </c>
      <c r="D119" s="96" t="s">
        <v>127</v>
      </c>
      <c r="E119" s="97" t="s">
        <v>36</v>
      </c>
      <c r="F119" s="98">
        <v>19.0</v>
      </c>
      <c r="G119" s="99">
        <v>16.0</v>
      </c>
      <c r="H119" s="98" t="s">
        <v>105</v>
      </c>
      <c r="I119" s="99">
        <v>0.028899999999999995</v>
      </c>
      <c r="J119" s="99">
        <v>8.833333333333334</v>
      </c>
      <c r="K119" s="100">
        <v>9.451887500000002</v>
      </c>
      <c r="L119" s="99">
        <v>28.899999999999995</v>
      </c>
      <c r="M119" s="100">
        <v>30.923722499999993</v>
      </c>
      <c r="N119" s="101">
        <v>1.070025</v>
      </c>
      <c r="O119" s="102">
        <v>17.1204</v>
      </c>
      <c r="P119" s="103">
        <v>0.030923722499999994</v>
      </c>
    </row>
    <row r="120">
      <c r="B120" s="83">
        <v>36.0</v>
      </c>
      <c r="C120" s="106" t="s">
        <v>135</v>
      </c>
      <c r="D120" s="106" t="s">
        <v>136</v>
      </c>
      <c r="E120" s="85" t="s">
        <v>36</v>
      </c>
      <c r="F120" s="86">
        <v>40.0</v>
      </c>
      <c r="G120" s="87">
        <v>71.70916666666668</v>
      </c>
      <c r="H120" s="86" t="s">
        <v>137</v>
      </c>
      <c r="I120" s="87">
        <v>0.13597222222222222</v>
      </c>
      <c r="J120" s="87">
        <v>33.6</v>
      </c>
      <c r="K120" s="88">
        <v>8.296008</v>
      </c>
      <c r="L120" s="87">
        <v>215.0</v>
      </c>
      <c r="M120" s="88">
        <v>53.084574999999994</v>
      </c>
      <c r="N120" s="89">
        <v>0.24690499999999999</v>
      </c>
      <c r="O120" s="90">
        <v>17.705351795833334</v>
      </c>
      <c r="P120" s="91">
        <v>0.03357222152777777</v>
      </c>
    </row>
    <row r="121">
      <c r="B121" s="83">
        <v>39.0</v>
      </c>
      <c r="C121" s="96" t="s">
        <v>144</v>
      </c>
      <c r="D121" s="96" t="s">
        <v>145</v>
      </c>
      <c r="E121" s="110" t="s">
        <v>36</v>
      </c>
      <c r="F121" s="98">
        <v>16.0</v>
      </c>
      <c r="G121" s="99">
        <v>1712.5</v>
      </c>
      <c r="H121" s="98" t="s">
        <v>146</v>
      </c>
      <c r="I121" s="99">
        <v>21.54903564453125</v>
      </c>
      <c r="J121" s="99">
        <v>1000.0</v>
      </c>
      <c r="K121" s="100">
        <v>10.69688</v>
      </c>
      <c r="L121" s="99">
        <v>4925.0</v>
      </c>
      <c r="M121" s="100">
        <v>52.682134000000005</v>
      </c>
      <c r="N121" s="101">
        <v>0.01069688</v>
      </c>
      <c r="O121" s="102">
        <v>18.318407</v>
      </c>
      <c r="P121" s="103">
        <v>0.23050744840527346</v>
      </c>
    </row>
    <row r="122">
      <c r="B122" s="83">
        <v>43.0</v>
      </c>
      <c r="C122" s="106" t="s">
        <v>156</v>
      </c>
      <c r="D122" s="106" t="s">
        <v>157</v>
      </c>
      <c r="E122" s="85" t="s">
        <v>36</v>
      </c>
      <c r="F122" s="86">
        <v>13.0</v>
      </c>
      <c r="G122" s="87">
        <v>7280.0</v>
      </c>
      <c r="H122" s="86" t="s">
        <v>158</v>
      </c>
      <c r="I122" s="87">
        <v>20.139331402831406</v>
      </c>
      <c r="J122" s="87">
        <v>4800.0</v>
      </c>
      <c r="K122" s="88">
        <v>13.1954736</v>
      </c>
      <c r="L122" s="87">
        <v>13100.0</v>
      </c>
      <c r="M122" s="88">
        <v>36.0126467</v>
      </c>
      <c r="N122" s="89">
        <v>0.002749057</v>
      </c>
      <c r="O122" s="90">
        <v>20.013134960000002</v>
      </c>
      <c r="P122" s="91">
        <v>0.0553641699682735</v>
      </c>
    </row>
    <row r="123">
      <c r="B123" s="83">
        <v>46.0</v>
      </c>
      <c r="C123" s="96" t="s">
        <v>165</v>
      </c>
      <c r="D123" s="96" t="s">
        <v>166</v>
      </c>
      <c r="E123" s="109" t="s">
        <v>36</v>
      </c>
      <c r="F123" s="98">
        <v>29.0</v>
      </c>
      <c r="G123" s="99">
        <v>37.830000000000005</v>
      </c>
      <c r="H123" s="98" t="s">
        <v>167</v>
      </c>
      <c r="I123" s="99">
        <v>2.5888416256157627</v>
      </c>
      <c r="J123" s="99">
        <v>9.9</v>
      </c>
      <c r="K123" s="100">
        <v>5.42221119</v>
      </c>
      <c r="L123" s="99">
        <v>99.90000000000002</v>
      </c>
      <c r="M123" s="100">
        <v>54.71504019000001</v>
      </c>
      <c r="N123" s="101">
        <v>0.5476981</v>
      </c>
      <c r="O123" s="102">
        <v>20.719419123</v>
      </c>
      <c r="P123" s="103">
        <v>1.4179036395506646</v>
      </c>
    </row>
    <row r="124">
      <c r="B124" s="83">
        <v>53.0</v>
      </c>
      <c r="C124" s="106" t="s">
        <v>186</v>
      </c>
      <c r="D124" s="106" t="s">
        <v>187</v>
      </c>
      <c r="E124" s="84" t="s">
        <v>36</v>
      </c>
      <c r="F124" s="86">
        <v>11.0</v>
      </c>
      <c r="G124" s="87">
        <v>20.5</v>
      </c>
      <c r="H124" s="86" t="s">
        <v>105</v>
      </c>
      <c r="I124" s="87">
        <v>0.07932146464646465</v>
      </c>
      <c r="J124" s="87">
        <v>11.449999999999998</v>
      </c>
      <c r="K124" s="88">
        <v>12.251786249999997</v>
      </c>
      <c r="L124" s="87">
        <v>42.98333333333333</v>
      </c>
      <c r="M124" s="88">
        <v>45.99324125</v>
      </c>
      <c r="N124" s="89">
        <v>1.070025</v>
      </c>
      <c r="O124" s="90">
        <v>21.9355125</v>
      </c>
      <c r="P124" s="91">
        <v>0.08487595020833334</v>
      </c>
    </row>
    <row r="125">
      <c r="B125" s="83">
        <v>59.0</v>
      </c>
      <c r="C125" s="96" t="s">
        <v>202</v>
      </c>
      <c r="D125" s="96" t="s">
        <v>203</v>
      </c>
      <c r="E125" s="109" t="s">
        <v>36</v>
      </c>
      <c r="F125" s="98">
        <v>12.0</v>
      </c>
      <c r="G125" s="99">
        <v>23.399999999999995</v>
      </c>
      <c r="H125" s="98" t="s">
        <v>105</v>
      </c>
      <c r="I125" s="99">
        <v>0.4847027314814814</v>
      </c>
      <c r="J125" s="99">
        <v>10.0</v>
      </c>
      <c r="K125" s="100">
        <v>10.70025</v>
      </c>
      <c r="L125" s="99">
        <v>64.0</v>
      </c>
      <c r="M125" s="100">
        <v>68.4816</v>
      </c>
      <c r="N125" s="101">
        <v>1.070025</v>
      </c>
      <c r="O125" s="102">
        <v>25.038584999999994</v>
      </c>
      <c r="P125" s="103">
        <v>0.5186440402534721</v>
      </c>
    </row>
    <row r="126">
      <c r="B126" s="114">
        <v>102.0</v>
      </c>
      <c r="C126" s="123" t="s">
        <v>317</v>
      </c>
      <c r="D126" s="123" t="s">
        <v>318</v>
      </c>
      <c r="E126" s="85" t="s">
        <v>36</v>
      </c>
      <c r="F126" s="86">
        <v>19.0</v>
      </c>
      <c r="G126" s="87">
        <v>37.65416666666667</v>
      </c>
      <c r="H126" s="86" t="s">
        <v>105</v>
      </c>
      <c r="I126" s="87">
        <v>0.10758333333333334</v>
      </c>
      <c r="J126" s="87">
        <v>16.525000000000002</v>
      </c>
      <c r="K126" s="88">
        <v>17.682163125000002</v>
      </c>
      <c r="L126" s="87">
        <v>64.24</v>
      </c>
      <c r="M126" s="88">
        <v>68.738406</v>
      </c>
      <c r="N126" s="89">
        <v>1.070025</v>
      </c>
      <c r="O126" s="90">
        <v>40.2908996875</v>
      </c>
      <c r="P126" s="91">
        <v>0.11511685625000001</v>
      </c>
    </row>
    <row r="130">
      <c r="B130" s="127" t="s">
        <v>77</v>
      </c>
    </row>
    <row r="131">
      <c r="B131" s="117" t="s">
        <v>1</v>
      </c>
      <c r="C131" s="118" t="s">
        <v>2</v>
      </c>
      <c r="D131" s="118" t="s">
        <v>3</v>
      </c>
      <c r="E131" s="119" t="s">
        <v>4</v>
      </c>
      <c r="F131" s="119" t="s">
        <v>5</v>
      </c>
      <c r="G131" s="119" t="s">
        <v>8</v>
      </c>
      <c r="H131" s="120" t="s">
        <v>6</v>
      </c>
      <c r="I131" s="119" t="s">
        <v>14</v>
      </c>
      <c r="J131" s="119" t="s">
        <v>10</v>
      </c>
      <c r="K131" s="119" t="s">
        <v>11</v>
      </c>
      <c r="L131" s="119" t="s">
        <v>12</v>
      </c>
      <c r="M131" s="119" t="s">
        <v>13</v>
      </c>
      <c r="N131" s="121" t="s">
        <v>7</v>
      </c>
      <c r="O131" s="122" t="s">
        <v>9</v>
      </c>
      <c r="P131" s="119" t="s">
        <v>15</v>
      </c>
      <c r="R131" s="79" t="s">
        <v>626</v>
      </c>
      <c r="S131" s="80"/>
    </row>
    <row r="132">
      <c r="B132" s="83">
        <v>16.0</v>
      </c>
      <c r="C132" s="84" t="s">
        <v>75</v>
      </c>
      <c r="D132" s="84" t="s">
        <v>76</v>
      </c>
      <c r="E132" s="85" t="s">
        <v>77</v>
      </c>
      <c r="F132" s="86">
        <v>36.0</v>
      </c>
      <c r="G132" s="87">
        <v>354.5</v>
      </c>
      <c r="H132" s="86" t="s">
        <v>78</v>
      </c>
      <c r="I132" s="87">
        <v>3.445</v>
      </c>
      <c r="J132" s="87">
        <v>249.9</v>
      </c>
      <c r="K132" s="88">
        <v>7.720827933</v>
      </c>
      <c r="L132" s="87">
        <v>58899.9</v>
      </c>
      <c r="M132" s="88">
        <v>1819.7518734330001</v>
      </c>
      <c r="N132" s="89">
        <v>0.03089567</v>
      </c>
      <c r="O132" s="90">
        <v>10.952515015</v>
      </c>
      <c r="P132" s="91">
        <v>0.10643558315</v>
      </c>
      <c r="R132" s="92" t="s">
        <v>23</v>
      </c>
      <c r="S132" s="93">
        <f>count(B132:B146)</f>
        <v>15</v>
      </c>
    </row>
    <row r="133">
      <c r="B133" s="83">
        <v>52.0</v>
      </c>
      <c r="C133" s="96" t="s">
        <v>183</v>
      </c>
      <c r="D133" s="96" t="s">
        <v>184</v>
      </c>
      <c r="E133" s="97" t="s">
        <v>77</v>
      </c>
      <c r="F133" s="98">
        <v>37.0</v>
      </c>
      <c r="G133" s="99">
        <v>1955000.0</v>
      </c>
      <c r="H133" s="98" t="s">
        <v>185</v>
      </c>
      <c r="I133" s="99">
        <v>108643.35066280565</v>
      </c>
      <c r="J133" s="99">
        <v>478700.0</v>
      </c>
      <c r="K133" s="100">
        <v>5.366083389999999</v>
      </c>
      <c r="L133" s="99">
        <v>2.34004375E7</v>
      </c>
      <c r="M133" s="100">
        <v>262.31188424374994</v>
      </c>
      <c r="N133" s="101">
        <v>1.1209699999999999E-5</v>
      </c>
      <c r="O133" s="102">
        <v>21.9149635</v>
      </c>
      <c r="P133" s="103">
        <v>1.2178593679248524</v>
      </c>
      <c r="R133" s="104" t="s">
        <v>629</v>
      </c>
      <c r="S133" s="105">
        <f>max(M132:M146)</f>
        <v>1819.751873</v>
      </c>
    </row>
    <row r="134">
      <c r="B134" s="83">
        <v>61.0</v>
      </c>
      <c r="C134" s="106" t="s">
        <v>207</v>
      </c>
      <c r="D134" s="106" t="s">
        <v>208</v>
      </c>
      <c r="E134" s="84" t="s">
        <v>77</v>
      </c>
      <c r="F134" s="86">
        <v>17.0</v>
      </c>
      <c r="G134" s="87">
        <v>96.5</v>
      </c>
      <c r="H134" s="86" t="s">
        <v>209</v>
      </c>
      <c r="I134" s="87">
        <v>0.7060980392156864</v>
      </c>
      <c r="J134" s="87">
        <v>70.0</v>
      </c>
      <c r="K134" s="88">
        <v>18.711805</v>
      </c>
      <c r="L134" s="87">
        <v>189.0</v>
      </c>
      <c r="M134" s="88">
        <v>50.5218735</v>
      </c>
      <c r="N134" s="89">
        <v>0.2673115</v>
      </c>
      <c r="O134" s="90">
        <v>25.79555975</v>
      </c>
      <c r="P134" s="91">
        <v>0.18874812600980392</v>
      </c>
      <c r="R134" s="104" t="s">
        <v>630</v>
      </c>
      <c r="S134" s="107">
        <f>min(K132:K146)</f>
        <v>5.36608339</v>
      </c>
    </row>
    <row r="135">
      <c r="B135" s="83">
        <v>65.0</v>
      </c>
      <c r="C135" s="96" t="s">
        <v>219</v>
      </c>
      <c r="D135" s="96" t="s">
        <v>220</v>
      </c>
      <c r="E135" s="97" t="s">
        <v>77</v>
      </c>
      <c r="F135" s="98">
        <v>34.0</v>
      </c>
      <c r="G135" s="99">
        <v>14300.0</v>
      </c>
      <c r="H135" s="98" t="s">
        <v>221</v>
      </c>
      <c r="I135" s="99">
        <v>3708.125</v>
      </c>
      <c r="J135" s="99">
        <v>3000.0</v>
      </c>
      <c r="K135" s="100">
        <v>5.82</v>
      </c>
      <c r="L135" s="99">
        <v>48100.0</v>
      </c>
      <c r="M135" s="100">
        <v>93.31400000000001</v>
      </c>
      <c r="N135" s="101">
        <v>0.00194</v>
      </c>
      <c r="O135" s="102">
        <v>27.742</v>
      </c>
      <c r="P135" s="103">
        <v>7.1937625</v>
      </c>
      <c r="R135" s="104" t="s">
        <v>631</v>
      </c>
      <c r="S135" s="105">
        <f>average(O132:O146)</f>
        <v>65.75079976</v>
      </c>
    </row>
    <row r="136">
      <c r="B136" s="83">
        <v>91.0</v>
      </c>
      <c r="C136" s="106" t="s">
        <v>287</v>
      </c>
      <c r="D136" s="106" t="s">
        <v>288</v>
      </c>
      <c r="E136" s="85" t="s">
        <v>77</v>
      </c>
      <c r="F136" s="86">
        <v>12.0</v>
      </c>
      <c r="G136" s="87">
        <v>48500.0</v>
      </c>
      <c r="H136" s="86" t="s">
        <v>289</v>
      </c>
      <c r="I136" s="87">
        <v>614.1825396825396</v>
      </c>
      <c r="J136" s="87">
        <v>25000.0</v>
      </c>
      <c r="K136" s="88">
        <v>19.168165000000002</v>
      </c>
      <c r="L136" s="87">
        <v>150000.0</v>
      </c>
      <c r="M136" s="88">
        <v>115.00899</v>
      </c>
      <c r="N136" s="89">
        <v>7.667266E-4</v>
      </c>
      <c r="O136" s="90">
        <v>37.1862401</v>
      </c>
      <c r="P136" s="91">
        <v>0.4709100904301587</v>
      </c>
      <c r="R136" s="104" t="s">
        <v>632</v>
      </c>
      <c r="S136" s="108">
        <f>sum(F132:F146)</f>
        <v>321</v>
      </c>
    </row>
    <row r="137">
      <c r="B137" s="83">
        <v>98.0</v>
      </c>
      <c r="C137" s="96" t="s">
        <v>307</v>
      </c>
      <c r="D137" s="96" t="s">
        <v>308</v>
      </c>
      <c r="E137" s="97" t="s">
        <v>77</v>
      </c>
      <c r="F137" s="98">
        <v>29.0</v>
      </c>
      <c r="G137" s="99">
        <v>27.839999999999993</v>
      </c>
      <c r="H137" s="98" t="s">
        <v>309</v>
      </c>
      <c r="I137" s="99">
        <v>0.11221407881773396</v>
      </c>
      <c r="J137" s="99">
        <v>15.0</v>
      </c>
      <c r="K137" s="100">
        <v>21.165779999999998</v>
      </c>
      <c r="L137" s="99">
        <v>346.84</v>
      </c>
      <c r="M137" s="100">
        <v>489.40927567999995</v>
      </c>
      <c r="N137" s="101">
        <v>1.411052</v>
      </c>
      <c r="O137" s="102">
        <v>39.283687679999986</v>
      </c>
      <c r="P137" s="103">
        <v>0.15833990034392115</v>
      </c>
    </row>
    <row r="138">
      <c r="B138" s="83">
        <v>110.0</v>
      </c>
      <c r="C138" s="106" t="s">
        <v>333</v>
      </c>
      <c r="D138" s="106" t="s">
        <v>334</v>
      </c>
      <c r="E138" s="85" t="s">
        <v>77</v>
      </c>
      <c r="F138" s="86">
        <v>38.0</v>
      </c>
      <c r="G138" s="87">
        <v>40.01416666666667</v>
      </c>
      <c r="H138" s="86" t="s">
        <v>105</v>
      </c>
      <c r="I138" s="87">
        <v>1.0700503618421051</v>
      </c>
      <c r="J138" s="87">
        <v>14.99</v>
      </c>
      <c r="K138" s="88">
        <v>16.03967475</v>
      </c>
      <c r="L138" s="87">
        <v>80.0</v>
      </c>
      <c r="M138" s="88">
        <v>85.602</v>
      </c>
      <c r="N138" s="89">
        <v>1.070025</v>
      </c>
      <c r="O138" s="90">
        <v>42.8161586875</v>
      </c>
      <c r="P138" s="91">
        <v>1.1449806384300985</v>
      </c>
    </row>
    <row r="139">
      <c r="B139" s="83">
        <v>150.0</v>
      </c>
      <c r="C139" s="96" t="s">
        <v>438</v>
      </c>
      <c r="D139" s="96" t="s">
        <v>439</v>
      </c>
      <c r="E139" s="97" t="s">
        <v>77</v>
      </c>
      <c r="F139" s="98">
        <v>23.0</v>
      </c>
      <c r="G139" s="99">
        <v>59.95000000000001</v>
      </c>
      <c r="H139" s="112" t="s">
        <v>193</v>
      </c>
      <c r="I139" s="99">
        <v>0.39</v>
      </c>
      <c r="J139" s="99">
        <v>15.0</v>
      </c>
      <c r="K139" s="100">
        <v>15.0</v>
      </c>
      <c r="L139" s="99">
        <v>140.0</v>
      </c>
      <c r="M139" s="100">
        <v>140.0</v>
      </c>
      <c r="N139" s="101">
        <v>1.0</v>
      </c>
      <c r="O139" s="102">
        <v>59.95000000000001</v>
      </c>
      <c r="P139" s="103">
        <v>0.39</v>
      </c>
    </row>
    <row r="140">
      <c r="B140" s="83">
        <v>159.0</v>
      </c>
      <c r="C140" s="106" t="s">
        <v>460</v>
      </c>
      <c r="D140" s="106" t="s">
        <v>461</v>
      </c>
      <c r="E140" s="85" t="s">
        <v>77</v>
      </c>
      <c r="F140" s="86">
        <v>20.0</v>
      </c>
      <c r="G140" s="87">
        <v>25.108333333333334</v>
      </c>
      <c r="H140" s="111" t="s">
        <v>462</v>
      </c>
      <c r="I140" s="87">
        <v>0.18885364444444447</v>
      </c>
      <c r="J140" s="87">
        <v>6.416666666666667</v>
      </c>
      <c r="K140" s="88">
        <v>17.022922583333333</v>
      </c>
      <c r="L140" s="87">
        <v>138.41666666666666</v>
      </c>
      <c r="M140" s="88">
        <v>367.2087585833333</v>
      </c>
      <c r="N140" s="89">
        <v>2.652923</v>
      </c>
      <c r="O140" s="90">
        <v>66.61047499166666</v>
      </c>
      <c r="P140" s="91">
        <v>0.5010141769804889</v>
      </c>
    </row>
    <row r="141">
      <c r="B141" s="83">
        <v>167.0</v>
      </c>
      <c r="C141" s="96" t="s">
        <v>480</v>
      </c>
      <c r="D141" s="96" t="s">
        <v>481</v>
      </c>
      <c r="E141" s="97" t="s">
        <v>77</v>
      </c>
      <c r="F141" s="98">
        <v>29.0</v>
      </c>
      <c r="G141" s="99">
        <v>22.5</v>
      </c>
      <c r="H141" s="112" t="s">
        <v>482</v>
      </c>
      <c r="I141" s="99">
        <v>0.14022754345713004</v>
      </c>
      <c r="J141" s="99">
        <v>5.0</v>
      </c>
      <c r="K141" s="100">
        <v>16.24271</v>
      </c>
      <c r="L141" s="99">
        <v>34.6</v>
      </c>
      <c r="M141" s="100">
        <v>112.3995532</v>
      </c>
      <c r="N141" s="101">
        <v>3.248542</v>
      </c>
      <c r="O141" s="102">
        <v>73.092195</v>
      </c>
      <c r="P141" s="103">
        <v>0.4555350644773121</v>
      </c>
    </row>
    <row r="142">
      <c r="B142" s="83">
        <v>190.0</v>
      </c>
      <c r="C142" s="106" t="s">
        <v>539</v>
      </c>
      <c r="D142" s="106" t="s">
        <v>540</v>
      </c>
      <c r="E142" s="85" t="s">
        <v>77</v>
      </c>
      <c r="F142" s="86">
        <v>16.0</v>
      </c>
      <c r="G142" s="87">
        <v>343.30000000000007</v>
      </c>
      <c r="H142" s="111" t="s">
        <v>541</v>
      </c>
      <c r="I142" s="87">
        <v>0.9121527777777778</v>
      </c>
      <c r="J142" s="87">
        <v>153.2</v>
      </c>
      <c r="K142" s="88">
        <v>40.847538287999996</v>
      </c>
      <c r="L142" s="87">
        <v>1000.0</v>
      </c>
      <c r="M142" s="88">
        <v>266.62883999999997</v>
      </c>
      <c r="N142" s="89">
        <v>0.26662884</v>
      </c>
      <c r="O142" s="90">
        <v>91.53368077200001</v>
      </c>
      <c r="P142" s="91">
        <v>0.24320623704166666</v>
      </c>
    </row>
    <row r="143">
      <c r="B143" s="83">
        <v>191.0</v>
      </c>
      <c r="C143" s="96" t="s">
        <v>542</v>
      </c>
      <c r="D143" s="96" t="s">
        <v>543</v>
      </c>
      <c r="E143" s="97" t="s">
        <v>77</v>
      </c>
      <c r="F143" s="98">
        <v>3.0</v>
      </c>
      <c r="G143" s="99">
        <v>333.3333333333333</v>
      </c>
      <c r="H143" s="112" t="s">
        <v>544</v>
      </c>
      <c r="I143" s="99">
        <v>0.23333333333333334</v>
      </c>
      <c r="J143" s="99">
        <v>233.33333333333334</v>
      </c>
      <c r="K143" s="100">
        <v>64.08497666666668</v>
      </c>
      <c r="L143" s="99">
        <v>3500.0</v>
      </c>
      <c r="M143" s="100">
        <v>961.2746500000001</v>
      </c>
      <c r="N143" s="101">
        <v>0.2746499</v>
      </c>
      <c r="O143" s="102">
        <v>91.54996666666666</v>
      </c>
      <c r="P143" s="103">
        <v>0.06408497666666667</v>
      </c>
    </row>
    <row r="144">
      <c r="B144" s="83">
        <v>197.0</v>
      </c>
      <c r="C144" s="106" t="s">
        <v>556</v>
      </c>
      <c r="D144" s="106" t="s">
        <v>557</v>
      </c>
      <c r="E144" s="85" t="s">
        <v>77</v>
      </c>
      <c r="F144" s="86">
        <v>16.0</v>
      </c>
      <c r="G144" s="87">
        <v>36.75</v>
      </c>
      <c r="H144" s="111" t="s">
        <v>558</v>
      </c>
      <c r="I144" s="87">
        <v>0.11374999999999999</v>
      </c>
      <c r="J144" s="87">
        <v>25.2</v>
      </c>
      <c r="K144" s="88">
        <v>65.4646608</v>
      </c>
      <c r="L144" s="87">
        <v>100.58333333333333</v>
      </c>
      <c r="M144" s="88">
        <v>261.29578566666663</v>
      </c>
      <c r="N144" s="89">
        <v>2.597804</v>
      </c>
      <c r="O144" s="90">
        <v>95.469297</v>
      </c>
      <c r="P144" s="91">
        <v>0.29550020499999996</v>
      </c>
    </row>
    <row r="145">
      <c r="B145" s="83">
        <v>214.0</v>
      </c>
      <c r="C145" s="96" t="s">
        <v>600</v>
      </c>
      <c r="D145" s="96" t="s">
        <v>601</v>
      </c>
      <c r="E145" s="97" t="s">
        <v>77</v>
      </c>
      <c r="F145" s="112">
        <v>4.0</v>
      </c>
      <c r="G145" s="115">
        <v>523.95</v>
      </c>
      <c r="H145" s="112" t="s">
        <v>602</v>
      </c>
      <c r="I145" s="115">
        <v>15.841</v>
      </c>
      <c r="J145" s="115">
        <v>313.95</v>
      </c>
      <c r="K145" s="103">
        <v>85.478569995</v>
      </c>
      <c r="L145" s="115">
        <v>786.4500000000002</v>
      </c>
      <c r="M145" s="103">
        <v>214.12524724500005</v>
      </c>
      <c r="N145" s="101">
        <v>0.2722681</v>
      </c>
      <c r="O145" s="102">
        <v>142.654870995</v>
      </c>
      <c r="P145" s="103">
        <v>4.3129989721</v>
      </c>
    </row>
    <row r="146">
      <c r="B146" s="83">
        <v>216.0</v>
      </c>
      <c r="C146" s="84" t="s">
        <v>606</v>
      </c>
      <c r="D146" s="84" t="s">
        <v>607</v>
      </c>
      <c r="E146" s="85" t="s">
        <v>77</v>
      </c>
      <c r="F146" s="111">
        <v>7.0</v>
      </c>
      <c r="G146" s="113">
        <v>39983.333333333336</v>
      </c>
      <c r="H146" s="111" t="s">
        <v>608</v>
      </c>
      <c r="I146" s="113">
        <v>7491.666666666667</v>
      </c>
      <c r="J146" s="113">
        <v>10583.333333333334</v>
      </c>
      <c r="K146" s="91">
        <v>42.27432066666667</v>
      </c>
      <c r="L146" s="113">
        <v>166266.66666666666</v>
      </c>
      <c r="M146" s="91">
        <v>664.1395637333333</v>
      </c>
      <c r="N146" s="89">
        <v>0.003994424</v>
      </c>
      <c r="O146" s="90">
        <v>159.71038626666666</v>
      </c>
      <c r="P146" s="91">
        <v>29.924893133333335</v>
      </c>
    </row>
    <row r="150">
      <c r="B150" s="127" t="s">
        <v>41</v>
      </c>
    </row>
    <row r="151">
      <c r="B151" s="117" t="s">
        <v>1</v>
      </c>
      <c r="C151" s="118" t="s">
        <v>2</v>
      </c>
      <c r="D151" s="118" t="s">
        <v>3</v>
      </c>
      <c r="E151" s="119" t="s">
        <v>4</v>
      </c>
      <c r="F151" s="119" t="s">
        <v>5</v>
      </c>
      <c r="G151" s="119" t="s">
        <v>8</v>
      </c>
      <c r="H151" s="120" t="s">
        <v>6</v>
      </c>
      <c r="I151" s="119" t="s">
        <v>14</v>
      </c>
      <c r="J151" s="119" t="s">
        <v>10</v>
      </c>
      <c r="K151" s="119" t="s">
        <v>11</v>
      </c>
      <c r="L151" s="119" t="s">
        <v>12</v>
      </c>
      <c r="M151" s="119" t="s">
        <v>13</v>
      </c>
      <c r="N151" s="121" t="s">
        <v>7</v>
      </c>
      <c r="O151" s="122" t="s">
        <v>9</v>
      </c>
      <c r="P151" s="119" t="s">
        <v>15</v>
      </c>
      <c r="R151" s="79" t="s">
        <v>626</v>
      </c>
      <c r="S151" s="80"/>
    </row>
    <row r="152">
      <c r="B152" s="83">
        <v>5.0</v>
      </c>
      <c r="C152" s="106" t="s">
        <v>39</v>
      </c>
      <c r="D152" s="106" t="s">
        <v>40</v>
      </c>
      <c r="E152" s="85" t="s">
        <v>41</v>
      </c>
      <c r="F152" s="86">
        <v>40.0</v>
      </c>
      <c r="G152" s="87">
        <v>398.80000000000007</v>
      </c>
      <c r="H152" s="86" t="s">
        <v>42</v>
      </c>
      <c r="I152" s="87">
        <v>8.136857936507935</v>
      </c>
      <c r="J152" s="87">
        <v>120.0</v>
      </c>
      <c r="K152" s="88">
        <v>2.501706</v>
      </c>
      <c r="L152" s="87">
        <v>1140.0</v>
      </c>
      <c r="M152" s="88">
        <v>23.766206999999998</v>
      </c>
      <c r="N152" s="89">
        <v>0.02084755</v>
      </c>
      <c r="O152" s="90">
        <v>8.314002940000002</v>
      </c>
      <c r="P152" s="91">
        <v>0.169633552674246</v>
      </c>
      <c r="R152" s="92" t="s">
        <v>23</v>
      </c>
      <c r="S152" s="93">
        <f>count(B152:B157)</f>
        <v>6</v>
      </c>
    </row>
    <row r="153">
      <c r="B153" s="83">
        <v>23.0</v>
      </c>
      <c r="C153" s="110" t="s">
        <v>97</v>
      </c>
      <c r="D153" s="110" t="s">
        <v>98</v>
      </c>
      <c r="E153" s="97" t="s">
        <v>41</v>
      </c>
      <c r="F153" s="98">
        <v>25.0</v>
      </c>
      <c r="G153" s="99">
        <v>47.224999999999994</v>
      </c>
      <c r="H153" s="98" t="s">
        <v>99</v>
      </c>
      <c r="I153" s="99">
        <v>2.1012</v>
      </c>
      <c r="J153" s="99">
        <v>21.012</v>
      </c>
      <c r="K153" s="100">
        <v>6.676838257199999</v>
      </c>
      <c r="L153" s="99">
        <v>115.90000000000002</v>
      </c>
      <c r="M153" s="100">
        <v>36.828743290000006</v>
      </c>
      <c r="N153" s="101">
        <v>0.31776309999999997</v>
      </c>
      <c r="O153" s="102">
        <v>15.006362397499997</v>
      </c>
      <c r="P153" s="103">
        <v>0.66768382572</v>
      </c>
      <c r="R153" s="104" t="s">
        <v>629</v>
      </c>
      <c r="S153" s="105">
        <f>max(M152:M157)</f>
        <v>100.941092</v>
      </c>
    </row>
    <row r="154">
      <c r="B154" s="83">
        <v>42.0</v>
      </c>
      <c r="C154" s="106" t="s">
        <v>153</v>
      </c>
      <c r="D154" s="106" t="s">
        <v>154</v>
      </c>
      <c r="E154" s="106" t="s">
        <v>41</v>
      </c>
      <c r="F154" s="86">
        <v>12.0</v>
      </c>
      <c r="G154" s="87">
        <v>92.5</v>
      </c>
      <c r="H154" s="86" t="s">
        <v>155</v>
      </c>
      <c r="I154" s="87">
        <v>21.73611111111111</v>
      </c>
      <c r="J154" s="87">
        <v>45.0</v>
      </c>
      <c r="K154" s="88">
        <v>9.2767896</v>
      </c>
      <c r="L154" s="87">
        <v>350.0</v>
      </c>
      <c r="M154" s="88">
        <v>72.15280800000001</v>
      </c>
      <c r="N154" s="89">
        <v>0.20615088</v>
      </c>
      <c r="O154" s="90">
        <v>19.0689564</v>
      </c>
      <c r="P154" s="91">
        <v>4.480918433333334</v>
      </c>
      <c r="R154" s="104" t="s">
        <v>630</v>
      </c>
      <c r="S154" s="107">
        <f>min(K152:K157)</f>
        <v>2.501706</v>
      </c>
    </row>
    <row r="155">
      <c r="B155" s="83">
        <v>47.0</v>
      </c>
      <c r="C155" s="96" t="s">
        <v>168</v>
      </c>
      <c r="D155" s="96" t="s">
        <v>169</v>
      </c>
      <c r="E155" s="97" t="s">
        <v>41</v>
      </c>
      <c r="F155" s="98">
        <v>7.0</v>
      </c>
      <c r="G155" s="99">
        <v>2799.0</v>
      </c>
      <c r="H155" s="98" t="s">
        <v>170</v>
      </c>
      <c r="I155" s="99">
        <v>77.21595238095237</v>
      </c>
      <c r="J155" s="99">
        <v>1600.0</v>
      </c>
      <c r="K155" s="100">
        <v>11.890008</v>
      </c>
      <c r="L155" s="99">
        <v>3999.0</v>
      </c>
      <c r="M155" s="100">
        <v>29.717588745</v>
      </c>
      <c r="N155" s="101">
        <v>0.007431255</v>
      </c>
      <c r="O155" s="102">
        <v>20.800082745</v>
      </c>
      <c r="P155" s="103">
        <v>0.5738114322107143</v>
      </c>
      <c r="R155" s="104" t="s">
        <v>631</v>
      </c>
      <c r="S155" s="105">
        <f>average(O152:O157)</f>
        <v>22.94747856</v>
      </c>
    </row>
    <row r="156">
      <c r="B156" s="83">
        <v>87.0</v>
      </c>
      <c r="C156" s="106" t="s">
        <v>277</v>
      </c>
      <c r="D156" s="106" t="s">
        <v>278</v>
      </c>
      <c r="E156" s="85" t="s">
        <v>41</v>
      </c>
      <c r="F156" s="86">
        <v>13.0</v>
      </c>
      <c r="G156" s="87">
        <v>349.0</v>
      </c>
      <c r="H156" s="86" t="s">
        <v>279</v>
      </c>
      <c r="I156" s="87">
        <v>11.670053418803418</v>
      </c>
      <c r="J156" s="87">
        <v>130.58333333333334</v>
      </c>
      <c r="K156" s="88">
        <v>12.965138620000001</v>
      </c>
      <c r="L156" s="87">
        <v>1016.6666666666666</v>
      </c>
      <c r="M156" s="88">
        <v>100.941092</v>
      </c>
      <c r="N156" s="89">
        <v>0.09928632</v>
      </c>
      <c r="O156" s="90">
        <v>34.65092568</v>
      </c>
      <c r="P156" s="91">
        <v>1.15867665815641</v>
      </c>
      <c r="R156" s="104" t="s">
        <v>632</v>
      </c>
      <c r="S156" s="108">
        <f>sum(F152:F157)</f>
        <v>105</v>
      </c>
    </row>
    <row r="157">
      <c r="B157" s="83">
        <v>100.0</v>
      </c>
      <c r="C157" s="96" t="s">
        <v>313</v>
      </c>
      <c r="D157" s="110" t="s">
        <v>314</v>
      </c>
      <c r="E157" s="110" t="s">
        <v>41</v>
      </c>
      <c r="F157" s="98">
        <v>8.0</v>
      </c>
      <c r="G157" s="99">
        <v>24400.0</v>
      </c>
      <c r="H157" s="98" t="s">
        <v>274</v>
      </c>
      <c r="I157" s="99">
        <v>1292.5</v>
      </c>
      <c r="J157" s="99">
        <v>12900.0</v>
      </c>
      <c r="K157" s="100">
        <v>21.0653517</v>
      </c>
      <c r="L157" s="99">
        <v>54900.0</v>
      </c>
      <c r="M157" s="100">
        <v>89.6502177</v>
      </c>
      <c r="N157" s="101">
        <v>0.001632973</v>
      </c>
      <c r="O157" s="102">
        <v>39.8445412</v>
      </c>
      <c r="P157" s="103">
        <v>2.1106176025</v>
      </c>
    </row>
    <row r="161">
      <c r="B161" s="116" t="s">
        <v>425</v>
      </c>
    </row>
    <row r="162">
      <c r="B162" s="117" t="s">
        <v>1</v>
      </c>
      <c r="C162" s="118" t="s">
        <v>2</v>
      </c>
      <c r="D162" s="118" t="s">
        <v>3</v>
      </c>
      <c r="E162" s="119" t="s">
        <v>4</v>
      </c>
      <c r="F162" s="119" t="s">
        <v>5</v>
      </c>
      <c r="G162" s="119" t="s">
        <v>8</v>
      </c>
      <c r="H162" s="120" t="s">
        <v>6</v>
      </c>
      <c r="I162" s="119" t="s">
        <v>14</v>
      </c>
      <c r="J162" s="119" t="s">
        <v>10</v>
      </c>
      <c r="K162" s="119" t="s">
        <v>11</v>
      </c>
      <c r="L162" s="119" t="s">
        <v>12</v>
      </c>
      <c r="M162" s="119" t="s">
        <v>13</v>
      </c>
      <c r="N162" s="121" t="s">
        <v>7</v>
      </c>
      <c r="O162" s="122" t="s">
        <v>9</v>
      </c>
      <c r="P162" s="119" t="s">
        <v>15</v>
      </c>
      <c r="R162" s="79" t="s">
        <v>626</v>
      </c>
      <c r="S162" s="80"/>
    </row>
    <row r="163">
      <c r="B163" s="83">
        <v>144.0</v>
      </c>
      <c r="C163" s="106" t="s">
        <v>423</v>
      </c>
      <c r="D163" s="106" t="s">
        <v>424</v>
      </c>
      <c r="E163" s="85" t="s">
        <v>425</v>
      </c>
      <c r="F163" s="86">
        <v>39.0</v>
      </c>
      <c r="G163" s="87">
        <v>79.95</v>
      </c>
      <c r="H163" s="111" t="s">
        <v>426</v>
      </c>
      <c r="I163" s="87">
        <v>0.9044824742680486</v>
      </c>
      <c r="J163" s="87">
        <v>29.95</v>
      </c>
      <c r="K163" s="88">
        <v>21.826511749999998</v>
      </c>
      <c r="L163" s="87">
        <v>140.0</v>
      </c>
      <c r="M163" s="88">
        <v>102.0271</v>
      </c>
      <c r="N163" s="89">
        <v>0.728765</v>
      </c>
      <c r="O163" s="90">
        <v>58.264761750000005</v>
      </c>
      <c r="P163" s="91">
        <v>0.6591551703599544</v>
      </c>
      <c r="R163" s="92" t="s">
        <v>23</v>
      </c>
      <c r="S163" s="93">
        <f>count(B163:B166)</f>
        <v>4</v>
      </c>
    </row>
    <row r="164">
      <c r="B164" s="83">
        <v>155.0</v>
      </c>
      <c r="C164" s="110" t="s">
        <v>450</v>
      </c>
      <c r="D164" s="110" t="s">
        <v>451</v>
      </c>
      <c r="E164" s="97" t="s">
        <v>425</v>
      </c>
      <c r="F164" s="98">
        <v>34.0</v>
      </c>
      <c r="G164" s="99">
        <v>65.0</v>
      </c>
      <c r="H164" s="112" t="s">
        <v>193</v>
      </c>
      <c r="I164" s="99">
        <v>0.08385416666666667</v>
      </c>
      <c r="J164" s="99">
        <v>25.0</v>
      </c>
      <c r="K164" s="100">
        <v>25.0</v>
      </c>
      <c r="L164" s="99">
        <v>265.0</v>
      </c>
      <c r="M164" s="100">
        <v>265.0</v>
      </c>
      <c r="N164" s="101">
        <v>1.0</v>
      </c>
      <c r="O164" s="102">
        <v>65.0</v>
      </c>
      <c r="P164" s="103">
        <v>0.08385416666666667</v>
      </c>
      <c r="R164" s="104" t="s">
        <v>629</v>
      </c>
      <c r="S164" s="105">
        <f>max(M163:M166)</f>
        <v>315</v>
      </c>
    </row>
    <row r="165">
      <c r="B165" s="83">
        <v>204.0</v>
      </c>
      <c r="C165" s="106" t="s">
        <v>575</v>
      </c>
      <c r="D165" s="106" t="s">
        <v>576</v>
      </c>
      <c r="E165" s="85" t="s">
        <v>425</v>
      </c>
      <c r="F165" s="86">
        <v>3.0</v>
      </c>
      <c r="G165" s="87">
        <v>799.0</v>
      </c>
      <c r="H165" s="111" t="s">
        <v>297</v>
      </c>
      <c r="I165" s="87">
        <v>69.8888888888889</v>
      </c>
      <c r="J165" s="87">
        <v>499.0</v>
      </c>
      <c r="K165" s="88">
        <v>71.5738155</v>
      </c>
      <c r="L165" s="87">
        <v>899.0</v>
      </c>
      <c r="M165" s="88">
        <v>128.94761549999998</v>
      </c>
      <c r="N165" s="89">
        <v>0.1434345</v>
      </c>
      <c r="O165" s="90">
        <v>114.6041655</v>
      </c>
      <c r="P165" s="91">
        <v>10.024477833333334</v>
      </c>
      <c r="R165" s="104" t="s">
        <v>630</v>
      </c>
      <c r="S165" s="107">
        <f>min(K163:K166)</f>
        <v>21.82651175</v>
      </c>
    </row>
    <row r="166">
      <c r="B166" s="83">
        <v>219.0</v>
      </c>
      <c r="C166" s="96" t="s">
        <v>613</v>
      </c>
      <c r="D166" s="96" t="s">
        <v>614</v>
      </c>
      <c r="E166" s="97" t="s">
        <v>425</v>
      </c>
      <c r="F166" s="112">
        <v>10.0</v>
      </c>
      <c r="G166" s="115">
        <v>185.0</v>
      </c>
      <c r="H166" s="112" t="s">
        <v>615</v>
      </c>
      <c r="I166" s="115">
        <v>0.550517094017094</v>
      </c>
      <c r="J166" s="115">
        <v>80.0</v>
      </c>
      <c r="K166" s="103">
        <v>80.0</v>
      </c>
      <c r="L166" s="115">
        <v>315.0</v>
      </c>
      <c r="M166" s="103">
        <v>315.0</v>
      </c>
      <c r="N166" s="101">
        <v>1.0</v>
      </c>
      <c r="O166" s="102">
        <v>185.0</v>
      </c>
      <c r="P166" s="103">
        <v>0.550517094017094</v>
      </c>
      <c r="R166" s="104" t="s">
        <v>631</v>
      </c>
      <c r="S166" s="105">
        <f>average(O163:O166)</f>
        <v>105.7172318</v>
      </c>
    </row>
    <row r="167">
      <c r="R167" s="104" t="s">
        <v>632</v>
      </c>
      <c r="S167" s="108">
        <f>sum(F163:F166)</f>
        <v>86</v>
      </c>
    </row>
    <row r="170">
      <c r="B170" s="127" t="s">
        <v>133</v>
      </c>
    </row>
    <row r="171">
      <c r="B171" s="117" t="s">
        <v>1</v>
      </c>
      <c r="C171" s="118" t="s">
        <v>2</v>
      </c>
      <c r="D171" s="118" t="s">
        <v>3</v>
      </c>
      <c r="E171" s="119" t="s">
        <v>4</v>
      </c>
      <c r="F171" s="119" t="s">
        <v>5</v>
      </c>
      <c r="G171" s="119" t="s">
        <v>8</v>
      </c>
      <c r="H171" s="120" t="s">
        <v>6</v>
      </c>
      <c r="I171" s="119" t="s">
        <v>14</v>
      </c>
      <c r="J171" s="119" t="s">
        <v>10</v>
      </c>
      <c r="K171" s="119" t="s">
        <v>11</v>
      </c>
      <c r="L171" s="119" t="s">
        <v>12</v>
      </c>
      <c r="M171" s="119" t="s">
        <v>13</v>
      </c>
      <c r="N171" s="121" t="s">
        <v>7</v>
      </c>
      <c r="O171" s="122" t="s">
        <v>9</v>
      </c>
      <c r="P171" s="119" t="s">
        <v>15</v>
      </c>
      <c r="R171" s="79" t="s">
        <v>626</v>
      </c>
      <c r="S171" s="80"/>
    </row>
    <row r="172">
      <c r="B172" s="83">
        <v>35.0</v>
      </c>
      <c r="C172" s="84" t="s">
        <v>131</v>
      </c>
      <c r="D172" s="84" t="s">
        <v>132</v>
      </c>
      <c r="E172" s="85" t="s">
        <v>133</v>
      </c>
      <c r="F172" s="86">
        <v>4.0</v>
      </c>
      <c r="G172" s="87">
        <v>55.58333333333333</v>
      </c>
      <c r="H172" s="86" t="s">
        <v>134</v>
      </c>
      <c r="I172" s="87">
        <v>4.999305555555555</v>
      </c>
      <c r="J172" s="87">
        <v>26.833333333333332</v>
      </c>
      <c r="K172" s="88">
        <v>8.526643183333332</v>
      </c>
      <c r="L172" s="87">
        <v>141.83333333333334</v>
      </c>
      <c r="M172" s="88">
        <v>45.06939968333333</v>
      </c>
      <c r="N172" s="89">
        <v>0.31776309999999997</v>
      </c>
      <c r="O172" s="90">
        <v>17.66233230833333</v>
      </c>
      <c r="P172" s="91">
        <v>1.5885948311805551</v>
      </c>
      <c r="R172" s="92" t="s">
        <v>23</v>
      </c>
      <c r="S172" s="93">
        <f>count(B172:B187)</f>
        <v>16</v>
      </c>
    </row>
    <row r="173">
      <c r="B173" s="83">
        <v>64.0</v>
      </c>
      <c r="C173" s="96" t="s">
        <v>216</v>
      </c>
      <c r="D173" s="96" t="s">
        <v>217</v>
      </c>
      <c r="E173" s="110" t="s">
        <v>133</v>
      </c>
      <c r="F173" s="98">
        <v>10.0</v>
      </c>
      <c r="G173" s="99">
        <v>3091.666666666667</v>
      </c>
      <c r="H173" s="98" t="s">
        <v>218</v>
      </c>
      <c r="I173" s="99">
        <v>48.791666666666664</v>
      </c>
      <c r="J173" s="99">
        <v>1680.0</v>
      </c>
      <c r="K173" s="100">
        <v>15.053912160000001</v>
      </c>
      <c r="L173" s="99">
        <v>16266.666666666666</v>
      </c>
      <c r="M173" s="100">
        <v>145.76010186666667</v>
      </c>
      <c r="N173" s="101">
        <v>0.008960662000000001</v>
      </c>
      <c r="O173" s="102">
        <v>27.703380016666674</v>
      </c>
      <c r="P173" s="103">
        <v>0.4372056334166667</v>
      </c>
      <c r="R173" s="104" t="s">
        <v>629</v>
      </c>
      <c r="S173" s="105">
        <f>max(M172:M187)</f>
        <v>2301</v>
      </c>
    </row>
    <row r="174">
      <c r="B174" s="83">
        <v>120.0</v>
      </c>
      <c r="C174" s="106" t="s">
        <v>360</v>
      </c>
      <c r="D174" s="106" t="s">
        <v>361</v>
      </c>
      <c r="E174" s="85" t="s">
        <v>133</v>
      </c>
      <c r="F174" s="86">
        <v>5.0</v>
      </c>
      <c r="G174" s="87">
        <v>104.45</v>
      </c>
      <c r="H174" s="86" t="s">
        <v>362</v>
      </c>
      <c r="I174" s="87">
        <v>6.0665</v>
      </c>
      <c r="J174" s="87">
        <v>62.25</v>
      </c>
      <c r="K174" s="88">
        <v>27.520774799999998</v>
      </c>
      <c r="L174" s="87">
        <v>209.94999999999996</v>
      </c>
      <c r="M174" s="88">
        <v>92.81906295999997</v>
      </c>
      <c r="N174" s="89">
        <v>0.44210079999999996</v>
      </c>
      <c r="O174" s="90">
        <v>46.177428559999996</v>
      </c>
      <c r="P174" s="91">
        <v>2.6820045031999995</v>
      </c>
      <c r="R174" s="104" t="s">
        <v>630</v>
      </c>
      <c r="S174" s="107">
        <f>min(K172:K187)</f>
        <v>8.526643183</v>
      </c>
    </row>
    <row r="175">
      <c r="B175" s="83">
        <v>128.0</v>
      </c>
      <c r="C175" s="96" t="s">
        <v>382</v>
      </c>
      <c r="D175" s="96" t="s">
        <v>383</v>
      </c>
      <c r="E175" s="97" t="s">
        <v>133</v>
      </c>
      <c r="F175" s="98">
        <v>33.0</v>
      </c>
      <c r="G175" s="99">
        <v>82.0</v>
      </c>
      <c r="H175" s="98" t="s">
        <v>384</v>
      </c>
      <c r="I175" s="99">
        <v>0.25</v>
      </c>
      <c r="J175" s="99">
        <v>45.833333333333336</v>
      </c>
      <c r="K175" s="100">
        <v>27.164270833333333</v>
      </c>
      <c r="L175" s="99">
        <v>120.0</v>
      </c>
      <c r="M175" s="100">
        <v>71.121</v>
      </c>
      <c r="N175" s="101">
        <v>0.592675</v>
      </c>
      <c r="O175" s="102">
        <v>48.599349999999994</v>
      </c>
      <c r="P175" s="103">
        <v>0.14816875</v>
      </c>
      <c r="R175" s="104" t="s">
        <v>631</v>
      </c>
      <c r="S175" s="105">
        <f>average(O172:O187)</f>
        <v>105.1446723</v>
      </c>
    </row>
    <row r="176">
      <c r="B176" s="83">
        <v>130.0</v>
      </c>
      <c r="C176" s="106" t="s">
        <v>387</v>
      </c>
      <c r="D176" s="106" t="s">
        <v>388</v>
      </c>
      <c r="E176" s="85" t="s">
        <v>133</v>
      </c>
      <c r="F176" s="86">
        <v>41.0</v>
      </c>
      <c r="G176" s="87">
        <v>79.99</v>
      </c>
      <c r="H176" s="86" t="s">
        <v>389</v>
      </c>
      <c r="I176" s="87">
        <v>1.6043407164798773</v>
      </c>
      <c r="J176" s="87">
        <v>52.4</v>
      </c>
      <c r="K176" s="88">
        <v>34.20148</v>
      </c>
      <c r="L176" s="87">
        <v>134.0</v>
      </c>
      <c r="M176" s="88">
        <v>87.4618</v>
      </c>
      <c r="N176" s="89">
        <v>0.6527</v>
      </c>
      <c r="O176" s="90">
        <v>52.209472999999996</v>
      </c>
      <c r="P176" s="91">
        <v>1.0471531856464158</v>
      </c>
      <c r="R176" s="104" t="s">
        <v>632</v>
      </c>
      <c r="S176" s="108">
        <f>sum(F172:F187)</f>
        <v>152</v>
      </c>
    </row>
    <row r="177">
      <c r="B177" s="83">
        <v>156.0</v>
      </c>
      <c r="C177" s="96" t="s">
        <v>452</v>
      </c>
      <c r="D177" s="96" t="s">
        <v>453</v>
      </c>
      <c r="E177" s="97" t="s">
        <v>133</v>
      </c>
      <c r="F177" s="98">
        <v>7.0</v>
      </c>
      <c r="G177" s="99">
        <v>7284.5</v>
      </c>
      <c r="H177" s="112" t="s">
        <v>218</v>
      </c>
      <c r="I177" s="99">
        <v>982.4583333333334</v>
      </c>
      <c r="J177" s="99">
        <v>4881.666666666667</v>
      </c>
      <c r="K177" s="100">
        <v>43.74296499666668</v>
      </c>
      <c r="L177" s="99">
        <v>11284.5</v>
      </c>
      <c r="M177" s="100">
        <v>101.11659033900001</v>
      </c>
      <c r="N177" s="101">
        <v>0.008960662000000001</v>
      </c>
      <c r="O177" s="102">
        <v>65.27394233900002</v>
      </c>
      <c r="P177" s="103">
        <v>8.803477054083334</v>
      </c>
    </row>
    <row r="178">
      <c r="B178" s="83">
        <v>178.0</v>
      </c>
      <c r="C178" s="106" t="s">
        <v>509</v>
      </c>
      <c r="D178" s="106" t="s">
        <v>510</v>
      </c>
      <c r="E178" s="84" t="s">
        <v>133</v>
      </c>
      <c r="F178" s="86">
        <v>5.0</v>
      </c>
      <c r="G178" s="87">
        <v>139.0</v>
      </c>
      <c r="H178" s="111" t="s">
        <v>384</v>
      </c>
      <c r="I178" s="87">
        <v>17.855</v>
      </c>
      <c r="J178" s="87">
        <v>49.0</v>
      </c>
      <c r="K178" s="88">
        <v>29.041075</v>
      </c>
      <c r="L178" s="87">
        <v>299.0</v>
      </c>
      <c r="M178" s="88">
        <v>177.209825</v>
      </c>
      <c r="N178" s="89">
        <v>0.592675</v>
      </c>
      <c r="O178" s="90">
        <v>82.38182499999999</v>
      </c>
      <c r="P178" s="91">
        <v>10.582212125</v>
      </c>
    </row>
    <row r="179">
      <c r="B179" s="83">
        <v>183.0</v>
      </c>
      <c r="C179" s="96" t="s">
        <v>520</v>
      </c>
      <c r="D179" s="96" t="s">
        <v>521</v>
      </c>
      <c r="E179" s="97" t="s">
        <v>133</v>
      </c>
      <c r="F179" s="98">
        <v>5.0</v>
      </c>
      <c r="G179" s="99">
        <v>85.0</v>
      </c>
      <c r="H179" s="112" t="s">
        <v>193</v>
      </c>
      <c r="I179" s="99">
        <v>2.836666666666667</v>
      </c>
      <c r="J179" s="99">
        <v>55.0</v>
      </c>
      <c r="K179" s="100">
        <v>55.0</v>
      </c>
      <c r="L179" s="99">
        <v>130.0</v>
      </c>
      <c r="M179" s="100">
        <v>130.0</v>
      </c>
      <c r="N179" s="101">
        <v>1.0</v>
      </c>
      <c r="O179" s="102">
        <v>85.0</v>
      </c>
      <c r="P179" s="103">
        <v>2.836666666666667</v>
      </c>
    </row>
    <row r="180">
      <c r="B180" s="83">
        <v>193.0</v>
      </c>
      <c r="C180" s="106" t="s">
        <v>547</v>
      </c>
      <c r="D180" s="106" t="s">
        <v>548</v>
      </c>
      <c r="E180" s="85" t="s">
        <v>133</v>
      </c>
      <c r="F180" s="86">
        <v>4.0</v>
      </c>
      <c r="G180" s="87">
        <v>92.02916666666668</v>
      </c>
      <c r="H180" s="111" t="s">
        <v>193</v>
      </c>
      <c r="I180" s="87">
        <v>142.8829694623357</v>
      </c>
      <c r="J180" s="87">
        <v>54.11250000000001</v>
      </c>
      <c r="K180" s="88">
        <v>54.11250000000001</v>
      </c>
      <c r="L180" s="87">
        <v>151.61249999999998</v>
      </c>
      <c r="M180" s="88">
        <v>151.61249999999998</v>
      </c>
      <c r="N180" s="89">
        <v>1.0</v>
      </c>
      <c r="O180" s="90">
        <v>92.02916666666668</v>
      </c>
      <c r="P180" s="91">
        <v>142.8829694623357</v>
      </c>
    </row>
    <row r="181">
      <c r="B181" s="83">
        <v>195.0</v>
      </c>
      <c r="C181" s="110" t="s">
        <v>551</v>
      </c>
      <c r="D181" s="110" t="s">
        <v>552</v>
      </c>
      <c r="E181" s="97" t="s">
        <v>133</v>
      </c>
      <c r="F181" s="98">
        <v>6.0</v>
      </c>
      <c r="G181" s="99">
        <v>10458.333333333332</v>
      </c>
      <c r="H181" s="112" t="s">
        <v>553</v>
      </c>
      <c r="I181" s="99">
        <v>1052.0833333333335</v>
      </c>
      <c r="J181" s="99">
        <v>5416.666666666667</v>
      </c>
      <c r="K181" s="100">
        <v>48.9125</v>
      </c>
      <c r="L181" s="99">
        <v>30416.666666666668</v>
      </c>
      <c r="M181" s="100">
        <v>274.6625</v>
      </c>
      <c r="N181" s="101">
        <v>0.00903</v>
      </c>
      <c r="O181" s="102">
        <v>94.43874999999998</v>
      </c>
      <c r="P181" s="103">
        <v>9.500312500000001</v>
      </c>
    </row>
    <row r="182">
      <c r="B182" s="83">
        <v>196.0</v>
      </c>
      <c r="C182" s="106" t="s">
        <v>554</v>
      </c>
      <c r="D182" s="128" t="s">
        <v>555</v>
      </c>
      <c r="E182" s="85" t="s">
        <v>133</v>
      </c>
      <c r="F182" s="86">
        <v>2.0</v>
      </c>
      <c r="G182" s="87">
        <v>95.37</v>
      </c>
      <c r="H182" s="111" t="s">
        <v>193</v>
      </c>
      <c r="I182" s="87">
        <v>6.3585</v>
      </c>
      <c r="J182" s="87">
        <v>63.6</v>
      </c>
      <c r="K182" s="88">
        <v>63.6</v>
      </c>
      <c r="L182" s="87">
        <v>127.14</v>
      </c>
      <c r="M182" s="88">
        <v>127.14</v>
      </c>
      <c r="N182" s="89">
        <v>1.0</v>
      </c>
      <c r="O182" s="90">
        <v>95.37</v>
      </c>
      <c r="P182" s="91">
        <v>6.3585</v>
      </c>
    </row>
    <row r="183">
      <c r="B183" s="83">
        <v>201.0</v>
      </c>
      <c r="C183" s="96" t="s">
        <v>568</v>
      </c>
      <c r="D183" s="96" t="s">
        <v>569</v>
      </c>
      <c r="E183" s="97" t="s">
        <v>133</v>
      </c>
      <c r="F183" s="98">
        <v>13.0</v>
      </c>
      <c r="G183" s="99">
        <v>107.25</v>
      </c>
      <c r="H183" s="112" t="s">
        <v>193</v>
      </c>
      <c r="I183" s="99">
        <v>22.08105969551282</v>
      </c>
      <c r="J183" s="99">
        <v>20.0</v>
      </c>
      <c r="K183" s="100">
        <v>20.0</v>
      </c>
      <c r="L183" s="99">
        <v>305.25</v>
      </c>
      <c r="M183" s="100">
        <v>305.25</v>
      </c>
      <c r="N183" s="101">
        <v>1.0</v>
      </c>
      <c r="O183" s="102">
        <v>107.25</v>
      </c>
      <c r="P183" s="103">
        <v>22.08105969551282</v>
      </c>
    </row>
    <row r="184">
      <c r="B184" s="83">
        <v>209.0</v>
      </c>
      <c r="C184" s="106" t="s">
        <v>588</v>
      </c>
      <c r="D184" s="84" t="s">
        <v>589</v>
      </c>
      <c r="E184" s="84" t="s">
        <v>133</v>
      </c>
      <c r="F184" s="111">
        <v>5.0</v>
      </c>
      <c r="G184" s="113">
        <v>373.9166666666667</v>
      </c>
      <c r="H184" s="111" t="s">
        <v>590</v>
      </c>
      <c r="I184" s="113">
        <v>3.7391666666666667</v>
      </c>
      <c r="J184" s="113">
        <v>173.91666666666666</v>
      </c>
      <c r="K184" s="91">
        <v>62.105641666666656</v>
      </c>
      <c r="L184" s="113">
        <v>823.9166666666666</v>
      </c>
      <c r="M184" s="91">
        <v>294.2206416666666</v>
      </c>
      <c r="N184" s="89">
        <v>0.3571</v>
      </c>
      <c r="O184" s="90">
        <v>133.52564166666667</v>
      </c>
      <c r="P184" s="91">
        <v>1.3352564166666665</v>
      </c>
    </row>
    <row r="185">
      <c r="B185" s="83">
        <v>211.0</v>
      </c>
      <c r="C185" s="96" t="s">
        <v>593</v>
      </c>
      <c r="D185" s="96" t="s">
        <v>594</v>
      </c>
      <c r="E185" s="110" t="s">
        <v>133</v>
      </c>
      <c r="F185" s="112">
        <v>3.0</v>
      </c>
      <c r="G185" s="115">
        <v>135.0</v>
      </c>
      <c r="H185" s="112" t="s">
        <v>193</v>
      </c>
      <c r="I185" s="115">
        <v>1.597222222222222</v>
      </c>
      <c r="J185" s="115">
        <v>110.0</v>
      </c>
      <c r="K185" s="103">
        <v>110.0</v>
      </c>
      <c r="L185" s="115">
        <v>175.0</v>
      </c>
      <c r="M185" s="103">
        <v>175.0</v>
      </c>
      <c r="N185" s="101">
        <v>1.0</v>
      </c>
      <c r="O185" s="102">
        <v>135.0</v>
      </c>
      <c r="P185" s="103">
        <v>1.597222222222222</v>
      </c>
    </row>
    <row r="186">
      <c r="B186" s="83">
        <v>213.0</v>
      </c>
      <c r="C186" s="106" t="s">
        <v>598</v>
      </c>
      <c r="D186" s="106" t="s">
        <v>599</v>
      </c>
      <c r="E186" s="85" t="s">
        <v>133</v>
      </c>
      <c r="F186" s="111">
        <v>3.0</v>
      </c>
      <c r="G186" s="113">
        <v>217.33333333333334</v>
      </c>
      <c r="H186" s="111" t="s">
        <v>389</v>
      </c>
      <c r="I186" s="113">
        <v>17.355555555555558</v>
      </c>
      <c r="J186" s="113">
        <v>147.33333333333334</v>
      </c>
      <c r="K186" s="91">
        <v>96.16446666666667</v>
      </c>
      <c r="L186" s="113">
        <v>288.3333333333333</v>
      </c>
      <c r="M186" s="91">
        <v>188.19516666666664</v>
      </c>
      <c r="N186" s="89">
        <v>0.6527</v>
      </c>
      <c r="O186" s="90">
        <v>141.85346666666666</v>
      </c>
      <c r="P186" s="91">
        <v>11.327971111111111</v>
      </c>
    </row>
    <row r="187">
      <c r="B187" s="114">
        <v>223.0</v>
      </c>
      <c r="C187" s="109" t="s">
        <v>623</v>
      </c>
      <c r="D187" s="109" t="s">
        <v>624</v>
      </c>
      <c r="E187" s="97" t="s">
        <v>133</v>
      </c>
      <c r="F187" s="112">
        <v>6.0</v>
      </c>
      <c r="G187" s="115">
        <v>3880.0</v>
      </c>
      <c r="H187" s="112" t="s">
        <v>625</v>
      </c>
      <c r="I187" s="115">
        <v>2455.5</v>
      </c>
      <c r="J187" s="115">
        <v>517.5</v>
      </c>
      <c r="K187" s="103">
        <v>61.065</v>
      </c>
      <c r="L187" s="115">
        <v>19500.0</v>
      </c>
      <c r="M187" s="103">
        <v>2301.0</v>
      </c>
      <c r="N187" s="101">
        <v>0.118</v>
      </c>
      <c r="O187" s="102">
        <v>457.84</v>
      </c>
      <c r="P187" s="103">
        <v>289.74899999999997</v>
      </c>
    </row>
    <row r="191">
      <c r="B191" s="116" t="s">
        <v>26</v>
      </c>
    </row>
    <row r="192">
      <c r="B192" s="117" t="s">
        <v>1</v>
      </c>
      <c r="C192" s="118" t="s">
        <v>2</v>
      </c>
      <c r="D192" s="118" t="s">
        <v>3</v>
      </c>
      <c r="E192" s="119" t="s">
        <v>4</v>
      </c>
      <c r="F192" s="119" t="s">
        <v>5</v>
      </c>
      <c r="G192" s="119" t="s">
        <v>8</v>
      </c>
      <c r="H192" s="120" t="s">
        <v>6</v>
      </c>
      <c r="I192" s="119" t="s">
        <v>14</v>
      </c>
      <c r="J192" s="119" t="s">
        <v>10</v>
      </c>
      <c r="K192" s="119" t="s">
        <v>11</v>
      </c>
      <c r="L192" s="119" t="s">
        <v>12</v>
      </c>
      <c r="M192" s="119" t="s">
        <v>13</v>
      </c>
      <c r="N192" s="121" t="s">
        <v>7</v>
      </c>
      <c r="O192" s="122" t="s">
        <v>9</v>
      </c>
      <c r="P192" s="119" t="s">
        <v>15</v>
      </c>
      <c r="R192" s="79" t="s">
        <v>626</v>
      </c>
      <c r="S192" s="80"/>
    </row>
    <row r="193">
      <c r="B193" s="83">
        <v>2.0</v>
      </c>
      <c r="C193" s="106" t="s">
        <v>24</v>
      </c>
      <c r="D193" s="106" t="s">
        <v>25</v>
      </c>
      <c r="E193" s="84" t="s">
        <v>26</v>
      </c>
      <c r="F193" s="86">
        <v>17.0</v>
      </c>
      <c r="G193" s="87">
        <v>4533.333333333333</v>
      </c>
      <c r="H193" s="86" t="s">
        <v>27</v>
      </c>
      <c r="I193" s="87">
        <v>26.479112278244628</v>
      </c>
      <c r="J193" s="87">
        <v>2490.0</v>
      </c>
      <c r="K193" s="88">
        <v>2.8417224599999997</v>
      </c>
      <c r="L193" s="87">
        <v>9780.0</v>
      </c>
      <c r="M193" s="88">
        <v>11.16146412</v>
      </c>
      <c r="N193" s="89">
        <v>0.001141254</v>
      </c>
      <c r="O193" s="90">
        <v>5.173684799999999</v>
      </c>
      <c r="P193" s="91">
        <v>0.030219392803995795</v>
      </c>
      <c r="R193" s="92" t="s">
        <v>23</v>
      </c>
      <c r="S193" s="93">
        <f>count(B193:B203)</f>
        <v>11</v>
      </c>
    </row>
    <row r="194">
      <c r="B194" s="83">
        <v>44.0</v>
      </c>
      <c r="C194" s="96" t="s">
        <v>159</v>
      </c>
      <c r="D194" s="96" t="s">
        <v>160</v>
      </c>
      <c r="E194" s="110" t="s">
        <v>26</v>
      </c>
      <c r="F194" s="98">
        <v>9.0</v>
      </c>
      <c r="G194" s="99">
        <v>79900.0</v>
      </c>
      <c r="H194" s="98" t="s">
        <v>161</v>
      </c>
      <c r="I194" s="99">
        <v>131.33695563695562</v>
      </c>
      <c r="J194" s="99">
        <v>13990.0</v>
      </c>
      <c r="K194" s="100">
        <v>3.58332865</v>
      </c>
      <c r="L194" s="99">
        <v>166293.0</v>
      </c>
      <c r="M194" s="100">
        <v>42.593457555</v>
      </c>
      <c r="N194" s="101">
        <v>2.56135E-4</v>
      </c>
      <c r="O194" s="102">
        <v>20.4651865</v>
      </c>
      <c r="P194" s="103">
        <v>0.033639991132071626</v>
      </c>
      <c r="R194" s="104" t="s">
        <v>629</v>
      </c>
      <c r="S194" s="105">
        <f>max(M193:M203)</f>
        <v>586.5082133</v>
      </c>
    </row>
    <row r="195">
      <c r="B195" s="83">
        <v>48.0</v>
      </c>
      <c r="C195" s="106" t="s">
        <v>171</v>
      </c>
      <c r="D195" s="106" t="s">
        <v>172</v>
      </c>
      <c r="E195" s="84" t="s">
        <v>26</v>
      </c>
      <c r="F195" s="86">
        <v>35.0</v>
      </c>
      <c r="G195" s="87">
        <v>109.99</v>
      </c>
      <c r="H195" s="86" t="s">
        <v>173</v>
      </c>
      <c r="I195" s="87">
        <v>0.33237586765475435</v>
      </c>
      <c r="J195" s="87">
        <v>79.9</v>
      </c>
      <c r="K195" s="88">
        <v>15.38313901</v>
      </c>
      <c r="L195" s="87">
        <v>500.0</v>
      </c>
      <c r="M195" s="88">
        <v>96.26495</v>
      </c>
      <c r="N195" s="89">
        <v>0.1925299</v>
      </c>
      <c r="O195" s="90">
        <v>21.176363701</v>
      </c>
      <c r="P195" s="91">
        <v>0.06399229256198309</v>
      </c>
      <c r="R195" s="104" t="s">
        <v>630</v>
      </c>
      <c r="S195" s="107">
        <f>min(K193:K203)</f>
        <v>2.84172246</v>
      </c>
    </row>
    <row r="196">
      <c r="B196" s="83">
        <v>49.0</v>
      </c>
      <c r="C196" s="96" t="s">
        <v>174</v>
      </c>
      <c r="D196" s="96" t="s">
        <v>175</v>
      </c>
      <c r="E196" s="110" t="s">
        <v>26</v>
      </c>
      <c r="F196" s="98">
        <v>20.0</v>
      </c>
      <c r="G196" s="99">
        <v>160000.0</v>
      </c>
      <c r="H196" s="98" t="s">
        <v>176</v>
      </c>
      <c r="I196" s="99">
        <v>818.75</v>
      </c>
      <c r="J196" s="99">
        <v>59583.333333333336</v>
      </c>
      <c r="K196" s="100">
        <v>7.98501275</v>
      </c>
      <c r="L196" s="99">
        <v>300000.0</v>
      </c>
      <c r="M196" s="100">
        <v>40.20426</v>
      </c>
      <c r="N196" s="101">
        <v>1.340142E-4</v>
      </c>
      <c r="O196" s="102">
        <v>21.442272</v>
      </c>
      <c r="P196" s="103">
        <v>0.10972412625</v>
      </c>
      <c r="R196" s="104" t="s">
        <v>631</v>
      </c>
      <c r="S196" s="105">
        <f>average(O193:O203)</f>
        <v>38.47730451</v>
      </c>
    </row>
    <row r="197">
      <c r="B197" s="83">
        <v>50.0</v>
      </c>
      <c r="C197" s="106" t="s">
        <v>177</v>
      </c>
      <c r="D197" s="106" t="s">
        <v>178</v>
      </c>
      <c r="E197" s="84" t="s">
        <v>26</v>
      </c>
      <c r="F197" s="86">
        <v>26.0</v>
      </c>
      <c r="G197" s="87">
        <v>20990.0</v>
      </c>
      <c r="H197" s="86" t="s">
        <v>179</v>
      </c>
      <c r="I197" s="87">
        <v>32.59753096017458</v>
      </c>
      <c r="J197" s="87">
        <v>11990.0</v>
      </c>
      <c r="K197" s="88">
        <v>12.484641455</v>
      </c>
      <c r="L197" s="87">
        <v>50990.0</v>
      </c>
      <c r="M197" s="88">
        <v>53.09356695500001</v>
      </c>
      <c r="N197" s="89">
        <v>0.0010412545</v>
      </c>
      <c r="O197" s="90">
        <v>21.855931955000003</v>
      </c>
      <c r="P197" s="91">
        <v>0.033942325801171104</v>
      </c>
      <c r="R197" s="104" t="s">
        <v>632</v>
      </c>
      <c r="S197" s="108">
        <f>sum(F193:F203)</f>
        <v>182</v>
      </c>
    </row>
    <row r="198">
      <c r="B198" s="83">
        <v>57.0</v>
      </c>
      <c r="C198" s="96" t="s">
        <v>197</v>
      </c>
      <c r="D198" s="96" t="s">
        <v>198</v>
      </c>
      <c r="E198" s="110" t="s">
        <v>26</v>
      </c>
      <c r="F198" s="98">
        <v>36.0</v>
      </c>
      <c r="G198" s="99">
        <v>93.2875</v>
      </c>
      <c r="H198" s="98" t="s">
        <v>199</v>
      </c>
      <c r="I198" s="99">
        <v>0.4511597222222222</v>
      </c>
      <c r="J198" s="99">
        <v>55.0</v>
      </c>
      <c r="K198" s="100">
        <v>14.655508999999999</v>
      </c>
      <c r="L198" s="99">
        <v>399.0</v>
      </c>
      <c r="M198" s="100">
        <v>106.31905619999999</v>
      </c>
      <c r="N198" s="101">
        <v>0.2664638</v>
      </c>
      <c r="O198" s="102">
        <v>24.857741742499996</v>
      </c>
      <c r="P198" s="103">
        <v>0.12021773399027777</v>
      </c>
    </row>
    <row r="199">
      <c r="B199" s="83">
        <v>58.0</v>
      </c>
      <c r="C199" s="84" t="s">
        <v>200</v>
      </c>
      <c r="D199" s="84" t="s">
        <v>201</v>
      </c>
      <c r="E199" s="85" t="s">
        <v>26</v>
      </c>
      <c r="F199" s="86">
        <v>13.0</v>
      </c>
      <c r="G199" s="87">
        <v>25.0</v>
      </c>
      <c r="H199" s="86" t="s">
        <v>193</v>
      </c>
      <c r="I199" s="87">
        <v>0.21958333333333332</v>
      </c>
      <c r="J199" s="87">
        <v>5.25</v>
      </c>
      <c r="K199" s="88">
        <v>5.25</v>
      </c>
      <c r="L199" s="87">
        <v>75.0</v>
      </c>
      <c r="M199" s="88">
        <v>75.0</v>
      </c>
      <c r="N199" s="89">
        <v>1.0</v>
      </c>
      <c r="O199" s="90">
        <v>25.0</v>
      </c>
      <c r="P199" s="91">
        <v>0.21958333333333332</v>
      </c>
    </row>
    <row r="200">
      <c r="B200" s="83">
        <v>84.0</v>
      </c>
      <c r="C200" s="96" t="s">
        <v>269</v>
      </c>
      <c r="D200" s="110" t="s">
        <v>270</v>
      </c>
      <c r="E200" s="110" t="s">
        <v>26</v>
      </c>
      <c r="F200" s="98">
        <v>5.0</v>
      </c>
      <c r="G200" s="99">
        <v>1161.325</v>
      </c>
      <c r="H200" s="98" t="s">
        <v>271</v>
      </c>
      <c r="I200" s="99">
        <v>58.066250000000004</v>
      </c>
      <c r="J200" s="99">
        <v>575.08</v>
      </c>
      <c r="K200" s="100">
        <v>17.00740786888</v>
      </c>
      <c r="L200" s="99">
        <v>1675.223</v>
      </c>
      <c r="M200" s="100">
        <v>49.543021548878</v>
      </c>
      <c r="N200" s="101">
        <v>0.029573986000000003</v>
      </c>
      <c r="O200" s="102">
        <v>34.345009291450005</v>
      </c>
      <c r="P200" s="103">
        <v>1.7172504645725004</v>
      </c>
    </row>
    <row r="201">
      <c r="B201" s="83">
        <v>133.0</v>
      </c>
      <c r="C201" s="106" t="s">
        <v>395</v>
      </c>
      <c r="D201" s="106" t="s">
        <v>396</v>
      </c>
      <c r="E201" s="84" t="s">
        <v>26</v>
      </c>
      <c r="F201" s="86">
        <v>6.0</v>
      </c>
      <c r="G201" s="87">
        <v>50.31666666666666</v>
      </c>
      <c r="H201" s="86" t="s">
        <v>105</v>
      </c>
      <c r="I201" s="87">
        <v>0.22294629629629634</v>
      </c>
      <c r="J201" s="87">
        <v>35.93333333333334</v>
      </c>
      <c r="K201" s="88">
        <v>38.44956500000001</v>
      </c>
      <c r="L201" s="87">
        <v>63.23333333333333</v>
      </c>
      <c r="M201" s="88">
        <v>67.66124749999999</v>
      </c>
      <c r="N201" s="89">
        <v>1.070025</v>
      </c>
      <c r="O201" s="90">
        <v>53.84009124999999</v>
      </c>
      <c r="P201" s="91">
        <v>0.2385581106944445</v>
      </c>
    </row>
    <row r="202">
      <c r="B202" s="83">
        <v>137.0</v>
      </c>
      <c r="C202" s="110" t="s">
        <v>403</v>
      </c>
      <c r="D202" s="110" t="s">
        <v>404</v>
      </c>
      <c r="E202" s="110" t="s">
        <v>26</v>
      </c>
      <c r="F202" s="98">
        <v>8.0</v>
      </c>
      <c r="G202" s="99">
        <v>2121.5</v>
      </c>
      <c r="H202" s="112" t="s">
        <v>405</v>
      </c>
      <c r="I202" s="99">
        <v>3.5862393162393165</v>
      </c>
      <c r="J202" s="99">
        <v>1334.0</v>
      </c>
      <c r="K202" s="100">
        <v>34.80406</v>
      </c>
      <c r="L202" s="99">
        <v>3995.0</v>
      </c>
      <c r="M202" s="100">
        <v>104.22955</v>
      </c>
      <c r="N202" s="101">
        <v>0.026090000000000002</v>
      </c>
      <c r="O202" s="102">
        <v>55.349935</v>
      </c>
      <c r="P202" s="103">
        <v>0.09356498376068377</v>
      </c>
    </row>
    <row r="203">
      <c r="B203" s="83">
        <v>212.0</v>
      </c>
      <c r="C203" s="106" t="s">
        <v>595</v>
      </c>
      <c r="D203" s="106" t="s">
        <v>596</v>
      </c>
      <c r="E203" s="84" t="s">
        <v>26</v>
      </c>
      <c r="F203" s="111">
        <v>7.0</v>
      </c>
      <c r="G203" s="113">
        <v>111.66666666666667</v>
      </c>
      <c r="H203" s="111" t="s">
        <v>597</v>
      </c>
      <c r="I203" s="113">
        <v>22.37957294028723</v>
      </c>
      <c r="J203" s="113">
        <v>16.666666666666668</v>
      </c>
      <c r="K203" s="91">
        <v>20.857333333333333</v>
      </c>
      <c r="L203" s="113">
        <v>468.6666666666667</v>
      </c>
      <c r="M203" s="91">
        <v>586.5082133333333</v>
      </c>
      <c r="N203" s="89">
        <v>1.2514399999999999</v>
      </c>
      <c r="O203" s="90">
        <v>139.74413333333334</v>
      </c>
      <c r="P203" s="91">
        <v>28.006692760393047</v>
      </c>
    </row>
    <row r="207">
      <c r="B207" s="127" t="s">
        <v>21</v>
      </c>
    </row>
    <row r="208">
      <c r="B208" s="117" t="s">
        <v>1</v>
      </c>
      <c r="C208" s="118" t="s">
        <v>2</v>
      </c>
      <c r="D208" s="118" t="s">
        <v>3</v>
      </c>
      <c r="E208" s="119" t="s">
        <v>4</v>
      </c>
      <c r="F208" s="119" t="s">
        <v>5</v>
      </c>
      <c r="G208" s="119" t="s">
        <v>8</v>
      </c>
      <c r="H208" s="120" t="s">
        <v>6</v>
      </c>
      <c r="I208" s="119" t="s">
        <v>14</v>
      </c>
      <c r="J208" s="119" t="s">
        <v>10</v>
      </c>
      <c r="K208" s="119" t="s">
        <v>11</v>
      </c>
      <c r="L208" s="119" t="s">
        <v>12</v>
      </c>
      <c r="M208" s="119" t="s">
        <v>13</v>
      </c>
      <c r="N208" s="121" t="s">
        <v>7</v>
      </c>
      <c r="O208" s="122" t="s">
        <v>9</v>
      </c>
      <c r="P208" s="119" t="s">
        <v>15</v>
      </c>
      <c r="R208" s="79" t="s">
        <v>626</v>
      </c>
      <c r="S208" s="80"/>
    </row>
    <row r="209">
      <c r="B209" s="83">
        <v>1.0</v>
      </c>
      <c r="C209" s="106" t="s">
        <v>19</v>
      </c>
      <c r="D209" s="106" t="s">
        <v>20</v>
      </c>
      <c r="E209" s="85" t="s">
        <v>21</v>
      </c>
      <c r="F209" s="86">
        <v>10.0</v>
      </c>
      <c r="G209" s="87">
        <v>1367.0</v>
      </c>
      <c r="H209" s="86" t="s">
        <v>22</v>
      </c>
      <c r="I209" s="87">
        <v>475.5</v>
      </c>
      <c r="J209" s="87">
        <v>499.0</v>
      </c>
      <c r="K209" s="88">
        <v>0.8746713017000001</v>
      </c>
      <c r="L209" s="87">
        <v>2565.0</v>
      </c>
      <c r="M209" s="88">
        <v>4.4960558895</v>
      </c>
      <c r="N209" s="89">
        <v>0.0017528483</v>
      </c>
      <c r="O209" s="90">
        <v>2.3961436261</v>
      </c>
      <c r="P209" s="91">
        <v>0.83347936665</v>
      </c>
      <c r="R209" s="92" t="s">
        <v>23</v>
      </c>
      <c r="S209" s="93">
        <f>count(B209:B252)</f>
        <v>44</v>
      </c>
    </row>
    <row r="210">
      <c r="B210" s="83">
        <v>11.0</v>
      </c>
      <c r="C210" s="110" t="s">
        <v>60</v>
      </c>
      <c r="D210" s="110" t="s">
        <v>61</v>
      </c>
      <c r="E210" s="97" t="s">
        <v>21</v>
      </c>
      <c r="F210" s="98">
        <v>3.0</v>
      </c>
      <c r="G210" s="99">
        <v>3105.0</v>
      </c>
      <c r="H210" s="98" t="s">
        <v>62</v>
      </c>
      <c r="I210" s="99">
        <v>121.25</v>
      </c>
      <c r="J210" s="99">
        <v>2425.0</v>
      </c>
      <c r="K210" s="100">
        <v>7.53205</v>
      </c>
      <c r="L210" s="99">
        <v>4058.0</v>
      </c>
      <c r="M210" s="100">
        <v>12.604147999999999</v>
      </c>
      <c r="N210" s="101">
        <v>0.003106</v>
      </c>
      <c r="O210" s="102">
        <v>9.644129999999999</v>
      </c>
      <c r="P210" s="103">
        <v>0.37660249999999995</v>
      </c>
      <c r="R210" s="104" t="s">
        <v>629</v>
      </c>
      <c r="S210" s="105">
        <f>max(M209:M252)</f>
        <v>1257.687811</v>
      </c>
    </row>
    <row r="211">
      <c r="B211" s="83">
        <v>20.0</v>
      </c>
      <c r="C211" s="106" t="s">
        <v>88</v>
      </c>
      <c r="D211" s="106" t="s">
        <v>89</v>
      </c>
      <c r="E211" s="85" t="s">
        <v>21</v>
      </c>
      <c r="F211" s="86">
        <v>5.0</v>
      </c>
      <c r="G211" s="87">
        <v>35000.0</v>
      </c>
      <c r="H211" s="86" t="s">
        <v>90</v>
      </c>
      <c r="I211" s="87">
        <v>342.7146464646464</v>
      </c>
      <c r="J211" s="87">
        <v>25416.666666666668</v>
      </c>
      <c r="K211" s="88">
        <v>9.163102291666668</v>
      </c>
      <c r="L211" s="87">
        <v>45416.666666666664</v>
      </c>
      <c r="M211" s="88">
        <v>16.373412291666668</v>
      </c>
      <c r="N211" s="89">
        <v>3.605155E-4</v>
      </c>
      <c r="O211" s="90">
        <v>12.6180425</v>
      </c>
      <c r="P211" s="91">
        <v>0.12355394212752524</v>
      </c>
      <c r="R211" s="104" t="s">
        <v>630</v>
      </c>
      <c r="S211" s="107">
        <f>min(K209:K252)</f>
        <v>0.8746713017</v>
      </c>
    </row>
    <row r="212">
      <c r="B212" s="83">
        <v>29.0</v>
      </c>
      <c r="C212" s="110" t="s">
        <v>115</v>
      </c>
      <c r="D212" s="110" t="s">
        <v>116</v>
      </c>
      <c r="E212" s="97" t="s">
        <v>21</v>
      </c>
      <c r="F212" s="98">
        <v>6.0</v>
      </c>
      <c r="G212" s="99">
        <v>295.6666666666667</v>
      </c>
      <c r="H212" s="98" t="s">
        <v>117</v>
      </c>
      <c r="I212" s="99">
        <v>113.19444444444444</v>
      </c>
      <c r="J212" s="99">
        <v>161.66666666666666</v>
      </c>
      <c r="K212" s="100">
        <v>8.69288295</v>
      </c>
      <c r="L212" s="99">
        <v>495.6666666666667</v>
      </c>
      <c r="M212" s="100">
        <v>26.652199890000002</v>
      </c>
      <c r="N212" s="101">
        <v>0.053770410000000005</v>
      </c>
      <c r="O212" s="102">
        <v>15.898117890000002</v>
      </c>
      <c r="P212" s="103">
        <v>6.086511687500001</v>
      </c>
      <c r="R212" s="104" t="s">
        <v>631</v>
      </c>
      <c r="S212" s="105">
        <f>average(O209:O252)</f>
        <v>62.6570391</v>
      </c>
    </row>
    <row r="213">
      <c r="B213" s="83">
        <v>40.0</v>
      </c>
      <c r="C213" s="106" t="s">
        <v>147</v>
      </c>
      <c r="D213" s="106" t="s">
        <v>148</v>
      </c>
      <c r="E213" s="85" t="s">
        <v>21</v>
      </c>
      <c r="F213" s="86">
        <v>5.0</v>
      </c>
      <c r="G213" s="87">
        <v>1055.4166666666667</v>
      </c>
      <c r="H213" s="86" t="s">
        <v>149</v>
      </c>
      <c r="I213" s="87">
        <v>115.38688888888889</v>
      </c>
      <c r="J213" s="87">
        <v>671.4166666666666</v>
      </c>
      <c r="K213" s="88">
        <v>11.741466099999998</v>
      </c>
      <c r="L213" s="87">
        <v>3567.4166666666665</v>
      </c>
      <c r="M213" s="88">
        <v>62.38555569999999</v>
      </c>
      <c r="N213" s="89">
        <v>0.0174876</v>
      </c>
      <c r="O213" s="90">
        <v>18.4567045</v>
      </c>
      <c r="P213" s="91">
        <v>2.0178397581333334</v>
      </c>
      <c r="R213" s="104" t="s">
        <v>632</v>
      </c>
      <c r="S213" s="108">
        <f>sum(F209:F252)</f>
        <v>398</v>
      </c>
    </row>
    <row r="214">
      <c r="B214" s="83">
        <v>51.0</v>
      </c>
      <c r="C214" s="96" t="s">
        <v>180</v>
      </c>
      <c r="D214" s="96" t="s">
        <v>181</v>
      </c>
      <c r="E214" s="110" t="s">
        <v>21</v>
      </c>
      <c r="F214" s="98">
        <v>22.0</v>
      </c>
      <c r="G214" s="99">
        <v>30457.5</v>
      </c>
      <c r="H214" s="98" t="s">
        <v>182</v>
      </c>
      <c r="I214" s="99">
        <v>998.6111111111111</v>
      </c>
      <c r="J214" s="99">
        <v>12795.0</v>
      </c>
      <c r="K214" s="100">
        <v>9.19769099595</v>
      </c>
      <c r="L214" s="99">
        <v>338610.0</v>
      </c>
      <c r="M214" s="100">
        <v>243.40993733009998</v>
      </c>
      <c r="N214" s="101">
        <v>7.188504099999999E-4</v>
      </c>
      <c r="O214" s="102">
        <v>21.894386362575</v>
      </c>
      <c r="P214" s="103">
        <v>0.7178520066527777</v>
      </c>
    </row>
    <row r="215">
      <c r="B215" s="83">
        <v>55.0</v>
      </c>
      <c r="C215" s="106" t="s">
        <v>191</v>
      </c>
      <c r="D215" s="106" t="s">
        <v>192</v>
      </c>
      <c r="E215" s="85" t="s">
        <v>21</v>
      </c>
      <c r="F215" s="86">
        <v>4.0</v>
      </c>
      <c r="G215" s="87">
        <v>24.0</v>
      </c>
      <c r="H215" s="86" t="s">
        <v>193</v>
      </c>
      <c r="I215" s="87">
        <v>7.7</v>
      </c>
      <c r="J215" s="87">
        <v>9.0</v>
      </c>
      <c r="K215" s="88">
        <v>9.0</v>
      </c>
      <c r="L215" s="87">
        <v>59.0</v>
      </c>
      <c r="M215" s="88">
        <v>59.0</v>
      </c>
      <c r="N215" s="89">
        <v>1.0</v>
      </c>
      <c r="O215" s="90">
        <v>24.0</v>
      </c>
      <c r="P215" s="91">
        <v>7.7</v>
      </c>
    </row>
    <row r="216">
      <c r="B216" s="83">
        <v>67.0</v>
      </c>
      <c r="C216" s="110" t="s">
        <v>225</v>
      </c>
      <c r="D216" s="110" t="s">
        <v>226</v>
      </c>
      <c r="E216" s="97" t="s">
        <v>21</v>
      </c>
      <c r="F216" s="98">
        <v>1.0</v>
      </c>
      <c r="G216" s="99">
        <v>26.5</v>
      </c>
      <c r="H216" s="98" t="s">
        <v>105</v>
      </c>
      <c r="I216" s="99">
        <v>1.325</v>
      </c>
      <c r="J216" s="99">
        <v>26.5</v>
      </c>
      <c r="K216" s="100">
        <v>28.3556625</v>
      </c>
      <c r="L216" s="99">
        <v>26.5</v>
      </c>
      <c r="M216" s="100">
        <v>28.3556625</v>
      </c>
      <c r="N216" s="101">
        <v>1.070025</v>
      </c>
      <c r="O216" s="102">
        <v>28.3556625</v>
      </c>
      <c r="P216" s="103">
        <v>1.417783125</v>
      </c>
    </row>
    <row r="217">
      <c r="B217" s="83">
        <v>72.0</v>
      </c>
      <c r="C217" s="106" t="s">
        <v>237</v>
      </c>
      <c r="D217" s="106" t="s">
        <v>238</v>
      </c>
      <c r="E217" s="85" t="s">
        <v>21</v>
      </c>
      <c r="F217" s="86">
        <v>6.0</v>
      </c>
      <c r="G217" s="87">
        <v>1450.0</v>
      </c>
      <c r="H217" s="86" t="s">
        <v>239</v>
      </c>
      <c r="I217" s="87">
        <v>20.5</v>
      </c>
      <c r="J217" s="87">
        <v>799.0</v>
      </c>
      <c r="K217" s="88">
        <v>17.238585599</v>
      </c>
      <c r="L217" s="87">
        <v>4700.0</v>
      </c>
      <c r="M217" s="88">
        <v>101.40344470000001</v>
      </c>
      <c r="N217" s="89">
        <v>0.021575201000000002</v>
      </c>
      <c r="O217" s="90">
        <v>31.284041450000004</v>
      </c>
      <c r="P217" s="91">
        <v>0.44229162050000004</v>
      </c>
    </row>
    <row r="218">
      <c r="B218" s="83">
        <v>85.0</v>
      </c>
      <c r="C218" s="96" t="s">
        <v>272</v>
      </c>
      <c r="D218" s="110" t="s">
        <v>273</v>
      </c>
      <c r="E218" s="97" t="s">
        <v>21</v>
      </c>
      <c r="F218" s="98">
        <v>6.0</v>
      </c>
      <c r="G218" s="99">
        <v>21041.666666666664</v>
      </c>
      <c r="H218" s="98" t="s">
        <v>274</v>
      </c>
      <c r="I218" s="99">
        <v>287.5</v>
      </c>
      <c r="J218" s="99">
        <v>15833.333333333334</v>
      </c>
      <c r="K218" s="100">
        <v>25.855405833333336</v>
      </c>
      <c r="L218" s="99">
        <v>30833.333333333332</v>
      </c>
      <c r="M218" s="100">
        <v>50.35000083333333</v>
      </c>
      <c r="N218" s="101">
        <v>0.001632973</v>
      </c>
      <c r="O218" s="102">
        <v>34.360473541666664</v>
      </c>
      <c r="P218" s="103">
        <v>0.4694797375</v>
      </c>
    </row>
    <row r="219">
      <c r="B219" s="83">
        <v>104.0</v>
      </c>
      <c r="C219" s="106" t="s">
        <v>321</v>
      </c>
      <c r="D219" s="106" t="s">
        <v>322</v>
      </c>
      <c r="E219" s="85" t="s">
        <v>21</v>
      </c>
      <c r="F219" s="86">
        <v>9.0</v>
      </c>
      <c r="G219" s="87">
        <v>38.083333333333336</v>
      </c>
      <c r="H219" s="86" t="s">
        <v>105</v>
      </c>
      <c r="I219" s="87">
        <v>0.02999</v>
      </c>
      <c r="J219" s="87">
        <v>18.99</v>
      </c>
      <c r="K219" s="88">
        <v>20.319774749999997</v>
      </c>
      <c r="L219" s="87">
        <v>63.9</v>
      </c>
      <c r="M219" s="88">
        <v>68.3745975</v>
      </c>
      <c r="N219" s="89">
        <v>1.070025</v>
      </c>
      <c r="O219" s="90">
        <v>40.750118750000006</v>
      </c>
      <c r="P219" s="91">
        <v>0.03209004975</v>
      </c>
    </row>
    <row r="220">
      <c r="B220" s="83">
        <v>105.0</v>
      </c>
      <c r="C220" s="96" t="s">
        <v>323</v>
      </c>
      <c r="D220" s="96" t="s">
        <v>324</v>
      </c>
      <c r="E220" s="109" t="s">
        <v>21</v>
      </c>
      <c r="F220" s="98">
        <v>12.0</v>
      </c>
      <c r="G220" s="99">
        <v>25000.0</v>
      </c>
      <c r="H220" s="98" t="s">
        <v>274</v>
      </c>
      <c r="I220" s="99">
        <v>429.5138888888889</v>
      </c>
      <c r="J220" s="99">
        <v>15000.0</v>
      </c>
      <c r="K220" s="100">
        <v>24.494595</v>
      </c>
      <c r="L220" s="99">
        <v>85000.0</v>
      </c>
      <c r="M220" s="100">
        <v>138.802705</v>
      </c>
      <c r="N220" s="101">
        <v>0.001632973</v>
      </c>
      <c r="O220" s="102">
        <v>40.824325</v>
      </c>
      <c r="P220" s="103">
        <v>0.7013845836805556</v>
      </c>
    </row>
    <row r="221">
      <c r="B221" s="83">
        <v>106.0</v>
      </c>
      <c r="C221" s="106" t="s">
        <v>325</v>
      </c>
      <c r="D221" s="106" t="s">
        <v>326</v>
      </c>
      <c r="E221" s="85" t="s">
        <v>21</v>
      </c>
      <c r="F221" s="86">
        <v>3.0</v>
      </c>
      <c r="G221" s="87">
        <v>25000.0</v>
      </c>
      <c r="H221" s="86" t="s">
        <v>274</v>
      </c>
      <c r="I221" s="87">
        <v>625.0</v>
      </c>
      <c r="J221" s="87">
        <v>15000.0</v>
      </c>
      <c r="K221" s="88">
        <v>24.494595</v>
      </c>
      <c r="L221" s="87">
        <v>60000.0</v>
      </c>
      <c r="M221" s="88">
        <v>97.97838</v>
      </c>
      <c r="N221" s="89">
        <v>0.001632973</v>
      </c>
      <c r="O221" s="90">
        <v>40.824325</v>
      </c>
      <c r="P221" s="91">
        <v>1.020608125</v>
      </c>
    </row>
    <row r="222">
      <c r="B222" s="83">
        <v>111.0</v>
      </c>
      <c r="C222" s="96" t="s">
        <v>335</v>
      </c>
      <c r="D222" s="110" t="s">
        <v>336</v>
      </c>
      <c r="E222" s="97" t="s">
        <v>21</v>
      </c>
      <c r="F222" s="98">
        <v>6.0</v>
      </c>
      <c r="G222" s="99">
        <v>55416.16666666667</v>
      </c>
      <c r="H222" s="98" t="s">
        <v>337</v>
      </c>
      <c r="I222" s="99">
        <v>461.323</v>
      </c>
      <c r="J222" s="99">
        <v>25833.333333333332</v>
      </c>
      <c r="K222" s="100">
        <v>20.15</v>
      </c>
      <c r="L222" s="99">
        <v>199999.0</v>
      </c>
      <c r="M222" s="100">
        <v>155.99922</v>
      </c>
      <c r="N222" s="101">
        <v>7.8E-4</v>
      </c>
      <c r="O222" s="102">
        <v>43.224610000000006</v>
      </c>
      <c r="P222" s="103">
        <v>0.35983193999999996</v>
      </c>
    </row>
    <row r="223">
      <c r="B223" s="83">
        <v>113.0</v>
      </c>
      <c r="C223" s="84" t="s">
        <v>340</v>
      </c>
      <c r="D223" s="84" t="s">
        <v>341</v>
      </c>
      <c r="E223" s="85" t="s">
        <v>21</v>
      </c>
      <c r="F223" s="86">
        <v>14.0</v>
      </c>
      <c r="G223" s="87">
        <v>112500.0</v>
      </c>
      <c r="H223" s="86" t="s">
        <v>342</v>
      </c>
      <c r="I223" s="87">
        <v>2578.3333333333335</v>
      </c>
      <c r="J223" s="87">
        <v>50000.0</v>
      </c>
      <c r="K223" s="88">
        <v>19.305018999999998</v>
      </c>
      <c r="L223" s="87">
        <v>265666.6666666667</v>
      </c>
      <c r="M223" s="88">
        <v>102.57400095333333</v>
      </c>
      <c r="N223" s="89">
        <v>3.8610037999999995E-4</v>
      </c>
      <c r="O223" s="90">
        <v>43.43629274999999</v>
      </c>
      <c r="P223" s="91">
        <v>0.9954954797666666</v>
      </c>
    </row>
    <row r="224">
      <c r="B224" s="83">
        <v>115.0</v>
      </c>
      <c r="C224" s="110" t="s">
        <v>346</v>
      </c>
      <c r="D224" s="96" t="s">
        <v>347</v>
      </c>
      <c r="E224" s="97" t="s">
        <v>21</v>
      </c>
      <c r="F224" s="98">
        <v>3.0</v>
      </c>
      <c r="G224" s="99">
        <v>4550.0</v>
      </c>
      <c r="H224" s="98" t="s">
        <v>348</v>
      </c>
      <c r="I224" s="99">
        <v>121.91666666666667</v>
      </c>
      <c r="J224" s="99">
        <v>749.0</v>
      </c>
      <c r="K224" s="100">
        <v>7.276029425000001</v>
      </c>
      <c r="L224" s="99">
        <v>4550.0</v>
      </c>
      <c r="M224" s="100">
        <v>44.200178750000006</v>
      </c>
      <c r="N224" s="101">
        <v>0.009714325000000001</v>
      </c>
      <c r="O224" s="102">
        <v>44.200178750000006</v>
      </c>
      <c r="P224" s="103">
        <v>1.1843381229166667</v>
      </c>
    </row>
    <row r="225">
      <c r="B225" s="83">
        <v>116.0</v>
      </c>
      <c r="C225" s="106" t="s">
        <v>349</v>
      </c>
      <c r="D225" s="84" t="s">
        <v>350</v>
      </c>
      <c r="E225" s="85" t="s">
        <v>21</v>
      </c>
      <c r="F225" s="86">
        <v>7.0</v>
      </c>
      <c r="G225" s="87">
        <v>1199.0</v>
      </c>
      <c r="H225" s="86" t="s">
        <v>351</v>
      </c>
      <c r="I225" s="87">
        <v>95.0</v>
      </c>
      <c r="J225" s="87">
        <v>510.0</v>
      </c>
      <c r="K225" s="88">
        <v>18.869999999999997</v>
      </c>
      <c r="L225" s="87">
        <v>2250.0</v>
      </c>
      <c r="M225" s="88">
        <v>83.25</v>
      </c>
      <c r="N225" s="89">
        <v>0.037</v>
      </c>
      <c r="O225" s="90">
        <v>44.363</v>
      </c>
      <c r="P225" s="91">
        <v>3.5149999999999997</v>
      </c>
    </row>
    <row r="226">
      <c r="B226" s="83">
        <v>117.0</v>
      </c>
      <c r="C226" s="96" t="s">
        <v>352</v>
      </c>
      <c r="D226" s="96" t="s">
        <v>353</v>
      </c>
      <c r="E226" s="97" t="s">
        <v>21</v>
      </c>
      <c r="F226" s="98">
        <v>16.0</v>
      </c>
      <c r="G226" s="99">
        <v>27400.0</v>
      </c>
      <c r="H226" s="98" t="s">
        <v>274</v>
      </c>
      <c r="I226" s="99">
        <v>1989.4309895833335</v>
      </c>
      <c r="J226" s="99">
        <v>14750.0</v>
      </c>
      <c r="K226" s="100">
        <v>24.08635175</v>
      </c>
      <c r="L226" s="99">
        <v>156150.0</v>
      </c>
      <c r="M226" s="100">
        <v>254.98873395</v>
      </c>
      <c r="N226" s="101">
        <v>0.001632973</v>
      </c>
      <c r="O226" s="102">
        <v>44.7434602</v>
      </c>
      <c r="P226" s="103">
        <v>3.2486870913528647</v>
      </c>
    </row>
    <row r="227">
      <c r="B227" s="83">
        <v>124.0</v>
      </c>
      <c r="C227" s="106" t="s">
        <v>370</v>
      </c>
      <c r="D227" s="106" t="s">
        <v>371</v>
      </c>
      <c r="E227" s="85" t="s">
        <v>21</v>
      </c>
      <c r="F227" s="86">
        <v>11.0</v>
      </c>
      <c r="G227" s="87">
        <v>39751.6</v>
      </c>
      <c r="H227" s="86" t="s">
        <v>372</v>
      </c>
      <c r="I227" s="87">
        <v>2469.636561147186</v>
      </c>
      <c r="J227" s="87">
        <v>19651.600000000002</v>
      </c>
      <c r="K227" s="88">
        <v>23.492646711520006</v>
      </c>
      <c r="L227" s="87">
        <v>131901.78125</v>
      </c>
      <c r="M227" s="88">
        <v>157.6829340881375</v>
      </c>
      <c r="N227" s="89">
        <v>0.0011954572</v>
      </c>
      <c r="O227" s="90">
        <v>47.521336431520005</v>
      </c>
      <c r="P227" s="91">
        <v>2.952344808406644</v>
      </c>
    </row>
    <row r="228">
      <c r="B228" s="83">
        <v>125.0</v>
      </c>
      <c r="C228" s="96" t="s">
        <v>373</v>
      </c>
      <c r="D228" s="96" t="s">
        <v>374</v>
      </c>
      <c r="E228" s="97" t="s">
        <v>21</v>
      </c>
      <c r="F228" s="98">
        <v>13.0</v>
      </c>
      <c r="G228" s="99">
        <v>6299.0</v>
      </c>
      <c r="H228" s="98" t="s">
        <v>375</v>
      </c>
      <c r="I228" s="99">
        <v>202.72961256692025</v>
      </c>
      <c r="J228" s="99">
        <v>2395.0</v>
      </c>
      <c r="K228" s="100">
        <v>18.14895075</v>
      </c>
      <c r="L228" s="99">
        <v>20000.0</v>
      </c>
      <c r="M228" s="100">
        <v>151.55700000000002</v>
      </c>
      <c r="N228" s="101">
        <v>0.0075778500000000006</v>
      </c>
      <c r="O228" s="102">
        <v>47.73287715</v>
      </c>
      <c r="P228" s="103">
        <v>1.5362545945902368</v>
      </c>
    </row>
    <row r="229">
      <c r="B229" s="83">
        <v>127.0</v>
      </c>
      <c r="C229" s="84" t="s">
        <v>379</v>
      </c>
      <c r="D229" s="84" t="s">
        <v>380</v>
      </c>
      <c r="E229" s="85" t="s">
        <v>21</v>
      </c>
      <c r="F229" s="86">
        <v>41.0</v>
      </c>
      <c r="G229" s="87">
        <v>899.0</v>
      </c>
      <c r="H229" s="86" t="s">
        <v>381</v>
      </c>
      <c r="I229" s="87">
        <v>9.327999999999998</v>
      </c>
      <c r="J229" s="87">
        <v>215.0</v>
      </c>
      <c r="K229" s="88">
        <v>11.536407650000001</v>
      </c>
      <c r="L229" s="87">
        <v>1880.0</v>
      </c>
      <c r="M229" s="88">
        <v>100.8764948</v>
      </c>
      <c r="N229" s="89">
        <v>0.053657710000000004</v>
      </c>
      <c r="O229" s="90">
        <v>48.23828129</v>
      </c>
      <c r="P229" s="91">
        <v>0.5005191188799999</v>
      </c>
    </row>
    <row r="230">
      <c r="B230" s="83">
        <v>131.0</v>
      </c>
      <c r="C230" s="96" t="s">
        <v>390</v>
      </c>
      <c r="D230" s="110" t="s">
        <v>391</v>
      </c>
      <c r="E230" s="97" t="s">
        <v>21</v>
      </c>
      <c r="F230" s="98">
        <v>15.0</v>
      </c>
      <c r="G230" s="99">
        <v>199500.0</v>
      </c>
      <c r="H230" s="98" t="s">
        <v>392</v>
      </c>
      <c r="I230" s="99">
        <v>10666.666666666666</v>
      </c>
      <c r="J230" s="99">
        <v>112000.0</v>
      </c>
      <c r="K230" s="100">
        <v>29.5235024</v>
      </c>
      <c r="L230" s="99">
        <v>559000.0</v>
      </c>
      <c r="M230" s="100">
        <v>147.3539093</v>
      </c>
      <c r="N230" s="101">
        <v>2.636027E-4</v>
      </c>
      <c r="O230" s="102">
        <v>52.58873865</v>
      </c>
      <c r="P230" s="103">
        <v>2.811762133333333</v>
      </c>
    </row>
    <row r="231">
      <c r="B231" s="83">
        <v>135.0</v>
      </c>
      <c r="C231" s="106" t="s">
        <v>399</v>
      </c>
      <c r="D231" s="106" t="s">
        <v>400</v>
      </c>
      <c r="E231" s="85" t="s">
        <v>21</v>
      </c>
      <c r="F231" s="86">
        <v>12.0</v>
      </c>
      <c r="G231" s="87">
        <v>54.58333333333333</v>
      </c>
      <c r="H231" s="86" t="s">
        <v>193</v>
      </c>
      <c r="I231" s="87">
        <v>42.415364583333336</v>
      </c>
      <c r="J231" s="87">
        <v>24.166666666666668</v>
      </c>
      <c r="K231" s="88">
        <v>24.166666666666668</v>
      </c>
      <c r="L231" s="87">
        <v>304.1666666666667</v>
      </c>
      <c r="M231" s="88">
        <v>304.1666666666667</v>
      </c>
      <c r="N231" s="89">
        <v>1.0</v>
      </c>
      <c r="O231" s="90">
        <v>54.58333333333333</v>
      </c>
      <c r="P231" s="91">
        <v>42.415364583333336</v>
      </c>
    </row>
    <row r="232">
      <c r="B232" s="83">
        <v>136.0</v>
      </c>
      <c r="C232" s="96" t="s">
        <v>401</v>
      </c>
      <c r="D232" s="96" t="s">
        <v>402</v>
      </c>
      <c r="E232" s="97" t="s">
        <v>21</v>
      </c>
      <c r="F232" s="98">
        <v>4.0</v>
      </c>
      <c r="G232" s="99">
        <v>33750.0</v>
      </c>
      <c r="H232" s="112" t="s">
        <v>274</v>
      </c>
      <c r="I232" s="99">
        <v>1085.7142857142858</v>
      </c>
      <c r="J232" s="99">
        <v>16250.0</v>
      </c>
      <c r="K232" s="100">
        <v>26.535811250000002</v>
      </c>
      <c r="L232" s="99">
        <v>71250.0</v>
      </c>
      <c r="M232" s="100">
        <v>116.34932625</v>
      </c>
      <c r="N232" s="101">
        <v>0.001632973</v>
      </c>
      <c r="O232" s="102">
        <v>55.11283875</v>
      </c>
      <c r="P232" s="103">
        <v>1.7729421142857145</v>
      </c>
    </row>
    <row r="233">
      <c r="B233" s="83">
        <v>139.0</v>
      </c>
      <c r="C233" s="84" t="s">
        <v>409</v>
      </c>
      <c r="D233" s="84" t="s">
        <v>410</v>
      </c>
      <c r="E233" s="85" t="s">
        <v>21</v>
      </c>
      <c r="F233" s="86">
        <v>1.0</v>
      </c>
      <c r="G233" s="87">
        <v>249000.0</v>
      </c>
      <c r="H233" s="111" t="s">
        <v>411</v>
      </c>
      <c r="I233" s="87">
        <v>2490.0</v>
      </c>
      <c r="J233" s="87">
        <v>249000.0</v>
      </c>
      <c r="K233" s="88">
        <v>56.31172350000001</v>
      </c>
      <c r="L233" s="87">
        <v>249000.0</v>
      </c>
      <c r="M233" s="88">
        <v>56.31172350000001</v>
      </c>
      <c r="N233" s="89">
        <v>2.2615150000000002E-4</v>
      </c>
      <c r="O233" s="90">
        <v>56.31172350000001</v>
      </c>
      <c r="P233" s="91">
        <v>0.563117235</v>
      </c>
    </row>
    <row r="234">
      <c r="B234" s="83">
        <v>140.0</v>
      </c>
      <c r="C234" s="96" t="s">
        <v>412</v>
      </c>
      <c r="D234" s="96" t="s">
        <v>413</v>
      </c>
      <c r="E234" s="97" t="s">
        <v>21</v>
      </c>
      <c r="F234" s="98">
        <v>5.0</v>
      </c>
      <c r="G234" s="99">
        <v>34833.333333333336</v>
      </c>
      <c r="H234" s="112" t="s">
        <v>414</v>
      </c>
      <c r="I234" s="99">
        <v>10698.333333333332</v>
      </c>
      <c r="J234" s="99">
        <v>14900.0</v>
      </c>
      <c r="K234" s="100">
        <v>24.3312977</v>
      </c>
      <c r="L234" s="99">
        <v>58833.333333333336</v>
      </c>
      <c r="M234" s="100">
        <v>96.07324483333333</v>
      </c>
      <c r="N234" s="101">
        <v>0.001632973</v>
      </c>
      <c r="O234" s="102">
        <v>56.88189283333334</v>
      </c>
      <c r="P234" s="103">
        <v>17.470089478333332</v>
      </c>
    </row>
    <row r="235">
      <c r="B235" s="83">
        <v>141.0</v>
      </c>
      <c r="C235" s="106" t="s">
        <v>415</v>
      </c>
      <c r="D235" s="106" t="s">
        <v>416</v>
      </c>
      <c r="E235" s="85" t="s">
        <v>21</v>
      </c>
      <c r="F235" s="86">
        <v>10.0</v>
      </c>
      <c r="G235" s="87">
        <v>786.75</v>
      </c>
      <c r="H235" s="111" t="s">
        <v>417</v>
      </c>
      <c r="I235" s="87">
        <v>35.24241269841271</v>
      </c>
      <c r="J235" s="87">
        <v>257.0</v>
      </c>
      <c r="K235" s="88">
        <v>18.833301810000002</v>
      </c>
      <c r="L235" s="87">
        <v>4042.5</v>
      </c>
      <c r="M235" s="88">
        <v>296.239776525</v>
      </c>
      <c r="N235" s="89">
        <v>0.07328133</v>
      </c>
      <c r="O235" s="90">
        <v>57.65408637750001</v>
      </c>
      <c r="P235" s="91">
        <v>2.582610874948572</v>
      </c>
    </row>
    <row r="236">
      <c r="B236" s="83">
        <v>142.0</v>
      </c>
      <c r="C236" s="96" t="s">
        <v>418</v>
      </c>
      <c r="D236" s="96" t="s">
        <v>419</v>
      </c>
      <c r="E236" s="97" t="s">
        <v>21</v>
      </c>
      <c r="F236" s="98">
        <v>13.0</v>
      </c>
      <c r="G236" s="99">
        <v>1074.0041666666666</v>
      </c>
      <c r="H236" s="112" t="s">
        <v>420</v>
      </c>
      <c r="I236" s="99">
        <v>46.0</v>
      </c>
      <c r="J236" s="99">
        <v>430.0041666666668</v>
      </c>
      <c r="K236" s="100">
        <v>23.121904547291674</v>
      </c>
      <c r="L236" s="99">
        <v>4140.0</v>
      </c>
      <c r="M236" s="100">
        <v>222.613389</v>
      </c>
      <c r="N236" s="101">
        <v>0.05377135</v>
      </c>
      <c r="O236" s="102">
        <v>57.75065394729167</v>
      </c>
      <c r="P236" s="103">
        <v>2.4734821</v>
      </c>
    </row>
    <row r="237">
      <c r="B237" s="83">
        <v>157.0</v>
      </c>
      <c r="C237" s="106" t="s">
        <v>454</v>
      </c>
      <c r="D237" s="106" t="s">
        <v>455</v>
      </c>
      <c r="E237" s="85" t="s">
        <v>21</v>
      </c>
      <c r="F237" s="86">
        <v>4.0</v>
      </c>
      <c r="G237" s="87">
        <v>2608.3333333333335</v>
      </c>
      <c r="H237" s="111" t="s">
        <v>456</v>
      </c>
      <c r="I237" s="87">
        <v>459.7222222222222</v>
      </c>
      <c r="J237" s="87">
        <v>1208.3333333333333</v>
      </c>
      <c r="K237" s="88">
        <v>30.417452333333333</v>
      </c>
      <c r="L237" s="87">
        <v>5008.333333333333</v>
      </c>
      <c r="M237" s="88">
        <v>126.07509553333334</v>
      </c>
      <c r="N237" s="89">
        <v>0.025173064000000002</v>
      </c>
      <c r="O237" s="90">
        <v>65.65974193333334</v>
      </c>
      <c r="P237" s="91">
        <v>11.572616922222222</v>
      </c>
    </row>
    <row r="238">
      <c r="B238" s="83">
        <v>160.0</v>
      </c>
      <c r="C238" s="96" t="s">
        <v>463</v>
      </c>
      <c r="D238" s="96" t="s">
        <v>464</v>
      </c>
      <c r="E238" s="97" t="s">
        <v>21</v>
      </c>
      <c r="F238" s="98">
        <v>6.0</v>
      </c>
      <c r="G238" s="99">
        <v>53.83166666666666</v>
      </c>
      <c r="H238" s="112" t="s">
        <v>465</v>
      </c>
      <c r="I238" s="99">
        <v>35.046657986111114</v>
      </c>
      <c r="J238" s="99">
        <v>16.307666666666666</v>
      </c>
      <c r="K238" s="100">
        <v>20.604736833333334</v>
      </c>
      <c r="L238" s="99">
        <v>177.73666666666668</v>
      </c>
      <c r="M238" s="100">
        <v>224.57027833333336</v>
      </c>
      <c r="N238" s="101">
        <v>1.2635</v>
      </c>
      <c r="O238" s="102">
        <v>68.01631083333334</v>
      </c>
      <c r="P238" s="103">
        <v>44.28145236545139</v>
      </c>
    </row>
    <row r="239">
      <c r="B239" s="83">
        <v>164.0</v>
      </c>
      <c r="C239" s="106" t="s">
        <v>473</v>
      </c>
      <c r="D239" s="106" t="s">
        <v>474</v>
      </c>
      <c r="E239" s="85" t="s">
        <v>21</v>
      </c>
      <c r="F239" s="86">
        <v>31.0</v>
      </c>
      <c r="G239" s="87">
        <v>975.0</v>
      </c>
      <c r="H239" s="111" t="s">
        <v>475</v>
      </c>
      <c r="I239" s="87">
        <v>109.77273387096776</v>
      </c>
      <c r="J239" s="87">
        <v>329.0</v>
      </c>
      <c r="K239" s="88">
        <v>23.25641122</v>
      </c>
      <c r="L239" s="87">
        <v>3418.86</v>
      </c>
      <c r="M239" s="88">
        <v>241.67299107480002</v>
      </c>
      <c r="N239" s="89">
        <v>0.07068818</v>
      </c>
      <c r="O239" s="90">
        <v>68.9209755</v>
      </c>
      <c r="P239" s="91">
        <v>7.759634770963066</v>
      </c>
    </row>
    <row r="240">
      <c r="B240" s="83">
        <v>166.0</v>
      </c>
      <c r="C240" s="96" t="s">
        <v>478</v>
      </c>
      <c r="D240" s="96" t="s">
        <v>479</v>
      </c>
      <c r="E240" s="97" t="s">
        <v>21</v>
      </c>
      <c r="F240" s="98">
        <v>11.0</v>
      </c>
      <c r="G240" s="99">
        <v>42500.0</v>
      </c>
      <c r="H240" s="112" t="s">
        <v>414</v>
      </c>
      <c r="I240" s="99">
        <v>16435.515873015873</v>
      </c>
      <c r="J240" s="99">
        <v>20000.0</v>
      </c>
      <c r="K240" s="100">
        <v>32.65946</v>
      </c>
      <c r="L240" s="99">
        <v>122000.0</v>
      </c>
      <c r="M240" s="100">
        <v>199.22270600000002</v>
      </c>
      <c r="N240" s="101">
        <v>0.001632973</v>
      </c>
      <c r="O240" s="102">
        <v>69.4013525</v>
      </c>
      <c r="P240" s="103">
        <v>26.83875366170635</v>
      </c>
    </row>
    <row r="241">
      <c r="B241" s="83">
        <v>171.0</v>
      </c>
      <c r="C241" s="106" t="s">
        <v>491</v>
      </c>
      <c r="D241" s="106" t="s">
        <v>492</v>
      </c>
      <c r="E241" s="85" t="s">
        <v>21</v>
      </c>
      <c r="F241" s="86">
        <v>9.0</v>
      </c>
      <c r="G241" s="87">
        <v>1491666.6666666667</v>
      </c>
      <c r="H241" s="111" t="s">
        <v>493</v>
      </c>
      <c r="I241" s="87">
        <v>285277.77777777775</v>
      </c>
      <c r="J241" s="87">
        <v>500000.0</v>
      </c>
      <c r="K241" s="88">
        <v>25.40825</v>
      </c>
      <c r="L241" s="87">
        <v>3094166.6666666665</v>
      </c>
      <c r="M241" s="88">
        <v>157.23472041666665</v>
      </c>
      <c r="N241" s="89">
        <v>5.08165E-5</v>
      </c>
      <c r="O241" s="90">
        <v>75.80127916666666</v>
      </c>
      <c r="P241" s="91">
        <v>14.496818194444442</v>
      </c>
    </row>
    <row r="242">
      <c r="B242" s="83">
        <v>175.0</v>
      </c>
      <c r="C242" s="96" t="s">
        <v>502</v>
      </c>
      <c r="D242" s="96" t="s">
        <v>503</v>
      </c>
      <c r="E242" s="97" t="s">
        <v>21</v>
      </c>
      <c r="F242" s="98">
        <v>8.0</v>
      </c>
      <c r="G242" s="99">
        <v>47708.33333333333</v>
      </c>
      <c r="H242" s="112" t="s">
        <v>274</v>
      </c>
      <c r="I242" s="99">
        <v>348.42881944444446</v>
      </c>
      <c r="J242" s="99">
        <v>27500.0</v>
      </c>
      <c r="K242" s="100">
        <v>44.9067575</v>
      </c>
      <c r="L242" s="99">
        <v>152916.66666666666</v>
      </c>
      <c r="M242" s="100">
        <v>249.70878791666667</v>
      </c>
      <c r="N242" s="101">
        <v>0.001632973</v>
      </c>
      <c r="O242" s="102">
        <v>77.90642020833333</v>
      </c>
      <c r="P242" s="103">
        <v>0.5689748545746528</v>
      </c>
    </row>
    <row r="243">
      <c r="B243" s="83">
        <v>177.0</v>
      </c>
      <c r="C243" s="106" t="s">
        <v>507</v>
      </c>
      <c r="D243" s="106" t="s">
        <v>508</v>
      </c>
      <c r="E243" s="85" t="s">
        <v>21</v>
      </c>
      <c r="F243" s="86">
        <v>2.0</v>
      </c>
      <c r="G243" s="87">
        <v>50000.0</v>
      </c>
      <c r="H243" s="111" t="s">
        <v>274</v>
      </c>
      <c r="I243" s="87">
        <v>31875.0</v>
      </c>
      <c r="J243" s="87">
        <v>27500.0</v>
      </c>
      <c r="K243" s="88">
        <v>44.9067575</v>
      </c>
      <c r="L243" s="87">
        <v>72500.0</v>
      </c>
      <c r="M243" s="88">
        <v>118.3905425</v>
      </c>
      <c r="N243" s="89">
        <v>0.001632973</v>
      </c>
      <c r="O243" s="90">
        <v>81.64865</v>
      </c>
      <c r="P243" s="91">
        <v>52.051014375</v>
      </c>
    </row>
    <row r="244">
      <c r="B244" s="83">
        <v>184.0</v>
      </c>
      <c r="C244" s="96" t="s">
        <v>522</v>
      </c>
      <c r="D244" s="96" t="s">
        <v>523</v>
      </c>
      <c r="E244" s="97" t="s">
        <v>21</v>
      </c>
      <c r="F244" s="98">
        <v>4.0</v>
      </c>
      <c r="G244" s="99">
        <v>15161.666666666668</v>
      </c>
      <c r="H244" s="112" t="s">
        <v>524</v>
      </c>
      <c r="I244" s="99">
        <v>692.8013888888888</v>
      </c>
      <c r="J244" s="99">
        <v>4766.666666666667</v>
      </c>
      <c r="K244" s="100">
        <v>26.889462600000005</v>
      </c>
      <c r="L244" s="99">
        <v>30011.666666666668</v>
      </c>
      <c r="M244" s="100">
        <v>169.30019337000002</v>
      </c>
      <c r="N244" s="101">
        <v>0.0056411460000000005</v>
      </c>
      <c r="O244" s="102">
        <v>85.52917527000001</v>
      </c>
      <c r="P244" s="103">
        <v>3.908193783725</v>
      </c>
    </row>
    <row r="245">
      <c r="B245" s="83">
        <v>187.0</v>
      </c>
      <c r="C245" s="106" t="s">
        <v>530</v>
      </c>
      <c r="D245" s="106" t="s">
        <v>531</v>
      </c>
      <c r="E245" s="85" t="s">
        <v>21</v>
      </c>
      <c r="F245" s="86">
        <v>7.0</v>
      </c>
      <c r="G245" s="87">
        <v>1599.0</v>
      </c>
      <c r="H245" s="111" t="s">
        <v>532</v>
      </c>
      <c r="I245" s="87">
        <v>24.398615616334506</v>
      </c>
      <c r="J245" s="87">
        <v>649.0</v>
      </c>
      <c r="K245" s="88">
        <v>34.89760615</v>
      </c>
      <c r="L245" s="87">
        <v>8999.0</v>
      </c>
      <c r="M245" s="88">
        <v>483.88837865000005</v>
      </c>
      <c r="N245" s="89">
        <v>0.05377135</v>
      </c>
      <c r="O245" s="90">
        <v>85.98038865000001</v>
      </c>
      <c r="P245" s="91">
        <v>1.3119464998213886</v>
      </c>
    </row>
    <row r="246">
      <c r="B246" s="83">
        <v>189.0</v>
      </c>
      <c r="C246" s="96" t="s">
        <v>536</v>
      </c>
      <c r="D246" s="96" t="s">
        <v>537</v>
      </c>
      <c r="E246" s="110" t="s">
        <v>21</v>
      </c>
      <c r="F246" s="98">
        <v>3.0</v>
      </c>
      <c r="G246" s="99">
        <v>5916.666666666667</v>
      </c>
      <c r="H246" s="112" t="s">
        <v>538</v>
      </c>
      <c r="I246" s="99">
        <v>283.7962962962963</v>
      </c>
      <c r="J246" s="99">
        <v>2916.6666666666665</v>
      </c>
      <c r="K246" s="100">
        <v>43.05042875</v>
      </c>
      <c r="L246" s="99">
        <v>7916.666666666667</v>
      </c>
      <c r="M246" s="100">
        <v>116.85116375000001</v>
      </c>
      <c r="N246" s="101">
        <v>0.014760147000000001</v>
      </c>
      <c r="O246" s="102">
        <v>87.33086975</v>
      </c>
      <c r="P246" s="103">
        <v>4.188875051388889</v>
      </c>
    </row>
    <row r="247">
      <c r="B247" s="83">
        <v>198.0</v>
      </c>
      <c r="C247" s="106" t="s">
        <v>559</v>
      </c>
      <c r="D247" s="106" t="s">
        <v>560</v>
      </c>
      <c r="E247" s="85" t="s">
        <v>21</v>
      </c>
      <c r="F247" s="86">
        <v>4.0</v>
      </c>
      <c r="G247" s="87">
        <v>44333.333333333336</v>
      </c>
      <c r="H247" s="111" t="s">
        <v>561</v>
      </c>
      <c r="I247" s="87">
        <v>28814.453125</v>
      </c>
      <c r="J247" s="87">
        <v>15833.333333333334</v>
      </c>
      <c r="K247" s="88">
        <v>34.32331</v>
      </c>
      <c r="L247" s="87">
        <v>88333.33333333333</v>
      </c>
      <c r="M247" s="88">
        <v>191.48793999999998</v>
      </c>
      <c r="N247" s="89">
        <v>0.002167788</v>
      </c>
      <c r="O247" s="90">
        <v>96.105268</v>
      </c>
      <c r="P247" s="91">
        <v>62.4636257109375</v>
      </c>
    </row>
    <row r="248">
      <c r="B248" s="83">
        <v>203.0</v>
      </c>
      <c r="C248" s="96" t="s">
        <v>572</v>
      </c>
      <c r="D248" s="96" t="s">
        <v>573</v>
      </c>
      <c r="E248" s="97" t="s">
        <v>21</v>
      </c>
      <c r="F248" s="98">
        <v>11.0</v>
      </c>
      <c r="G248" s="99">
        <v>1493.8499999999997</v>
      </c>
      <c r="H248" s="112" t="s">
        <v>574</v>
      </c>
      <c r="I248" s="99">
        <v>80.385</v>
      </c>
      <c r="J248" s="99">
        <v>171.35</v>
      </c>
      <c r="K248" s="100">
        <v>12.446469895</v>
      </c>
      <c r="L248" s="99">
        <v>8619.0</v>
      </c>
      <c r="M248" s="100">
        <v>626.0643363</v>
      </c>
      <c r="N248" s="101">
        <v>0.0726377</v>
      </c>
      <c r="O248" s="102">
        <v>108.50982814499997</v>
      </c>
      <c r="P248" s="103">
        <v>5.8389815145</v>
      </c>
    </row>
    <row r="249">
      <c r="B249" s="83">
        <v>206.0</v>
      </c>
      <c r="C249" s="106" t="s">
        <v>579</v>
      </c>
      <c r="D249" s="106" t="s">
        <v>580</v>
      </c>
      <c r="E249" s="85" t="s">
        <v>21</v>
      </c>
      <c r="F249" s="86">
        <v>4.0</v>
      </c>
      <c r="G249" s="87">
        <v>1750.0</v>
      </c>
      <c r="H249" s="111" t="s">
        <v>581</v>
      </c>
      <c r="I249" s="87">
        <v>5072.823660714286</v>
      </c>
      <c r="J249" s="87">
        <v>316.0</v>
      </c>
      <c r="K249" s="88">
        <v>21.06456</v>
      </c>
      <c r="L249" s="87">
        <v>4000.0</v>
      </c>
      <c r="M249" s="88">
        <v>266.64</v>
      </c>
      <c r="N249" s="89">
        <v>0.06666</v>
      </c>
      <c r="O249" s="90">
        <v>116.655</v>
      </c>
      <c r="P249" s="91">
        <v>338.15442522321433</v>
      </c>
    </row>
    <row r="250">
      <c r="B250" s="83">
        <v>208.0</v>
      </c>
      <c r="C250" s="96" t="s">
        <v>585</v>
      </c>
      <c r="D250" s="96" t="s">
        <v>586</v>
      </c>
      <c r="E250" s="97" t="s">
        <v>21</v>
      </c>
      <c r="F250" s="112">
        <v>18.0</v>
      </c>
      <c r="G250" s="115">
        <v>7550.0</v>
      </c>
      <c r="H250" s="112" t="s">
        <v>587</v>
      </c>
      <c r="I250" s="115">
        <v>900.0</v>
      </c>
      <c r="J250" s="115">
        <v>2800.0</v>
      </c>
      <c r="K250" s="103">
        <v>43.857324</v>
      </c>
      <c r="L250" s="115">
        <v>15300.0</v>
      </c>
      <c r="M250" s="103">
        <v>239.648949</v>
      </c>
      <c r="N250" s="101">
        <v>0.01566333</v>
      </c>
      <c r="O250" s="102">
        <v>118.2581415</v>
      </c>
      <c r="P250" s="103">
        <v>14.096997</v>
      </c>
    </row>
    <row r="251">
      <c r="B251" s="83">
        <v>218.0</v>
      </c>
      <c r="C251" s="106" t="s">
        <v>611</v>
      </c>
      <c r="D251" s="106" t="s">
        <v>612</v>
      </c>
      <c r="E251" s="85" t="s">
        <v>21</v>
      </c>
      <c r="F251" s="111">
        <v>3.0</v>
      </c>
      <c r="G251" s="113">
        <v>474240.0</v>
      </c>
      <c r="H251" s="111" t="s">
        <v>90</v>
      </c>
      <c r="I251" s="113">
        <v>8222.933333333332</v>
      </c>
      <c r="J251" s="113">
        <v>249600.0</v>
      </c>
      <c r="K251" s="91">
        <v>89.98466880000001</v>
      </c>
      <c r="L251" s="113">
        <v>686400.0</v>
      </c>
      <c r="M251" s="91">
        <v>247.4578392</v>
      </c>
      <c r="N251" s="89">
        <v>3.605155E-4</v>
      </c>
      <c r="O251" s="90">
        <v>170.97087072</v>
      </c>
      <c r="P251" s="91">
        <v>2.964494922133333</v>
      </c>
    </row>
    <row r="252">
      <c r="B252" s="83">
        <v>222.0</v>
      </c>
      <c r="C252" s="110" t="s">
        <v>620</v>
      </c>
      <c r="D252" s="96" t="s">
        <v>621</v>
      </c>
      <c r="E252" s="97" t="s">
        <v>21</v>
      </c>
      <c r="F252" s="112">
        <v>10.0</v>
      </c>
      <c r="G252" s="115">
        <v>869769.4033333333</v>
      </c>
      <c r="H252" s="112" t="s">
        <v>622</v>
      </c>
      <c r="I252" s="115">
        <v>333166.22140000004</v>
      </c>
      <c r="J252" s="115">
        <v>110000.0</v>
      </c>
      <c r="K252" s="103">
        <v>38.518513000000006</v>
      </c>
      <c r="L252" s="115">
        <v>3591666.6666666665</v>
      </c>
      <c r="M252" s="103">
        <v>1257.6878108333333</v>
      </c>
      <c r="N252" s="101">
        <v>3.5016830000000003E-4</v>
      </c>
      <c r="O252" s="102">
        <v>304.5656733572477</v>
      </c>
      <c r="P252" s="103">
        <v>116.66424936506165</v>
      </c>
    </row>
    <row r="256">
      <c r="B256" s="127" t="s">
        <v>215</v>
      </c>
    </row>
    <row r="257">
      <c r="B257" s="117" t="s">
        <v>1</v>
      </c>
      <c r="C257" s="118" t="s">
        <v>2</v>
      </c>
      <c r="D257" s="118" t="s">
        <v>3</v>
      </c>
      <c r="E257" s="119" t="s">
        <v>4</v>
      </c>
      <c r="F257" s="119" t="s">
        <v>5</v>
      </c>
      <c r="G257" s="119" t="s">
        <v>8</v>
      </c>
      <c r="H257" s="120" t="s">
        <v>6</v>
      </c>
      <c r="I257" s="119" t="s">
        <v>14</v>
      </c>
      <c r="J257" s="119" t="s">
        <v>10</v>
      </c>
      <c r="K257" s="119" t="s">
        <v>11</v>
      </c>
      <c r="L257" s="119" t="s">
        <v>12</v>
      </c>
      <c r="M257" s="119" t="s">
        <v>13</v>
      </c>
      <c r="N257" s="121" t="s">
        <v>7</v>
      </c>
      <c r="O257" s="122" t="s">
        <v>9</v>
      </c>
      <c r="P257" s="119" t="s">
        <v>15</v>
      </c>
      <c r="R257" s="79" t="s">
        <v>626</v>
      </c>
      <c r="S257" s="80"/>
    </row>
    <row r="258">
      <c r="B258" s="83">
        <v>63.0</v>
      </c>
      <c r="C258" s="106" t="s">
        <v>213</v>
      </c>
      <c r="D258" s="106" t="s">
        <v>214</v>
      </c>
      <c r="E258" s="85" t="s">
        <v>215</v>
      </c>
      <c r="F258" s="86">
        <v>10.0</v>
      </c>
      <c r="G258" s="87">
        <v>25.24</v>
      </c>
      <c r="H258" s="86" t="s">
        <v>105</v>
      </c>
      <c r="I258" s="87">
        <v>0.043984999999999996</v>
      </c>
      <c r="J258" s="87">
        <v>13.495</v>
      </c>
      <c r="K258" s="88">
        <v>14.439987375</v>
      </c>
      <c r="L258" s="87">
        <v>28.49</v>
      </c>
      <c r="M258" s="88">
        <v>30.485012249999997</v>
      </c>
      <c r="N258" s="89">
        <v>1.070025</v>
      </c>
      <c r="O258" s="90">
        <v>27.007430999999997</v>
      </c>
      <c r="P258" s="91">
        <v>0.047065049624999994</v>
      </c>
      <c r="R258" s="92" t="s">
        <v>23</v>
      </c>
      <c r="S258" s="93">
        <f>count(B258:B286)</f>
        <v>29</v>
      </c>
    </row>
    <row r="259">
      <c r="B259" s="83">
        <v>70.0</v>
      </c>
      <c r="C259" s="96" t="s">
        <v>233</v>
      </c>
      <c r="D259" s="96" t="s">
        <v>234</v>
      </c>
      <c r="E259" s="97" t="s">
        <v>215</v>
      </c>
      <c r="F259" s="98">
        <v>8.0</v>
      </c>
      <c r="G259" s="99">
        <v>28.944999999999997</v>
      </c>
      <c r="H259" s="98" t="s">
        <v>105</v>
      </c>
      <c r="I259" s="99">
        <v>0.0392615</v>
      </c>
      <c r="J259" s="99">
        <v>19.99</v>
      </c>
      <c r="K259" s="100">
        <v>21.389799749999998</v>
      </c>
      <c r="L259" s="99">
        <v>36.95</v>
      </c>
      <c r="M259" s="100">
        <v>39.53742375</v>
      </c>
      <c r="N259" s="101">
        <v>1.070025</v>
      </c>
      <c r="O259" s="102">
        <v>30.971873624999997</v>
      </c>
      <c r="P259" s="103">
        <v>0.0420107865375</v>
      </c>
      <c r="R259" s="104" t="s">
        <v>629</v>
      </c>
      <c r="S259" s="105">
        <f>max(M258:M286)</f>
        <v>1029.899063</v>
      </c>
    </row>
    <row r="260">
      <c r="B260" s="83">
        <v>76.0</v>
      </c>
      <c r="C260" s="106" t="s">
        <v>249</v>
      </c>
      <c r="D260" s="106" t="s">
        <v>250</v>
      </c>
      <c r="E260" s="85" t="s">
        <v>215</v>
      </c>
      <c r="F260" s="86">
        <v>25.0</v>
      </c>
      <c r="G260" s="87">
        <v>29.899999999999995</v>
      </c>
      <c r="H260" s="86" t="s">
        <v>105</v>
      </c>
      <c r="I260" s="87">
        <v>0.057976933333333334</v>
      </c>
      <c r="J260" s="87">
        <v>15.0</v>
      </c>
      <c r="K260" s="88">
        <v>16.050375</v>
      </c>
      <c r="L260" s="87">
        <v>46.5</v>
      </c>
      <c r="M260" s="88">
        <v>49.7561625</v>
      </c>
      <c r="N260" s="89">
        <v>1.070025</v>
      </c>
      <c r="O260" s="90">
        <v>31.993747499999994</v>
      </c>
      <c r="P260" s="91">
        <v>0.06203676809</v>
      </c>
      <c r="R260" s="104" t="s">
        <v>630</v>
      </c>
      <c r="S260" s="107">
        <f>min(K258:K286)</f>
        <v>5.348341625</v>
      </c>
    </row>
    <row r="261">
      <c r="B261" s="83">
        <v>77.0</v>
      </c>
      <c r="C261" s="96" t="s">
        <v>251</v>
      </c>
      <c r="D261" s="96" t="s">
        <v>252</v>
      </c>
      <c r="E261" s="97" t="s">
        <v>215</v>
      </c>
      <c r="F261" s="98">
        <v>13.0</v>
      </c>
      <c r="G261" s="99">
        <v>30.0</v>
      </c>
      <c r="H261" s="98" t="s">
        <v>105</v>
      </c>
      <c r="I261" s="99">
        <v>0.09198666666666666</v>
      </c>
      <c r="J261" s="99">
        <v>22.5</v>
      </c>
      <c r="K261" s="100">
        <v>24.0755625</v>
      </c>
      <c r="L261" s="99">
        <v>83.99</v>
      </c>
      <c r="M261" s="100">
        <v>89.87139975</v>
      </c>
      <c r="N261" s="101">
        <v>1.070025</v>
      </c>
      <c r="O261" s="102">
        <v>32.10075</v>
      </c>
      <c r="P261" s="103">
        <v>0.098428033</v>
      </c>
      <c r="R261" s="104" t="s">
        <v>631</v>
      </c>
      <c r="S261" s="105">
        <f>average(O258:O286)</f>
        <v>50.00711271</v>
      </c>
    </row>
    <row r="262">
      <c r="B262" s="83">
        <v>80.0</v>
      </c>
      <c r="C262" s="106" t="s">
        <v>259</v>
      </c>
      <c r="D262" s="106" t="s">
        <v>260</v>
      </c>
      <c r="E262" s="85" t="s">
        <v>215</v>
      </c>
      <c r="F262" s="86">
        <v>32.0</v>
      </c>
      <c r="G262" s="87">
        <v>30.5325</v>
      </c>
      <c r="H262" s="86" t="s">
        <v>105</v>
      </c>
      <c r="I262" s="87">
        <v>0.3390397880923203</v>
      </c>
      <c r="J262" s="87">
        <v>7.891666666666666</v>
      </c>
      <c r="K262" s="88">
        <v>8.444280625</v>
      </c>
      <c r="L262" s="87">
        <v>56.583333333333336</v>
      </c>
      <c r="M262" s="88">
        <v>60.545581250000005</v>
      </c>
      <c r="N262" s="89">
        <v>1.070025</v>
      </c>
      <c r="O262" s="90">
        <v>32.6705383125</v>
      </c>
      <c r="P262" s="91">
        <v>0.36278104925348503</v>
      </c>
      <c r="R262" s="104" t="s">
        <v>632</v>
      </c>
      <c r="S262" s="108">
        <f>sum(F258:F286)</f>
        <v>512</v>
      </c>
    </row>
    <row r="263">
      <c r="B263" s="83">
        <v>81.0</v>
      </c>
      <c r="C263" s="96" t="s">
        <v>261</v>
      </c>
      <c r="D263" s="96" t="s">
        <v>262</v>
      </c>
      <c r="E263" s="97" t="s">
        <v>215</v>
      </c>
      <c r="F263" s="98">
        <v>12.0</v>
      </c>
      <c r="G263" s="99">
        <v>30.990000000000002</v>
      </c>
      <c r="H263" s="98" t="s">
        <v>105</v>
      </c>
      <c r="I263" s="99">
        <v>0.05486403260869565</v>
      </c>
      <c r="J263" s="99">
        <v>18.99</v>
      </c>
      <c r="K263" s="100">
        <v>20.319774749999997</v>
      </c>
      <c r="L263" s="99">
        <v>48.99</v>
      </c>
      <c r="M263" s="100">
        <v>52.420524750000006</v>
      </c>
      <c r="N263" s="101">
        <v>1.070025</v>
      </c>
      <c r="O263" s="102">
        <v>33.16007475</v>
      </c>
      <c r="P263" s="103">
        <v>0.05870588649211956</v>
      </c>
    </row>
    <row r="264">
      <c r="B264" s="83">
        <v>83.0</v>
      </c>
      <c r="C264" s="106" t="s">
        <v>266</v>
      </c>
      <c r="D264" s="106" t="s">
        <v>267</v>
      </c>
      <c r="E264" s="85" t="s">
        <v>215</v>
      </c>
      <c r="F264" s="86">
        <v>28.0</v>
      </c>
      <c r="G264" s="87">
        <v>372.25</v>
      </c>
      <c r="H264" s="86" t="s">
        <v>268</v>
      </c>
      <c r="I264" s="87">
        <v>1.4889999999999999</v>
      </c>
      <c r="J264" s="87">
        <v>249.0</v>
      </c>
      <c r="K264" s="88">
        <v>22.7746605</v>
      </c>
      <c r="L264" s="87">
        <v>699.0</v>
      </c>
      <c r="M264" s="88">
        <v>63.9336855</v>
      </c>
      <c r="N264" s="89">
        <v>0.0914645</v>
      </c>
      <c r="O264" s="90">
        <v>34.047660125</v>
      </c>
      <c r="P264" s="91">
        <v>0.1361906405</v>
      </c>
    </row>
    <row r="265">
      <c r="B265" s="83">
        <v>88.0</v>
      </c>
      <c r="C265" s="96" t="s">
        <v>280</v>
      </c>
      <c r="D265" s="96" t="s">
        <v>281</v>
      </c>
      <c r="E265" s="97" t="s">
        <v>215</v>
      </c>
      <c r="F265" s="98">
        <v>24.0</v>
      </c>
      <c r="G265" s="99">
        <v>32.583333333333336</v>
      </c>
      <c r="H265" s="98" t="s">
        <v>105</v>
      </c>
      <c r="I265" s="99">
        <v>0.31965216049382716</v>
      </c>
      <c r="J265" s="99">
        <v>19.083333333333332</v>
      </c>
      <c r="K265" s="100">
        <v>20.41964375</v>
      </c>
      <c r="L265" s="99">
        <v>962.5</v>
      </c>
      <c r="M265" s="100">
        <v>1029.8990625</v>
      </c>
      <c r="N265" s="101">
        <v>1.070025</v>
      </c>
      <c r="O265" s="102">
        <v>34.86498125</v>
      </c>
      <c r="P265" s="103">
        <v>0.34203580303240744</v>
      </c>
    </row>
    <row r="266">
      <c r="B266" s="83">
        <v>90.0</v>
      </c>
      <c r="C266" s="106" t="s">
        <v>285</v>
      </c>
      <c r="D266" s="106" t="s">
        <v>286</v>
      </c>
      <c r="E266" s="85" t="s">
        <v>215</v>
      </c>
      <c r="F266" s="86">
        <v>37.0</v>
      </c>
      <c r="G266" s="87">
        <v>33.77916666666666</v>
      </c>
      <c r="H266" s="86" t="s">
        <v>105</v>
      </c>
      <c r="I266" s="87">
        <v>0.9764964717389694</v>
      </c>
      <c r="J266" s="87">
        <v>4.998333333333333</v>
      </c>
      <c r="K266" s="88">
        <v>5.348341625</v>
      </c>
      <c r="L266" s="87">
        <v>85.77916666666668</v>
      </c>
      <c r="M266" s="88">
        <v>91.78585281250001</v>
      </c>
      <c r="N266" s="89">
        <v>1.070025</v>
      </c>
      <c r="O266" s="90">
        <v>36.144552812499995</v>
      </c>
      <c r="P266" s="91">
        <v>1.0448756371724908</v>
      </c>
    </row>
    <row r="267">
      <c r="B267" s="83">
        <v>93.0</v>
      </c>
      <c r="C267" s="96" t="s">
        <v>293</v>
      </c>
      <c r="D267" s="96" t="s">
        <v>294</v>
      </c>
      <c r="E267" s="97" t="s">
        <v>215</v>
      </c>
      <c r="F267" s="98">
        <v>21.0</v>
      </c>
      <c r="G267" s="99">
        <v>35.65</v>
      </c>
      <c r="H267" s="98" t="s">
        <v>105</v>
      </c>
      <c r="I267" s="99">
        <v>0.1910526455026455</v>
      </c>
      <c r="J267" s="99">
        <v>8.25</v>
      </c>
      <c r="K267" s="100">
        <v>8.82770625</v>
      </c>
      <c r="L267" s="99">
        <v>105.58333333333333</v>
      </c>
      <c r="M267" s="100">
        <v>112.97680625</v>
      </c>
      <c r="N267" s="101">
        <v>1.070025</v>
      </c>
      <c r="O267" s="102">
        <v>38.14639125</v>
      </c>
      <c r="P267" s="103">
        <v>0.20443110700396824</v>
      </c>
    </row>
    <row r="268">
      <c r="B268" s="83">
        <v>94.0</v>
      </c>
      <c r="C268" s="106" t="s">
        <v>295</v>
      </c>
      <c r="D268" s="106" t="s">
        <v>296</v>
      </c>
      <c r="E268" s="85" t="s">
        <v>215</v>
      </c>
      <c r="F268" s="86">
        <v>33.0</v>
      </c>
      <c r="G268" s="87">
        <v>266.25</v>
      </c>
      <c r="H268" s="86" t="s">
        <v>297</v>
      </c>
      <c r="I268" s="87">
        <v>2.102923553719007</v>
      </c>
      <c r="J268" s="87">
        <v>157.25</v>
      </c>
      <c r="K268" s="88">
        <v>22.555075125</v>
      </c>
      <c r="L268" s="87">
        <v>406.75</v>
      </c>
      <c r="M268" s="88">
        <v>58.341982875</v>
      </c>
      <c r="N268" s="89">
        <v>0.1434345</v>
      </c>
      <c r="O268" s="90">
        <v>38.189435625</v>
      </c>
      <c r="P268" s="91">
        <v>0.30163178846590893</v>
      </c>
    </row>
    <row r="269">
      <c r="B269" s="83">
        <v>96.0</v>
      </c>
      <c r="C269" s="96" t="s">
        <v>301</v>
      </c>
      <c r="D269" s="96" t="s">
        <v>302</v>
      </c>
      <c r="E269" s="97" t="s">
        <v>215</v>
      </c>
      <c r="F269" s="98">
        <v>41.0</v>
      </c>
      <c r="G269" s="99">
        <v>31.0</v>
      </c>
      <c r="H269" s="98" t="s">
        <v>303</v>
      </c>
      <c r="I269" s="99">
        <v>0.2914307612100498</v>
      </c>
      <c r="J269" s="99">
        <v>17.99</v>
      </c>
      <c r="K269" s="100">
        <v>22.513405599999995</v>
      </c>
      <c r="L269" s="99">
        <v>54.6625</v>
      </c>
      <c r="M269" s="100">
        <v>68.40683899999999</v>
      </c>
      <c r="N269" s="101">
        <v>1.2514399999999999</v>
      </c>
      <c r="O269" s="102">
        <v>38.794639999999994</v>
      </c>
      <c r="P269" s="103">
        <v>0.36470811180870466</v>
      </c>
    </row>
    <row r="270">
      <c r="B270" s="83">
        <v>101.0</v>
      </c>
      <c r="C270" s="106" t="s">
        <v>315</v>
      </c>
      <c r="D270" s="106" t="s">
        <v>316</v>
      </c>
      <c r="E270" s="85" t="s">
        <v>215</v>
      </c>
      <c r="F270" s="86">
        <v>3.0</v>
      </c>
      <c r="G270" s="87">
        <v>37.5</v>
      </c>
      <c r="H270" s="86" t="s">
        <v>105</v>
      </c>
      <c r="I270" s="87">
        <v>0.06324603174603173</v>
      </c>
      <c r="J270" s="87">
        <v>27.5</v>
      </c>
      <c r="K270" s="88">
        <v>29.4256875</v>
      </c>
      <c r="L270" s="87">
        <v>44.5</v>
      </c>
      <c r="M270" s="88">
        <v>47.6161125</v>
      </c>
      <c r="N270" s="89">
        <v>1.070025</v>
      </c>
      <c r="O270" s="90">
        <v>40.1259375</v>
      </c>
      <c r="P270" s="91">
        <v>0.06767483511904761</v>
      </c>
    </row>
    <row r="271">
      <c r="B271" s="83">
        <v>107.0</v>
      </c>
      <c r="C271" s="96" t="s">
        <v>327</v>
      </c>
      <c r="D271" s="96" t="s">
        <v>328</v>
      </c>
      <c r="E271" s="96" t="s">
        <v>215</v>
      </c>
      <c r="F271" s="98">
        <v>11.0</v>
      </c>
      <c r="G271" s="99">
        <v>39.9</v>
      </c>
      <c r="H271" s="98" t="s">
        <v>105</v>
      </c>
      <c r="I271" s="99">
        <v>0.6255863636363636</v>
      </c>
      <c r="J271" s="99">
        <v>24.899999999999995</v>
      </c>
      <c r="K271" s="100">
        <v>26.643622499999996</v>
      </c>
      <c r="L271" s="99">
        <v>59.95000000000001</v>
      </c>
      <c r="M271" s="100">
        <v>64.14799875000001</v>
      </c>
      <c r="N271" s="101">
        <v>1.070025</v>
      </c>
      <c r="O271" s="102">
        <v>42.6939975</v>
      </c>
      <c r="P271" s="103">
        <v>0.6693930487499999</v>
      </c>
    </row>
    <row r="272">
      <c r="B272" s="83">
        <v>109.0</v>
      </c>
      <c r="C272" s="106" t="s">
        <v>331</v>
      </c>
      <c r="D272" s="106" t="s">
        <v>332</v>
      </c>
      <c r="E272" s="84" t="s">
        <v>215</v>
      </c>
      <c r="F272" s="86">
        <v>23.0</v>
      </c>
      <c r="G272" s="87">
        <v>40.0</v>
      </c>
      <c r="H272" s="86" t="s">
        <v>105</v>
      </c>
      <c r="I272" s="87">
        <v>0.15320636473429955</v>
      </c>
      <c r="J272" s="87">
        <v>22.495</v>
      </c>
      <c r="K272" s="88">
        <v>24.070212375</v>
      </c>
      <c r="L272" s="87">
        <v>70.0</v>
      </c>
      <c r="M272" s="88">
        <v>74.90175</v>
      </c>
      <c r="N272" s="89">
        <v>1.070025</v>
      </c>
      <c r="O272" s="90">
        <v>42.801</v>
      </c>
      <c r="P272" s="91">
        <v>0.16393464042481887</v>
      </c>
    </row>
    <row r="273">
      <c r="B273" s="83">
        <v>122.0</v>
      </c>
      <c r="C273" s="96" t="s">
        <v>366</v>
      </c>
      <c r="D273" s="96" t="s">
        <v>367</v>
      </c>
      <c r="E273" s="97" t="s">
        <v>215</v>
      </c>
      <c r="F273" s="98">
        <v>21.0</v>
      </c>
      <c r="G273" s="99">
        <v>43.74583333333334</v>
      </c>
      <c r="H273" s="98" t="s">
        <v>105</v>
      </c>
      <c r="I273" s="99">
        <v>0.205</v>
      </c>
      <c r="J273" s="99">
        <v>23.5</v>
      </c>
      <c r="K273" s="100">
        <v>25.1455875</v>
      </c>
      <c r="L273" s="99">
        <v>76.24583333333334</v>
      </c>
      <c r="M273" s="100">
        <v>81.5849478125</v>
      </c>
      <c r="N273" s="101">
        <v>1.070025</v>
      </c>
      <c r="O273" s="102">
        <v>46.809135312500004</v>
      </c>
      <c r="P273" s="103">
        <v>0.21935512499999998</v>
      </c>
    </row>
    <row r="274">
      <c r="B274" s="83">
        <v>123.0</v>
      </c>
      <c r="C274" s="106" t="s">
        <v>368</v>
      </c>
      <c r="D274" s="106" t="s">
        <v>369</v>
      </c>
      <c r="E274" s="85" t="s">
        <v>215</v>
      </c>
      <c r="F274" s="86">
        <v>7.0</v>
      </c>
      <c r="G274" s="87">
        <v>44.0</v>
      </c>
      <c r="H274" s="86" t="s">
        <v>105</v>
      </c>
      <c r="I274" s="87">
        <v>0.245</v>
      </c>
      <c r="J274" s="87">
        <v>29.899999999999995</v>
      </c>
      <c r="K274" s="88">
        <v>31.993747499999994</v>
      </c>
      <c r="L274" s="87">
        <v>84.0</v>
      </c>
      <c r="M274" s="88">
        <v>89.8821</v>
      </c>
      <c r="N274" s="89">
        <v>1.070025</v>
      </c>
      <c r="O274" s="90">
        <v>47.0811</v>
      </c>
      <c r="P274" s="91">
        <v>0.262156125</v>
      </c>
    </row>
    <row r="275">
      <c r="B275" s="83">
        <v>132.0</v>
      </c>
      <c r="C275" s="96" t="s">
        <v>393</v>
      </c>
      <c r="D275" s="96" t="s">
        <v>394</v>
      </c>
      <c r="E275" s="97" t="s">
        <v>215</v>
      </c>
      <c r="F275" s="98">
        <v>15.0</v>
      </c>
      <c r="G275" s="99">
        <v>49.47</v>
      </c>
      <c r="H275" s="98" t="s">
        <v>105</v>
      </c>
      <c r="I275" s="99">
        <v>0.2658489074074074</v>
      </c>
      <c r="J275" s="99">
        <v>34.9</v>
      </c>
      <c r="K275" s="100">
        <v>37.343872499999996</v>
      </c>
      <c r="L275" s="99">
        <v>103.75</v>
      </c>
      <c r="M275" s="100">
        <v>111.01509375</v>
      </c>
      <c r="N275" s="101">
        <v>1.070025</v>
      </c>
      <c r="O275" s="102">
        <v>52.93413675</v>
      </c>
      <c r="P275" s="103">
        <v>0.28446497714861113</v>
      </c>
    </row>
    <row r="276">
      <c r="B276" s="83">
        <v>146.0</v>
      </c>
      <c r="C276" s="106" t="s">
        <v>429</v>
      </c>
      <c r="D276" s="106" t="s">
        <v>430</v>
      </c>
      <c r="E276" s="85" t="s">
        <v>215</v>
      </c>
      <c r="F276" s="86">
        <v>18.0</v>
      </c>
      <c r="G276" s="87">
        <v>54.57833333333333</v>
      </c>
      <c r="H276" s="111" t="s">
        <v>105</v>
      </c>
      <c r="I276" s="87">
        <v>0.3380536993464052</v>
      </c>
      <c r="J276" s="87">
        <v>26.116666666666664</v>
      </c>
      <c r="K276" s="88">
        <v>27.94548625</v>
      </c>
      <c r="L276" s="87">
        <v>198.99</v>
      </c>
      <c r="M276" s="88">
        <v>212.92427475000002</v>
      </c>
      <c r="N276" s="89">
        <v>1.070025</v>
      </c>
      <c r="O276" s="90">
        <v>58.400181125</v>
      </c>
      <c r="P276" s="91">
        <v>0.3617259096431373</v>
      </c>
    </row>
    <row r="277">
      <c r="B277" s="83">
        <v>148.0</v>
      </c>
      <c r="C277" s="96" t="s">
        <v>434</v>
      </c>
      <c r="D277" s="96" t="s">
        <v>435</v>
      </c>
      <c r="E277" s="97" t="s">
        <v>215</v>
      </c>
      <c r="F277" s="98">
        <v>4.0</v>
      </c>
      <c r="G277" s="99">
        <v>54.99</v>
      </c>
      <c r="H277" s="112" t="s">
        <v>105</v>
      </c>
      <c r="I277" s="99">
        <v>0.11747175</v>
      </c>
      <c r="J277" s="99">
        <v>39.99</v>
      </c>
      <c r="K277" s="100">
        <v>42.79029975</v>
      </c>
      <c r="L277" s="99">
        <v>79.99</v>
      </c>
      <c r="M277" s="100">
        <v>85.59129974999999</v>
      </c>
      <c r="N277" s="101">
        <v>1.070025</v>
      </c>
      <c r="O277" s="102">
        <v>58.840674750000005</v>
      </c>
      <c r="P277" s="103">
        <v>0.12569770929375</v>
      </c>
    </row>
    <row r="278">
      <c r="B278" s="83">
        <v>152.0</v>
      </c>
      <c r="C278" s="106" t="s">
        <v>442</v>
      </c>
      <c r="D278" s="106" t="s">
        <v>443</v>
      </c>
      <c r="E278" s="85" t="s">
        <v>215</v>
      </c>
      <c r="F278" s="86">
        <v>12.0</v>
      </c>
      <c r="G278" s="87">
        <v>56.95</v>
      </c>
      <c r="H278" s="111" t="s">
        <v>444</v>
      </c>
      <c r="I278" s="87">
        <v>0.1690885185185185</v>
      </c>
      <c r="J278" s="87">
        <v>39.0</v>
      </c>
      <c r="K278" s="88">
        <v>42.740061</v>
      </c>
      <c r="L278" s="87">
        <v>89.90000000000002</v>
      </c>
      <c r="M278" s="88">
        <v>98.52132010000001</v>
      </c>
      <c r="N278" s="89">
        <v>1.095899</v>
      </c>
      <c r="O278" s="90">
        <v>62.411448050000004</v>
      </c>
      <c r="P278" s="91">
        <v>0.1853039383559259</v>
      </c>
    </row>
    <row r="279">
      <c r="B279" s="83">
        <v>161.0</v>
      </c>
      <c r="C279" s="96" t="s">
        <v>466</v>
      </c>
      <c r="D279" s="96" t="s">
        <v>467</v>
      </c>
      <c r="E279" s="110" t="s">
        <v>215</v>
      </c>
      <c r="F279" s="98">
        <v>21.0</v>
      </c>
      <c r="G279" s="99">
        <v>62.4</v>
      </c>
      <c r="H279" s="112" t="s">
        <v>444</v>
      </c>
      <c r="I279" s="99">
        <v>1.889544603174603</v>
      </c>
      <c r="J279" s="99">
        <v>29.0</v>
      </c>
      <c r="K279" s="100">
        <v>31.781070999999997</v>
      </c>
      <c r="L279" s="99">
        <v>149.0</v>
      </c>
      <c r="M279" s="100">
        <v>163.288951</v>
      </c>
      <c r="N279" s="101">
        <v>1.095899</v>
      </c>
      <c r="O279" s="102">
        <v>68.38409759999999</v>
      </c>
      <c r="P279" s="103">
        <v>2.070750041074444</v>
      </c>
    </row>
    <row r="280">
      <c r="B280" s="83">
        <v>162.0</v>
      </c>
      <c r="C280" s="106" t="s">
        <v>468</v>
      </c>
      <c r="D280" s="106" t="s">
        <v>469</v>
      </c>
      <c r="E280" s="85" t="s">
        <v>215</v>
      </c>
      <c r="F280" s="86">
        <v>20.0</v>
      </c>
      <c r="G280" s="87">
        <v>54.8</v>
      </c>
      <c r="H280" s="111" t="s">
        <v>470</v>
      </c>
      <c r="I280" s="87">
        <v>0.9251593368086912</v>
      </c>
      <c r="J280" s="87">
        <v>28.3</v>
      </c>
      <c r="K280" s="88">
        <v>35.415752</v>
      </c>
      <c r="L280" s="87">
        <v>112.315</v>
      </c>
      <c r="M280" s="88">
        <v>140.55548359999997</v>
      </c>
      <c r="N280" s="89">
        <v>1.2514399999999999</v>
      </c>
      <c r="O280" s="90">
        <v>68.57891199999999</v>
      </c>
      <c r="P280" s="91">
        <v>1.1577814004558684</v>
      </c>
    </row>
    <row r="281">
      <c r="B281" s="83">
        <v>163.0</v>
      </c>
      <c r="C281" s="96" t="s">
        <v>471</v>
      </c>
      <c r="D281" s="96" t="s">
        <v>472</v>
      </c>
      <c r="E281" s="97" t="s">
        <v>215</v>
      </c>
      <c r="F281" s="98">
        <v>14.0</v>
      </c>
      <c r="G281" s="99">
        <v>55.010000000000005</v>
      </c>
      <c r="H281" s="112" t="s">
        <v>303</v>
      </c>
      <c r="I281" s="99">
        <v>0.8877680635272981</v>
      </c>
      <c r="J281" s="99">
        <v>37.0</v>
      </c>
      <c r="K281" s="100">
        <v>46.303279999999994</v>
      </c>
      <c r="L281" s="99">
        <v>114.37</v>
      </c>
      <c r="M281" s="100">
        <v>143.1271928</v>
      </c>
      <c r="N281" s="101">
        <v>1.2514399999999999</v>
      </c>
      <c r="O281" s="102">
        <v>68.8417144</v>
      </c>
      <c r="P281" s="103">
        <v>1.110988465420602</v>
      </c>
    </row>
    <row r="282">
      <c r="B282" s="83">
        <v>165.0</v>
      </c>
      <c r="C282" s="106" t="s">
        <v>476</v>
      </c>
      <c r="D282" s="106" t="s">
        <v>477</v>
      </c>
      <c r="E282" s="85" t="s">
        <v>215</v>
      </c>
      <c r="F282" s="86">
        <v>6.0</v>
      </c>
      <c r="G282" s="87">
        <v>55.2</v>
      </c>
      <c r="H282" s="111" t="s">
        <v>303</v>
      </c>
      <c r="I282" s="87">
        <v>0.09139359698681732</v>
      </c>
      <c r="J282" s="87">
        <v>45.0</v>
      </c>
      <c r="K282" s="88">
        <v>56.3148</v>
      </c>
      <c r="L282" s="87">
        <v>91.2</v>
      </c>
      <c r="M282" s="88">
        <v>114.131328</v>
      </c>
      <c r="N282" s="89">
        <v>1.2514399999999999</v>
      </c>
      <c r="O282" s="90">
        <v>69.079488</v>
      </c>
      <c r="P282" s="91">
        <v>0.11437360301318265</v>
      </c>
    </row>
    <row r="283">
      <c r="B283" s="83">
        <v>169.0</v>
      </c>
      <c r="C283" s="96" t="s">
        <v>485</v>
      </c>
      <c r="D283" s="96" t="s">
        <v>486</v>
      </c>
      <c r="E283" s="97" t="s">
        <v>215</v>
      </c>
      <c r="F283" s="98">
        <v>5.0</v>
      </c>
      <c r="G283" s="99">
        <v>56.916666666666664</v>
      </c>
      <c r="H283" s="112" t="s">
        <v>487</v>
      </c>
      <c r="I283" s="99">
        <v>0.09331666666666667</v>
      </c>
      <c r="J283" s="99">
        <v>40.0</v>
      </c>
      <c r="K283" s="100">
        <v>52.608</v>
      </c>
      <c r="L283" s="99">
        <v>76.91666666666667</v>
      </c>
      <c r="M283" s="100">
        <v>101.1608</v>
      </c>
      <c r="N283" s="101">
        <v>1.3152</v>
      </c>
      <c r="O283" s="102">
        <v>74.85679999999999</v>
      </c>
      <c r="P283" s="103">
        <v>0.12273008</v>
      </c>
    </row>
    <row r="284">
      <c r="B284" s="83">
        <v>172.0</v>
      </c>
      <c r="C284" s="106" t="s">
        <v>494</v>
      </c>
      <c r="D284" s="106" t="s">
        <v>495</v>
      </c>
      <c r="E284" s="85" t="s">
        <v>215</v>
      </c>
      <c r="F284" s="86">
        <v>10.0</v>
      </c>
      <c r="G284" s="87">
        <v>10695.0</v>
      </c>
      <c r="H284" s="111" t="s">
        <v>496</v>
      </c>
      <c r="I284" s="87">
        <v>27.990638095238097</v>
      </c>
      <c r="J284" s="87">
        <v>8256.666666666666</v>
      </c>
      <c r="K284" s="88">
        <v>58.85847317433333</v>
      </c>
      <c r="L284" s="87">
        <v>15290.0</v>
      </c>
      <c r="M284" s="88">
        <v>108.996292471</v>
      </c>
      <c r="N284" s="89">
        <v>0.0071285999</v>
      </c>
      <c r="O284" s="90">
        <v>76.24037593050001</v>
      </c>
      <c r="P284" s="91">
        <v>0.1995340599266505</v>
      </c>
    </row>
    <row r="285">
      <c r="B285" s="83">
        <v>176.0</v>
      </c>
      <c r="C285" s="96" t="s">
        <v>504</v>
      </c>
      <c r="D285" s="96" t="s">
        <v>505</v>
      </c>
      <c r="E285" s="97" t="s">
        <v>215</v>
      </c>
      <c r="F285" s="98">
        <v>20.0</v>
      </c>
      <c r="G285" s="99">
        <v>889.0</v>
      </c>
      <c r="H285" s="112" t="s">
        <v>506</v>
      </c>
      <c r="I285" s="99">
        <v>2.320666666666667</v>
      </c>
      <c r="J285" s="99">
        <v>489.0</v>
      </c>
      <c r="K285" s="100">
        <v>44.103399</v>
      </c>
      <c r="L285" s="99">
        <v>1379.0</v>
      </c>
      <c r="M285" s="100">
        <v>124.373389</v>
      </c>
      <c r="N285" s="101">
        <v>0.09019100000000001</v>
      </c>
      <c r="O285" s="102">
        <v>80.179799</v>
      </c>
      <c r="P285" s="103">
        <v>0.20930324733333336</v>
      </c>
    </row>
    <row r="286">
      <c r="B286" s="83">
        <v>182.0</v>
      </c>
      <c r="C286" s="106" t="s">
        <v>518</v>
      </c>
      <c r="D286" s="106" t="s">
        <v>519</v>
      </c>
      <c r="E286" s="85" t="s">
        <v>215</v>
      </c>
      <c r="F286" s="86">
        <v>18.0</v>
      </c>
      <c r="G286" s="87">
        <v>584.625</v>
      </c>
      <c r="H286" s="111" t="s">
        <v>297</v>
      </c>
      <c r="I286" s="87">
        <v>14.863555555555557</v>
      </c>
      <c r="J286" s="87">
        <v>482.5</v>
      </c>
      <c r="K286" s="88">
        <v>69.20714625</v>
      </c>
      <c r="L286" s="87">
        <v>784.75</v>
      </c>
      <c r="M286" s="88">
        <v>112.56022387499999</v>
      </c>
      <c r="N286" s="89">
        <v>0.1434345</v>
      </c>
      <c r="O286" s="90">
        <v>83.8553945625</v>
      </c>
      <c r="P286" s="91">
        <v>2.1319466593333334</v>
      </c>
    </row>
  </sheetData>
  <autoFilter ref="$U$3:$V$16">
    <sortState ref="U3:V16">
      <sortCondition ref="V3:V16"/>
    </sortState>
  </autoFilter>
  <drawing r:id="rId1"/>
  <tableParts count="26"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21.5"/>
    <col customWidth="1" min="4" max="4" width="35.0"/>
    <col customWidth="1" min="5" max="5" width="22.75"/>
  </cols>
  <sheetData>
    <row r="1">
      <c r="A1" s="129" t="s">
        <v>633</v>
      </c>
      <c r="B1" s="129" t="s">
        <v>634</v>
      </c>
      <c r="C1" s="130" t="s">
        <v>133</v>
      </c>
      <c r="D1" s="131" t="s">
        <v>635</v>
      </c>
    </row>
    <row r="2">
      <c r="A2" s="132" t="s">
        <v>636</v>
      </c>
      <c r="B2" s="132" t="s">
        <v>637</v>
      </c>
      <c r="C2" s="133" t="s">
        <v>21</v>
      </c>
      <c r="D2" s="131" t="s">
        <v>635</v>
      </c>
    </row>
    <row r="3">
      <c r="A3" s="129" t="s">
        <v>638</v>
      </c>
      <c r="B3" s="129" t="s">
        <v>639</v>
      </c>
      <c r="C3" s="130" t="s">
        <v>41</v>
      </c>
      <c r="D3" s="131" t="s">
        <v>635</v>
      </c>
    </row>
    <row r="4">
      <c r="A4" s="132" t="s">
        <v>640</v>
      </c>
      <c r="B4" s="132" t="s">
        <v>641</v>
      </c>
      <c r="C4" s="133" t="s">
        <v>21</v>
      </c>
      <c r="D4" s="131" t="s">
        <v>635</v>
      </c>
    </row>
    <row r="5">
      <c r="A5" s="134" t="s">
        <v>642</v>
      </c>
      <c r="B5" s="134" t="s">
        <v>643</v>
      </c>
      <c r="C5" s="135" t="s">
        <v>21</v>
      </c>
      <c r="D5" s="131" t="s">
        <v>635</v>
      </c>
    </row>
    <row r="6">
      <c r="A6" s="129" t="s">
        <v>644</v>
      </c>
      <c r="B6" s="129" t="s">
        <v>645</v>
      </c>
      <c r="C6" s="129" t="s">
        <v>49</v>
      </c>
      <c r="D6" s="131" t="s">
        <v>635</v>
      </c>
    </row>
    <row r="7">
      <c r="A7" s="132" t="s">
        <v>646</v>
      </c>
      <c r="B7" s="136" t="s">
        <v>647</v>
      </c>
      <c r="C7" s="133" t="s">
        <v>133</v>
      </c>
      <c r="D7" s="131" t="s">
        <v>635</v>
      </c>
    </row>
    <row r="8">
      <c r="A8" s="129" t="s">
        <v>648</v>
      </c>
      <c r="B8" s="137" t="s">
        <v>649</v>
      </c>
      <c r="C8" s="130" t="s">
        <v>21</v>
      </c>
      <c r="D8" s="131" t="s">
        <v>635</v>
      </c>
    </row>
    <row r="9">
      <c r="A9" s="129" t="s">
        <v>650</v>
      </c>
      <c r="B9" s="130" t="s">
        <v>651</v>
      </c>
      <c r="C9" s="130" t="s">
        <v>133</v>
      </c>
      <c r="D9" s="131" t="s">
        <v>635</v>
      </c>
    </row>
    <row r="10">
      <c r="A10" s="134" t="s">
        <v>652</v>
      </c>
      <c r="B10" s="134" t="s">
        <v>653</v>
      </c>
      <c r="C10" s="135" t="s">
        <v>133</v>
      </c>
      <c r="D10" s="131" t="s">
        <v>635</v>
      </c>
    </row>
    <row r="11">
      <c r="A11" s="129" t="s">
        <v>654</v>
      </c>
      <c r="B11" s="130" t="s">
        <v>655</v>
      </c>
      <c r="C11" s="130" t="s">
        <v>21</v>
      </c>
      <c r="D11" s="131" t="s">
        <v>635</v>
      </c>
    </row>
    <row r="12">
      <c r="A12" s="132" t="s">
        <v>656</v>
      </c>
      <c r="B12" s="133" t="s">
        <v>657</v>
      </c>
      <c r="C12" s="133" t="s">
        <v>21</v>
      </c>
      <c r="D12" s="131" t="s">
        <v>635</v>
      </c>
    </row>
    <row r="13">
      <c r="A13" s="129" t="s">
        <v>658</v>
      </c>
      <c r="B13" s="130" t="s">
        <v>659</v>
      </c>
      <c r="C13" s="130" t="s">
        <v>133</v>
      </c>
      <c r="D13" s="131" t="s">
        <v>635</v>
      </c>
    </row>
    <row r="14">
      <c r="A14" s="132" t="s">
        <v>660</v>
      </c>
      <c r="B14" s="133" t="s">
        <v>661</v>
      </c>
      <c r="C14" s="133" t="s">
        <v>662</v>
      </c>
      <c r="D14" s="131" t="s">
        <v>635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0"/>
    <col customWidth="1" min="3" max="3" width="21.5"/>
    <col customWidth="1" min="4" max="4" width="19.63"/>
    <col customWidth="1" min="5" max="9" width="21.38"/>
  </cols>
  <sheetData>
    <row r="1">
      <c r="A1" s="3" t="s">
        <v>2</v>
      </c>
      <c r="B1" s="3" t="s">
        <v>3</v>
      </c>
      <c r="C1" s="4" t="s">
        <v>4</v>
      </c>
      <c r="D1" s="4" t="s">
        <v>663</v>
      </c>
      <c r="E1" s="4" t="s">
        <v>664</v>
      </c>
      <c r="F1" s="4" t="s">
        <v>665</v>
      </c>
      <c r="G1" s="138" t="s">
        <v>666</v>
      </c>
      <c r="H1" s="138" t="s">
        <v>667</v>
      </c>
      <c r="I1" s="138" t="s">
        <v>668</v>
      </c>
    </row>
    <row r="2">
      <c r="A2" s="12" t="s">
        <v>315</v>
      </c>
      <c r="B2" s="12" t="s">
        <v>316</v>
      </c>
      <c r="C2" s="39" t="s">
        <v>215</v>
      </c>
      <c r="D2" s="19">
        <v>61.208175</v>
      </c>
      <c r="E2" s="19">
        <v>56.74362</v>
      </c>
      <c r="F2" s="19">
        <v>55.83043</v>
      </c>
      <c r="G2" s="19">
        <v>32.64756</v>
      </c>
      <c r="H2" s="91">
        <v>53.425917999999996</v>
      </c>
      <c r="I2" s="139" t="s">
        <v>635</v>
      </c>
    </row>
    <row r="3">
      <c r="A3" s="26" t="s">
        <v>600</v>
      </c>
      <c r="B3" s="26" t="s">
        <v>601</v>
      </c>
      <c r="C3" s="46" t="s">
        <v>77</v>
      </c>
      <c r="D3" s="33">
        <v>111.20868150000001</v>
      </c>
      <c r="E3" s="33">
        <v>156.65731073999999</v>
      </c>
      <c r="F3" s="33">
        <v>111.19731842099999</v>
      </c>
      <c r="G3" s="33">
        <v>115.97102118000001</v>
      </c>
      <c r="H3" s="103">
        <v>111.195815325</v>
      </c>
      <c r="I3" s="103">
        <v>155.15126375000003</v>
      </c>
    </row>
    <row r="4">
      <c r="A4" s="12" t="s">
        <v>246</v>
      </c>
      <c r="B4" s="12" t="s">
        <v>247</v>
      </c>
      <c r="C4" s="13" t="s">
        <v>49</v>
      </c>
      <c r="D4" s="19">
        <v>24.776961</v>
      </c>
      <c r="E4" s="19">
        <v>22.596648000000002</v>
      </c>
      <c r="F4" s="19">
        <v>28.1459582</v>
      </c>
      <c r="G4" s="19">
        <v>25.8734</v>
      </c>
      <c r="H4" s="91">
        <v>28.2810885</v>
      </c>
      <c r="I4" s="91">
        <v>64.3755300625</v>
      </c>
    </row>
    <row r="5">
      <c r="A5" s="26" t="s">
        <v>516</v>
      </c>
      <c r="B5" s="26" t="s">
        <v>517</v>
      </c>
      <c r="C5" s="26" t="s">
        <v>231</v>
      </c>
      <c r="D5" s="33">
        <v>83.639524236</v>
      </c>
      <c r="E5" s="33">
        <v>83.639524236</v>
      </c>
      <c r="F5" s="33">
        <v>129.1372941</v>
      </c>
      <c r="G5" s="33">
        <v>82.1446398</v>
      </c>
      <c r="H5" s="103">
        <v>129.1372941</v>
      </c>
      <c r="I5" s="103">
        <v>153.63067340012498</v>
      </c>
    </row>
    <row r="6">
      <c r="A6" s="12" t="s">
        <v>545</v>
      </c>
      <c r="B6" s="12" t="s">
        <v>546</v>
      </c>
      <c r="C6" s="12" t="s">
        <v>231</v>
      </c>
      <c r="D6" s="19">
        <v>91.569072123</v>
      </c>
      <c r="E6" s="19">
        <v>79.4342367075</v>
      </c>
      <c r="F6" s="19">
        <v>99.5356221</v>
      </c>
      <c r="G6" s="19">
        <v>99.5356221</v>
      </c>
      <c r="H6" s="91">
        <v>99.5356221</v>
      </c>
      <c r="I6" s="91">
        <v>86.6171833330909</v>
      </c>
    </row>
    <row r="7">
      <c r="A7" s="26" t="s">
        <v>144</v>
      </c>
      <c r="B7" s="26" t="s">
        <v>145</v>
      </c>
      <c r="C7" s="46" t="s">
        <v>36</v>
      </c>
      <c r="D7" s="33">
        <v>17.805412625000002</v>
      </c>
      <c r="E7" s="33">
        <v>18.345874002500004</v>
      </c>
      <c r="F7" s="33">
        <v>28.9870404375</v>
      </c>
      <c r="G7" s="33">
        <v>20.547945000000002</v>
      </c>
      <c r="H7" s="103">
        <v>27.246390975000004</v>
      </c>
      <c r="I7" s="103">
        <v>34.38607829600001</v>
      </c>
    </row>
    <row r="8">
      <c r="A8" s="12" t="s">
        <v>141</v>
      </c>
      <c r="B8" s="12" t="s">
        <v>142</v>
      </c>
      <c r="C8" s="39" t="s">
        <v>669</v>
      </c>
      <c r="D8" s="19">
        <v>16.8350715</v>
      </c>
      <c r="E8" s="19">
        <v>13.155106708333335</v>
      </c>
      <c r="F8" s="19">
        <v>14.579130999999999</v>
      </c>
      <c r="G8" s="19">
        <v>14.6028036</v>
      </c>
      <c r="H8" s="91">
        <v>14.449050000000002</v>
      </c>
      <c r="I8" s="91">
        <v>47.46798495934961</v>
      </c>
    </row>
    <row r="9">
      <c r="A9" s="26" t="s">
        <v>370</v>
      </c>
      <c r="B9" s="26" t="s">
        <v>371</v>
      </c>
      <c r="C9" s="46" t="s">
        <v>21</v>
      </c>
      <c r="D9" s="33">
        <v>78.48291953376001</v>
      </c>
      <c r="E9" s="33">
        <v>92.12507869375</v>
      </c>
      <c r="F9" s="33">
        <v>52.6793197252875</v>
      </c>
      <c r="G9" s="33">
        <v>59.039344435625004</v>
      </c>
      <c r="H9" s="103">
        <v>117.76308935</v>
      </c>
      <c r="I9" s="103">
        <v>90.96750204966668</v>
      </c>
    </row>
    <row r="10">
      <c r="A10" s="12" t="s">
        <v>24</v>
      </c>
      <c r="B10" s="12" t="s">
        <v>25</v>
      </c>
      <c r="C10" s="39" t="s">
        <v>26</v>
      </c>
      <c r="D10" s="19">
        <v>16.838061456</v>
      </c>
      <c r="E10" s="19">
        <v>20.922157806</v>
      </c>
      <c r="F10" s="19">
        <v>19.487183100000003</v>
      </c>
      <c r="G10" s="19">
        <v>13.6930816</v>
      </c>
      <c r="H10" s="91">
        <v>39.9070284</v>
      </c>
      <c r="I10" s="91">
        <v>20.107900300000004</v>
      </c>
    </row>
    <row r="11">
      <c r="A11" s="26" t="s">
        <v>520</v>
      </c>
      <c r="B11" s="26" t="s">
        <v>521</v>
      </c>
      <c r="C11" s="46" t="s">
        <v>133</v>
      </c>
      <c r="D11" s="33">
        <v>85.0</v>
      </c>
      <c r="E11" s="33">
        <v>85.0</v>
      </c>
      <c r="F11" s="33">
        <v>130.0</v>
      </c>
      <c r="G11" s="33">
        <v>85.0</v>
      </c>
      <c r="H11" s="103">
        <v>130.0</v>
      </c>
      <c r="I11" s="103">
        <v>122.58777777777777</v>
      </c>
    </row>
    <row r="12">
      <c r="A12" s="12" t="s">
        <v>259</v>
      </c>
      <c r="B12" s="12" t="s">
        <v>260</v>
      </c>
      <c r="C12" s="13" t="s">
        <v>215</v>
      </c>
      <c r="D12" s="19">
        <v>39.350646999999995</v>
      </c>
      <c r="E12" s="19">
        <v>44.98693533333332</v>
      </c>
      <c r="F12" s="19">
        <v>45.589794062500005</v>
      </c>
      <c r="G12" s="19">
        <v>35.991152437500006</v>
      </c>
      <c r="H12" s="91">
        <v>43.626327062499996</v>
      </c>
      <c r="I12" s="91">
        <v>49.40762056547618</v>
      </c>
    </row>
    <row r="13">
      <c r="A13" s="26" t="s">
        <v>387</v>
      </c>
      <c r="B13" s="26" t="s">
        <v>388</v>
      </c>
      <c r="C13" s="46" t="s">
        <v>133</v>
      </c>
      <c r="D13" s="33">
        <v>53.932229025000005</v>
      </c>
      <c r="E13" s="33">
        <v>59.424985</v>
      </c>
      <c r="F13" s="33">
        <v>59.245785</v>
      </c>
      <c r="G13" s="33">
        <v>48.350049999999996</v>
      </c>
      <c r="H13" s="103">
        <v>57.39554175</v>
      </c>
      <c r="I13" s="103">
        <v>60.36634925252526</v>
      </c>
    </row>
    <row r="14">
      <c r="A14" s="55" t="s">
        <v>562</v>
      </c>
      <c r="B14" s="12" t="s">
        <v>563</v>
      </c>
      <c r="C14" s="12" t="s">
        <v>231</v>
      </c>
      <c r="D14" s="19">
        <v>85.300822875</v>
      </c>
      <c r="E14" s="19">
        <v>84.69935399999999</v>
      </c>
      <c r="F14" s="19">
        <v>66.94651035</v>
      </c>
      <c r="G14" s="19">
        <v>66.94560659999999</v>
      </c>
      <c r="H14" s="139" t="s">
        <v>635</v>
      </c>
      <c r="I14" s="139" t="s">
        <v>635</v>
      </c>
    </row>
    <row r="15">
      <c r="A15" s="26" t="s">
        <v>327</v>
      </c>
      <c r="B15" s="26" t="s">
        <v>328</v>
      </c>
      <c r="C15" s="26" t="s">
        <v>215</v>
      </c>
      <c r="D15" s="33">
        <v>45.134375999999996</v>
      </c>
      <c r="E15" s="33">
        <v>48.45460099999999</v>
      </c>
      <c r="F15" s="33">
        <v>48.305459</v>
      </c>
      <c r="G15" s="33">
        <v>40.735251</v>
      </c>
      <c r="H15" s="103">
        <v>46.225033399999994</v>
      </c>
      <c r="I15" s="103">
        <v>38.4760552585294</v>
      </c>
    </row>
    <row r="16">
      <c r="A16" s="12" t="s">
        <v>82</v>
      </c>
      <c r="B16" s="12" t="s">
        <v>83</v>
      </c>
      <c r="C16" s="39" t="s">
        <v>669</v>
      </c>
      <c r="D16" s="19">
        <v>11.7647058</v>
      </c>
      <c r="E16" s="19">
        <v>14.999999894999998</v>
      </c>
      <c r="F16" s="19">
        <v>16.764705765</v>
      </c>
      <c r="G16" s="19">
        <v>16.764705765</v>
      </c>
      <c r="H16" s="91">
        <v>16.740087749999997</v>
      </c>
      <c r="I16" s="91">
        <v>38.03125225106249</v>
      </c>
    </row>
    <row r="17">
      <c r="A17" s="26" t="s">
        <v>165</v>
      </c>
      <c r="B17" s="26" t="s">
        <v>166</v>
      </c>
      <c r="C17" s="26" t="s">
        <v>36</v>
      </c>
      <c r="D17" s="33">
        <v>20.481452535666666</v>
      </c>
      <c r="E17" s="33">
        <v>22.635977598</v>
      </c>
      <c r="F17" s="33">
        <v>21.674177</v>
      </c>
      <c r="G17" s="33">
        <v>20.1851935</v>
      </c>
      <c r="H17" s="103">
        <v>20.824824999999997</v>
      </c>
      <c r="I17" s="103">
        <v>36.32417997456141</v>
      </c>
    </row>
    <row r="18">
      <c r="A18" s="12" t="s">
        <v>533</v>
      </c>
      <c r="B18" s="12" t="s">
        <v>534</v>
      </c>
      <c r="C18" s="12" t="s">
        <v>231</v>
      </c>
      <c r="D18" s="19">
        <v>80.3770078125</v>
      </c>
      <c r="E18" s="19">
        <v>106.53802549999999</v>
      </c>
      <c r="F18" s="19">
        <v>106.56307299999999</v>
      </c>
      <c r="G18" s="19">
        <v>59.462976</v>
      </c>
      <c r="H18" s="91">
        <v>106.6547705</v>
      </c>
      <c r="I18" s="91">
        <v>105.39879318181816</v>
      </c>
    </row>
    <row r="19">
      <c r="A19" s="26" t="s">
        <v>91</v>
      </c>
      <c r="B19" s="26" t="s">
        <v>92</v>
      </c>
      <c r="C19" s="46" t="s">
        <v>49</v>
      </c>
      <c r="D19" s="33">
        <v>15.736761600000003</v>
      </c>
      <c r="E19" s="33">
        <v>17.402865</v>
      </c>
      <c r="F19" s="33">
        <v>31.338141386666667</v>
      </c>
      <c r="G19" s="33">
        <v>27.353524186666665</v>
      </c>
      <c r="H19" s="103">
        <v>31.40161182</v>
      </c>
      <c r="I19" s="103">
        <v>38.0714034345679</v>
      </c>
    </row>
    <row r="20">
      <c r="A20" s="12" t="s">
        <v>429</v>
      </c>
      <c r="B20" s="12" t="s">
        <v>430</v>
      </c>
      <c r="C20" s="13" t="s">
        <v>215</v>
      </c>
      <c r="D20" s="19">
        <v>58.014705</v>
      </c>
      <c r="E20" s="19">
        <v>55.76080566666667</v>
      </c>
      <c r="F20" s="19">
        <v>54.529742808333346</v>
      </c>
      <c r="G20" s="19">
        <v>44.389551749999995</v>
      </c>
      <c r="H20" s="91">
        <v>52.18124896833334</v>
      </c>
      <c r="I20" s="91">
        <v>50.50144561319999</v>
      </c>
    </row>
    <row r="21">
      <c r="A21" s="26" t="s">
        <v>352</v>
      </c>
      <c r="B21" s="26" t="s">
        <v>353</v>
      </c>
      <c r="C21" s="46" t="s">
        <v>21</v>
      </c>
      <c r="D21" s="33">
        <v>49.3204425</v>
      </c>
      <c r="E21" s="33">
        <v>62.68985035</v>
      </c>
      <c r="F21" s="33">
        <v>81.963485975</v>
      </c>
      <c r="G21" s="140" t="s">
        <v>635</v>
      </c>
      <c r="H21" s="103">
        <v>78.75081666666667</v>
      </c>
      <c r="I21" s="103">
        <v>953.5639911000001</v>
      </c>
    </row>
    <row r="22">
      <c r="A22" s="12" t="s">
        <v>69</v>
      </c>
      <c r="B22" s="12" t="s">
        <v>70</v>
      </c>
      <c r="C22" s="13" t="s">
        <v>36</v>
      </c>
      <c r="D22" s="19">
        <v>12.709886301341665</v>
      </c>
      <c r="E22" s="19">
        <v>10.672147360416668</v>
      </c>
      <c r="F22" s="19">
        <v>12.689757998099997</v>
      </c>
      <c r="G22" s="19">
        <v>15.934021600000001</v>
      </c>
      <c r="H22" s="91">
        <v>12.165292064999997</v>
      </c>
      <c r="I22" s="91">
        <v>28.03397918588235</v>
      </c>
    </row>
    <row r="23">
      <c r="A23" s="26" t="s">
        <v>460</v>
      </c>
      <c r="B23" s="26" t="s">
        <v>461</v>
      </c>
      <c r="C23" s="46" t="s">
        <v>77</v>
      </c>
      <c r="D23" s="33">
        <v>78.607747856</v>
      </c>
      <c r="E23" s="33">
        <v>77.01634589999999</v>
      </c>
      <c r="F23" s="33">
        <v>66.37169340833331</v>
      </c>
      <c r="G23" s="33">
        <v>145.89311</v>
      </c>
      <c r="H23" s="103">
        <v>66.38986458333332</v>
      </c>
      <c r="I23" s="103">
        <v>104.97297800000001</v>
      </c>
    </row>
    <row r="24">
      <c r="A24" s="55" t="s">
        <v>620</v>
      </c>
      <c r="B24" s="12" t="s">
        <v>621</v>
      </c>
      <c r="C24" s="13" t="s">
        <v>21</v>
      </c>
      <c r="D24" s="19">
        <v>383.78513375</v>
      </c>
      <c r="E24" s="19">
        <v>429.94527899999997</v>
      </c>
      <c r="F24" s="19">
        <v>369.998875</v>
      </c>
      <c r="G24" s="19">
        <v>283.73015385</v>
      </c>
      <c r="H24" s="139" t="s">
        <v>635</v>
      </c>
      <c r="I24" s="139" t="s">
        <v>635</v>
      </c>
    </row>
    <row r="25">
      <c r="A25" s="26" t="s">
        <v>401</v>
      </c>
      <c r="B25" s="26" t="s">
        <v>402</v>
      </c>
      <c r="C25" s="46" t="s">
        <v>21</v>
      </c>
      <c r="D25" s="33">
        <v>58.779157500000004</v>
      </c>
      <c r="E25" s="33">
        <v>169.6613</v>
      </c>
      <c r="F25" s="140" t="s">
        <v>635</v>
      </c>
      <c r="G25" s="140" t="s">
        <v>635</v>
      </c>
      <c r="H25" s="140" t="s">
        <v>635</v>
      </c>
      <c r="I25" s="103">
        <v>79.09502222222224</v>
      </c>
    </row>
    <row r="26">
      <c r="A26" s="12" t="s">
        <v>591</v>
      </c>
      <c r="B26" s="12" t="s">
        <v>592</v>
      </c>
      <c r="C26" s="12" t="s">
        <v>231</v>
      </c>
      <c r="D26" s="19">
        <v>133.85961749999998</v>
      </c>
      <c r="E26" s="19">
        <v>61.2219155</v>
      </c>
      <c r="F26" s="19">
        <v>52.169086583333325</v>
      </c>
      <c r="G26" s="19">
        <v>36.33896024999999</v>
      </c>
      <c r="H26" s="91">
        <v>49.922261783333326</v>
      </c>
      <c r="I26" s="91">
        <v>36.80350501499999</v>
      </c>
    </row>
    <row r="27">
      <c r="A27" s="26" t="s">
        <v>613</v>
      </c>
      <c r="B27" s="26" t="s">
        <v>614</v>
      </c>
      <c r="C27" s="46" t="s">
        <v>425</v>
      </c>
      <c r="D27" s="33">
        <v>185.0</v>
      </c>
      <c r="E27" s="33">
        <v>115.0</v>
      </c>
      <c r="F27" s="33">
        <v>129.0</v>
      </c>
      <c r="G27" s="33">
        <v>129.975</v>
      </c>
      <c r="H27" s="103">
        <v>129.0</v>
      </c>
      <c r="I27" s="103">
        <v>126.79512195121946</v>
      </c>
    </row>
    <row r="28">
      <c r="A28" s="12" t="s">
        <v>357</v>
      </c>
      <c r="B28" s="12" t="s">
        <v>358</v>
      </c>
      <c r="C28" s="12" t="s">
        <v>49</v>
      </c>
      <c r="D28" s="19">
        <v>72.9818642</v>
      </c>
      <c r="E28" s="19">
        <v>258.4173355</v>
      </c>
      <c r="F28" s="19">
        <v>137.6182</v>
      </c>
      <c r="G28" s="19">
        <v>157.02066675</v>
      </c>
      <c r="H28" s="91">
        <v>134.53343999999998</v>
      </c>
      <c r="I28" s="91">
        <v>332.6287210714286</v>
      </c>
    </row>
    <row r="29">
      <c r="A29" s="26" t="s">
        <v>304</v>
      </c>
      <c r="B29" s="26" t="s">
        <v>305</v>
      </c>
      <c r="C29" s="26" t="s">
        <v>242</v>
      </c>
      <c r="D29" s="33">
        <v>36.08959677833333</v>
      </c>
      <c r="E29" s="33">
        <v>40.355650524999994</v>
      </c>
      <c r="F29" s="33">
        <v>45.95595286666667</v>
      </c>
      <c r="G29" s="33">
        <v>41.52617085416667</v>
      </c>
      <c r="H29" s="103">
        <v>45.388131666666666</v>
      </c>
      <c r="I29" s="103">
        <v>81.99043038194444</v>
      </c>
    </row>
    <row r="30">
      <c r="A30" s="12" t="s">
        <v>549</v>
      </c>
      <c r="B30" s="12" t="s">
        <v>550</v>
      </c>
      <c r="C30" s="12" t="s">
        <v>231</v>
      </c>
      <c r="D30" s="19">
        <v>93.8875</v>
      </c>
      <c r="E30" s="19">
        <v>93.8875</v>
      </c>
      <c r="F30" s="19">
        <v>83.8875</v>
      </c>
      <c r="G30" s="19">
        <v>80.8875</v>
      </c>
      <c r="H30" s="91">
        <v>83.8875</v>
      </c>
      <c r="I30" s="91">
        <v>110.11666666666667</v>
      </c>
    </row>
    <row r="31">
      <c r="A31" s="26" t="s">
        <v>171</v>
      </c>
      <c r="B31" s="26" t="s">
        <v>172</v>
      </c>
      <c r="C31" s="27" t="s">
        <v>26</v>
      </c>
      <c r="D31" s="33">
        <v>20.918325830000004</v>
      </c>
      <c r="E31" s="33">
        <v>26.353550280000004</v>
      </c>
      <c r="F31" s="33">
        <v>24.79335528125</v>
      </c>
      <c r="G31" s="33">
        <v>28.239938298000002</v>
      </c>
      <c r="H31" s="103">
        <v>31.639589427083337</v>
      </c>
      <c r="I31" s="103">
        <v>29.450398432183913</v>
      </c>
    </row>
    <row r="32">
      <c r="A32" s="12" t="s">
        <v>565</v>
      </c>
      <c r="B32" s="12" t="s">
        <v>566</v>
      </c>
      <c r="C32" s="12" t="s">
        <v>231</v>
      </c>
      <c r="D32" s="19">
        <v>90.92593349583333</v>
      </c>
      <c r="E32" s="19">
        <v>63.18221129999999</v>
      </c>
      <c r="F32" s="19">
        <v>67.78127663999999</v>
      </c>
      <c r="G32" s="19">
        <v>82.56385415278</v>
      </c>
      <c r="H32" s="91">
        <v>67.272277072</v>
      </c>
      <c r="I32" s="91">
        <v>77.23099968692308</v>
      </c>
    </row>
    <row r="33">
      <c r="A33" s="26" t="s">
        <v>582</v>
      </c>
      <c r="B33" s="26" t="s">
        <v>583</v>
      </c>
      <c r="C33" s="46" t="s">
        <v>49</v>
      </c>
      <c r="D33" s="33">
        <v>120.37765691666665</v>
      </c>
      <c r="E33" s="33">
        <v>20.99605642</v>
      </c>
      <c r="F33" s="33">
        <v>8.707877266666667</v>
      </c>
      <c r="G33" s="33">
        <v>10.4194128</v>
      </c>
      <c r="H33" s="140" t="s">
        <v>635</v>
      </c>
      <c r="I33" s="140" t="s">
        <v>635</v>
      </c>
    </row>
    <row r="34">
      <c r="A34" s="12" t="s">
        <v>473</v>
      </c>
      <c r="B34" s="12" t="s">
        <v>474</v>
      </c>
      <c r="C34" s="13" t="s">
        <v>21</v>
      </c>
      <c r="D34" s="19">
        <v>68.11511735</v>
      </c>
      <c r="E34" s="19">
        <v>56.8300095</v>
      </c>
      <c r="F34" s="19">
        <v>94.28311066666666</v>
      </c>
      <c r="G34" s="19">
        <v>112.3843009</v>
      </c>
      <c r="H34" s="91">
        <v>97.16226666666665</v>
      </c>
      <c r="I34" s="91">
        <v>79.88256845244446</v>
      </c>
    </row>
    <row r="35">
      <c r="A35" s="26" t="s">
        <v>29</v>
      </c>
      <c r="B35" s="26" t="s">
        <v>30</v>
      </c>
      <c r="C35" s="27" t="s">
        <v>669</v>
      </c>
      <c r="D35" s="33">
        <v>7.336666666666667</v>
      </c>
      <c r="E35" s="141">
        <v>7.39</v>
      </c>
      <c r="F35" s="33">
        <v>10.104999999999999</v>
      </c>
      <c r="G35" s="33">
        <v>9.87</v>
      </c>
      <c r="H35" s="103">
        <v>10.535</v>
      </c>
      <c r="I35" s="103">
        <v>12.5</v>
      </c>
    </row>
    <row r="36">
      <c r="A36" s="12" t="s">
        <v>343</v>
      </c>
      <c r="B36" s="12" t="s">
        <v>344</v>
      </c>
      <c r="C36" s="12" t="s">
        <v>242</v>
      </c>
      <c r="D36" s="19">
        <v>43.5206275</v>
      </c>
      <c r="E36" s="19">
        <v>48.767959499999996</v>
      </c>
      <c r="F36" s="19">
        <v>57.582488465937494</v>
      </c>
      <c r="G36" s="19">
        <v>62.539281</v>
      </c>
      <c r="H36" s="91">
        <v>57.32060941562499</v>
      </c>
      <c r="I36" s="91">
        <v>88.64659125</v>
      </c>
    </row>
    <row r="37">
      <c r="A37" s="26" t="s">
        <v>423</v>
      </c>
      <c r="B37" s="26" t="s">
        <v>424</v>
      </c>
      <c r="C37" s="46" t="s">
        <v>425</v>
      </c>
      <c r="D37" s="33">
        <v>58.136495</v>
      </c>
      <c r="E37" s="33">
        <v>68.26075535</v>
      </c>
      <c r="F37" s="33">
        <v>76.14473946666665</v>
      </c>
      <c r="G37" s="33">
        <v>34.86068025000001</v>
      </c>
      <c r="H37" s="103">
        <v>74.82780133333333</v>
      </c>
      <c r="I37" s="103">
        <v>52.99426747617188</v>
      </c>
    </row>
    <row r="38">
      <c r="A38" s="123" t="s">
        <v>633</v>
      </c>
      <c r="B38" s="123" t="s">
        <v>634</v>
      </c>
      <c r="C38" s="85" t="s">
        <v>133</v>
      </c>
      <c r="D38" s="111" t="s">
        <v>635</v>
      </c>
      <c r="E38" s="111" t="s">
        <v>635</v>
      </c>
      <c r="F38" s="19">
        <v>81.97529999999999</v>
      </c>
      <c r="G38" s="139" t="s">
        <v>635</v>
      </c>
      <c r="H38" s="139" t="s">
        <v>635</v>
      </c>
      <c r="I38" s="139" t="s">
        <v>635</v>
      </c>
    </row>
    <row r="39">
      <c r="A39" s="26" t="s">
        <v>611</v>
      </c>
      <c r="B39" s="26" t="s">
        <v>612</v>
      </c>
      <c r="C39" s="46" t="s">
        <v>21</v>
      </c>
      <c r="D39" s="33">
        <v>193.45625116933334</v>
      </c>
      <c r="E39" s="33">
        <v>17.501736</v>
      </c>
      <c r="F39" s="140" t="s">
        <v>635</v>
      </c>
      <c r="G39" s="140" t="s">
        <v>635</v>
      </c>
      <c r="H39" s="140" t="s">
        <v>635</v>
      </c>
      <c r="I39" s="140" t="s">
        <v>635</v>
      </c>
    </row>
    <row r="40">
      <c r="A40" s="123" t="s">
        <v>636</v>
      </c>
      <c r="B40" s="123" t="s">
        <v>637</v>
      </c>
      <c r="C40" s="85" t="s">
        <v>21</v>
      </c>
      <c r="D40" s="111" t="s">
        <v>635</v>
      </c>
      <c r="E40" s="111" t="s">
        <v>635</v>
      </c>
      <c r="F40" s="139" t="s">
        <v>635</v>
      </c>
      <c r="G40" s="139" t="s">
        <v>635</v>
      </c>
      <c r="H40" s="139" t="s">
        <v>635</v>
      </c>
      <c r="I40" s="139" t="s">
        <v>635</v>
      </c>
    </row>
    <row r="41">
      <c r="A41" s="26" t="s">
        <v>88</v>
      </c>
      <c r="B41" s="26" t="s">
        <v>89</v>
      </c>
      <c r="C41" s="46" t="s">
        <v>21</v>
      </c>
      <c r="D41" s="33">
        <v>12.62</v>
      </c>
      <c r="E41" s="140" t="s">
        <v>635</v>
      </c>
      <c r="F41" s="140" t="s">
        <v>635</v>
      </c>
      <c r="G41" s="140" t="s">
        <v>635</v>
      </c>
      <c r="H41" s="140" t="s">
        <v>635</v>
      </c>
      <c r="I41" s="140" t="s">
        <v>635</v>
      </c>
    </row>
    <row r="42">
      <c r="A42" s="12" t="s">
        <v>466</v>
      </c>
      <c r="B42" s="12" t="s">
        <v>467</v>
      </c>
      <c r="C42" s="13" t="s">
        <v>215</v>
      </c>
      <c r="D42" s="19">
        <v>64.1381646</v>
      </c>
      <c r="E42" s="19">
        <v>63.732389999999995</v>
      </c>
      <c r="F42" s="19">
        <v>69.37036108333334</v>
      </c>
      <c r="G42" s="19">
        <v>72.09632995833334</v>
      </c>
      <c r="H42" s="91">
        <v>62.99975</v>
      </c>
      <c r="I42" s="91">
        <v>80.50779987159723</v>
      </c>
    </row>
    <row r="43">
      <c r="A43" s="26" t="s">
        <v>323</v>
      </c>
      <c r="B43" s="26" t="s">
        <v>324</v>
      </c>
      <c r="C43" s="26" t="s">
        <v>21</v>
      </c>
      <c r="D43" s="33">
        <v>36.483615</v>
      </c>
      <c r="E43" s="33">
        <v>103.493393</v>
      </c>
      <c r="F43" s="33">
        <v>72.008469</v>
      </c>
      <c r="G43" s="33">
        <v>66.117051</v>
      </c>
      <c r="H43" s="103">
        <v>69.186</v>
      </c>
      <c r="I43" s="103">
        <v>59.07956003703704</v>
      </c>
    </row>
    <row r="44">
      <c r="A44" s="12" t="s">
        <v>509</v>
      </c>
      <c r="B44" s="12" t="s">
        <v>510</v>
      </c>
      <c r="C44" s="13" t="s">
        <v>133</v>
      </c>
      <c r="D44" s="19">
        <v>86.127875</v>
      </c>
      <c r="E44" s="19">
        <v>97.019915</v>
      </c>
      <c r="F44" s="19">
        <v>98.30219</v>
      </c>
      <c r="G44" s="19">
        <v>92.124335</v>
      </c>
      <c r="H44" s="91">
        <v>91.86509999999998</v>
      </c>
      <c r="I44" s="91">
        <v>170.74084499999998</v>
      </c>
    </row>
    <row r="45">
      <c r="A45" s="26" t="s">
        <v>177</v>
      </c>
      <c r="B45" s="26" t="s">
        <v>178</v>
      </c>
      <c r="C45" s="27" t="s">
        <v>26</v>
      </c>
      <c r="D45" s="33">
        <v>25.50833333333333</v>
      </c>
      <c r="E45" s="33">
        <v>30.707200000000004</v>
      </c>
      <c r="F45" s="33">
        <v>33.54812538</v>
      </c>
      <c r="G45" s="33">
        <v>33.98792736</v>
      </c>
      <c r="H45" s="103">
        <v>37.86937119</v>
      </c>
      <c r="I45" s="103">
        <v>47.182124303999984</v>
      </c>
    </row>
    <row r="46">
      <c r="A46" s="12" t="s">
        <v>412</v>
      </c>
      <c r="B46" s="12" t="s">
        <v>413</v>
      </c>
      <c r="C46" s="13" t="s">
        <v>21</v>
      </c>
      <c r="D46" s="19">
        <v>78.37660833333334</v>
      </c>
      <c r="E46" s="19">
        <v>67.01562100000001</v>
      </c>
      <c r="F46" s="19">
        <v>73.6702029</v>
      </c>
      <c r="G46" s="19">
        <v>60.466021</v>
      </c>
      <c r="H46" s="91">
        <v>70.7826</v>
      </c>
      <c r="I46" s="91">
        <v>68.38501625666667</v>
      </c>
    </row>
    <row r="47">
      <c r="A47" s="26" t="s">
        <v>150</v>
      </c>
      <c r="B47" s="26" t="s">
        <v>151</v>
      </c>
      <c r="C47" s="46" t="s">
        <v>49</v>
      </c>
      <c r="D47" s="33">
        <v>20.992838021666667</v>
      </c>
      <c r="E47" s="33">
        <v>56.680415999999994</v>
      </c>
      <c r="F47" s="33">
        <v>12.262232</v>
      </c>
      <c r="G47" s="33">
        <v>31.405028855</v>
      </c>
      <c r="H47" s="103">
        <v>11.620303999999999</v>
      </c>
      <c r="I47" s="103">
        <v>31.57893944736842</v>
      </c>
    </row>
    <row r="48">
      <c r="A48" s="12" t="s">
        <v>159</v>
      </c>
      <c r="B48" s="12" t="s">
        <v>160</v>
      </c>
      <c r="C48" s="39" t="s">
        <v>26</v>
      </c>
      <c r="D48" s="19">
        <v>14.384408948750002</v>
      </c>
      <c r="E48" s="19">
        <v>20.74573596</v>
      </c>
      <c r="F48" s="19">
        <v>24.6303155</v>
      </c>
      <c r="G48" s="19">
        <v>25.0509987</v>
      </c>
      <c r="H48" s="91">
        <v>28.33523</v>
      </c>
      <c r="I48" s="91">
        <v>53.626472571428565</v>
      </c>
    </row>
    <row r="49">
      <c r="A49" s="26" t="s">
        <v>363</v>
      </c>
      <c r="B49" s="26" t="s">
        <v>364</v>
      </c>
      <c r="C49" s="26" t="s">
        <v>242</v>
      </c>
      <c r="D49" s="33">
        <v>42.43342889</v>
      </c>
      <c r="E49" s="33">
        <v>38.16035</v>
      </c>
      <c r="F49" s="33">
        <v>42.4334025</v>
      </c>
      <c r="G49" s="33">
        <v>43.22434036309999</v>
      </c>
      <c r="H49" s="103">
        <v>43.7227845</v>
      </c>
      <c r="I49" s="103">
        <v>69.97839096395309</v>
      </c>
    </row>
    <row r="50">
      <c r="A50" s="12" t="s">
        <v>229</v>
      </c>
      <c r="B50" s="12" t="s">
        <v>230</v>
      </c>
      <c r="C50" s="12" t="s">
        <v>231</v>
      </c>
      <c r="D50" s="19">
        <v>29.508333333333333</v>
      </c>
      <c r="E50" s="19">
        <v>21.676666666666662</v>
      </c>
      <c r="F50" s="139" t="s">
        <v>635</v>
      </c>
      <c r="G50" s="139" t="s">
        <v>635</v>
      </c>
      <c r="H50" s="139" t="s">
        <v>635</v>
      </c>
      <c r="I50" s="139" t="s">
        <v>635</v>
      </c>
    </row>
    <row r="51">
      <c r="A51" s="51" t="s">
        <v>346</v>
      </c>
      <c r="B51" s="26" t="s">
        <v>347</v>
      </c>
      <c r="C51" s="46" t="s">
        <v>21</v>
      </c>
      <c r="D51" s="33">
        <v>43.8902828</v>
      </c>
      <c r="E51" s="33">
        <v>46.89104625</v>
      </c>
      <c r="F51" s="33">
        <v>39.81631125</v>
      </c>
      <c r="G51" s="33">
        <v>36.450477</v>
      </c>
      <c r="H51" s="140" t="s">
        <v>635</v>
      </c>
      <c r="I51" s="140" t="s">
        <v>635</v>
      </c>
    </row>
    <row r="52">
      <c r="A52" s="12" t="s">
        <v>513</v>
      </c>
      <c r="B52" s="12" t="s">
        <v>514</v>
      </c>
      <c r="C52" s="12" t="s">
        <v>231</v>
      </c>
      <c r="D52" s="19">
        <v>105.1619625</v>
      </c>
      <c r="E52" s="19">
        <v>100.4932272</v>
      </c>
      <c r="F52" s="19">
        <v>95.11213045687501</v>
      </c>
      <c r="G52" s="19">
        <v>78.57326992416667</v>
      </c>
      <c r="H52" s="91">
        <v>95.47859015625001</v>
      </c>
      <c r="I52" s="91">
        <v>69.2471935488889</v>
      </c>
    </row>
    <row r="53">
      <c r="A53" s="26" t="s">
        <v>598</v>
      </c>
      <c r="B53" s="26" t="s">
        <v>599</v>
      </c>
      <c r="C53" s="46" t="s">
        <v>133</v>
      </c>
      <c r="D53" s="33">
        <v>146.52504666666667</v>
      </c>
      <c r="E53" s="33">
        <v>163.48139333333333</v>
      </c>
      <c r="F53" s="33">
        <v>148.30077</v>
      </c>
      <c r="G53" s="140" t="s">
        <v>635</v>
      </c>
      <c r="H53" s="140" t="s">
        <v>635</v>
      </c>
      <c r="I53" s="140" t="s">
        <v>635</v>
      </c>
    </row>
    <row r="54">
      <c r="A54" s="12" t="s">
        <v>333</v>
      </c>
      <c r="B54" s="12" t="s">
        <v>334</v>
      </c>
      <c r="C54" s="13" t="s">
        <v>77</v>
      </c>
      <c r="D54" s="19">
        <v>43.3580083125</v>
      </c>
      <c r="E54" s="19">
        <v>44.89421699999999</v>
      </c>
      <c r="F54" s="19">
        <v>48.699913125</v>
      </c>
      <c r="G54" s="19">
        <v>49.39427429999999</v>
      </c>
      <c r="H54" s="91">
        <v>46.602499124999994</v>
      </c>
      <c r="I54" s="91">
        <v>47.22511951881579</v>
      </c>
    </row>
    <row r="55">
      <c r="A55" s="26" t="s">
        <v>123</v>
      </c>
      <c r="B55" s="26" t="s">
        <v>124</v>
      </c>
      <c r="C55" s="46" t="s">
        <v>36</v>
      </c>
      <c r="D55" s="33">
        <v>24.043578125</v>
      </c>
      <c r="E55" s="33">
        <v>22.74312</v>
      </c>
      <c r="F55" s="33">
        <v>24.485091018749998</v>
      </c>
      <c r="G55" s="33">
        <v>22.383430895</v>
      </c>
      <c r="H55" s="140">
        <v>25.86</v>
      </c>
      <c r="I55" s="103">
        <v>28.479671833333335</v>
      </c>
    </row>
    <row r="56">
      <c r="A56" s="12" t="s">
        <v>285</v>
      </c>
      <c r="B56" s="12" t="s">
        <v>286</v>
      </c>
      <c r="C56" s="13" t="s">
        <v>215</v>
      </c>
      <c r="D56" s="19">
        <v>34.5852801</v>
      </c>
      <c r="E56" s="19">
        <v>27.8099369</v>
      </c>
      <c r="F56" s="19">
        <v>41.45510569583333</v>
      </c>
      <c r="G56" s="19">
        <v>28.7400551625</v>
      </c>
      <c r="H56" s="91">
        <v>39.66971197583333</v>
      </c>
      <c r="I56" s="91">
        <v>33.60053314469697</v>
      </c>
    </row>
    <row r="57">
      <c r="A57" s="26" t="s">
        <v>522</v>
      </c>
      <c r="B57" s="26" t="s">
        <v>523</v>
      </c>
      <c r="C57" s="46" t="s">
        <v>21</v>
      </c>
      <c r="D57" s="33">
        <v>100.86303098666667</v>
      </c>
      <c r="E57" s="33">
        <v>95.517049485</v>
      </c>
      <c r="F57" s="33">
        <v>94.62498099999999</v>
      </c>
      <c r="G57" s="33">
        <v>95.07166666666667</v>
      </c>
      <c r="H57" s="103">
        <v>94.60333333333332</v>
      </c>
      <c r="I57" s="103">
        <v>97.41333333333333</v>
      </c>
    </row>
    <row r="58">
      <c r="A58" s="12" t="s">
        <v>295</v>
      </c>
      <c r="B58" s="12" t="s">
        <v>296</v>
      </c>
      <c r="C58" s="13" t="s">
        <v>215</v>
      </c>
      <c r="D58" s="19">
        <v>42.25726829999999</v>
      </c>
      <c r="E58" s="19">
        <v>48.948582375</v>
      </c>
      <c r="F58" s="19">
        <v>52.019553300000005</v>
      </c>
      <c r="G58" s="19">
        <v>48.22898408333334</v>
      </c>
      <c r="H58" s="91">
        <v>49.685462199999996</v>
      </c>
      <c r="I58" s="91">
        <v>35.35990682058824</v>
      </c>
    </row>
    <row r="59">
      <c r="A59" s="26" t="s">
        <v>448</v>
      </c>
      <c r="B59" s="26" t="s">
        <v>449</v>
      </c>
      <c r="C59" s="26" t="s">
        <v>231</v>
      </c>
      <c r="D59" s="33">
        <v>51.4329051</v>
      </c>
      <c r="E59" s="33">
        <v>51.4329051</v>
      </c>
      <c r="F59" s="33">
        <v>51.4329051</v>
      </c>
      <c r="G59" s="33">
        <v>51.4329051</v>
      </c>
      <c r="H59" s="103">
        <v>51.4329051</v>
      </c>
      <c r="I59" s="103">
        <v>62.11417508</v>
      </c>
    </row>
    <row r="60">
      <c r="A60" s="12" t="s">
        <v>263</v>
      </c>
      <c r="B60" s="12" t="s">
        <v>264</v>
      </c>
      <c r="C60" s="12" t="s">
        <v>231</v>
      </c>
      <c r="D60" s="19">
        <v>38.6996181</v>
      </c>
      <c r="E60" s="19">
        <v>41.04366849</v>
      </c>
      <c r="F60" s="19">
        <v>26.782302750000003</v>
      </c>
      <c r="G60" s="19">
        <v>26.519449994899997</v>
      </c>
      <c r="H60" s="91">
        <v>31.022798975</v>
      </c>
      <c r="I60" s="91">
        <v>32.11928527955556</v>
      </c>
    </row>
    <row r="61">
      <c r="A61" s="26" t="s">
        <v>168</v>
      </c>
      <c r="B61" s="26" t="s">
        <v>169</v>
      </c>
      <c r="C61" s="46" t="s">
        <v>41</v>
      </c>
      <c r="D61" s="33">
        <v>20.513232828000003</v>
      </c>
      <c r="E61" s="33">
        <v>18.214693853000004</v>
      </c>
      <c r="F61" s="33">
        <v>19.865212194</v>
      </c>
      <c r="G61" s="33">
        <v>25.931998139999997</v>
      </c>
      <c r="H61" s="103">
        <v>21.992808173</v>
      </c>
      <c r="I61" s="103">
        <v>31.350618</v>
      </c>
    </row>
    <row r="62">
      <c r="A62" s="12" t="s">
        <v>240</v>
      </c>
      <c r="B62" s="12" t="s">
        <v>241</v>
      </c>
      <c r="C62" s="12" t="s">
        <v>242</v>
      </c>
      <c r="D62" s="19">
        <v>35.28</v>
      </c>
      <c r="E62" s="19">
        <v>35.0</v>
      </c>
      <c r="F62" s="19">
        <v>40.375</v>
      </c>
      <c r="G62" s="19">
        <v>43.866666666666674</v>
      </c>
      <c r="H62" s="91">
        <v>40.375</v>
      </c>
      <c r="I62" s="91">
        <v>62.29388888888889</v>
      </c>
    </row>
    <row r="63">
      <c r="A63" s="26" t="s">
        <v>235</v>
      </c>
      <c r="B63" s="26" t="s">
        <v>236</v>
      </c>
      <c r="C63" s="46" t="s">
        <v>120</v>
      </c>
      <c r="D63" s="33">
        <v>36.37007499999999</v>
      </c>
      <c r="E63" s="33">
        <v>28.366246899999997</v>
      </c>
      <c r="F63" s="33">
        <v>30.342625</v>
      </c>
      <c r="G63" s="33">
        <v>28.932045074999994</v>
      </c>
      <c r="H63" s="103">
        <v>29.035825</v>
      </c>
      <c r="I63" s="103">
        <v>26.926920512</v>
      </c>
    </row>
    <row r="64">
      <c r="A64" s="12" t="s">
        <v>39</v>
      </c>
      <c r="B64" s="12" t="s">
        <v>40</v>
      </c>
      <c r="C64" s="13" t="s">
        <v>41</v>
      </c>
      <c r="D64" s="19">
        <v>9.67055211675</v>
      </c>
      <c r="E64" s="19">
        <v>16.667850450000003</v>
      </c>
      <c r="F64" s="19">
        <v>17.82871692</v>
      </c>
      <c r="G64" s="19">
        <v>13.818906199999999</v>
      </c>
      <c r="H64" s="91">
        <v>15.6197692</v>
      </c>
      <c r="I64" s="91">
        <v>12.242299720160474</v>
      </c>
    </row>
    <row r="65">
      <c r="A65" s="109" t="s">
        <v>638</v>
      </c>
      <c r="B65" s="109" t="s">
        <v>639</v>
      </c>
      <c r="C65" s="97" t="s">
        <v>41</v>
      </c>
      <c r="D65" s="112" t="s">
        <v>635</v>
      </c>
      <c r="E65" s="112" t="s">
        <v>635</v>
      </c>
      <c r="F65" s="140" t="s">
        <v>635</v>
      </c>
      <c r="G65" s="140" t="s">
        <v>635</v>
      </c>
      <c r="H65" s="140" t="s">
        <v>635</v>
      </c>
      <c r="I65" s="140" t="s">
        <v>635</v>
      </c>
    </row>
    <row r="66">
      <c r="A66" s="12" t="s">
        <v>579</v>
      </c>
      <c r="B66" s="12" t="s">
        <v>580</v>
      </c>
      <c r="C66" s="13" t="s">
        <v>21</v>
      </c>
      <c r="D66" s="19">
        <v>116.655</v>
      </c>
      <c r="E66" s="19">
        <v>66.66</v>
      </c>
      <c r="F66" s="19">
        <v>2666.2426824</v>
      </c>
      <c r="G66" s="19">
        <v>2666.2426824</v>
      </c>
      <c r="H66" s="139" t="s">
        <v>635</v>
      </c>
      <c r="I66" s="139" t="s">
        <v>635</v>
      </c>
    </row>
    <row r="67">
      <c r="A67" s="26" t="s">
        <v>249</v>
      </c>
      <c r="B67" s="26" t="s">
        <v>250</v>
      </c>
      <c r="C67" s="46" t="s">
        <v>215</v>
      </c>
      <c r="D67" s="33">
        <v>31.854863249999994</v>
      </c>
      <c r="E67" s="33">
        <v>35.0419669</v>
      </c>
      <c r="F67" s="33">
        <v>43.430410583333334</v>
      </c>
      <c r="G67" s="33">
        <v>39.3848292</v>
      </c>
      <c r="H67" s="103">
        <v>41.55994418333333</v>
      </c>
      <c r="I67" s="103">
        <v>41.02272458571429</v>
      </c>
    </row>
    <row r="68">
      <c r="A68" s="12" t="s">
        <v>147</v>
      </c>
      <c r="B68" s="12" t="s">
        <v>148</v>
      </c>
      <c r="C68" s="13" t="s">
        <v>21</v>
      </c>
      <c r="D68" s="19">
        <v>27.410155439333337</v>
      </c>
      <c r="E68" s="19">
        <v>33.08141589</v>
      </c>
      <c r="F68" s="19">
        <v>73.2126392</v>
      </c>
      <c r="G68" s="19">
        <v>71.14924585600001</v>
      </c>
      <c r="H68" s="91">
        <v>100.64436500000001</v>
      </c>
      <c r="I68" s="91">
        <v>67.13757375000002</v>
      </c>
    </row>
    <row r="69">
      <c r="A69" s="26" t="s">
        <v>293</v>
      </c>
      <c r="B69" s="26" t="s">
        <v>294</v>
      </c>
      <c r="C69" s="46" t="s">
        <v>215</v>
      </c>
      <c r="D69" s="33">
        <v>47.35206349999999</v>
      </c>
      <c r="E69" s="33">
        <v>36.13233449999999</v>
      </c>
      <c r="F69" s="33">
        <v>43.5720095</v>
      </c>
      <c r="G69" s="33">
        <v>43.851608999999996</v>
      </c>
      <c r="H69" s="103">
        <v>41.695444699999996</v>
      </c>
      <c r="I69" s="103">
        <v>41.12062035227272</v>
      </c>
    </row>
    <row r="70">
      <c r="A70" s="12" t="s">
        <v>360</v>
      </c>
      <c r="B70" s="12" t="s">
        <v>361</v>
      </c>
      <c r="C70" s="13" t="s">
        <v>133</v>
      </c>
      <c r="D70" s="19">
        <v>58.2686808</v>
      </c>
      <c r="E70" s="19">
        <v>35.781626104000004</v>
      </c>
      <c r="F70" s="19">
        <v>48.07225368</v>
      </c>
      <c r="G70" s="19">
        <v>55.418998116666664</v>
      </c>
      <c r="H70" s="91">
        <v>46.468125</v>
      </c>
      <c r="I70" s="91">
        <v>57.211794584749995</v>
      </c>
    </row>
    <row r="71">
      <c r="A71" s="26" t="s">
        <v>595</v>
      </c>
      <c r="B71" s="26" t="s">
        <v>596</v>
      </c>
      <c r="C71" s="27" t="s">
        <v>26</v>
      </c>
      <c r="D71" s="33">
        <v>134.38413333333332</v>
      </c>
      <c r="E71" s="33">
        <v>146.86846666666668</v>
      </c>
      <c r="F71" s="33">
        <v>149.381525</v>
      </c>
      <c r="G71" s="33">
        <v>147.74191249999998</v>
      </c>
      <c r="H71" s="103">
        <v>145.876085</v>
      </c>
      <c r="I71" s="103">
        <v>58.133680000000005</v>
      </c>
    </row>
    <row r="72">
      <c r="A72" s="12" t="s">
        <v>568</v>
      </c>
      <c r="B72" s="12" t="s">
        <v>569</v>
      </c>
      <c r="C72" s="39" t="s">
        <v>133</v>
      </c>
      <c r="D72" s="19">
        <v>83.25</v>
      </c>
      <c r="E72" s="19">
        <v>102.0</v>
      </c>
      <c r="F72" s="19">
        <v>105.0</v>
      </c>
      <c r="G72" s="19">
        <v>81.0</v>
      </c>
      <c r="H72" s="139">
        <v>108.89</v>
      </c>
      <c r="I72" s="91">
        <v>120.29793719999998</v>
      </c>
    </row>
    <row r="73">
      <c r="A73" s="26" t="s">
        <v>518</v>
      </c>
      <c r="B73" s="26" t="s">
        <v>519</v>
      </c>
      <c r="C73" s="46" t="s">
        <v>215</v>
      </c>
      <c r="D73" s="33">
        <v>83.58501969999999</v>
      </c>
      <c r="E73" s="33">
        <v>78.8262885</v>
      </c>
      <c r="F73" s="33">
        <v>80.60448808750002</v>
      </c>
      <c r="G73" s="33">
        <v>78.48690049999999</v>
      </c>
      <c r="H73" s="103">
        <v>76.98780539166667</v>
      </c>
      <c r="I73" s="103">
        <v>87.00817862440478</v>
      </c>
    </row>
    <row r="74">
      <c r="A74" s="12" t="s">
        <v>261</v>
      </c>
      <c r="B74" s="12" t="s">
        <v>262</v>
      </c>
      <c r="C74" s="13" t="s">
        <v>215</v>
      </c>
      <c r="D74" s="19">
        <v>35.65509254999999</v>
      </c>
      <c r="E74" s="19">
        <v>28.922556899999996</v>
      </c>
      <c r="F74" s="19">
        <v>32.157113974999994</v>
      </c>
      <c r="G74" s="19">
        <v>27.813495149999994</v>
      </c>
      <c r="H74" s="91">
        <v>30.772167334999995</v>
      </c>
      <c r="I74" s="91">
        <v>35.84218444096153</v>
      </c>
    </row>
    <row r="75">
      <c r="A75" s="26" t="s">
        <v>502</v>
      </c>
      <c r="B75" s="26" t="s">
        <v>503</v>
      </c>
      <c r="C75" s="46" t="s">
        <v>21</v>
      </c>
      <c r="D75" s="33">
        <v>77.35877624999999</v>
      </c>
      <c r="E75" s="33">
        <v>52.671350585</v>
      </c>
      <c r="F75" s="33">
        <v>83.086695</v>
      </c>
      <c r="G75" s="33">
        <v>77.91357612499999</v>
      </c>
      <c r="H75" s="103">
        <v>79.83000000000001</v>
      </c>
      <c r="I75" s="103">
        <v>108.79440000000001</v>
      </c>
    </row>
    <row r="76">
      <c r="A76" s="12" t="s">
        <v>301</v>
      </c>
      <c r="B76" s="12" t="s">
        <v>302</v>
      </c>
      <c r="C76" s="13" t="s">
        <v>215</v>
      </c>
      <c r="D76" s="19">
        <v>34.197753333333324</v>
      </c>
      <c r="E76" s="19">
        <v>39.0133065</v>
      </c>
      <c r="F76" s="19">
        <v>34.781369999999995</v>
      </c>
      <c r="G76" s="19">
        <v>35.711330849999996</v>
      </c>
      <c r="H76" s="139">
        <v>38.75</v>
      </c>
      <c r="I76" s="91">
        <v>39.94632336954545</v>
      </c>
    </row>
    <row r="77">
      <c r="A77" s="26" t="s">
        <v>397</v>
      </c>
      <c r="B77" s="26" t="s">
        <v>398</v>
      </c>
      <c r="C77" s="26" t="s">
        <v>231</v>
      </c>
      <c r="D77" s="33">
        <v>59.203344</v>
      </c>
      <c r="E77" s="33">
        <v>36.632069099999995</v>
      </c>
      <c r="F77" s="33">
        <v>44.402508</v>
      </c>
      <c r="G77" s="33">
        <v>42.5524035</v>
      </c>
      <c r="H77" s="103">
        <v>44.402508</v>
      </c>
      <c r="I77" s="103">
        <v>57.132614538375</v>
      </c>
    </row>
    <row r="78">
      <c r="A78" s="12" t="s">
        <v>94</v>
      </c>
      <c r="B78" s="12" t="s">
        <v>95</v>
      </c>
      <c r="C78" s="39" t="s">
        <v>669</v>
      </c>
      <c r="D78" s="19">
        <v>13.489931</v>
      </c>
      <c r="E78" s="19">
        <v>11.78343921</v>
      </c>
      <c r="F78" s="19">
        <v>12.1951216</v>
      </c>
      <c r="G78" s="19">
        <v>13.864818000000001</v>
      </c>
      <c r="H78" s="91">
        <v>16.064256</v>
      </c>
      <c r="I78" s="91">
        <v>18.464936502564097</v>
      </c>
    </row>
    <row r="79">
      <c r="A79" s="26" t="s">
        <v>395</v>
      </c>
      <c r="B79" s="26" t="s">
        <v>396</v>
      </c>
      <c r="C79" s="27" t="s">
        <v>26</v>
      </c>
      <c r="D79" s="33">
        <v>59.0614535</v>
      </c>
      <c r="E79" s="33">
        <v>51.67192716666666</v>
      </c>
      <c r="F79" s="33">
        <v>59.45131658333333</v>
      </c>
      <c r="G79" s="33">
        <v>47.051440875</v>
      </c>
      <c r="H79" s="103">
        <v>56.890859783333326</v>
      </c>
      <c r="I79" s="103">
        <v>39.83288678833333</v>
      </c>
    </row>
    <row r="80">
      <c r="A80" s="12" t="s">
        <v>471</v>
      </c>
      <c r="B80" s="12" t="s">
        <v>472</v>
      </c>
      <c r="C80" s="13" t="s">
        <v>215</v>
      </c>
      <c r="D80" s="19">
        <v>66.79091999999999</v>
      </c>
      <c r="E80" s="19">
        <v>65.0780752</v>
      </c>
      <c r="F80" s="19">
        <v>74.91372</v>
      </c>
      <c r="G80" s="19">
        <v>62.1360272</v>
      </c>
      <c r="H80" s="91">
        <v>73.155768</v>
      </c>
      <c r="I80" s="91">
        <v>51.667474334999994</v>
      </c>
    </row>
    <row r="81">
      <c r="A81" s="26" t="s">
        <v>415</v>
      </c>
      <c r="B81" s="26" t="s">
        <v>416</v>
      </c>
      <c r="C81" s="46" t="s">
        <v>21</v>
      </c>
      <c r="D81" s="33">
        <v>52.95483977000001</v>
      </c>
      <c r="E81" s="33">
        <v>88.10931869999999</v>
      </c>
      <c r="F81" s="33">
        <v>254.34538400000002</v>
      </c>
      <c r="G81" s="33">
        <v>69.54225035</v>
      </c>
      <c r="H81" s="140" t="s">
        <v>635</v>
      </c>
      <c r="I81" s="140" t="s">
        <v>635</v>
      </c>
    </row>
    <row r="82">
      <c r="A82" s="12" t="s">
        <v>485</v>
      </c>
      <c r="B82" s="12" t="s">
        <v>486</v>
      </c>
      <c r="C82" s="13" t="s">
        <v>215</v>
      </c>
      <c r="D82" s="19">
        <v>74.85679999999999</v>
      </c>
      <c r="E82" s="19">
        <v>44.693</v>
      </c>
      <c r="F82" s="19">
        <v>44.7168</v>
      </c>
      <c r="G82" s="19">
        <v>46.1325</v>
      </c>
      <c r="H82" s="91">
        <v>44.73771</v>
      </c>
      <c r="I82" s="91">
        <v>49.559464666666656</v>
      </c>
    </row>
    <row r="83">
      <c r="A83" s="26" t="s">
        <v>575</v>
      </c>
      <c r="B83" s="26" t="s">
        <v>576</v>
      </c>
      <c r="C83" s="46" t="s">
        <v>425</v>
      </c>
      <c r="D83" s="33">
        <v>114.18668799999999</v>
      </c>
      <c r="E83" s="33">
        <v>119.5108245</v>
      </c>
      <c r="F83" s="33">
        <v>130.2934893</v>
      </c>
      <c r="G83" s="33">
        <v>163.6757185</v>
      </c>
      <c r="H83" s="103">
        <v>124.4472862</v>
      </c>
      <c r="I83" s="103">
        <v>82.23743711132857</v>
      </c>
    </row>
    <row r="84">
      <c r="A84" s="12" t="s">
        <v>536</v>
      </c>
      <c r="B84" s="12" t="s">
        <v>537</v>
      </c>
      <c r="C84" s="13" t="s">
        <v>21</v>
      </c>
      <c r="D84" s="111" t="s">
        <v>635</v>
      </c>
      <c r="E84" s="19">
        <v>48.062015083333335</v>
      </c>
      <c r="F84" s="139" t="s">
        <v>635</v>
      </c>
      <c r="G84" s="139" t="s">
        <v>635</v>
      </c>
      <c r="H84" s="139" t="s">
        <v>635</v>
      </c>
      <c r="I84" s="139" t="s">
        <v>635</v>
      </c>
    </row>
    <row r="85">
      <c r="A85" s="109" t="s">
        <v>640</v>
      </c>
      <c r="B85" s="109" t="s">
        <v>641</v>
      </c>
      <c r="C85" s="97" t="s">
        <v>21</v>
      </c>
      <c r="D85" s="33">
        <v>165.8749875</v>
      </c>
      <c r="E85" s="112" t="s">
        <v>635</v>
      </c>
      <c r="F85" s="140" t="s">
        <v>635</v>
      </c>
      <c r="G85" s="140" t="s">
        <v>635</v>
      </c>
      <c r="H85" s="140" t="s">
        <v>635</v>
      </c>
      <c r="I85" s="140" t="s">
        <v>635</v>
      </c>
    </row>
    <row r="86">
      <c r="A86" s="12" t="s">
        <v>385</v>
      </c>
      <c r="B86" s="12" t="s">
        <v>386</v>
      </c>
      <c r="C86" s="12" t="s">
        <v>231</v>
      </c>
      <c r="D86" s="19">
        <v>45.75532849999999</v>
      </c>
      <c r="E86" s="19">
        <v>61.082837999999995</v>
      </c>
      <c r="F86" s="19">
        <v>59.926684375</v>
      </c>
      <c r="G86" s="19">
        <v>61.102876499999994</v>
      </c>
      <c r="H86" s="91">
        <v>57.345754375</v>
      </c>
      <c r="I86" s="91">
        <v>63.26589943285714</v>
      </c>
    </row>
    <row r="87">
      <c r="A87" s="26" t="s">
        <v>478</v>
      </c>
      <c r="B87" s="26" t="s">
        <v>479</v>
      </c>
      <c r="C87" s="46" t="s">
        <v>21</v>
      </c>
      <c r="D87" s="33">
        <v>69.59302291666667</v>
      </c>
      <c r="E87" s="33">
        <v>121.16537383333335</v>
      </c>
      <c r="F87" s="33">
        <v>156.78767075000002</v>
      </c>
      <c r="G87" s="33">
        <v>259.382277</v>
      </c>
      <c r="H87" s="140" t="s">
        <v>635</v>
      </c>
      <c r="I87" s="140" t="s">
        <v>635</v>
      </c>
    </row>
    <row r="88">
      <c r="A88" s="12" t="s">
        <v>280</v>
      </c>
      <c r="B88" s="12" t="s">
        <v>281</v>
      </c>
      <c r="C88" s="13" t="s">
        <v>215</v>
      </c>
      <c r="D88" s="19">
        <v>35.021721</v>
      </c>
      <c r="E88" s="19">
        <v>34.379957999999995</v>
      </c>
      <c r="F88" s="19">
        <v>38.717189499999996</v>
      </c>
      <c r="G88" s="19">
        <v>40.55902837499999</v>
      </c>
      <c r="H88" s="91">
        <v>37.04971269999999</v>
      </c>
      <c r="I88" s="91">
        <v>54.00376187666666</v>
      </c>
    </row>
    <row r="89">
      <c r="A89" s="26" t="s">
        <v>253</v>
      </c>
      <c r="B89" s="26" t="s">
        <v>254</v>
      </c>
      <c r="C89" s="26" t="s">
        <v>242</v>
      </c>
      <c r="D89" s="33">
        <v>40.952805299999994</v>
      </c>
      <c r="E89" s="33">
        <v>54.5528782</v>
      </c>
      <c r="F89" s="33">
        <v>40.849608800000006</v>
      </c>
      <c r="G89" s="33">
        <v>38.12815439999999</v>
      </c>
      <c r="H89" s="103">
        <v>41.1087644</v>
      </c>
      <c r="I89" s="103">
        <v>43.588156031666664</v>
      </c>
    </row>
    <row r="90">
      <c r="A90" s="12" t="s">
        <v>593</v>
      </c>
      <c r="B90" s="12" t="s">
        <v>594</v>
      </c>
      <c r="C90" s="13" t="s">
        <v>133</v>
      </c>
      <c r="D90" s="19">
        <v>135.0</v>
      </c>
      <c r="E90" s="19">
        <v>79.0</v>
      </c>
      <c r="F90" s="19">
        <v>82.875</v>
      </c>
      <c r="G90" s="19">
        <v>79.0</v>
      </c>
      <c r="H90" s="91">
        <v>82.875</v>
      </c>
      <c r="I90" s="91">
        <v>85.0</v>
      </c>
    </row>
    <row r="91">
      <c r="A91" s="26" t="s">
        <v>642</v>
      </c>
      <c r="B91" s="26" t="s">
        <v>643</v>
      </c>
      <c r="C91" s="46" t="s">
        <v>21</v>
      </c>
      <c r="D91" s="112" t="s">
        <v>635</v>
      </c>
      <c r="E91" s="33">
        <v>42.783490021</v>
      </c>
      <c r="F91" s="140" t="s">
        <v>635</v>
      </c>
      <c r="G91" s="140" t="s">
        <v>635</v>
      </c>
      <c r="H91" s="140" t="s">
        <v>635</v>
      </c>
      <c r="I91" s="140" t="s">
        <v>635</v>
      </c>
    </row>
    <row r="92">
      <c r="A92" s="12" t="s">
        <v>445</v>
      </c>
      <c r="B92" s="12" t="s">
        <v>446</v>
      </c>
      <c r="C92" s="12" t="s">
        <v>231</v>
      </c>
      <c r="D92" s="19">
        <v>57.14237466666667</v>
      </c>
      <c r="E92" s="19">
        <v>42.518814026</v>
      </c>
      <c r="F92" s="19">
        <v>53.788049986666664</v>
      </c>
      <c r="G92" s="19">
        <v>54.663066896</v>
      </c>
      <c r="H92" s="91">
        <v>53.39738943333333</v>
      </c>
      <c r="I92" s="91">
        <v>113.18107132083333</v>
      </c>
    </row>
    <row r="93">
      <c r="A93" s="26" t="s">
        <v>497</v>
      </c>
      <c r="B93" s="26" t="s">
        <v>498</v>
      </c>
      <c r="C93" s="46" t="s">
        <v>49</v>
      </c>
      <c r="D93" s="33">
        <v>80.51123839999998</v>
      </c>
      <c r="E93" s="33">
        <v>25.297509599999998</v>
      </c>
      <c r="F93" s="33">
        <v>44.46172426666667</v>
      </c>
      <c r="G93" s="33">
        <v>47.349529600000004</v>
      </c>
      <c r="H93" s="103">
        <v>44.04657326666666</v>
      </c>
      <c r="I93" s="103">
        <v>70.84045145333334</v>
      </c>
    </row>
    <row r="94">
      <c r="A94" s="12" t="s">
        <v>421</v>
      </c>
      <c r="B94" s="12" t="s">
        <v>422</v>
      </c>
      <c r="C94" s="12" t="s">
        <v>242</v>
      </c>
      <c r="D94" s="19">
        <v>55.0</v>
      </c>
      <c r="E94" s="19">
        <v>56.0</v>
      </c>
      <c r="F94" s="19">
        <v>57.5</v>
      </c>
      <c r="G94" s="19">
        <v>60.0</v>
      </c>
      <c r="H94" s="91">
        <v>57.5</v>
      </c>
      <c r="I94" s="91">
        <v>68.61538461538461</v>
      </c>
    </row>
    <row r="95">
      <c r="A95" s="26" t="s">
        <v>186</v>
      </c>
      <c r="B95" s="26" t="s">
        <v>187</v>
      </c>
      <c r="C95" s="46" t="s">
        <v>36</v>
      </c>
      <c r="D95" s="33">
        <v>22.50142293914981</v>
      </c>
      <c r="E95" s="33">
        <v>23.36757492</v>
      </c>
      <c r="F95" s="33">
        <v>27.20540875</v>
      </c>
      <c r="G95" s="33">
        <v>33.685242842</v>
      </c>
      <c r="H95" s="103">
        <v>26.398645</v>
      </c>
      <c r="I95" s="103">
        <v>25.528820062599998</v>
      </c>
    </row>
    <row r="96">
      <c r="A96" s="12" t="s">
        <v>500</v>
      </c>
      <c r="B96" s="12" t="s">
        <v>501</v>
      </c>
      <c r="C96" s="12" t="s">
        <v>231</v>
      </c>
      <c r="D96" s="19">
        <v>82.5</v>
      </c>
      <c r="E96" s="19">
        <v>169.57783333333333</v>
      </c>
      <c r="F96" s="19">
        <v>123.75</v>
      </c>
      <c r="G96" s="19">
        <v>124.495</v>
      </c>
      <c r="H96" s="91">
        <v>123.75</v>
      </c>
      <c r="I96" s="91">
        <v>224.19375</v>
      </c>
    </row>
    <row r="97">
      <c r="A97" s="26" t="s">
        <v>156</v>
      </c>
      <c r="B97" s="26" t="s">
        <v>157</v>
      </c>
      <c r="C97" s="46" t="s">
        <v>36</v>
      </c>
      <c r="D97" s="33">
        <v>17.23687957</v>
      </c>
      <c r="E97" s="33">
        <v>15.061252130000002</v>
      </c>
      <c r="F97" s="33">
        <v>15.44953536</v>
      </c>
      <c r="G97" s="33">
        <v>16.914087967999997</v>
      </c>
      <c r="H97" s="103">
        <v>16.35572136</v>
      </c>
      <c r="I97" s="103">
        <v>23.211212936111107</v>
      </c>
    </row>
    <row r="98">
      <c r="A98" s="12" t="s">
        <v>222</v>
      </c>
      <c r="B98" s="12" t="s">
        <v>223</v>
      </c>
      <c r="C98" s="13" t="s">
        <v>49</v>
      </c>
      <c r="D98" s="19">
        <v>28.572551424</v>
      </c>
      <c r="E98" s="19">
        <v>31.206108761299998</v>
      </c>
      <c r="F98" s="19">
        <v>29.060513399999998</v>
      </c>
      <c r="G98" s="19">
        <v>30.01656218333334</v>
      </c>
      <c r="H98" s="91">
        <v>27.455192489999998</v>
      </c>
      <c r="I98" s="91">
        <v>70.76973518999999</v>
      </c>
    </row>
    <row r="99">
      <c r="A99" s="26" t="s">
        <v>331</v>
      </c>
      <c r="B99" s="26" t="s">
        <v>332</v>
      </c>
      <c r="C99" s="46" t="s">
        <v>215</v>
      </c>
      <c r="D99" s="33">
        <v>45.673717599999996</v>
      </c>
      <c r="E99" s="33">
        <v>55.6198738</v>
      </c>
      <c r="F99" s="33">
        <v>48.5482</v>
      </c>
      <c r="G99" s="33">
        <v>57.318727499999994</v>
      </c>
      <c r="H99" s="103">
        <v>46.457319999999996</v>
      </c>
      <c r="I99" s="103">
        <v>70.32683779144737</v>
      </c>
    </row>
    <row r="100">
      <c r="A100" s="12" t="s">
        <v>207</v>
      </c>
      <c r="B100" s="12" t="s">
        <v>208</v>
      </c>
      <c r="C100" s="13" t="s">
        <v>77</v>
      </c>
      <c r="D100" s="19">
        <v>27.327819999999996</v>
      </c>
      <c r="E100" s="19">
        <v>29.848757391666666</v>
      </c>
      <c r="F100" s="19">
        <v>24.61372</v>
      </c>
      <c r="G100" s="19">
        <v>19.897688700000003</v>
      </c>
      <c r="H100" s="91">
        <v>22.068399999999997</v>
      </c>
      <c r="I100" s="91">
        <v>19.867832946333333</v>
      </c>
    </row>
    <row r="101">
      <c r="A101" s="26" t="s">
        <v>468</v>
      </c>
      <c r="B101" s="26" t="s">
        <v>469</v>
      </c>
      <c r="C101" s="46" t="s">
        <v>215</v>
      </c>
      <c r="D101" s="33">
        <v>57.765119999999996</v>
      </c>
      <c r="E101" s="33">
        <v>63.131519999999995</v>
      </c>
      <c r="F101" s="33">
        <v>60.171770099999996</v>
      </c>
      <c r="G101" s="33">
        <v>57.797934999999995</v>
      </c>
      <c r="H101" s="103">
        <v>58.75975793999999</v>
      </c>
      <c r="I101" s="103">
        <v>36.933325174285706</v>
      </c>
    </row>
    <row r="102">
      <c r="A102" s="12" t="s">
        <v>66</v>
      </c>
      <c r="B102" s="12" t="s">
        <v>67</v>
      </c>
      <c r="C102" s="13" t="s">
        <v>49</v>
      </c>
      <c r="D102" s="19">
        <v>10.11187548</v>
      </c>
      <c r="E102" s="19">
        <v>15.5861426475</v>
      </c>
      <c r="F102" s="19">
        <v>13.57553088</v>
      </c>
      <c r="G102" s="19">
        <v>12.899841754333336</v>
      </c>
      <c r="H102" s="91">
        <v>13.7657205</v>
      </c>
      <c r="I102" s="91">
        <v>34.94576238603604</v>
      </c>
    </row>
    <row r="103">
      <c r="A103" s="109" t="s">
        <v>609</v>
      </c>
      <c r="B103" s="109" t="s">
        <v>610</v>
      </c>
      <c r="C103" s="109" t="s">
        <v>49</v>
      </c>
      <c r="D103" s="112" t="s">
        <v>635</v>
      </c>
      <c r="E103" s="112" t="s">
        <v>635</v>
      </c>
      <c r="F103" s="140" t="s">
        <v>635</v>
      </c>
      <c r="G103" s="140" t="s">
        <v>635</v>
      </c>
      <c r="H103" s="140" t="s">
        <v>635</v>
      </c>
      <c r="I103" s="140" t="s">
        <v>635</v>
      </c>
    </row>
    <row r="104">
      <c r="A104" s="12" t="s">
        <v>287</v>
      </c>
      <c r="B104" s="12" t="s">
        <v>288</v>
      </c>
      <c r="C104" s="13" t="s">
        <v>77</v>
      </c>
      <c r="D104" s="19">
        <v>33.653249</v>
      </c>
      <c r="E104" s="19">
        <v>26.7307677</v>
      </c>
      <c r="F104" s="19">
        <v>41.0755583</v>
      </c>
      <c r="G104" s="19">
        <v>41.49174350666667</v>
      </c>
      <c r="H104" s="91">
        <v>40.79397</v>
      </c>
      <c r="I104" s="91">
        <v>52.42842464285714</v>
      </c>
    </row>
    <row r="105">
      <c r="A105" s="26" t="s">
        <v>72</v>
      </c>
      <c r="B105" s="26" t="s">
        <v>73</v>
      </c>
      <c r="C105" s="46" t="s">
        <v>49</v>
      </c>
      <c r="D105" s="33">
        <v>9.34654042025</v>
      </c>
      <c r="E105" s="33">
        <v>10.463999976456</v>
      </c>
      <c r="F105" s="33">
        <v>9.596199799104</v>
      </c>
      <c r="G105" s="33">
        <v>10.5</v>
      </c>
      <c r="H105" s="103">
        <v>9.5962006072</v>
      </c>
      <c r="I105" s="103">
        <v>4.341996565642156</v>
      </c>
    </row>
    <row r="106">
      <c r="A106" s="12" t="s">
        <v>494</v>
      </c>
      <c r="B106" s="12" t="s">
        <v>495</v>
      </c>
      <c r="C106" s="13" t="s">
        <v>215</v>
      </c>
      <c r="D106" s="19">
        <v>78.04289136</v>
      </c>
      <c r="E106" s="19">
        <v>69.64551175999999</v>
      </c>
      <c r="F106" s="19">
        <v>68.68476640229166</v>
      </c>
      <c r="G106" s="19">
        <v>64.70722274</v>
      </c>
      <c r="H106" s="91">
        <v>78.17904510833333</v>
      </c>
      <c r="I106" s="91">
        <v>70.00343546052632</v>
      </c>
    </row>
    <row r="107">
      <c r="A107" s="26" t="s">
        <v>233</v>
      </c>
      <c r="B107" s="26" t="s">
        <v>234</v>
      </c>
      <c r="C107" s="46" t="s">
        <v>215</v>
      </c>
      <c r="D107" s="33">
        <v>28.6880055</v>
      </c>
      <c r="E107" s="33">
        <v>27.704237999999993</v>
      </c>
      <c r="F107" s="33">
        <v>32.727555325</v>
      </c>
      <c r="G107" s="33">
        <v>33.27825149999999</v>
      </c>
      <c r="H107" s="103">
        <v>31.318040845</v>
      </c>
      <c r="I107" s="103">
        <v>28.48451324260868</v>
      </c>
    </row>
    <row r="108">
      <c r="A108" s="12" t="s">
        <v>476</v>
      </c>
      <c r="B108" s="12" t="s">
        <v>477</v>
      </c>
      <c r="C108" s="13" t="s">
        <v>215</v>
      </c>
      <c r="D108" s="19">
        <v>60.28030959999999</v>
      </c>
      <c r="E108" s="19">
        <v>65.630476</v>
      </c>
      <c r="F108" s="19">
        <v>97.26520937500001</v>
      </c>
      <c r="G108" s="19">
        <v>80.9706857375</v>
      </c>
      <c r="H108" s="91">
        <v>94.982749375</v>
      </c>
      <c r="I108" s="91">
        <v>55.548938555</v>
      </c>
    </row>
    <row r="109">
      <c r="A109" s="26" t="s">
        <v>376</v>
      </c>
      <c r="B109" s="26" t="s">
        <v>377</v>
      </c>
      <c r="C109" s="26" t="s">
        <v>231</v>
      </c>
      <c r="D109" s="33">
        <v>63.90699262065</v>
      </c>
      <c r="E109" s="33">
        <v>37.45186637835001</v>
      </c>
      <c r="F109" s="33">
        <v>46.056033292500004</v>
      </c>
      <c r="G109" s="33">
        <v>47.572688995040004</v>
      </c>
      <c r="H109" s="103">
        <v>48.64681374875</v>
      </c>
      <c r="I109" s="103">
        <v>62.061740202206664</v>
      </c>
    </row>
    <row r="110">
      <c r="A110" s="12" t="s">
        <v>307</v>
      </c>
      <c r="B110" s="12" t="s">
        <v>308</v>
      </c>
      <c r="C110" s="13" t="s">
        <v>77</v>
      </c>
      <c r="D110" s="19">
        <v>43.005876772</v>
      </c>
      <c r="E110" s="19">
        <v>51.4533984</v>
      </c>
      <c r="F110" s="19">
        <v>46.403969499999995</v>
      </c>
      <c r="G110" s="19">
        <v>56.4182</v>
      </c>
      <c r="H110" s="91">
        <v>46.357744999999994</v>
      </c>
      <c r="I110" s="91">
        <v>78.31780966666665</v>
      </c>
    </row>
    <row r="111">
      <c r="A111" s="26" t="s">
        <v>298</v>
      </c>
      <c r="B111" s="26" t="s">
        <v>299</v>
      </c>
      <c r="C111" s="46" t="s">
        <v>49</v>
      </c>
      <c r="D111" s="33">
        <v>43.714836000000005</v>
      </c>
      <c r="E111" s="33">
        <v>47.225356199000004</v>
      </c>
      <c r="F111" s="33">
        <v>48.36805848</v>
      </c>
      <c r="G111" s="33">
        <v>40.327526250000005</v>
      </c>
      <c r="H111" s="103">
        <v>44.41037328</v>
      </c>
      <c r="I111" s="103">
        <v>50.36034604166669</v>
      </c>
    </row>
    <row r="112">
      <c r="A112" s="12" t="s">
        <v>373</v>
      </c>
      <c r="B112" s="12" t="s">
        <v>374</v>
      </c>
      <c r="C112" s="13" t="s">
        <v>21</v>
      </c>
      <c r="D112" s="19">
        <v>49.134165288</v>
      </c>
      <c r="E112" s="19">
        <v>45.228359965500005</v>
      </c>
      <c r="F112" s="19">
        <v>45.278271525</v>
      </c>
      <c r="G112" s="19">
        <v>56.108193729999996</v>
      </c>
      <c r="H112" s="91">
        <v>49.99109287500001</v>
      </c>
      <c r="I112" s="91">
        <v>88.28176944705883</v>
      </c>
    </row>
    <row r="113">
      <c r="A113" s="26" t="s">
        <v>79</v>
      </c>
      <c r="B113" s="26" t="s">
        <v>80</v>
      </c>
      <c r="C113" s="27" t="s">
        <v>669</v>
      </c>
      <c r="D113" s="33">
        <v>10.2665285275</v>
      </c>
      <c r="E113" s="33">
        <v>10.971203570000002</v>
      </c>
      <c r="F113" s="33">
        <v>15.471697024000001</v>
      </c>
      <c r="G113" s="33">
        <v>28.70161</v>
      </c>
      <c r="H113" s="103">
        <v>18.93070368</v>
      </c>
      <c r="I113" s="103">
        <v>114.54743265952379</v>
      </c>
    </row>
    <row r="114">
      <c r="A114" s="12" t="s">
        <v>227</v>
      </c>
      <c r="B114" s="12" t="s">
        <v>228</v>
      </c>
      <c r="C114" s="13" t="s">
        <v>49</v>
      </c>
      <c r="D114" s="19">
        <v>28.125</v>
      </c>
      <c r="E114" s="19">
        <v>30.0</v>
      </c>
      <c r="F114" s="19">
        <v>33.166666666666664</v>
      </c>
      <c r="G114" s="19">
        <v>32.63333333333333</v>
      </c>
      <c r="H114" s="91">
        <v>33.166666666666664</v>
      </c>
      <c r="I114" s="91">
        <v>52.89466666666667</v>
      </c>
    </row>
    <row r="115">
      <c r="A115" s="109" t="s">
        <v>227</v>
      </c>
      <c r="B115" s="109" t="s">
        <v>670</v>
      </c>
      <c r="C115" s="97" t="s">
        <v>133</v>
      </c>
      <c r="D115" s="33">
        <v>28.125</v>
      </c>
      <c r="E115" s="112" t="s">
        <v>635</v>
      </c>
      <c r="F115" s="33">
        <v>33.166666666666664</v>
      </c>
      <c r="G115" s="33">
        <v>32.63333333333333</v>
      </c>
      <c r="H115" s="103">
        <v>33.166666666666664</v>
      </c>
      <c r="I115" s="103">
        <v>52.89466666666667</v>
      </c>
    </row>
    <row r="116">
      <c r="A116" s="12" t="s">
        <v>559</v>
      </c>
      <c r="B116" s="12" t="s">
        <v>560</v>
      </c>
      <c r="C116" s="13" t="s">
        <v>21</v>
      </c>
      <c r="D116" s="19">
        <v>95.64912233333335</v>
      </c>
      <c r="E116" s="19">
        <v>99.76564966666668</v>
      </c>
      <c r="F116" s="19">
        <v>414.0129716666667</v>
      </c>
      <c r="G116" s="19">
        <v>98.227524</v>
      </c>
      <c r="H116" s="91">
        <v>399.24424666666675</v>
      </c>
      <c r="I116" s="91">
        <v>114.00137937499998</v>
      </c>
    </row>
    <row r="117">
      <c r="A117" s="26" t="s">
        <v>528</v>
      </c>
      <c r="B117" s="26" t="s">
        <v>529</v>
      </c>
      <c r="C117" s="26" t="s">
        <v>231</v>
      </c>
      <c r="D117" s="33">
        <v>60.17649896699999</v>
      </c>
      <c r="E117" s="33">
        <v>81.822721617</v>
      </c>
      <c r="F117" s="33">
        <v>81.822721617</v>
      </c>
      <c r="G117" s="33">
        <v>76.575825255</v>
      </c>
      <c r="H117" s="103">
        <v>81.822721617</v>
      </c>
      <c r="I117" s="103">
        <v>78.413595725</v>
      </c>
    </row>
    <row r="118">
      <c r="A118" s="123" t="s">
        <v>644</v>
      </c>
      <c r="B118" s="123" t="s">
        <v>645</v>
      </c>
      <c r="C118" s="123" t="s">
        <v>49</v>
      </c>
      <c r="D118" s="111" t="s">
        <v>635</v>
      </c>
      <c r="E118" s="111" t="s">
        <v>635</v>
      </c>
      <c r="F118" s="139" t="s">
        <v>635</v>
      </c>
      <c r="G118" s="139" t="s">
        <v>635</v>
      </c>
      <c r="H118" s="139" t="s">
        <v>635</v>
      </c>
      <c r="I118" s="139" t="s">
        <v>635</v>
      </c>
    </row>
    <row r="119">
      <c r="A119" s="26" t="s">
        <v>210</v>
      </c>
      <c r="B119" s="26" t="s">
        <v>211</v>
      </c>
      <c r="C119" s="26" t="s">
        <v>49</v>
      </c>
      <c r="D119" s="33">
        <v>26.30260875</v>
      </c>
      <c r="E119" s="33">
        <v>29.541061550000002</v>
      </c>
      <c r="F119" s="33">
        <v>31.14525081133333</v>
      </c>
      <c r="G119" s="33">
        <v>25.523535368008336</v>
      </c>
      <c r="H119" s="103">
        <v>30.472367305666666</v>
      </c>
      <c r="I119" s="103">
        <v>28.252100235294115</v>
      </c>
    </row>
    <row r="120">
      <c r="A120" s="12" t="s">
        <v>480</v>
      </c>
      <c r="B120" s="12" t="s">
        <v>481</v>
      </c>
      <c r="C120" s="13" t="s">
        <v>77</v>
      </c>
      <c r="D120" s="19">
        <v>57.554502</v>
      </c>
      <c r="E120" s="19">
        <v>57.59813499999999</v>
      </c>
      <c r="F120" s="19">
        <v>77.97636532499999</v>
      </c>
      <c r="G120" s="19">
        <v>48.890725999999994</v>
      </c>
      <c r="H120" s="91">
        <v>78.400653975</v>
      </c>
      <c r="I120" s="91">
        <v>53.19616227908332</v>
      </c>
    </row>
    <row r="121">
      <c r="A121" s="26" t="s">
        <v>603</v>
      </c>
      <c r="B121" s="26" t="s">
        <v>604</v>
      </c>
      <c r="C121" s="26" t="s">
        <v>231</v>
      </c>
      <c r="D121" s="33">
        <v>156.39278886000002</v>
      </c>
      <c r="E121" s="33">
        <v>162.07762499999998</v>
      </c>
      <c r="F121" s="33">
        <v>170.03138933333335</v>
      </c>
      <c r="G121" s="33">
        <v>150.07125</v>
      </c>
      <c r="H121" s="103">
        <v>168.68719716666666</v>
      </c>
      <c r="I121" s="103">
        <v>172.87388839285714</v>
      </c>
    </row>
    <row r="122">
      <c r="A122" s="12" t="s">
        <v>51</v>
      </c>
      <c r="B122" s="12" t="s">
        <v>52</v>
      </c>
      <c r="C122" s="39" t="s">
        <v>669</v>
      </c>
      <c r="D122" s="19">
        <v>5.1138406000000005</v>
      </c>
      <c r="E122" s="19">
        <v>9.459903200000001</v>
      </c>
      <c r="F122" s="19">
        <v>9.7562739</v>
      </c>
      <c r="G122" s="19">
        <v>11.096876386</v>
      </c>
      <c r="H122" s="91">
        <v>11.2495185</v>
      </c>
      <c r="I122" s="91">
        <v>13.156295963153747</v>
      </c>
    </row>
    <row r="123">
      <c r="A123" s="26" t="s">
        <v>138</v>
      </c>
      <c r="B123" s="26" t="s">
        <v>139</v>
      </c>
      <c r="C123" s="26" t="s">
        <v>49</v>
      </c>
      <c r="D123" s="33">
        <v>22.575382</v>
      </c>
      <c r="E123" s="33">
        <v>32.370376</v>
      </c>
      <c r="F123" s="33">
        <v>53.406738000000004</v>
      </c>
      <c r="G123" s="33">
        <v>47.2440906</v>
      </c>
      <c r="H123" s="103">
        <v>57.853125000000006</v>
      </c>
      <c r="I123" s="103">
        <v>229.43110290598293</v>
      </c>
    </row>
    <row r="124">
      <c r="A124" s="12" t="s">
        <v>183</v>
      </c>
      <c r="B124" s="12" t="s">
        <v>184</v>
      </c>
      <c r="C124" s="13" t="s">
        <v>77</v>
      </c>
      <c r="D124" s="19">
        <v>18.52537275</v>
      </c>
      <c r="E124" s="19">
        <v>55.223104232065</v>
      </c>
      <c r="F124" s="19">
        <v>50.02770889166667</v>
      </c>
      <c r="G124" s="19">
        <v>40.14101065788891</v>
      </c>
      <c r="H124" s="91">
        <v>49.937787400000005</v>
      </c>
      <c r="I124" s="91">
        <v>55.42261903473206</v>
      </c>
    </row>
    <row r="125">
      <c r="A125" s="26" t="s">
        <v>440</v>
      </c>
      <c r="B125" s="26" t="s">
        <v>441</v>
      </c>
      <c r="C125" s="26" t="s">
        <v>231</v>
      </c>
      <c r="D125" s="33">
        <v>59.203344</v>
      </c>
      <c r="E125" s="33">
        <v>59.203344</v>
      </c>
      <c r="F125" s="33">
        <v>49.9528215</v>
      </c>
      <c r="G125" s="33">
        <v>49.9528215</v>
      </c>
      <c r="H125" s="103">
        <v>49.9528215</v>
      </c>
      <c r="I125" s="103">
        <v>71.01515116979999</v>
      </c>
    </row>
    <row r="126">
      <c r="A126" s="12" t="s">
        <v>442</v>
      </c>
      <c r="B126" s="12" t="s">
        <v>443</v>
      </c>
      <c r="C126" s="13" t="s">
        <v>215</v>
      </c>
      <c r="D126" s="19">
        <v>60.9794403</v>
      </c>
      <c r="E126" s="19">
        <v>52.93028999999999</v>
      </c>
      <c r="F126" s="19">
        <v>74.52385610833333</v>
      </c>
      <c r="G126" s="19">
        <v>66.98646500000001</v>
      </c>
      <c r="H126" s="91">
        <v>67.679975</v>
      </c>
      <c r="I126" s="91">
        <v>87.81117776363635</v>
      </c>
    </row>
    <row r="127">
      <c r="A127" s="26" t="s">
        <v>204</v>
      </c>
      <c r="B127" s="26" t="s">
        <v>205</v>
      </c>
      <c r="C127" s="46" t="s">
        <v>49</v>
      </c>
      <c r="D127" s="33">
        <v>11.954648250000002</v>
      </c>
      <c r="E127" s="33">
        <v>14.985081800000001</v>
      </c>
      <c r="F127" s="33">
        <v>9.575446356666665</v>
      </c>
      <c r="G127" s="33">
        <v>27.401972533333332</v>
      </c>
      <c r="H127" s="103">
        <v>10.519208333333331</v>
      </c>
      <c r="I127" s="103">
        <v>19.378399000714282</v>
      </c>
    </row>
    <row r="128">
      <c r="A128" s="12" t="s">
        <v>191</v>
      </c>
      <c r="B128" s="12" t="s">
        <v>192</v>
      </c>
      <c r="C128" s="13" t="s">
        <v>21</v>
      </c>
      <c r="D128" s="19">
        <v>24.0</v>
      </c>
      <c r="E128" s="19">
        <v>33.083333333333336</v>
      </c>
      <c r="F128" s="19">
        <v>129.0</v>
      </c>
      <c r="G128" s="139" t="s">
        <v>635</v>
      </c>
      <c r="H128" s="139" t="s">
        <v>635</v>
      </c>
      <c r="I128" s="139" t="s">
        <v>635</v>
      </c>
    </row>
    <row r="129">
      <c r="A129" s="26" t="s">
        <v>530</v>
      </c>
      <c r="B129" s="26" t="s">
        <v>531</v>
      </c>
      <c r="C129" s="46" t="s">
        <v>21</v>
      </c>
      <c r="D129" s="33">
        <v>49.6426901</v>
      </c>
      <c r="E129" s="33">
        <v>19.052415772625</v>
      </c>
      <c r="F129" s="33">
        <v>129.90602404166665</v>
      </c>
      <c r="G129" s="33">
        <v>94.04344672799999</v>
      </c>
      <c r="H129" s="103">
        <v>137.96458333333334</v>
      </c>
      <c r="I129" s="103">
        <v>115.75025000000001</v>
      </c>
    </row>
    <row r="130">
      <c r="A130" s="12" t="s">
        <v>121</v>
      </c>
      <c r="B130" s="12" t="s">
        <v>122</v>
      </c>
      <c r="C130" s="13" t="s">
        <v>120</v>
      </c>
      <c r="D130" s="19">
        <v>18.965663499999998</v>
      </c>
      <c r="E130" s="19">
        <v>11.126199999999999</v>
      </c>
      <c r="F130" s="19">
        <v>13.350755</v>
      </c>
      <c r="G130" s="19">
        <v>11.143762312499998</v>
      </c>
      <c r="H130" s="91">
        <v>12.775763</v>
      </c>
      <c r="I130" s="91">
        <v>68.617771137625</v>
      </c>
    </row>
    <row r="131">
      <c r="A131" s="26" t="s">
        <v>393</v>
      </c>
      <c r="B131" s="26" t="s">
        <v>394</v>
      </c>
      <c r="C131" s="46" t="s">
        <v>215</v>
      </c>
      <c r="D131" s="33">
        <v>56.6840925</v>
      </c>
      <c r="E131" s="33">
        <v>55.4362915</v>
      </c>
      <c r="F131" s="33">
        <v>57.796632100000004</v>
      </c>
      <c r="G131" s="33">
        <v>48.163498387499985</v>
      </c>
      <c r="H131" s="103">
        <v>55.307439460000005</v>
      </c>
      <c r="I131" s="103">
        <v>74.83602696554051</v>
      </c>
    </row>
    <row r="132">
      <c r="A132" s="12" t="s">
        <v>118</v>
      </c>
      <c r="B132" s="12" t="s">
        <v>119</v>
      </c>
      <c r="C132" s="13" t="s">
        <v>120</v>
      </c>
      <c r="D132" s="19">
        <v>15.435104999999998</v>
      </c>
      <c r="E132" s="19">
        <v>18.080075</v>
      </c>
      <c r="F132" s="19">
        <v>16.99187</v>
      </c>
      <c r="G132" s="19">
        <v>16.5537969</v>
      </c>
      <c r="H132" s="91">
        <v>16.260061999999998</v>
      </c>
      <c r="I132" s="91">
        <v>19.327146066666668</v>
      </c>
    </row>
    <row r="133">
      <c r="A133" s="26" t="s">
        <v>153</v>
      </c>
      <c r="B133" s="26" t="s">
        <v>154</v>
      </c>
      <c r="C133" s="26" t="s">
        <v>41</v>
      </c>
      <c r="D133" s="33">
        <v>18.678203999999997</v>
      </c>
      <c r="E133" s="33">
        <v>17.123016</v>
      </c>
      <c r="F133" s="33">
        <v>70.66822950000001</v>
      </c>
      <c r="G133" s="33">
        <v>51.971325575</v>
      </c>
      <c r="H133" s="140" t="s">
        <v>635</v>
      </c>
      <c r="I133" s="140" t="s">
        <v>635</v>
      </c>
    </row>
    <row r="134">
      <c r="A134" s="12" t="s">
        <v>277</v>
      </c>
      <c r="B134" s="12" t="s">
        <v>278</v>
      </c>
      <c r="C134" s="13" t="s">
        <v>41</v>
      </c>
      <c r="D134" s="19">
        <v>32.47388539</v>
      </c>
      <c r="E134" s="19">
        <v>29.657305349999998</v>
      </c>
      <c r="F134" s="19">
        <v>32.73945566666666</v>
      </c>
      <c r="G134" s="19">
        <v>33.8116356</v>
      </c>
      <c r="H134" s="91">
        <v>31.22755666666666</v>
      </c>
      <c r="I134" s="91">
        <v>39.157354125</v>
      </c>
    </row>
    <row r="135">
      <c r="A135" s="26" t="s">
        <v>434</v>
      </c>
      <c r="B135" s="26" t="s">
        <v>435</v>
      </c>
      <c r="C135" s="46" t="s">
        <v>215</v>
      </c>
      <c r="D135" s="33">
        <v>58.5363051</v>
      </c>
      <c r="E135" s="33">
        <v>44.4936738</v>
      </c>
      <c r="F135" s="33">
        <v>37.61271795</v>
      </c>
      <c r="G135" s="33">
        <v>34.49140514999999</v>
      </c>
      <c r="H135" s="103">
        <v>37.0</v>
      </c>
      <c r="I135" s="103">
        <v>41.4974555211111</v>
      </c>
    </row>
    <row r="136">
      <c r="A136" s="12" t="s">
        <v>54</v>
      </c>
      <c r="B136" s="12" t="s">
        <v>55</v>
      </c>
      <c r="C136" s="39" t="s">
        <v>669</v>
      </c>
      <c r="D136" s="19">
        <v>7.0290875</v>
      </c>
      <c r="E136" s="19">
        <v>8.2095</v>
      </c>
      <c r="F136" s="19">
        <v>9.953854999999999</v>
      </c>
      <c r="G136" s="19">
        <v>11.574</v>
      </c>
      <c r="H136" s="91">
        <v>10.2216175</v>
      </c>
      <c r="I136" s="91">
        <v>11.335944583333333</v>
      </c>
    </row>
    <row r="137">
      <c r="A137" s="26" t="s">
        <v>202</v>
      </c>
      <c r="B137" s="26" t="s">
        <v>203</v>
      </c>
      <c r="C137" s="26" t="s">
        <v>36</v>
      </c>
      <c r="D137" s="33">
        <v>23.408135099999996</v>
      </c>
      <c r="E137" s="33">
        <v>26.063123499999996</v>
      </c>
      <c r="F137" s="33">
        <v>27.85452975</v>
      </c>
      <c r="G137" s="33">
        <v>30.039465149999995</v>
      </c>
      <c r="H137" s="103">
        <v>26.65488735</v>
      </c>
      <c r="I137" s="103">
        <v>31.446995513999997</v>
      </c>
    </row>
    <row r="138">
      <c r="A138" s="12" t="s">
        <v>427</v>
      </c>
      <c r="B138" s="12" t="s">
        <v>428</v>
      </c>
      <c r="C138" s="12" t="s">
        <v>231</v>
      </c>
      <c r="D138" s="19">
        <v>53.84013005</v>
      </c>
      <c r="E138" s="19">
        <v>44.393538</v>
      </c>
      <c r="F138" s="19">
        <v>24.663476029999998</v>
      </c>
      <c r="G138" s="19">
        <v>24.648903299999997</v>
      </c>
      <c r="H138" s="91">
        <v>24.7585025</v>
      </c>
      <c r="I138" s="91">
        <v>20.157215766666667</v>
      </c>
    </row>
    <row r="139">
      <c r="A139" s="51" t="s">
        <v>409</v>
      </c>
      <c r="B139" s="51" t="s">
        <v>410</v>
      </c>
      <c r="C139" s="46" t="s">
        <v>21</v>
      </c>
      <c r="D139" s="33">
        <v>58.1243937</v>
      </c>
      <c r="E139" s="33">
        <v>61.71908220000001</v>
      </c>
      <c r="F139" s="33">
        <v>63.0132846</v>
      </c>
      <c r="G139" s="33">
        <v>67.20647697000001</v>
      </c>
      <c r="H139" s="103">
        <v>71.416935</v>
      </c>
      <c r="I139" s="140" t="s">
        <v>635</v>
      </c>
    </row>
    <row r="140">
      <c r="A140" s="12" t="s">
        <v>547</v>
      </c>
      <c r="B140" s="12" t="s">
        <v>548</v>
      </c>
      <c r="C140" s="13" t="s">
        <v>133</v>
      </c>
      <c r="D140" s="19">
        <v>92.02916666666668</v>
      </c>
      <c r="E140" s="19">
        <v>92.02916666666668</v>
      </c>
      <c r="F140" s="19">
        <v>75.77916666666668</v>
      </c>
      <c r="G140" s="19">
        <v>86.2</v>
      </c>
      <c r="H140" s="91">
        <v>75.77916666666668</v>
      </c>
      <c r="I140" s="91">
        <v>97.44583333333335</v>
      </c>
    </row>
    <row r="141">
      <c r="A141" s="26" t="s">
        <v>112</v>
      </c>
      <c r="B141" s="26" t="s">
        <v>671</v>
      </c>
      <c r="C141" s="46" t="s">
        <v>36</v>
      </c>
      <c r="D141" s="33">
        <v>18.8454242</v>
      </c>
      <c r="E141" s="33">
        <v>19.693291600000002</v>
      </c>
      <c r="F141" s="33">
        <v>29.793872304</v>
      </c>
      <c r="G141" s="33">
        <v>20.1126328</v>
      </c>
      <c r="H141" s="103">
        <v>28.5390756</v>
      </c>
      <c r="I141" s="103">
        <v>34.854289681372556</v>
      </c>
    </row>
    <row r="142">
      <c r="A142" s="12" t="s">
        <v>325</v>
      </c>
      <c r="B142" s="12" t="s">
        <v>326</v>
      </c>
      <c r="C142" s="13" t="s">
        <v>21</v>
      </c>
      <c r="D142" s="19">
        <v>40.53735</v>
      </c>
      <c r="E142" s="19">
        <v>35.756118975</v>
      </c>
      <c r="F142" s="19">
        <v>115.3981875</v>
      </c>
      <c r="G142" s="19">
        <v>59.335815000000004</v>
      </c>
      <c r="H142" s="91">
        <v>110.87500000000001</v>
      </c>
      <c r="I142" s="91">
        <v>162.13493333333335</v>
      </c>
    </row>
    <row r="143">
      <c r="A143" s="26" t="s">
        <v>162</v>
      </c>
      <c r="B143" s="26" t="s">
        <v>163</v>
      </c>
      <c r="C143" s="26" t="s">
        <v>49</v>
      </c>
      <c r="D143" s="33">
        <v>21.474567</v>
      </c>
      <c r="E143" s="33">
        <v>26.435826800000005</v>
      </c>
      <c r="F143" s="33">
        <v>27.325971156</v>
      </c>
      <c r="G143" s="33">
        <v>36.8238234</v>
      </c>
      <c r="H143" s="103">
        <v>22.804486494000002</v>
      </c>
      <c r="I143" s="103">
        <v>72.30760684583335</v>
      </c>
    </row>
    <row r="144">
      <c r="A144" s="12" t="s">
        <v>85</v>
      </c>
      <c r="B144" s="12" t="s">
        <v>86</v>
      </c>
      <c r="C144" s="13" t="s">
        <v>49</v>
      </c>
      <c r="D144" s="19">
        <v>11.679666666666668</v>
      </c>
      <c r="E144" s="19">
        <v>8.797500000000001</v>
      </c>
      <c r="F144" s="19">
        <v>11.130833333333333</v>
      </c>
      <c r="G144" s="19">
        <v>12.58925</v>
      </c>
      <c r="H144" s="91">
        <v>12.334166666666668</v>
      </c>
      <c r="I144" s="91">
        <v>22.160226666666663</v>
      </c>
    </row>
    <row r="145">
      <c r="A145" s="26" t="s">
        <v>406</v>
      </c>
      <c r="B145" s="26" t="s">
        <v>407</v>
      </c>
      <c r="C145" s="46" t="s">
        <v>49</v>
      </c>
      <c r="D145" s="33">
        <v>55.551238399999995</v>
      </c>
      <c r="E145" s="33">
        <v>54.9810844</v>
      </c>
      <c r="F145" s="33">
        <v>307.74406999999997</v>
      </c>
      <c r="G145" s="33">
        <v>37.48185</v>
      </c>
      <c r="H145" s="103">
        <v>302.93472499999996</v>
      </c>
      <c r="I145" s="103">
        <v>40.314163333333326</v>
      </c>
    </row>
    <row r="146">
      <c r="A146" s="123" t="s">
        <v>646</v>
      </c>
      <c r="B146" s="142" t="s">
        <v>647</v>
      </c>
      <c r="C146" s="85" t="s">
        <v>133</v>
      </c>
      <c r="D146" s="111" t="s">
        <v>635</v>
      </c>
      <c r="E146" s="111" t="s">
        <v>635</v>
      </c>
      <c r="F146" s="139" t="s">
        <v>635</v>
      </c>
      <c r="G146" s="139" t="s">
        <v>635</v>
      </c>
      <c r="H146" s="139" t="s">
        <v>635</v>
      </c>
      <c r="I146" s="139" t="s">
        <v>635</v>
      </c>
    </row>
    <row r="147">
      <c r="A147" s="26" t="s">
        <v>329</v>
      </c>
      <c r="B147" s="26" t="s">
        <v>330</v>
      </c>
      <c r="C147" s="26" t="s">
        <v>231</v>
      </c>
      <c r="D147" s="33">
        <v>42.473150999999994</v>
      </c>
      <c r="E147" s="33">
        <v>43.28091799999999</v>
      </c>
      <c r="F147" s="33">
        <v>57.529617</v>
      </c>
      <c r="G147" s="33">
        <v>44.319062699999996</v>
      </c>
      <c r="H147" s="103">
        <v>55.051924199999995</v>
      </c>
      <c r="I147" s="103">
        <v>40.545978485999996</v>
      </c>
    </row>
    <row r="148">
      <c r="A148" s="12" t="s">
        <v>454</v>
      </c>
      <c r="B148" s="12" t="s">
        <v>455</v>
      </c>
      <c r="C148" s="13" t="s">
        <v>21</v>
      </c>
      <c r="D148" s="19">
        <v>74.73734445833334</v>
      </c>
      <c r="E148" s="19">
        <v>71.657507925</v>
      </c>
      <c r="F148" s="19">
        <v>712.4647110833332</v>
      </c>
      <c r="G148" s="19">
        <v>694.6293711666666</v>
      </c>
      <c r="H148" s="91">
        <v>728.5847066666666</v>
      </c>
      <c r="I148" s="91">
        <v>63.79279096666668</v>
      </c>
    </row>
    <row r="149">
      <c r="A149" s="26" t="s">
        <v>483</v>
      </c>
      <c r="B149" s="26" t="s">
        <v>484</v>
      </c>
      <c r="C149" s="26" t="s">
        <v>231</v>
      </c>
      <c r="D149" s="33">
        <v>73.63415909999999</v>
      </c>
      <c r="E149" s="33">
        <v>73.63415909999999</v>
      </c>
      <c r="F149" s="33">
        <v>71.04401279999999</v>
      </c>
      <c r="G149" s="33">
        <v>78.425929755</v>
      </c>
      <c r="H149" s="103">
        <v>71.04401279999999</v>
      </c>
      <c r="I149" s="103">
        <v>76.08863106999999</v>
      </c>
    </row>
    <row r="150">
      <c r="A150" s="12" t="s">
        <v>213</v>
      </c>
      <c r="B150" s="12" t="s">
        <v>214</v>
      </c>
      <c r="C150" s="13" t="s">
        <v>215</v>
      </c>
      <c r="D150" s="19">
        <v>27.405295049999996</v>
      </c>
      <c r="E150" s="19">
        <v>36.194919375</v>
      </c>
      <c r="F150" s="19">
        <v>35.58987628333333</v>
      </c>
      <c r="G150" s="19">
        <v>40.334576399999996</v>
      </c>
      <c r="H150" s="91">
        <v>34.05708700333333</v>
      </c>
      <c r="I150" s="91">
        <v>96.6863705525</v>
      </c>
    </row>
    <row r="151">
      <c r="A151" s="26" t="s">
        <v>237</v>
      </c>
      <c r="B151" s="26" t="s">
        <v>238</v>
      </c>
      <c r="C151" s="46" t="s">
        <v>21</v>
      </c>
      <c r="D151" s="33">
        <v>36.679004500000005</v>
      </c>
      <c r="E151" s="33">
        <v>45.103588</v>
      </c>
      <c r="F151" s="33">
        <v>50.58844</v>
      </c>
      <c r="G151" s="33">
        <v>50.29511299999999</v>
      </c>
      <c r="H151" s="103">
        <v>58.15644</v>
      </c>
      <c r="I151" s="103">
        <v>35.8186626875</v>
      </c>
    </row>
    <row r="152">
      <c r="A152" s="12" t="s">
        <v>488</v>
      </c>
      <c r="B152" s="12" t="s">
        <v>489</v>
      </c>
      <c r="C152" s="13" t="s">
        <v>49</v>
      </c>
      <c r="D152" s="19">
        <v>56.2186684728</v>
      </c>
      <c r="E152" s="19">
        <v>72.59446673835001</v>
      </c>
      <c r="F152" s="19">
        <v>80.00561056976666</v>
      </c>
      <c r="G152" s="19">
        <v>88.52803303800003</v>
      </c>
      <c r="H152" s="91">
        <v>80.257288305</v>
      </c>
      <c r="I152" s="91">
        <v>85.91124106284315</v>
      </c>
    </row>
    <row r="153">
      <c r="A153" s="109" t="s">
        <v>648</v>
      </c>
      <c r="B153" s="143" t="s">
        <v>649</v>
      </c>
      <c r="C153" s="97" t="s">
        <v>21</v>
      </c>
      <c r="D153" s="112" t="s">
        <v>635</v>
      </c>
      <c r="E153" s="112" t="s">
        <v>635</v>
      </c>
      <c r="F153" s="140" t="s">
        <v>635</v>
      </c>
      <c r="G153" s="140" t="s">
        <v>635</v>
      </c>
      <c r="H153" s="140" t="s">
        <v>635</v>
      </c>
      <c r="I153" s="140" t="s">
        <v>635</v>
      </c>
    </row>
    <row r="154">
      <c r="A154" s="12" t="s">
        <v>256</v>
      </c>
      <c r="B154" s="12" t="s">
        <v>257</v>
      </c>
      <c r="C154" s="12" t="s">
        <v>242</v>
      </c>
      <c r="D154" s="19">
        <v>31.053176665700004</v>
      </c>
      <c r="E154" s="19">
        <v>17.81890705</v>
      </c>
      <c r="F154" s="19">
        <v>29.00664624</v>
      </c>
      <c r="G154" s="19">
        <v>33.149063999999996</v>
      </c>
      <c r="H154" s="91">
        <v>30.439620639999998</v>
      </c>
      <c r="I154" s="91">
        <v>26.892</v>
      </c>
    </row>
    <row r="155">
      <c r="A155" s="26" t="s">
        <v>243</v>
      </c>
      <c r="B155" s="26" t="s">
        <v>244</v>
      </c>
      <c r="C155" s="46" t="s">
        <v>49</v>
      </c>
      <c r="D155" s="33">
        <v>35.5506033</v>
      </c>
      <c r="E155" s="33">
        <v>33.43641029166667</v>
      </c>
      <c r="F155" s="33">
        <v>31.84950195</v>
      </c>
      <c r="G155" s="33">
        <v>31.7538531</v>
      </c>
      <c r="H155" s="103">
        <v>31.3124525</v>
      </c>
      <c r="I155" s="103">
        <v>45.406784953703706</v>
      </c>
    </row>
    <row r="156">
      <c r="A156" s="12" t="s">
        <v>585</v>
      </c>
      <c r="B156" s="12" t="s">
        <v>586</v>
      </c>
      <c r="C156" s="13" t="s">
        <v>21</v>
      </c>
      <c r="D156" s="19">
        <v>125.20855999999999</v>
      </c>
      <c r="E156" s="19">
        <v>110.68753199999999</v>
      </c>
      <c r="F156" s="19">
        <v>111.86491000000001</v>
      </c>
      <c r="G156" s="19">
        <v>175.25488700000002</v>
      </c>
      <c r="H156" s="91">
        <v>137.20315</v>
      </c>
      <c r="I156" s="91">
        <v>71.27925384615385</v>
      </c>
    </row>
    <row r="157">
      <c r="A157" s="26" t="s">
        <v>418</v>
      </c>
      <c r="B157" s="26" t="s">
        <v>419</v>
      </c>
      <c r="C157" s="46" t="s">
        <v>21</v>
      </c>
      <c r="D157" s="33">
        <v>76.249328211875</v>
      </c>
      <c r="E157" s="33">
        <v>68.5423376625</v>
      </c>
      <c r="F157" s="33">
        <v>105.60472845000001</v>
      </c>
      <c r="G157" s="33">
        <v>133.3812178314</v>
      </c>
      <c r="H157" s="103">
        <v>110.782625</v>
      </c>
      <c r="I157" s="103">
        <v>465.51792936031325</v>
      </c>
    </row>
    <row r="158">
      <c r="A158" s="12" t="s">
        <v>216</v>
      </c>
      <c r="B158" s="12" t="s">
        <v>217</v>
      </c>
      <c r="C158" s="13" t="s">
        <v>133</v>
      </c>
      <c r="D158" s="19">
        <v>32.49492766666667</v>
      </c>
      <c r="E158" s="19">
        <v>40.259837250000004</v>
      </c>
      <c r="F158" s="19">
        <v>42.446544</v>
      </c>
      <c r="G158" s="19">
        <v>39.0248628</v>
      </c>
      <c r="H158" s="91">
        <v>40.9796058</v>
      </c>
      <c r="I158" s="91">
        <v>80.02042850707694</v>
      </c>
    </row>
    <row r="159">
      <c r="A159" s="109" t="s">
        <v>507</v>
      </c>
      <c r="B159" s="109" t="s">
        <v>508</v>
      </c>
      <c r="C159" s="97" t="s">
        <v>21</v>
      </c>
      <c r="D159" s="112" t="s">
        <v>635</v>
      </c>
      <c r="E159" s="112" t="s">
        <v>635</v>
      </c>
      <c r="F159" s="33">
        <v>40.004705</v>
      </c>
      <c r="G159" s="33">
        <v>55.06928735000001</v>
      </c>
      <c r="H159" s="103">
        <v>38.436666666666675</v>
      </c>
      <c r="I159" s="103">
        <v>118.8792266666667</v>
      </c>
    </row>
    <row r="160">
      <c r="A160" s="12" t="s">
        <v>180</v>
      </c>
      <c r="B160" s="12" t="s">
        <v>181</v>
      </c>
      <c r="C160" s="13" t="s">
        <v>21</v>
      </c>
      <c r="D160" s="19">
        <v>69.52497259583333</v>
      </c>
      <c r="E160" s="19">
        <v>75.14637744166667</v>
      </c>
      <c r="F160" s="19">
        <v>88.57523840195833</v>
      </c>
      <c r="G160" s="19">
        <v>78.20689401</v>
      </c>
      <c r="H160" s="91">
        <v>93.58355956166666</v>
      </c>
      <c r="I160" s="91">
        <v>80.139078290625</v>
      </c>
    </row>
    <row r="161">
      <c r="A161" s="26" t="s">
        <v>275</v>
      </c>
      <c r="B161" s="26" t="s">
        <v>276</v>
      </c>
      <c r="C161" s="26" t="s">
        <v>242</v>
      </c>
      <c r="D161" s="33">
        <v>36.99</v>
      </c>
      <c r="E161" s="33">
        <v>36.99</v>
      </c>
      <c r="F161" s="33">
        <v>52.495000000000005</v>
      </c>
      <c r="G161" s="33">
        <v>56.495000000000005</v>
      </c>
      <c r="H161" s="103">
        <v>52.495000000000005</v>
      </c>
      <c r="I161" s="103">
        <v>53.887789253760936</v>
      </c>
    </row>
    <row r="162">
      <c r="A162" s="12" t="s">
        <v>366</v>
      </c>
      <c r="B162" s="12" t="s">
        <v>367</v>
      </c>
      <c r="C162" s="39" t="s">
        <v>215</v>
      </c>
      <c r="D162" s="19">
        <v>48.412118125</v>
      </c>
      <c r="E162" s="19">
        <v>46.17373</v>
      </c>
      <c r="F162" s="19">
        <v>52.46745572916667</v>
      </c>
      <c r="G162" s="19">
        <v>42.432553125</v>
      </c>
      <c r="H162" s="91">
        <v>50.20778072916667</v>
      </c>
      <c r="I162" s="91">
        <v>47.037344974999996</v>
      </c>
    </row>
    <row r="163">
      <c r="A163" s="26" t="s">
        <v>504</v>
      </c>
      <c r="B163" s="26" t="s">
        <v>505</v>
      </c>
      <c r="C163" s="46" t="s">
        <v>215</v>
      </c>
      <c r="D163" s="33">
        <v>87.356718</v>
      </c>
      <c r="E163" s="33">
        <v>89.1013385</v>
      </c>
      <c r="F163" s="33">
        <v>79.1583726875</v>
      </c>
      <c r="G163" s="33">
        <v>70.97143750000001</v>
      </c>
      <c r="H163" s="103">
        <v>84.504564025</v>
      </c>
      <c r="I163" s="103">
        <v>82.50130027027024</v>
      </c>
    </row>
    <row r="164">
      <c r="A164" s="12" t="s">
        <v>57</v>
      </c>
      <c r="B164" s="12" t="s">
        <v>58</v>
      </c>
      <c r="C164" s="13" t="s">
        <v>49</v>
      </c>
      <c r="D164" s="19">
        <v>9.4599540249</v>
      </c>
      <c r="E164" s="19">
        <v>11.696879700000002</v>
      </c>
      <c r="F164" s="19">
        <v>13.145025243366666</v>
      </c>
      <c r="G164" s="19">
        <v>12.0475152125</v>
      </c>
      <c r="H164" s="91">
        <v>13.227528547766667</v>
      </c>
      <c r="I164" s="91">
        <v>17.970491137921567</v>
      </c>
    </row>
    <row r="165">
      <c r="A165" s="109" t="s">
        <v>650</v>
      </c>
      <c r="B165" s="97" t="s">
        <v>651</v>
      </c>
      <c r="C165" s="97" t="s">
        <v>133</v>
      </c>
      <c r="D165" s="112" t="s">
        <v>635</v>
      </c>
      <c r="E165" s="112" t="s">
        <v>635</v>
      </c>
      <c r="F165" s="140" t="s">
        <v>635</v>
      </c>
      <c r="G165" s="140" t="s">
        <v>635</v>
      </c>
      <c r="H165" s="140" t="s">
        <v>635</v>
      </c>
      <c r="I165" s="140" t="s">
        <v>635</v>
      </c>
    </row>
    <row r="166">
      <c r="A166" s="12" t="s">
        <v>382</v>
      </c>
      <c r="B166" s="12" t="s">
        <v>383</v>
      </c>
      <c r="C166" s="13" t="s">
        <v>133</v>
      </c>
      <c r="D166" s="19">
        <v>50.80925</v>
      </c>
      <c r="E166" s="19">
        <v>59.328725</v>
      </c>
      <c r="F166" s="19">
        <v>62.94169</v>
      </c>
      <c r="G166" s="19">
        <v>53.99546455</v>
      </c>
      <c r="H166" s="91">
        <v>58.8201</v>
      </c>
      <c r="I166" s="91">
        <v>62.93543835493419</v>
      </c>
    </row>
    <row r="167">
      <c r="A167" s="26" t="s">
        <v>556</v>
      </c>
      <c r="B167" s="26" t="s">
        <v>557</v>
      </c>
      <c r="C167" s="46" t="s">
        <v>77</v>
      </c>
      <c r="D167" s="33">
        <v>93.30061475</v>
      </c>
      <c r="E167" s="33">
        <v>109.112766</v>
      </c>
      <c r="F167" s="33">
        <v>91.03605</v>
      </c>
      <c r="G167" s="33">
        <v>77.91438</v>
      </c>
      <c r="H167" s="103">
        <v>90.91775</v>
      </c>
      <c r="I167" s="103">
        <v>147.8690769230769</v>
      </c>
    </row>
    <row r="168">
      <c r="A168" s="12" t="s">
        <v>290</v>
      </c>
      <c r="B168" s="12" t="s">
        <v>291</v>
      </c>
      <c r="C168" s="12" t="s">
        <v>242</v>
      </c>
      <c r="D168" s="19">
        <v>52.56983081</v>
      </c>
      <c r="E168" s="19">
        <v>66.033</v>
      </c>
      <c r="F168" s="19">
        <v>66.05214000000001</v>
      </c>
      <c r="G168" s="19">
        <v>47.447135025</v>
      </c>
      <c r="H168" s="91">
        <v>65.5379604</v>
      </c>
      <c r="I168" s="91">
        <v>112.99217431454548</v>
      </c>
    </row>
    <row r="169">
      <c r="A169" s="26" t="s">
        <v>197</v>
      </c>
      <c r="B169" s="26" t="s">
        <v>198</v>
      </c>
      <c r="C169" s="27" t="s">
        <v>26</v>
      </c>
      <c r="D169" s="33">
        <v>26.217467099999997</v>
      </c>
      <c r="E169" s="33">
        <v>26.84873</v>
      </c>
      <c r="F169" s="33">
        <v>39.86888231</v>
      </c>
      <c r="G169" s="33">
        <v>26.172654025833328</v>
      </c>
      <c r="H169" s="103">
        <v>43.53198307249999</v>
      </c>
      <c r="I169" s="103">
        <v>45.17989424444444</v>
      </c>
    </row>
    <row r="170">
      <c r="A170" s="12" t="s">
        <v>452</v>
      </c>
      <c r="B170" s="12" t="s">
        <v>453</v>
      </c>
      <c r="C170" s="13" t="s">
        <v>133</v>
      </c>
      <c r="D170" s="19">
        <v>70.35890360916667</v>
      </c>
      <c r="E170" s="19">
        <v>91.6258365</v>
      </c>
      <c r="F170" s="19">
        <v>109.56935266666666</v>
      </c>
      <c r="G170" s="19">
        <v>80.14034325</v>
      </c>
      <c r="H170" s="91">
        <v>105.78267290833332</v>
      </c>
      <c r="I170" s="91">
        <v>90.85139599000001</v>
      </c>
    </row>
    <row r="171">
      <c r="A171" s="26" t="s">
        <v>652</v>
      </c>
      <c r="B171" s="26" t="s">
        <v>653</v>
      </c>
      <c r="C171" s="46" t="s">
        <v>133</v>
      </c>
      <c r="D171" s="112" t="s">
        <v>635</v>
      </c>
      <c r="E171" s="33">
        <v>48.85889808333334</v>
      </c>
      <c r="F171" s="33">
        <v>48.94533554166667</v>
      </c>
      <c r="G171" s="33">
        <v>51.059975737500004</v>
      </c>
      <c r="H171" s="103">
        <v>51.42022083333333</v>
      </c>
      <c r="I171" s="103">
        <v>583.8724332611113</v>
      </c>
    </row>
    <row r="172">
      <c r="A172" s="12" t="s">
        <v>282</v>
      </c>
      <c r="B172" s="12" t="s">
        <v>283</v>
      </c>
      <c r="C172" s="13" t="s">
        <v>49</v>
      </c>
      <c r="D172" s="19">
        <v>38.18828244</v>
      </c>
      <c r="E172" s="19">
        <v>44.18604432</v>
      </c>
      <c r="F172" s="19">
        <v>53.711497207499995</v>
      </c>
      <c r="G172" s="19">
        <v>39.29113518333333</v>
      </c>
      <c r="H172" s="91">
        <v>47.7809469225</v>
      </c>
      <c r="I172" s="91">
        <v>50.53662477777779</v>
      </c>
    </row>
    <row r="173">
      <c r="A173" s="26" t="s">
        <v>109</v>
      </c>
      <c r="B173" s="26" t="s">
        <v>110</v>
      </c>
      <c r="C173" s="46" t="s">
        <v>49</v>
      </c>
      <c r="D173" s="33">
        <v>14.857927127766668</v>
      </c>
      <c r="E173" s="33">
        <v>18.139620430620003</v>
      </c>
      <c r="F173" s="33">
        <v>20.43080636454</v>
      </c>
      <c r="G173" s="33">
        <v>17.552322472366</v>
      </c>
      <c r="H173" s="103">
        <v>26.410521501</v>
      </c>
      <c r="I173" s="103">
        <v>33.462064302023805</v>
      </c>
    </row>
    <row r="174">
      <c r="A174" s="12" t="s">
        <v>135</v>
      </c>
      <c r="B174" s="12" t="s">
        <v>136</v>
      </c>
      <c r="C174" s="13" t="s">
        <v>36</v>
      </c>
      <c r="D174" s="19">
        <v>17.588441270166665</v>
      </c>
      <c r="E174" s="19">
        <v>17.23364712</v>
      </c>
      <c r="F174" s="19">
        <v>16.659235896</v>
      </c>
      <c r="G174" s="19">
        <v>15.782790529333333</v>
      </c>
      <c r="H174" s="91">
        <v>16.5974832125</v>
      </c>
      <c r="I174" s="91">
        <v>18.402320754878044</v>
      </c>
    </row>
    <row r="175">
      <c r="A175" s="26" t="s">
        <v>436</v>
      </c>
      <c r="B175" s="26" t="s">
        <v>437</v>
      </c>
      <c r="C175" s="26" t="s">
        <v>231</v>
      </c>
      <c r="D175" s="33">
        <v>58.507625</v>
      </c>
      <c r="E175" s="33">
        <v>41.306017499999996</v>
      </c>
      <c r="F175" s="33">
        <v>48.85162625</v>
      </c>
      <c r="G175" s="33">
        <v>48.04385249999999</v>
      </c>
      <c r="H175" s="103">
        <v>46.74767825</v>
      </c>
      <c r="I175" s="103">
        <v>43.75701995</v>
      </c>
    </row>
    <row r="176">
      <c r="A176" s="12" t="s">
        <v>319</v>
      </c>
      <c r="B176" s="12" t="s">
        <v>320</v>
      </c>
      <c r="C176" s="12" t="s">
        <v>231</v>
      </c>
      <c r="D176" s="19">
        <v>64.99</v>
      </c>
      <c r="E176" s="19">
        <v>59.99</v>
      </c>
      <c r="F176" s="19">
        <v>46.49</v>
      </c>
      <c r="G176" s="19">
        <v>47.99</v>
      </c>
      <c r="H176" s="91">
        <v>46.49</v>
      </c>
      <c r="I176" s="91">
        <v>68.37230769230771</v>
      </c>
    </row>
    <row r="177">
      <c r="A177" s="26" t="s">
        <v>438</v>
      </c>
      <c r="B177" s="26" t="s">
        <v>672</v>
      </c>
      <c r="C177" s="27" t="s">
        <v>77</v>
      </c>
      <c r="D177" s="33">
        <v>30.888979641000002</v>
      </c>
      <c r="E177" s="33">
        <v>25.435499999999994</v>
      </c>
      <c r="F177" s="33">
        <v>28.287083333333328</v>
      </c>
      <c r="G177" s="33">
        <v>31.9</v>
      </c>
      <c r="H177" s="103">
        <v>26.90735645833333</v>
      </c>
      <c r="I177" s="103">
        <v>35.892401146666664</v>
      </c>
    </row>
    <row r="178">
      <c r="A178" s="12" t="s">
        <v>251</v>
      </c>
      <c r="B178" s="12" t="s">
        <v>252</v>
      </c>
      <c r="C178" s="13" t="s">
        <v>215</v>
      </c>
      <c r="D178" s="19">
        <v>31.668577499999998</v>
      </c>
      <c r="E178" s="19">
        <v>38.329759</v>
      </c>
      <c r="F178" s="19">
        <v>33.310133725</v>
      </c>
      <c r="G178" s="19">
        <v>49.41653399999999</v>
      </c>
      <c r="H178" s="91">
        <v>31.875528684999995</v>
      </c>
      <c r="I178" s="91">
        <v>51.79306853363636</v>
      </c>
    </row>
    <row r="179">
      <c r="A179" s="26" t="s">
        <v>554</v>
      </c>
      <c r="B179" s="63" t="s">
        <v>555</v>
      </c>
      <c r="C179" s="27" t="s">
        <v>133</v>
      </c>
      <c r="D179" s="33">
        <v>95.37</v>
      </c>
      <c r="E179" s="33">
        <v>60.0</v>
      </c>
      <c r="F179" s="33">
        <v>89.975</v>
      </c>
      <c r="G179" s="33">
        <v>89.975</v>
      </c>
      <c r="H179" s="140" t="s">
        <v>635</v>
      </c>
      <c r="I179" s="140" t="s">
        <v>635</v>
      </c>
    </row>
    <row r="180">
      <c r="A180" s="12" t="s">
        <v>174</v>
      </c>
      <c r="B180" s="12" t="s">
        <v>175</v>
      </c>
      <c r="C180" s="39" t="s">
        <v>26</v>
      </c>
      <c r="D180" s="19">
        <v>19.477542</v>
      </c>
      <c r="E180" s="19">
        <v>21.56322</v>
      </c>
      <c r="F180" s="19">
        <v>35.56855</v>
      </c>
      <c r="G180" s="19">
        <v>24.4641375</v>
      </c>
      <c r="H180" s="91">
        <v>42.125</v>
      </c>
      <c r="I180" s="91">
        <v>54.73455609523809</v>
      </c>
    </row>
    <row r="181">
      <c r="A181" s="26" t="s">
        <v>542</v>
      </c>
      <c r="B181" s="26" t="s">
        <v>543</v>
      </c>
      <c r="C181" s="46" t="s">
        <v>77</v>
      </c>
      <c r="D181" s="33">
        <v>61.796205</v>
      </c>
      <c r="E181" s="33">
        <v>123.59241</v>
      </c>
      <c r="F181" s="33">
        <v>116.726165</v>
      </c>
      <c r="G181" s="33">
        <v>109.86748</v>
      </c>
      <c r="H181" s="103">
        <v>116.72625000000001</v>
      </c>
      <c r="I181" s="103">
        <v>149.39872</v>
      </c>
    </row>
    <row r="182">
      <c r="A182" s="12" t="s">
        <v>321</v>
      </c>
      <c r="B182" s="12" t="s">
        <v>322</v>
      </c>
      <c r="C182" s="39" t="s">
        <v>21</v>
      </c>
      <c r="D182" s="19">
        <v>34.489475999999996</v>
      </c>
      <c r="E182" s="19">
        <v>33.3674738</v>
      </c>
      <c r="F182" s="19">
        <v>30.993980016666665</v>
      </c>
      <c r="G182" s="19">
        <v>22.4451975</v>
      </c>
      <c r="H182" s="91">
        <v>29.659127376666664</v>
      </c>
      <c r="I182" s="91">
        <v>29.648719399999994</v>
      </c>
    </row>
    <row r="183">
      <c r="A183" s="26" t="s">
        <v>44</v>
      </c>
      <c r="B183" s="26" t="s">
        <v>45</v>
      </c>
      <c r="C183" s="46" t="s">
        <v>36</v>
      </c>
      <c r="D183" s="33">
        <v>7.568557499999999</v>
      </c>
      <c r="E183" s="33">
        <v>8.996864</v>
      </c>
      <c r="F183" s="33">
        <v>10.5892405</v>
      </c>
      <c r="G183" s="33">
        <v>8.1528195</v>
      </c>
      <c r="H183" s="103">
        <v>10.5802985</v>
      </c>
      <c r="I183" s="103">
        <v>13.296917215582607</v>
      </c>
    </row>
    <row r="184">
      <c r="A184" s="12" t="s">
        <v>100</v>
      </c>
      <c r="B184" s="12" t="s">
        <v>101</v>
      </c>
      <c r="C184" s="13" t="s">
        <v>36</v>
      </c>
      <c r="D184" s="19">
        <v>15.114126930000001</v>
      </c>
      <c r="E184" s="19">
        <v>16.447614480000002</v>
      </c>
      <c r="F184" s="19">
        <v>18.23844126666667</v>
      </c>
      <c r="G184" s="19">
        <v>17.0166476319</v>
      </c>
      <c r="H184" s="91">
        <v>17.34389666666667</v>
      </c>
      <c r="I184" s="91">
        <v>18.617251857236845</v>
      </c>
    </row>
    <row r="185">
      <c r="A185" s="26" t="s">
        <v>63</v>
      </c>
      <c r="B185" s="26" t="s">
        <v>64</v>
      </c>
      <c r="C185" s="27" t="s">
        <v>669</v>
      </c>
      <c r="D185" s="112" t="s">
        <v>635</v>
      </c>
      <c r="E185" s="33">
        <v>8.0712192</v>
      </c>
      <c r="F185" s="33">
        <v>7.502</v>
      </c>
      <c r="G185" s="33">
        <v>7.3485000000000005</v>
      </c>
      <c r="H185" s="103">
        <v>8.37925</v>
      </c>
      <c r="I185" s="103">
        <v>9.271430172413792</v>
      </c>
    </row>
    <row r="186">
      <c r="A186" s="12" t="s">
        <v>335</v>
      </c>
      <c r="B186" s="55" t="s">
        <v>336</v>
      </c>
      <c r="C186" s="13" t="s">
        <v>21</v>
      </c>
      <c r="D186" s="19">
        <v>60.957783333333346</v>
      </c>
      <c r="E186" s="19">
        <v>40.833333333333336</v>
      </c>
      <c r="F186" s="139" t="s">
        <v>635</v>
      </c>
      <c r="G186" s="139" t="s">
        <v>635</v>
      </c>
      <c r="H186" s="139" t="s">
        <v>635</v>
      </c>
      <c r="I186" s="139" t="s">
        <v>635</v>
      </c>
    </row>
    <row r="187">
      <c r="A187" s="26" t="s">
        <v>539</v>
      </c>
      <c r="B187" s="26" t="s">
        <v>540</v>
      </c>
      <c r="C187" s="46" t="s">
        <v>77</v>
      </c>
      <c r="D187" s="33">
        <v>88.32436938000001</v>
      </c>
      <c r="E187" s="33">
        <v>95.959332</v>
      </c>
      <c r="F187" s="33">
        <v>107.2699691</v>
      </c>
      <c r="G187" s="33">
        <v>82.85315341666667</v>
      </c>
      <c r="H187" s="103">
        <v>107.2924125</v>
      </c>
      <c r="I187" s="103">
        <v>84.05337416666667</v>
      </c>
    </row>
    <row r="188">
      <c r="A188" s="123" t="s">
        <v>623</v>
      </c>
      <c r="B188" s="85" t="s">
        <v>624</v>
      </c>
      <c r="C188" s="85" t="s">
        <v>133</v>
      </c>
      <c r="D188" s="19">
        <v>139.0895</v>
      </c>
      <c r="E188" s="111" t="s">
        <v>635</v>
      </c>
      <c r="F188" s="139" t="s">
        <v>635</v>
      </c>
      <c r="G188" s="139" t="s">
        <v>635</v>
      </c>
      <c r="H188" s="139" t="s">
        <v>635</v>
      </c>
      <c r="I188" s="139" t="s">
        <v>635</v>
      </c>
    </row>
    <row r="189">
      <c r="A189" s="26" t="s">
        <v>572</v>
      </c>
      <c r="B189" s="26" t="s">
        <v>573</v>
      </c>
      <c r="C189" s="46" t="s">
        <v>21</v>
      </c>
      <c r="D189" s="33">
        <v>120.65220706000001</v>
      </c>
      <c r="E189" s="33">
        <v>65.25861385041667</v>
      </c>
      <c r="F189" s="33">
        <v>70.55620861199999</v>
      </c>
      <c r="G189" s="33">
        <v>122.72182116729998</v>
      </c>
      <c r="H189" s="103">
        <v>109.79751190649999</v>
      </c>
      <c r="I189" s="103">
        <v>99.42486114583335</v>
      </c>
    </row>
    <row r="190">
      <c r="A190" s="12" t="s">
        <v>19</v>
      </c>
      <c r="B190" s="12" t="s">
        <v>20</v>
      </c>
      <c r="C190" s="13" t="s">
        <v>21</v>
      </c>
      <c r="D190" s="19">
        <v>2.3032855033</v>
      </c>
      <c r="E190" s="19">
        <v>4.7999998464</v>
      </c>
      <c r="F190" s="139" t="s">
        <v>635</v>
      </c>
      <c r="G190" s="139" t="s">
        <v>635</v>
      </c>
      <c r="H190" s="139" t="s">
        <v>635</v>
      </c>
      <c r="I190" s="139" t="s">
        <v>635</v>
      </c>
    </row>
    <row r="191">
      <c r="A191" s="26" t="s">
        <v>266</v>
      </c>
      <c r="B191" s="26" t="s">
        <v>267</v>
      </c>
      <c r="C191" s="46" t="s">
        <v>215</v>
      </c>
      <c r="D191" s="33">
        <v>32.935252500000004</v>
      </c>
      <c r="E191" s="33">
        <v>35.407802499999995</v>
      </c>
      <c r="F191" s="33">
        <v>48.397379</v>
      </c>
      <c r="G191" s="33">
        <v>39.596925562500005</v>
      </c>
      <c r="H191" s="103">
        <v>46.114749999999994</v>
      </c>
      <c r="I191" s="103">
        <v>53.03634889318182</v>
      </c>
    </row>
    <row r="192">
      <c r="A192" s="12" t="s">
        <v>310</v>
      </c>
      <c r="B192" s="12" t="s">
        <v>311</v>
      </c>
      <c r="C192" s="13" t="s">
        <v>49</v>
      </c>
      <c r="D192" s="19">
        <v>33.27322065491667</v>
      </c>
      <c r="E192" s="19">
        <v>32.704167396833334</v>
      </c>
      <c r="F192" s="19">
        <v>33.42871640325</v>
      </c>
      <c r="G192" s="19">
        <v>43.7984376</v>
      </c>
      <c r="H192" s="91">
        <v>32.63777259583333</v>
      </c>
      <c r="I192" s="91">
        <v>38.338935541666665</v>
      </c>
    </row>
    <row r="193">
      <c r="A193" s="26" t="s">
        <v>463</v>
      </c>
      <c r="B193" s="26" t="s">
        <v>464</v>
      </c>
      <c r="C193" s="46" t="s">
        <v>21</v>
      </c>
      <c r="D193" s="33">
        <v>59.430288266666665</v>
      </c>
      <c r="E193" s="33">
        <v>60.552696013333325</v>
      </c>
      <c r="F193" s="33">
        <v>69.20727626666667</v>
      </c>
      <c r="G193" s="33">
        <v>72.25768366666667</v>
      </c>
      <c r="H193" s="103">
        <v>70.79157164666667</v>
      </c>
      <c r="I193" s="103">
        <v>83.30836944444447</v>
      </c>
    </row>
    <row r="194">
      <c r="A194" s="12" t="s">
        <v>317</v>
      </c>
      <c r="B194" s="12" t="s">
        <v>318</v>
      </c>
      <c r="C194" s="13" t="s">
        <v>36</v>
      </c>
      <c r="D194" s="19">
        <v>42.537020399999996</v>
      </c>
      <c r="E194" s="19">
        <v>45.6118569</v>
      </c>
      <c r="F194" s="19">
        <v>36.41115</v>
      </c>
      <c r="G194" s="19">
        <v>31.163579999999996</v>
      </c>
      <c r="H194" s="91">
        <v>34.84299</v>
      </c>
      <c r="I194" s="91">
        <v>30.374341184117643</v>
      </c>
    </row>
    <row r="195">
      <c r="A195" s="26" t="s">
        <v>126</v>
      </c>
      <c r="B195" s="26" t="s">
        <v>127</v>
      </c>
      <c r="C195" s="46" t="s">
        <v>36</v>
      </c>
      <c r="D195" s="33">
        <v>16.419758249999997</v>
      </c>
      <c r="E195" s="33">
        <v>16.6893</v>
      </c>
      <c r="F195" s="33">
        <v>19.2979095</v>
      </c>
      <c r="G195" s="33">
        <v>18.540475125</v>
      </c>
      <c r="H195" s="103">
        <v>18.466784699999998</v>
      </c>
      <c r="I195" s="103">
        <v>21.702204600499996</v>
      </c>
    </row>
    <row r="196">
      <c r="A196" s="12" t="s">
        <v>491</v>
      </c>
      <c r="B196" s="12" t="s">
        <v>492</v>
      </c>
      <c r="C196" s="13" t="s">
        <v>21</v>
      </c>
      <c r="D196" s="19">
        <v>74.51922121874999</v>
      </c>
      <c r="E196" s="19">
        <v>316.692621</v>
      </c>
      <c r="F196" s="139" t="s">
        <v>635</v>
      </c>
      <c r="G196" s="139" t="s">
        <v>635</v>
      </c>
      <c r="H196" s="139" t="s">
        <v>635</v>
      </c>
      <c r="I196" s="139" t="s">
        <v>635</v>
      </c>
    </row>
    <row r="197">
      <c r="A197" s="26" t="s">
        <v>368</v>
      </c>
      <c r="B197" s="26" t="s">
        <v>369</v>
      </c>
      <c r="C197" s="46" t="s">
        <v>215</v>
      </c>
      <c r="D197" s="33">
        <v>46.837559999999996</v>
      </c>
      <c r="E197" s="33">
        <v>48.955279999999995</v>
      </c>
      <c r="F197" s="33">
        <v>53.40302</v>
      </c>
      <c r="G197" s="33">
        <v>48.97134</v>
      </c>
      <c r="H197" s="103">
        <v>51.103052</v>
      </c>
      <c r="I197" s="103">
        <v>39.250823777857136</v>
      </c>
    </row>
    <row r="198">
      <c r="A198" s="12" t="s">
        <v>313</v>
      </c>
      <c r="B198" s="55" t="s">
        <v>314</v>
      </c>
      <c r="C198" s="39" t="s">
        <v>41</v>
      </c>
      <c r="D198" s="19">
        <v>39.5644536</v>
      </c>
      <c r="E198" s="19">
        <v>38.0041312</v>
      </c>
      <c r="F198" s="19">
        <v>41.3587104</v>
      </c>
      <c r="G198" s="19">
        <v>38.8225761</v>
      </c>
      <c r="H198" s="139" t="s">
        <v>635</v>
      </c>
      <c r="I198" s="139" t="s">
        <v>635</v>
      </c>
    </row>
    <row r="199">
      <c r="A199" s="26" t="s">
        <v>399</v>
      </c>
      <c r="B199" s="26" t="s">
        <v>400</v>
      </c>
      <c r="C199" s="46" t="s">
        <v>21</v>
      </c>
      <c r="D199" s="33">
        <v>52.5</v>
      </c>
      <c r="E199" s="33">
        <v>59.166666666666664</v>
      </c>
      <c r="F199" s="33">
        <v>19.15</v>
      </c>
      <c r="G199" s="33">
        <v>52.5</v>
      </c>
      <c r="H199" s="103">
        <v>19.15</v>
      </c>
      <c r="I199" s="103">
        <v>117.0</v>
      </c>
    </row>
    <row r="200">
      <c r="A200" s="12" t="s">
        <v>269</v>
      </c>
      <c r="B200" s="55" t="s">
        <v>270</v>
      </c>
      <c r="C200" s="39" t="s">
        <v>26</v>
      </c>
      <c r="D200" s="19">
        <v>269.43994393173</v>
      </c>
      <c r="E200" s="19">
        <v>164.45658541984</v>
      </c>
      <c r="F200" s="19">
        <v>28.613819025</v>
      </c>
      <c r="G200" s="19">
        <v>39.823007399999995</v>
      </c>
      <c r="H200" s="139" t="s">
        <v>635</v>
      </c>
      <c r="I200" s="139" t="s">
        <v>635</v>
      </c>
    </row>
    <row r="201">
      <c r="A201" s="109" t="s">
        <v>654</v>
      </c>
      <c r="B201" s="97" t="s">
        <v>655</v>
      </c>
      <c r="C201" s="97" t="s">
        <v>21</v>
      </c>
      <c r="D201" s="112" t="s">
        <v>635</v>
      </c>
      <c r="E201" s="112" t="s">
        <v>635</v>
      </c>
      <c r="F201" s="140" t="s">
        <v>635</v>
      </c>
      <c r="G201" s="140" t="s">
        <v>635</v>
      </c>
      <c r="H201" s="140" t="s">
        <v>635</v>
      </c>
      <c r="I201" s="140" t="s">
        <v>635</v>
      </c>
    </row>
    <row r="202">
      <c r="A202" s="12" t="s">
        <v>525</v>
      </c>
      <c r="B202" s="55" t="s">
        <v>673</v>
      </c>
      <c r="C202" s="13" t="s">
        <v>21</v>
      </c>
      <c r="D202" s="19">
        <v>86.21277</v>
      </c>
      <c r="E202" s="19">
        <v>119.10915</v>
      </c>
      <c r="F202" s="19">
        <v>74.0</v>
      </c>
      <c r="G202" s="19">
        <v>74.0</v>
      </c>
      <c r="H202" s="139" t="s">
        <v>635</v>
      </c>
      <c r="I202" s="139" t="s">
        <v>635</v>
      </c>
    </row>
    <row r="203">
      <c r="A203" s="26" t="s">
        <v>338</v>
      </c>
      <c r="B203" s="26" t="s">
        <v>339</v>
      </c>
      <c r="C203" s="26" t="s">
        <v>242</v>
      </c>
      <c r="D203" s="33">
        <v>54.99</v>
      </c>
      <c r="E203" s="33">
        <v>44.99</v>
      </c>
      <c r="F203" s="33">
        <v>37.995000000000005</v>
      </c>
      <c r="G203" s="33">
        <v>41.96</v>
      </c>
      <c r="H203" s="103">
        <v>37.995000000000005</v>
      </c>
      <c r="I203" s="103">
        <v>65.11368421052632</v>
      </c>
    </row>
    <row r="204">
      <c r="A204" s="12" t="s">
        <v>577</v>
      </c>
      <c r="B204" s="12" t="s">
        <v>578</v>
      </c>
      <c r="C204" s="12" t="s">
        <v>231</v>
      </c>
      <c r="D204" s="19">
        <v>120.0</v>
      </c>
      <c r="E204" s="19">
        <v>141.66666666666666</v>
      </c>
      <c r="F204" s="19">
        <v>115.0</v>
      </c>
      <c r="G204" s="19">
        <v>95.43541666666667</v>
      </c>
      <c r="H204" s="91">
        <v>64.368375</v>
      </c>
      <c r="I204" s="91">
        <v>70.88104908653847</v>
      </c>
    </row>
    <row r="205">
      <c r="A205" s="26" t="s">
        <v>219</v>
      </c>
      <c r="B205" s="26" t="s">
        <v>220</v>
      </c>
      <c r="C205" s="46" t="s">
        <v>77</v>
      </c>
      <c r="D205" s="33">
        <v>25.220000000000002</v>
      </c>
      <c r="E205" s="33">
        <v>2.145</v>
      </c>
      <c r="F205" s="33">
        <v>6.6930000000000005</v>
      </c>
      <c r="G205" s="33">
        <v>6.596</v>
      </c>
      <c r="H205" s="103">
        <v>6.6930000000000005</v>
      </c>
      <c r="I205" s="103">
        <v>12.134463414634148</v>
      </c>
    </row>
    <row r="206">
      <c r="A206" s="47" t="s">
        <v>115</v>
      </c>
      <c r="B206" s="55" t="s">
        <v>116</v>
      </c>
      <c r="C206" s="48" t="s">
        <v>21</v>
      </c>
      <c r="D206" s="19">
        <v>19.50236836166667</v>
      </c>
      <c r="E206" s="19">
        <v>34.119226350000005</v>
      </c>
      <c r="F206" s="19">
        <v>85.69832249925</v>
      </c>
      <c r="G206" s="19">
        <v>21.72950220672</v>
      </c>
      <c r="H206" s="139">
        <v>56.91</v>
      </c>
      <c r="I206" s="91">
        <v>74.11136705</v>
      </c>
    </row>
    <row r="207">
      <c r="A207" s="43" t="s">
        <v>618</v>
      </c>
      <c r="B207" s="43" t="s">
        <v>619</v>
      </c>
      <c r="C207" s="54" t="s">
        <v>231</v>
      </c>
      <c r="D207" s="33">
        <v>199.0</v>
      </c>
      <c r="E207" s="33">
        <v>170.495</v>
      </c>
      <c r="F207" s="33">
        <v>111.0</v>
      </c>
      <c r="G207" s="33">
        <v>134.99</v>
      </c>
      <c r="H207" s="103">
        <v>111.0</v>
      </c>
      <c r="I207" s="103">
        <v>119.21333333333334</v>
      </c>
    </row>
    <row r="208">
      <c r="A208" s="123" t="s">
        <v>656</v>
      </c>
      <c r="B208" s="85" t="s">
        <v>657</v>
      </c>
      <c r="C208" s="85" t="s">
        <v>21</v>
      </c>
      <c r="D208" s="111" t="s">
        <v>635</v>
      </c>
      <c r="E208" s="111" t="s">
        <v>635</v>
      </c>
      <c r="F208" s="139" t="s">
        <v>635</v>
      </c>
      <c r="G208" s="139" t="s">
        <v>635</v>
      </c>
      <c r="H208" s="139" t="s">
        <v>635</v>
      </c>
      <c r="I208" s="139" t="s">
        <v>635</v>
      </c>
    </row>
    <row r="209">
      <c r="A209" s="26" t="s">
        <v>272</v>
      </c>
      <c r="B209" s="51" t="s">
        <v>273</v>
      </c>
      <c r="C209" s="54" t="s">
        <v>21</v>
      </c>
      <c r="D209" s="33">
        <v>43.9154625</v>
      </c>
      <c r="E209" s="33">
        <v>50.75700558333334</v>
      </c>
      <c r="F209" s="33">
        <v>54.62180875</v>
      </c>
      <c r="G209" s="33">
        <v>45.91461875</v>
      </c>
      <c r="H209" s="140" t="s">
        <v>635</v>
      </c>
      <c r="I209" s="140" t="s">
        <v>635</v>
      </c>
    </row>
    <row r="210">
      <c r="A210" s="47" t="s">
        <v>188</v>
      </c>
      <c r="B210" s="47" t="s">
        <v>189</v>
      </c>
      <c r="C210" s="48" t="s">
        <v>49</v>
      </c>
      <c r="D210" s="19">
        <v>18.453112797600003</v>
      </c>
      <c r="E210" s="19">
        <v>17.677108</v>
      </c>
      <c r="F210" s="19">
        <v>23.302265</v>
      </c>
      <c r="G210" s="19">
        <v>23.815832450000002</v>
      </c>
      <c r="H210" s="91">
        <v>21.64715</v>
      </c>
      <c r="I210" s="91">
        <v>26.20310676789473</v>
      </c>
    </row>
    <row r="211">
      <c r="A211" s="43" t="s">
        <v>128</v>
      </c>
      <c r="B211" s="43" t="s">
        <v>129</v>
      </c>
      <c r="C211" s="54" t="s">
        <v>669</v>
      </c>
      <c r="D211" s="33">
        <v>23.8506034</v>
      </c>
      <c r="E211" s="33">
        <v>15.383520810000002</v>
      </c>
      <c r="F211" s="33">
        <v>19.760467825</v>
      </c>
      <c r="G211" s="33">
        <v>35.5759653</v>
      </c>
      <c r="H211" s="103">
        <v>23.587725</v>
      </c>
      <c r="I211" s="103">
        <v>18.10752236666666</v>
      </c>
    </row>
    <row r="212">
      <c r="A212" s="12" t="s">
        <v>570</v>
      </c>
      <c r="B212" s="55" t="s">
        <v>571</v>
      </c>
      <c r="C212" s="48" t="s">
        <v>49</v>
      </c>
      <c r="D212" s="19">
        <v>107.33333333333333</v>
      </c>
      <c r="E212" s="19">
        <v>107.33333333333333</v>
      </c>
      <c r="F212" s="19">
        <v>107.33333333333333</v>
      </c>
      <c r="G212" s="19">
        <v>57.333333333333336</v>
      </c>
      <c r="H212" s="139" t="s">
        <v>635</v>
      </c>
      <c r="I212" s="139" t="s">
        <v>635</v>
      </c>
    </row>
    <row r="213">
      <c r="A213" s="43" t="s">
        <v>431</v>
      </c>
      <c r="B213" s="43" t="s">
        <v>432</v>
      </c>
      <c r="C213" s="54" t="s">
        <v>669</v>
      </c>
      <c r="D213" s="33">
        <v>45.7984</v>
      </c>
      <c r="E213" s="33">
        <v>46.275466666666674</v>
      </c>
      <c r="F213" s="33">
        <v>164.484288</v>
      </c>
      <c r="G213" s="33">
        <v>224.68377959999998</v>
      </c>
      <c r="H213" s="103">
        <v>164.23775999999998</v>
      </c>
      <c r="I213" s="103">
        <v>32.140974585185184</v>
      </c>
    </row>
    <row r="214">
      <c r="A214" s="47" t="s">
        <v>97</v>
      </c>
      <c r="B214" s="47" t="s">
        <v>98</v>
      </c>
      <c r="C214" s="48" t="s">
        <v>41</v>
      </c>
      <c r="D214" s="19">
        <v>14.53364015625</v>
      </c>
      <c r="E214" s="19">
        <v>14.79250036</v>
      </c>
      <c r="F214" s="19">
        <v>11.6494119</v>
      </c>
      <c r="G214" s="19">
        <v>14.278122924999998</v>
      </c>
      <c r="H214" s="91">
        <v>11.2352625</v>
      </c>
      <c r="I214" s="91">
        <v>18.339323040000004</v>
      </c>
    </row>
    <row r="215">
      <c r="A215" s="26" t="s">
        <v>131</v>
      </c>
      <c r="B215" s="51" t="s">
        <v>132</v>
      </c>
      <c r="C215" s="27" t="s">
        <v>133</v>
      </c>
      <c r="D215" s="112" t="s">
        <v>635</v>
      </c>
      <c r="E215" s="33">
        <v>38.46655</v>
      </c>
      <c r="F215" s="140" t="s">
        <v>635</v>
      </c>
      <c r="G215" s="140" t="s">
        <v>635</v>
      </c>
      <c r="H215" s="140" t="s">
        <v>635</v>
      </c>
      <c r="I215" s="140" t="s">
        <v>635</v>
      </c>
    </row>
    <row r="216">
      <c r="A216" s="47" t="s">
        <v>75</v>
      </c>
      <c r="B216" s="47" t="s">
        <v>76</v>
      </c>
      <c r="C216" s="48" t="s">
        <v>77</v>
      </c>
      <c r="D216" s="19">
        <v>13.169655816000002</v>
      </c>
      <c r="E216" s="19">
        <v>9.315195302500001</v>
      </c>
      <c r="F216" s="19">
        <v>11.483677893999998</v>
      </c>
      <c r="G216" s="19">
        <v>13.610166</v>
      </c>
      <c r="H216" s="91">
        <v>14.984684849999999</v>
      </c>
      <c r="I216" s="91">
        <v>20.79694922770834</v>
      </c>
    </row>
    <row r="217">
      <c r="A217" s="43" t="s">
        <v>457</v>
      </c>
      <c r="B217" s="43" t="s">
        <v>458</v>
      </c>
      <c r="C217" s="54" t="s">
        <v>231</v>
      </c>
      <c r="D217" s="33">
        <v>74.6919745</v>
      </c>
      <c r="E217" s="33">
        <v>62.57576749999999</v>
      </c>
      <c r="F217" s="33">
        <v>67.54210833333335</v>
      </c>
      <c r="G217" s="33">
        <v>56.733724333333335</v>
      </c>
      <c r="H217" s="103">
        <v>67.52162083333334</v>
      </c>
      <c r="I217" s="103">
        <v>72.60227204880002</v>
      </c>
    </row>
    <row r="218">
      <c r="A218" s="123" t="s">
        <v>658</v>
      </c>
      <c r="B218" s="85" t="s">
        <v>659</v>
      </c>
      <c r="C218" s="85" t="s">
        <v>133</v>
      </c>
      <c r="D218" s="111" t="s">
        <v>635</v>
      </c>
      <c r="E218" s="111" t="s">
        <v>635</v>
      </c>
      <c r="F218" s="139" t="s">
        <v>635</v>
      </c>
      <c r="G218" s="139" t="s">
        <v>635</v>
      </c>
      <c r="H218" s="139" t="s">
        <v>635</v>
      </c>
      <c r="I218" s="139" t="s">
        <v>635</v>
      </c>
    </row>
    <row r="219">
      <c r="A219" s="43" t="s">
        <v>194</v>
      </c>
      <c r="B219" s="43" t="s">
        <v>195</v>
      </c>
      <c r="C219" s="54" t="s">
        <v>49</v>
      </c>
      <c r="D219" s="33">
        <v>26.129743666666663</v>
      </c>
      <c r="E219" s="33">
        <v>36.355160277500005</v>
      </c>
      <c r="F219" s="33">
        <v>23.665486830000003</v>
      </c>
      <c r="G219" s="33">
        <v>27.3569466</v>
      </c>
      <c r="H219" s="103">
        <v>21.867595</v>
      </c>
      <c r="I219" s="103">
        <v>26.961975241666675</v>
      </c>
    </row>
    <row r="220">
      <c r="A220" s="47" t="s">
        <v>340</v>
      </c>
      <c r="B220" s="47" t="s">
        <v>341</v>
      </c>
      <c r="C220" s="48" t="s">
        <v>21</v>
      </c>
      <c r="D220" s="19">
        <v>42.30769158</v>
      </c>
      <c r="E220" s="19">
        <v>43.103448</v>
      </c>
      <c r="F220" s="19">
        <v>127.29040549999999</v>
      </c>
      <c r="G220" s="19">
        <v>188.1624342</v>
      </c>
      <c r="H220" s="91">
        <v>128.87724</v>
      </c>
      <c r="I220" s="91">
        <v>112.36778606700001</v>
      </c>
    </row>
    <row r="221">
      <c r="A221" s="43" t="s">
        <v>34</v>
      </c>
      <c r="B221" s="43" t="s">
        <v>35</v>
      </c>
      <c r="C221" s="54" t="s">
        <v>669</v>
      </c>
      <c r="D221" s="33">
        <v>7.8693762000000005</v>
      </c>
      <c r="E221" s="33">
        <v>7.403490937499999</v>
      </c>
      <c r="F221" s="33">
        <v>6.412775399999999</v>
      </c>
      <c r="G221" s="33">
        <v>6.642485307083334</v>
      </c>
      <c r="H221" s="103">
        <v>6.4799999999999995</v>
      </c>
      <c r="I221" s="103">
        <v>5.570810199352941</v>
      </c>
    </row>
    <row r="222">
      <c r="A222" s="12" t="s">
        <v>390</v>
      </c>
      <c r="B222" s="55" t="s">
        <v>391</v>
      </c>
      <c r="C222" s="13" t="s">
        <v>21</v>
      </c>
      <c r="D222" s="19">
        <v>58.686111825000005</v>
      </c>
      <c r="E222" s="18">
        <v>83.48397</v>
      </c>
      <c r="F222" s="139" t="s">
        <v>635</v>
      </c>
      <c r="G222" s="139" t="s">
        <v>635</v>
      </c>
      <c r="H222" s="139" t="s">
        <v>635</v>
      </c>
      <c r="I222" s="139" t="s">
        <v>635</v>
      </c>
    </row>
    <row r="223">
      <c r="A223" s="43" t="s">
        <v>450</v>
      </c>
      <c r="B223" s="43" t="s">
        <v>451</v>
      </c>
      <c r="C223" s="54" t="s">
        <v>425</v>
      </c>
      <c r="D223" s="33">
        <v>59.99</v>
      </c>
      <c r="E223" s="32">
        <v>55.0</v>
      </c>
      <c r="F223" s="33">
        <v>59.99</v>
      </c>
      <c r="G223" s="33">
        <v>50.0</v>
      </c>
      <c r="H223" s="103">
        <v>59.99</v>
      </c>
      <c r="I223" s="103">
        <v>66.1667619047619</v>
      </c>
    </row>
    <row r="224">
      <c r="A224" s="47" t="s">
        <v>403</v>
      </c>
      <c r="B224" s="47" t="s">
        <v>404</v>
      </c>
      <c r="C224" s="48" t="s">
        <v>26</v>
      </c>
      <c r="D224" s="19">
        <v>47.334885</v>
      </c>
      <c r="E224" s="18">
        <v>41.571600000000004</v>
      </c>
      <c r="F224" s="19">
        <v>38.59047</v>
      </c>
      <c r="G224" s="19">
        <v>40.09519916666667</v>
      </c>
      <c r="H224" s="91">
        <v>49.47400306</v>
      </c>
      <c r="I224" s="91">
        <v>38.615821481944444</v>
      </c>
    </row>
    <row r="225">
      <c r="A225" s="43" t="s">
        <v>106</v>
      </c>
      <c r="B225" s="43" t="s">
        <v>107</v>
      </c>
      <c r="C225" s="54" t="s">
        <v>669</v>
      </c>
      <c r="D225" s="33">
        <v>15.4817472</v>
      </c>
      <c r="E225" s="32">
        <v>14.380393499999998</v>
      </c>
      <c r="F225" s="33">
        <v>16.503491395833336</v>
      </c>
      <c r="G225" s="33">
        <v>11.441346075</v>
      </c>
      <c r="H225" s="103">
        <v>21.174645833333336</v>
      </c>
      <c r="I225" s="103">
        <v>26.066743299333332</v>
      </c>
    </row>
    <row r="226">
      <c r="A226" s="123" t="s">
        <v>660</v>
      </c>
      <c r="B226" s="85" t="s">
        <v>661</v>
      </c>
      <c r="C226" s="85" t="s">
        <v>662</v>
      </c>
      <c r="D226" s="111" t="s">
        <v>635</v>
      </c>
      <c r="E226" s="86" t="s">
        <v>635</v>
      </c>
      <c r="F226" s="139" t="s">
        <v>635</v>
      </c>
      <c r="G226" s="139" t="s">
        <v>635</v>
      </c>
      <c r="H226" s="139" t="s">
        <v>635</v>
      </c>
      <c r="I226" s="139" t="s">
        <v>635</v>
      </c>
    </row>
    <row r="227">
      <c r="A227" s="26" t="s">
        <v>354</v>
      </c>
      <c r="B227" s="51" t="s">
        <v>355</v>
      </c>
      <c r="C227" s="27" t="s">
        <v>231</v>
      </c>
      <c r="D227" s="33">
        <v>44.402508</v>
      </c>
      <c r="E227" s="32">
        <v>44.402508</v>
      </c>
      <c r="F227" s="32">
        <v>44.402508</v>
      </c>
      <c r="G227" s="32">
        <v>83.2547025</v>
      </c>
      <c r="H227" s="144" t="s">
        <v>635</v>
      </c>
      <c r="I227" s="144" t="s">
        <v>635</v>
      </c>
    </row>
    <row r="228">
      <c r="A228" s="85" t="s">
        <v>200</v>
      </c>
      <c r="B228" s="85" t="s">
        <v>201</v>
      </c>
      <c r="C228" s="85" t="s">
        <v>26</v>
      </c>
      <c r="D228" s="19">
        <v>29.125</v>
      </c>
      <c r="E228" s="145" t="s">
        <v>674</v>
      </c>
      <c r="F228" s="146" t="s">
        <v>674</v>
      </c>
      <c r="G228" s="146" t="s">
        <v>674</v>
      </c>
      <c r="H228" s="146" t="s">
        <v>674</v>
      </c>
      <c r="I228" s="146" t="s">
        <v>674</v>
      </c>
    </row>
    <row r="229">
      <c r="A229" s="43" t="s">
        <v>616</v>
      </c>
      <c r="B229" s="43" t="s">
        <v>617</v>
      </c>
      <c r="C229" s="54" t="s">
        <v>231</v>
      </c>
      <c r="D229" s="33">
        <v>179.0</v>
      </c>
      <c r="E229" s="32">
        <v>184.0</v>
      </c>
      <c r="F229" s="33">
        <v>179.0</v>
      </c>
      <c r="G229" s="33">
        <v>179.0</v>
      </c>
      <c r="H229" s="103">
        <v>179.0</v>
      </c>
      <c r="I229" s="103">
        <v>146.04999999999998</v>
      </c>
    </row>
    <row r="230">
      <c r="A230" s="47" t="s">
        <v>511</v>
      </c>
      <c r="B230" s="47" t="s">
        <v>512</v>
      </c>
      <c r="C230" s="48" t="s">
        <v>231</v>
      </c>
      <c r="D230" s="19">
        <v>79.33125000000001</v>
      </c>
      <c r="E230" s="18">
        <v>49.95000000000001</v>
      </c>
      <c r="F230" s="19">
        <v>85.97083333333335</v>
      </c>
      <c r="G230" s="19">
        <v>85.97083333333335</v>
      </c>
      <c r="H230" s="91">
        <v>85.97083333333335</v>
      </c>
      <c r="I230" s="91">
        <v>88.01145833333332</v>
      </c>
    </row>
    <row r="231">
      <c r="A231" s="43" t="s">
        <v>47</v>
      </c>
      <c r="B231" s="43" t="s">
        <v>48</v>
      </c>
      <c r="C231" s="54" t="s">
        <v>49</v>
      </c>
      <c r="D231" s="33">
        <v>10.98669</v>
      </c>
      <c r="E231" s="32">
        <v>10.806546399999998</v>
      </c>
      <c r="F231" s="33">
        <v>11.270662</v>
      </c>
      <c r="G231" s="33">
        <v>11.2309496</v>
      </c>
      <c r="H231" s="103">
        <v>11.037779999999998</v>
      </c>
      <c r="I231" s="103">
        <v>61.531387499999994</v>
      </c>
    </row>
    <row r="232">
      <c r="A232" s="47" t="s">
        <v>551</v>
      </c>
      <c r="B232" s="47" t="s">
        <v>552</v>
      </c>
      <c r="C232" s="48" t="s">
        <v>133</v>
      </c>
      <c r="D232" s="19">
        <v>98.57749999999999</v>
      </c>
      <c r="E232" s="18">
        <v>163.89149</v>
      </c>
      <c r="F232" s="19">
        <v>160.12899</v>
      </c>
      <c r="G232" s="19">
        <v>95.25182625</v>
      </c>
      <c r="H232" s="91">
        <v>160.12899</v>
      </c>
      <c r="I232" s="91">
        <v>151.73999999999998</v>
      </c>
    </row>
    <row r="233">
      <c r="A233" s="26" t="s">
        <v>588</v>
      </c>
      <c r="B233" s="51" t="s">
        <v>589</v>
      </c>
      <c r="C233" s="27" t="s">
        <v>133</v>
      </c>
      <c r="D233" s="33">
        <v>135.17525458333333</v>
      </c>
      <c r="E233" s="32">
        <v>146.01445833333335</v>
      </c>
      <c r="F233" s="33">
        <v>192.83590041666668</v>
      </c>
      <c r="G233" s="140" t="s">
        <v>635</v>
      </c>
      <c r="H233" s="140" t="s">
        <v>635</v>
      </c>
      <c r="I233" s="140" t="s">
        <v>635</v>
      </c>
    </row>
    <row r="234">
      <c r="A234" s="12" t="s">
        <v>103</v>
      </c>
      <c r="B234" s="55" t="s">
        <v>104</v>
      </c>
      <c r="C234" s="39" t="s">
        <v>36</v>
      </c>
      <c r="D234" s="19">
        <v>12.7632351</v>
      </c>
      <c r="E234" s="18">
        <v>15.0092438</v>
      </c>
      <c r="F234" s="139" t="s">
        <v>635</v>
      </c>
      <c r="G234" s="139" t="s">
        <v>635</v>
      </c>
      <c r="H234" s="139" t="s">
        <v>635</v>
      </c>
      <c r="I234" s="139" t="s">
        <v>635</v>
      </c>
    </row>
    <row r="235">
      <c r="A235" s="43" t="s">
        <v>606</v>
      </c>
      <c r="B235" s="43" t="s">
        <v>607</v>
      </c>
      <c r="C235" s="54" t="s">
        <v>77</v>
      </c>
      <c r="D235" s="33">
        <v>50.67273236666668</v>
      </c>
      <c r="E235" s="32">
        <v>44.305738700000006</v>
      </c>
      <c r="F235" s="33">
        <v>39.3432887225</v>
      </c>
      <c r="G235" s="33">
        <v>2466.6666666666665</v>
      </c>
      <c r="H235" s="103">
        <v>39.362708</v>
      </c>
      <c r="I235" s="103">
        <v>22.66822</v>
      </c>
    </row>
    <row r="236">
      <c r="A236" s="47" t="s">
        <v>225</v>
      </c>
      <c r="B236" s="47" t="s">
        <v>226</v>
      </c>
      <c r="C236" s="48" t="s">
        <v>21</v>
      </c>
      <c r="D236" s="19">
        <v>28.208985</v>
      </c>
      <c r="E236" s="18">
        <v>38.329759</v>
      </c>
      <c r="F236" s="19">
        <v>41.812137250000006</v>
      </c>
      <c r="G236" s="19">
        <v>32.77740824999999</v>
      </c>
      <c r="H236" s="91">
        <v>40.01136685</v>
      </c>
      <c r="I236" s="91">
        <v>44.993673455</v>
      </c>
    </row>
    <row r="237">
      <c r="A237" s="43" t="s">
        <v>379</v>
      </c>
      <c r="B237" s="43" t="s">
        <v>380</v>
      </c>
      <c r="C237" s="54" t="s">
        <v>21</v>
      </c>
      <c r="D237" s="33">
        <v>48.1009725</v>
      </c>
      <c r="E237" s="32">
        <v>72.37640873999999</v>
      </c>
      <c r="F237" s="33">
        <v>60.060463920000004</v>
      </c>
      <c r="G237" s="33">
        <v>44.774159839999996</v>
      </c>
      <c r="H237" s="103">
        <v>63.5004155</v>
      </c>
      <c r="I237" s="103">
        <v>58.83600474074077</v>
      </c>
    </row>
    <row r="238">
      <c r="A238" s="12" t="s">
        <v>349</v>
      </c>
      <c r="B238" s="55" t="s">
        <v>350</v>
      </c>
      <c r="C238" s="13" t="s">
        <v>21</v>
      </c>
      <c r="D238" s="19">
        <v>71.4</v>
      </c>
      <c r="E238" s="18">
        <v>62.300000000000004</v>
      </c>
      <c r="F238" s="19">
        <v>83.351</v>
      </c>
      <c r="G238" s="139" t="s">
        <v>635</v>
      </c>
      <c r="H238" s="139" t="s">
        <v>635</v>
      </c>
      <c r="I238" s="139" t="s">
        <v>635</v>
      </c>
    </row>
    <row r="239">
      <c r="A239" s="43" t="s">
        <v>60</v>
      </c>
      <c r="B239" s="43" t="s">
        <v>61</v>
      </c>
      <c r="C239" s="54" t="s">
        <v>21</v>
      </c>
      <c r="D239" s="33">
        <v>201.0</v>
      </c>
      <c r="E239" s="33">
        <v>74.63315999999999</v>
      </c>
      <c r="F239" s="33">
        <v>45.80496</v>
      </c>
      <c r="G239" s="33">
        <v>63.872208</v>
      </c>
      <c r="H239" s="140" t="s">
        <v>675</v>
      </c>
      <c r="I239" s="103">
        <v>170.0</v>
      </c>
    </row>
    <row r="240">
      <c r="G240" s="147"/>
      <c r="H240" s="147"/>
      <c r="I240" s="147"/>
    </row>
    <row r="241">
      <c r="G241" s="147"/>
      <c r="H241" s="147"/>
      <c r="I241" s="147"/>
    </row>
    <row r="242">
      <c r="G242" s="147"/>
      <c r="H242" s="147"/>
      <c r="I242" s="147"/>
    </row>
    <row r="243">
      <c r="G243" s="147"/>
      <c r="H243" s="147"/>
      <c r="I243" s="147"/>
    </row>
    <row r="244">
      <c r="G244" s="147"/>
      <c r="H244" s="147"/>
      <c r="I244" s="147"/>
    </row>
    <row r="245">
      <c r="G245" s="147"/>
      <c r="H245" s="147"/>
      <c r="I245" s="147"/>
    </row>
    <row r="246">
      <c r="G246" s="147"/>
      <c r="H246" s="147"/>
      <c r="I246" s="147"/>
    </row>
    <row r="247">
      <c r="G247" s="147"/>
      <c r="H247" s="147"/>
      <c r="I247" s="147"/>
    </row>
    <row r="248">
      <c r="G248" s="147"/>
      <c r="H248" s="147"/>
      <c r="I248" s="147"/>
    </row>
    <row r="249">
      <c r="G249" s="147"/>
      <c r="H249" s="147"/>
      <c r="I249" s="147"/>
    </row>
    <row r="250">
      <c r="G250" s="147"/>
      <c r="H250" s="147"/>
      <c r="I250" s="147"/>
    </row>
    <row r="251">
      <c r="G251" s="147"/>
      <c r="H251" s="147"/>
      <c r="I251" s="147"/>
    </row>
    <row r="252">
      <c r="G252" s="147"/>
      <c r="H252" s="147"/>
      <c r="I252" s="147"/>
    </row>
    <row r="253">
      <c r="G253" s="147"/>
      <c r="H253" s="147"/>
      <c r="I253" s="147"/>
    </row>
    <row r="254">
      <c r="G254" s="147"/>
      <c r="H254" s="147"/>
      <c r="I254" s="147"/>
    </row>
    <row r="255">
      <c r="G255" s="147"/>
      <c r="H255" s="147"/>
      <c r="I255" s="147"/>
    </row>
    <row r="256">
      <c r="G256" s="147"/>
      <c r="H256" s="147"/>
      <c r="I256" s="147"/>
    </row>
    <row r="257">
      <c r="G257" s="147"/>
      <c r="H257" s="147"/>
      <c r="I257" s="147"/>
    </row>
    <row r="258">
      <c r="G258" s="147"/>
      <c r="H258" s="147"/>
      <c r="I258" s="147"/>
    </row>
    <row r="259">
      <c r="G259" s="147"/>
      <c r="H259" s="147"/>
      <c r="I259" s="147"/>
    </row>
    <row r="260">
      <c r="G260" s="147"/>
      <c r="H260" s="147"/>
      <c r="I260" s="147"/>
    </row>
    <row r="261">
      <c r="G261" s="147"/>
      <c r="H261" s="147"/>
      <c r="I261" s="147"/>
    </row>
    <row r="262">
      <c r="G262" s="147"/>
      <c r="H262" s="147"/>
      <c r="I262" s="147"/>
    </row>
    <row r="263">
      <c r="G263" s="147"/>
      <c r="H263" s="147"/>
      <c r="I263" s="147"/>
    </row>
    <row r="264">
      <c r="G264" s="147"/>
      <c r="H264" s="147"/>
      <c r="I264" s="147"/>
    </row>
    <row r="265">
      <c r="G265" s="147"/>
      <c r="H265" s="147"/>
      <c r="I265" s="147"/>
    </row>
    <row r="266">
      <c r="G266" s="147"/>
      <c r="H266" s="147"/>
      <c r="I266" s="147"/>
    </row>
    <row r="267">
      <c r="G267" s="147"/>
      <c r="H267" s="147"/>
      <c r="I267" s="147"/>
    </row>
    <row r="268">
      <c r="G268" s="147"/>
      <c r="H268" s="147"/>
      <c r="I268" s="147"/>
    </row>
    <row r="269">
      <c r="G269" s="147"/>
      <c r="H269" s="147"/>
      <c r="I269" s="147"/>
    </row>
    <row r="270">
      <c r="G270" s="147"/>
      <c r="H270" s="147"/>
      <c r="I270" s="147"/>
    </row>
    <row r="271">
      <c r="G271" s="147"/>
      <c r="H271" s="147"/>
      <c r="I271" s="147"/>
    </row>
    <row r="272">
      <c r="G272" s="147"/>
      <c r="H272" s="147"/>
      <c r="I272" s="147"/>
    </row>
    <row r="273">
      <c r="G273" s="147"/>
      <c r="H273" s="147"/>
      <c r="I273" s="147"/>
    </row>
    <row r="274">
      <c r="G274" s="147"/>
      <c r="H274" s="147"/>
      <c r="I274" s="147"/>
    </row>
    <row r="275">
      <c r="G275" s="147"/>
      <c r="H275" s="147"/>
      <c r="I275" s="147"/>
    </row>
    <row r="276">
      <c r="G276" s="147"/>
      <c r="H276" s="147"/>
      <c r="I276" s="147"/>
    </row>
    <row r="277">
      <c r="G277" s="147"/>
      <c r="H277" s="147"/>
      <c r="I277" s="147"/>
    </row>
    <row r="278">
      <c r="G278" s="147"/>
      <c r="H278" s="147"/>
      <c r="I278" s="147"/>
    </row>
    <row r="279">
      <c r="G279" s="147"/>
      <c r="H279" s="147"/>
      <c r="I279" s="147"/>
    </row>
    <row r="280">
      <c r="G280" s="147"/>
      <c r="H280" s="147"/>
      <c r="I280" s="147"/>
    </row>
    <row r="281">
      <c r="G281" s="147"/>
      <c r="H281" s="147"/>
      <c r="I281" s="147"/>
    </row>
    <row r="282">
      <c r="G282" s="147"/>
      <c r="H282" s="147"/>
      <c r="I282" s="147"/>
    </row>
    <row r="283">
      <c r="G283" s="147"/>
      <c r="H283" s="147"/>
      <c r="I283" s="147"/>
    </row>
    <row r="284">
      <c r="G284" s="147"/>
      <c r="H284" s="147"/>
      <c r="I284" s="147"/>
    </row>
    <row r="285">
      <c r="G285" s="147"/>
      <c r="H285" s="147"/>
      <c r="I285" s="147"/>
    </row>
    <row r="286">
      <c r="G286" s="147"/>
      <c r="H286" s="147"/>
      <c r="I286" s="147"/>
    </row>
    <row r="287">
      <c r="G287" s="147"/>
      <c r="H287" s="147"/>
      <c r="I287" s="147"/>
    </row>
    <row r="288">
      <c r="G288" s="147"/>
      <c r="H288" s="147"/>
      <c r="I288" s="147"/>
    </row>
    <row r="289">
      <c r="G289" s="147"/>
      <c r="H289" s="147"/>
      <c r="I289" s="147"/>
    </row>
    <row r="290">
      <c r="G290" s="147"/>
      <c r="H290" s="147"/>
      <c r="I290" s="147"/>
    </row>
    <row r="291">
      <c r="G291" s="147"/>
      <c r="H291" s="147"/>
      <c r="I291" s="147"/>
    </row>
    <row r="292">
      <c r="G292" s="147"/>
      <c r="H292" s="147"/>
      <c r="I292" s="147"/>
    </row>
    <row r="293">
      <c r="G293" s="147"/>
      <c r="H293" s="147"/>
      <c r="I293" s="147"/>
    </row>
    <row r="294">
      <c r="G294" s="147"/>
      <c r="H294" s="147"/>
      <c r="I294" s="147"/>
    </row>
    <row r="295">
      <c r="G295" s="147"/>
      <c r="H295" s="147"/>
      <c r="I295" s="147"/>
    </row>
    <row r="296">
      <c r="G296" s="147"/>
      <c r="H296" s="147"/>
      <c r="I296" s="147"/>
    </row>
    <row r="297">
      <c r="G297" s="147"/>
      <c r="H297" s="147"/>
      <c r="I297" s="147"/>
    </row>
    <row r="298">
      <c r="G298" s="147"/>
      <c r="H298" s="147"/>
      <c r="I298" s="147"/>
    </row>
    <row r="299">
      <c r="G299" s="147"/>
      <c r="H299" s="147"/>
      <c r="I299" s="147"/>
    </row>
    <row r="300">
      <c r="G300" s="147"/>
      <c r="H300" s="147"/>
      <c r="I300" s="147"/>
    </row>
    <row r="301">
      <c r="G301" s="147"/>
      <c r="H301" s="147"/>
      <c r="I301" s="147"/>
    </row>
    <row r="302">
      <c r="G302" s="147"/>
      <c r="H302" s="147"/>
      <c r="I302" s="147"/>
    </row>
    <row r="303">
      <c r="G303" s="147"/>
      <c r="H303" s="147"/>
      <c r="I303" s="147"/>
    </row>
    <row r="304">
      <c r="G304" s="147"/>
      <c r="H304" s="147"/>
      <c r="I304" s="147"/>
    </row>
    <row r="305">
      <c r="G305" s="147"/>
      <c r="H305" s="147"/>
      <c r="I305" s="147"/>
    </row>
    <row r="306">
      <c r="G306" s="147"/>
      <c r="H306" s="147"/>
      <c r="I306" s="147"/>
    </row>
    <row r="307">
      <c r="G307" s="147"/>
      <c r="H307" s="147"/>
      <c r="I307" s="147"/>
    </row>
    <row r="308">
      <c r="G308" s="147"/>
      <c r="H308" s="147"/>
      <c r="I308" s="147"/>
    </row>
    <row r="309">
      <c r="G309" s="147"/>
      <c r="H309" s="147"/>
      <c r="I309" s="147"/>
    </row>
    <row r="310">
      <c r="G310" s="147"/>
      <c r="H310" s="147"/>
      <c r="I310" s="147"/>
    </row>
    <row r="311">
      <c r="G311" s="147"/>
      <c r="H311" s="147"/>
      <c r="I311" s="147"/>
    </row>
    <row r="312">
      <c r="G312" s="147"/>
      <c r="H312" s="147"/>
      <c r="I312" s="147"/>
    </row>
    <row r="313">
      <c r="G313" s="147"/>
      <c r="H313" s="147"/>
      <c r="I313" s="147"/>
    </row>
    <row r="314">
      <c r="G314" s="147"/>
      <c r="H314" s="147"/>
      <c r="I314" s="147"/>
    </row>
    <row r="315">
      <c r="G315" s="147"/>
      <c r="H315" s="147"/>
      <c r="I315" s="147"/>
    </row>
    <row r="316">
      <c r="G316" s="147"/>
      <c r="H316" s="147"/>
      <c r="I316" s="147"/>
    </row>
    <row r="317">
      <c r="G317" s="147"/>
      <c r="H317" s="147"/>
      <c r="I317" s="147"/>
    </row>
    <row r="318">
      <c r="G318" s="147"/>
      <c r="H318" s="147"/>
      <c r="I318" s="147"/>
    </row>
    <row r="319">
      <c r="G319" s="147"/>
      <c r="H319" s="147"/>
      <c r="I319" s="147"/>
    </row>
    <row r="320">
      <c r="G320" s="147"/>
      <c r="H320" s="147"/>
      <c r="I320" s="147"/>
    </row>
    <row r="321">
      <c r="G321" s="147"/>
      <c r="H321" s="147"/>
      <c r="I321" s="147"/>
    </row>
    <row r="322">
      <c r="G322" s="147"/>
      <c r="H322" s="147"/>
      <c r="I322" s="147"/>
    </row>
    <row r="323">
      <c r="G323" s="147"/>
      <c r="H323" s="147"/>
      <c r="I323" s="147"/>
    </row>
    <row r="324">
      <c r="G324" s="147"/>
      <c r="H324" s="147"/>
      <c r="I324" s="147"/>
    </row>
    <row r="325">
      <c r="G325" s="147"/>
      <c r="H325" s="147"/>
      <c r="I325" s="147"/>
    </row>
    <row r="326">
      <c r="G326" s="147"/>
      <c r="H326" s="147"/>
      <c r="I326" s="147"/>
    </row>
    <row r="327">
      <c r="G327" s="147"/>
      <c r="H327" s="147"/>
      <c r="I327" s="147"/>
    </row>
    <row r="328">
      <c r="G328" s="147"/>
      <c r="H328" s="147"/>
      <c r="I328" s="147"/>
    </row>
    <row r="329">
      <c r="G329" s="147"/>
      <c r="H329" s="147"/>
      <c r="I329" s="147"/>
    </row>
    <row r="330">
      <c r="G330" s="147"/>
      <c r="H330" s="147"/>
      <c r="I330" s="147"/>
    </row>
    <row r="331">
      <c r="G331" s="147"/>
      <c r="H331" s="147"/>
      <c r="I331" s="147"/>
    </row>
    <row r="332">
      <c r="G332" s="147"/>
      <c r="H332" s="147"/>
      <c r="I332" s="147"/>
    </row>
    <row r="333">
      <c r="G333" s="147"/>
      <c r="H333" s="147"/>
      <c r="I333" s="147"/>
    </row>
    <row r="334">
      <c r="G334" s="147"/>
      <c r="H334" s="147"/>
      <c r="I334" s="147"/>
    </row>
    <row r="335">
      <c r="G335" s="147"/>
      <c r="H335" s="147"/>
      <c r="I335" s="147"/>
    </row>
    <row r="336">
      <c r="G336" s="147"/>
      <c r="H336" s="147"/>
      <c r="I336" s="147"/>
    </row>
    <row r="337">
      <c r="G337" s="147"/>
      <c r="H337" s="147"/>
      <c r="I337" s="147"/>
    </row>
    <row r="338">
      <c r="G338" s="147"/>
      <c r="H338" s="147"/>
      <c r="I338" s="147"/>
    </row>
    <row r="339">
      <c r="G339" s="147"/>
      <c r="H339" s="147"/>
      <c r="I339" s="147"/>
    </row>
    <row r="340">
      <c r="G340" s="147"/>
      <c r="H340" s="147"/>
      <c r="I340" s="147"/>
    </row>
    <row r="341">
      <c r="G341" s="147"/>
      <c r="H341" s="147"/>
      <c r="I341" s="147"/>
    </row>
    <row r="342">
      <c r="G342" s="147"/>
      <c r="H342" s="147"/>
      <c r="I342" s="147"/>
    </row>
    <row r="343">
      <c r="G343" s="147"/>
      <c r="H343" s="147"/>
      <c r="I343" s="147"/>
    </row>
    <row r="344">
      <c r="G344" s="147"/>
      <c r="H344" s="147"/>
      <c r="I344" s="147"/>
    </row>
    <row r="345">
      <c r="G345" s="147"/>
      <c r="H345" s="147"/>
      <c r="I345" s="147"/>
    </row>
    <row r="346">
      <c r="G346" s="147"/>
      <c r="H346" s="147"/>
      <c r="I346" s="147"/>
    </row>
    <row r="347">
      <c r="G347" s="147"/>
      <c r="H347" s="147"/>
      <c r="I347" s="147"/>
    </row>
    <row r="348">
      <c r="G348" s="147"/>
      <c r="H348" s="147"/>
      <c r="I348" s="147"/>
    </row>
    <row r="349">
      <c r="G349" s="147"/>
      <c r="H349" s="147"/>
      <c r="I349" s="147"/>
    </row>
    <row r="350">
      <c r="G350" s="147"/>
      <c r="H350" s="147"/>
      <c r="I350" s="147"/>
    </row>
    <row r="351">
      <c r="G351" s="147"/>
      <c r="H351" s="147"/>
      <c r="I351" s="147"/>
    </row>
    <row r="352">
      <c r="G352" s="147"/>
      <c r="H352" s="147"/>
      <c r="I352" s="147"/>
    </row>
    <row r="353">
      <c r="G353" s="147"/>
      <c r="H353" s="147"/>
      <c r="I353" s="147"/>
    </row>
    <row r="354">
      <c r="G354" s="147"/>
      <c r="H354" s="147"/>
      <c r="I354" s="147"/>
    </row>
    <row r="355">
      <c r="G355" s="147"/>
      <c r="H355" s="147"/>
      <c r="I355" s="147"/>
    </row>
    <row r="356">
      <c r="G356" s="147"/>
      <c r="H356" s="147"/>
      <c r="I356" s="147"/>
    </row>
    <row r="357">
      <c r="G357" s="147"/>
      <c r="H357" s="147"/>
      <c r="I357" s="147"/>
    </row>
    <row r="358">
      <c r="G358" s="147"/>
      <c r="H358" s="147"/>
      <c r="I358" s="147"/>
    </row>
    <row r="359">
      <c r="G359" s="147"/>
      <c r="H359" s="147"/>
      <c r="I359" s="147"/>
    </row>
    <row r="360">
      <c r="G360" s="147"/>
      <c r="H360" s="147"/>
      <c r="I360" s="147"/>
    </row>
    <row r="361">
      <c r="G361" s="147"/>
      <c r="H361" s="147"/>
      <c r="I361" s="147"/>
    </row>
    <row r="362">
      <c r="G362" s="147"/>
      <c r="H362" s="147"/>
      <c r="I362" s="147"/>
    </row>
    <row r="363">
      <c r="G363" s="147"/>
      <c r="H363" s="147"/>
      <c r="I363" s="147"/>
    </row>
    <row r="364">
      <c r="G364" s="147"/>
      <c r="H364" s="147"/>
      <c r="I364" s="147"/>
    </row>
    <row r="365">
      <c r="G365" s="147"/>
      <c r="H365" s="147"/>
      <c r="I365" s="147"/>
    </row>
    <row r="366">
      <c r="G366" s="147"/>
      <c r="H366" s="147"/>
      <c r="I366" s="147"/>
    </row>
    <row r="367">
      <c r="G367" s="147"/>
      <c r="H367" s="147"/>
      <c r="I367" s="147"/>
    </row>
    <row r="368">
      <c r="G368" s="147"/>
      <c r="H368" s="147"/>
      <c r="I368" s="147"/>
    </row>
    <row r="369">
      <c r="G369" s="147"/>
      <c r="H369" s="147"/>
      <c r="I369" s="147"/>
    </row>
    <row r="370">
      <c r="G370" s="147"/>
      <c r="H370" s="147"/>
      <c r="I370" s="147"/>
    </row>
    <row r="371">
      <c r="G371" s="147"/>
      <c r="H371" s="147"/>
      <c r="I371" s="147"/>
    </row>
    <row r="372">
      <c r="G372" s="147"/>
      <c r="H372" s="147"/>
      <c r="I372" s="147"/>
    </row>
    <row r="373">
      <c r="G373" s="147"/>
      <c r="H373" s="147"/>
      <c r="I373" s="147"/>
    </row>
    <row r="374">
      <c r="G374" s="147"/>
      <c r="H374" s="147"/>
      <c r="I374" s="147"/>
    </row>
    <row r="375">
      <c r="G375" s="147"/>
      <c r="H375" s="147"/>
      <c r="I375" s="147"/>
    </row>
    <row r="376">
      <c r="G376" s="147"/>
      <c r="H376" s="147"/>
      <c r="I376" s="147"/>
    </row>
    <row r="377">
      <c r="G377" s="147"/>
      <c r="H377" s="147"/>
      <c r="I377" s="147"/>
    </row>
    <row r="378">
      <c r="G378" s="147"/>
      <c r="H378" s="147"/>
      <c r="I378" s="147"/>
    </row>
    <row r="379">
      <c r="G379" s="147"/>
      <c r="H379" s="147"/>
      <c r="I379" s="147"/>
    </row>
    <row r="380">
      <c r="G380" s="147"/>
      <c r="H380" s="147"/>
      <c r="I380" s="147"/>
    </row>
    <row r="381">
      <c r="G381" s="147"/>
      <c r="H381" s="147"/>
      <c r="I381" s="147"/>
    </row>
    <row r="382">
      <c r="G382" s="147"/>
      <c r="H382" s="147"/>
      <c r="I382" s="147"/>
    </row>
    <row r="383">
      <c r="G383" s="147"/>
      <c r="H383" s="147"/>
      <c r="I383" s="147"/>
    </row>
    <row r="384">
      <c r="G384" s="147"/>
      <c r="H384" s="147"/>
      <c r="I384" s="147"/>
    </row>
    <row r="385">
      <c r="G385" s="147"/>
      <c r="H385" s="147"/>
      <c r="I385" s="147"/>
    </row>
    <row r="386">
      <c r="G386" s="147"/>
      <c r="H386" s="147"/>
      <c r="I386" s="147"/>
    </row>
    <row r="387">
      <c r="G387" s="147"/>
      <c r="H387" s="147"/>
      <c r="I387" s="147"/>
    </row>
    <row r="388">
      <c r="G388" s="147"/>
      <c r="H388" s="147"/>
      <c r="I388" s="147"/>
    </row>
    <row r="389">
      <c r="G389" s="147"/>
      <c r="H389" s="147"/>
      <c r="I389" s="147"/>
    </row>
    <row r="390">
      <c r="G390" s="147"/>
      <c r="H390" s="147"/>
      <c r="I390" s="147"/>
    </row>
    <row r="391">
      <c r="G391" s="147"/>
      <c r="H391" s="147"/>
      <c r="I391" s="147"/>
    </row>
    <row r="392">
      <c r="G392" s="147"/>
      <c r="H392" s="147"/>
      <c r="I392" s="147"/>
    </row>
    <row r="393">
      <c r="G393" s="147"/>
      <c r="H393" s="147"/>
      <c r="I393" s="147"/>
    </row>
    <row r="394">
      <c r="G394" s="147"/>
      <c r="H394" s="147"/>
      <c r="I394" s="147"/>
    </row>
    <row r="395">
      <c r="G395" s="147"/>
      <c r="H395" s="147"/>
      <c r="I395" s="147"/>
    </row>
    <row r="396">
      <c r="G396" s="147"/>
      <c r="H396" s="147"/>
      <c r="I396" s="147"/>
    </row>
    <row r="397">
      <c r="G397" s="147"/>
      <c r="H397" s="147"/>
      <c r="I397" s="147"/>
    </row>
    <row r="398">
      <c r="G398" s="147"/>
      <c r="H398" s="147"/>
      <c r="I398" s="147"/>
    </row>
    <row r="399">
      <c r="G399" s="147"/>
      <c r="H399" s="147"/>
      <c r="I399" s="147"/>
    </row>
    <row r="400">
      <c r="G400" s="147"/>
      <c r="H400" s="147"/>
      <c r="I400" s="147"/>
    </row>
    <row r="401">
      <c r="G401" s="147"/>
      <c r="H401" s="147"/>
      <c r="I401" s="147"/>
    </row>
    <row r="402">
      <c r="G402" s="147"/>
      <c r="H402" s="147"/>
      <c r="I402" s="147"/>
    </row>
    <row r="403">
      <c r="G403" s="147"/>
      <c r="H403" s="147"/>
      <c r="I403" s="147"/>
    </row>
    <row r="404">
      <c r="G404" s="147"/>
      <c r="H404" s="147"/>
      <c r="I404" s="147"/>
    </row>
    <row r="405">
      <c r="G405" s="147"/>
      <c r="H405" s="147"/>
      <c r="I405" s="147"/>
    </row>
    <row r="406">
      <c r="G406" s="147"/>
      <c r="H406" s="147"/>
      <c r="I406" s="147"/>
    </row>
    <row r="407">
      <c r="G407" s="147"/>
      <c r="H407" s="147"/>
      <c r="I407" s="147"/>
    </row>
    <row r="408">
      <c r="G408" s="147"/>
      <c r="H408" s="147"/>
      <c r="I408" s="147"/>
    </row>
    <row r="409">
      <c r="G409" s="147"/>
      <c r="H409" s="147"/>
      <c r="I409" s="147"/>
    </row>
    <row r="410">
      <c r="G410" s="147"/>
      <c r="H410" s="147"/>
      <c r="I410" s="147"/>
    </row>
    <row r="411">
      <c r="G411" s="147"/>
      <c r="H411" s="147"/>
      <c r="I411" s="147"/>
    </row>
    <row r="412">
      <c r="G412" s="147"/>
      <c r="H412" s="147"/>
      <c r="I412" s="147"/>
    </row>
    <row r="413">
      <c r="G413" s="147"/>
      <c r="H413" s="147"/>
      <c r="I413" s="147"/>
    </row>
    <row r="414">
      <c r="G414" s="147"/>
      <c r="H414" s="147"/>
      <c r="I414" s="147"/>
    </row>
    <row r="415">
      <c r="G415" s="147"/>
      <c r="H415" s="147"/>
      <c r="I415" s="147"/>
    </row>
    <row r="416">
      <c r="G416" s="147"/>
      <c r="H416" s="147"/>
      <c r="I416" s="147"/>
    </row>
    <row r="417">
      <c r="G417" s="147"/>
      <c r="H417" s="147"/>
      <c r="I417" s="147"/>
    </row>
    <row r="418">
      <c r="G418" s="147"/>
      <c r="H418" s="147"/>
      <c r="I418" s="147"/>
    </row>
    <row r="419">
      <c r="G419" s="147"/>
      <c r="H419" s="147"/>
      <c r="I419" s="147"/>
    </row>
    <row r="420">
      <c r="G420" s="147"/>
      <c r="H420" s="147"/>
      <c r="I420" s="147"/>
    </row>
    <row r="421">
      <c r="G421" s="147"/>
      <c r="H421" s="147"/>
      <c r="I421" s="147"/>
    </row>
    <row r="422">
      <c r="G422" s="147"/>
      <c r="H422" s="147"/>
      <c r="I422" s="147"/>
    </row>
    <row r="423">
      <c r="G423" s="147"/>
      <c r="H423" s="147"/>
      <c r="I423" s="147"/>
    </row>
    <row r="424">
      <c r="G424" s="147"/>
      <c r="H424" s="147"/>
      <c r="I424" s="147"/>
    </row>
    <row r="425">
      <c r="G425" s="147"/>
      <c r="H425" s="147"/>
      <c r="I425" s="147"/>
    </row>
    <row r="426">
      <c r="G426" s="147"/>
      <c r="H426" s="147"/>
      <c r="I426" s="147"/>
    </row>
    <row r="427">
      <c r="G427" s="147"/>
      <c r="H427" s="147"/>
      <c r="I427" s="147"/>
    </row>
    <row r="428">
      <c r="G428" s="147"/>
      <c r="H428" s="147"/>
      <c r="I428" s="147"/>
    </row>
    <row r="429">
      <c r="G429" s="147"/>
      <c r="H429" s="147"/>
      <c r="I429" s="147"/>
    </row>
    <row r="430">
      <c r="G430" s="147"/>
      <c r="H430" s="147"/>
      <c r="I430" s="147"/>
    </row>
    <row r="431">
      <c r="G431" s="147"/>
      <c r="H431" s="147"/>
      <c r="I431" s="147"/>
    </row>
    <row r="432">
      <c r="G432" s="147"/>
      <c r="H432" s="147"/>
      <c r="I432" s="147"/>
    </row>
    <row r="433">
      <c r="G433" s="147"/>
      <c r="H433" s="147"/>
      <c r="I433" s="147"/>
    </row>
    <row r="434">
      <c r="G434" s="147"/>
      <c r="H434" s="147"/>
      <c r="I434" s="147"/>
    </row>
    <row r="435">
      <c r="G435" s="147"/>
      <c r="H435" s="147"/>
      <c r="I435" s="147"/>
    </row>
    <row r="436">
      <c r="G436" s="147"/>
      <c r="H436" s="147"/>
      <c r="I436" s="147"/>
    </row>
    <row r="437">
      <c r="G437" s="147"/>
      <c r="H437" s="147"/>
      <c r="I437" s="147"/>
    </row>
    <row r="438">
      <c r="G438" s="147"/>
      <c r="H438" s="147"/>
      <c r="I438" s="147"/>
    </row>
    <row r="439">
      <c r="G439" s="147"/>
      <c r="H439" s="147"/>
      <c r="I439" s="147"/>
    </row>
    <row r="440">
      <c r="G440" s="147"/>
      <c r="H440" s="147"/>
      <c r="I440" s="147"/>
    </row>
    <row r="441">
      <c r="G441" s="147"/>
      <c r="H441" s="147"/>
      <c r="I441" s="147"/>
    </row>
    <row r="442">
      <c r="G442" s="147"/>
      <c r="H442" s="147"/>
      <c r="I442" s="147"/>
    </row>
    <row r="443">
      <c r="G443" s="147"/>
      <c r="H443" s="147"/>
      <c r="I443" s="147"/>
    </row>
    <row r="444">
      <c r="G444" s="147"/>
      <c r="H444" s="147"/>
      <c r="I444" s="147"/>
    </row>
    <row r="445">
      <c r="G445" s="147"/>
      <c r="H445" s="147"/>
      <c r="I445" s="147"/>
    </row>
    <row r="446">
      <c r="G446" s="147"/>
      <c r="H446" s="147"/>
      <c r="I446" s="147"/>
    </row>
    <row r="447">
      <c r="G447" s="147"/>
      <c r="H447" s="147"/>
      <c r="I447" s="147"/>
    </row>
    <row r="448">
      <c r="G448" s="147"/>
      <c r="H448" s="147"/>
      <c r="I448" s="147"/>
    </row>
    <row r="449">
      <c r="G449" s="147"/>
      <c r="H449" s="147"/>
      <c r="I449" s="147"/>
    </row>
    <row r="450">
      <c r="G450" s="147"/>
      <c r="H450" s="147"/>
      <c r="I450" s="147"/>
    </row>
    <row r="451">
      <c r="G451" s="147"/>
      <c r="H451" s="147"/>
      <c r="I451" s="147"/>
    </row>
    <row r="452">
      <c r="G452" s="147"/>
      <c r="H452" s="147"/>
      <c r="I452" s="147"/>
    </row>
    <row r="453">
      <c r="G453" s="147"/>
      <c r="H453" s="147"/>
      <c r="I453" s="147"/>
    </row>
    <row r="454">
      <c r="G454" s="147"/>
      <c r="H454" s="147"/>
      <c r="I454" s="147"/>
    </row>
    <row r="455">
      <c r="G455" s="147"/>
      <c r="H455" s="147"/>
      <c r="I455" s="147"/>
    </row>
    <row r="456">
      <c r="G456" s="147"/>
      <c r="H456" s="147"/>
      <c r="I456" s="147"/>
    </row>
    <row r="457">
      <c r="G457" s="147"/>
      <c r="H457" s="147"/>
      <c r="I457" s="147"/>
    </row>
    <row r="458">
      <c r="G458" s="147"/>
      <c r="H458" s="147"/>
      <c r="I458" s="147"/>
    </row>
    <row r="459">
      <c r="G459" s="147"/>
      <c r="H459" s="147"/>
      <c r="I459" s="147"/>
    </row>
    <row r="460">
      <c r="G460" s="147"/>
      <c r="H460" s="147"/>
      <c r="I460" s="147"/>
    </row>
    <row r="461">
      <c r="G461" s="147"/>
      <c r="H461" s="147"/>
      <c r="I461" s="147"/>
    </row>
    <row r="462">
      <c r="G462" s="147"/>
      <c r="H462" s="147"/>
      <c r="I462" s="147"/>
    </row>
    <row r="463">
      <c r="G463" s="147"/>
      <c r="H463" s="147"/>
      <c r="I463" s="147"/>
    </row>
    <row r="464">
      <c r="G464" s="147"/>
      <c r="H464" s="147"/>
      <c r="I464" s="147"/>
    </row>
    <row r="465">
      <c r="G465" s="147"/>
      <c r="H465" s="147"/>
      <c r="I465" s="147"/>
    </row>
    <row r="466">
      <c r="G466" s="147"/>
      <c r="H466" s="147"/>
      <c r="I466" s="147"/>
    </row>
    <row r="467">
      <c r="G467" s="147"/>
      <c r="H467" s="147"/>
      <c r="I467" s="147"/>
    </row>
    <row r="468">
      <c r="G468" s="147"/>
      <c r="H468" s="147"/>
      <c r="I468" s="147"/>
    </row>
    <row r="469">
      <c r="G469" s="147"/>
      <c r="H469" s="147"/>
      <c r="I469" s="147"/>
    </row>
    <row r="470">
      <c r="G470" s="147"/>
      <c r="H470" s="147"/>
      <c r="I470" s="147"/>
    </row>
    <row r="471">
      <c r="G471" s="147"/>
      <c r="H471" s="147"/>
      <c r="I471" s="147"/>
    </row>
    <row r="472">
      <c r="G472" s="147"/>
      <c r="H472" s="147"/>
      <c r="I472" s="147"/>
    </row>
    <row r="473">
      <c r="G473" s="147"/>
      <c r="H473" s="147"/>
      <c r="I473" s="147"/>
    </row>
    <row r="474">
      <c r="G474" s="147"/>
      <c r="H474" s="147"/>
      <c r="I474" s="147"/>
    </row>
    <row r="475">
      <c r="G475" s="147"/>
      <c r="H475" s="147"/>
      <c r="I475" s="147"/>
    </row>
    <row r="476">
      <c r="G476" s="147"/>
      <c r="H476" s="147"/>
      <c r="I476" s="147"/>
    </row>
    <row r="477">
      <c r="G477" s="147"/>
      <c r="H477" s="147"/>
      <c r="I477" s="147"/>
    </row>
    <row r="478">
      <c r="G478" s="147"/>
      <c r="H478" s="147"/>
      <c r="I478" s="147"/>
    </row>
    <row r="479">
      <c r="G479" s="147"/>
      <c r="H479" s="147"/>
      <c r="I479" s="147"/>
    </row>
    <row r="480">
      <c r="G480" s="147"/>
      <c r="H480" s="147"/>
      <c r="I480" s="147"/>
    </row>
    <row r="481">
      <c r="G481" s="147"/>
      <c r="H481" s="147"/>
      <c r="I481" s="147"/>
    </row>
    <row r="482">
      <c r="G482" s="147"/>
      <c r="H482" s="147"/>
      <c r="I482" s="147"/>
    </row>
    <row r="483">
      <c r="G483" s="147"/>
      <c r="H483" s="147"/>
      <c r="I483" s="147"/>
    </row>
    <row r="484">
      <c r="G484" s="147"/>
      <c r="H484" s="147"/>
      <c r="I484" s="147"/>
    </row>
    <row r="485">
      <c r="G485" s="147"/>
      <c r="H485" s="147"/>
      <c r="I485" s="147"/>
    </row>
    <row r="486">
      <c r="G486" s="147"/>
      <c r="H486" s="147"/>
      <c r="I486" s="147"/>
    </row>
    <row r="487">
      <c r="G487" s="147"/>
      <c r="H487" s="147"/>
      <c r="I487" s="147"/>
    </row>
    <row r="488">
      <c r="G488" s="147"/>
      <c r="H488" s="147"/>
      <c r="I488" s="147"/>
    </row>
    <row r="489">
      <c r="G489" s="147"/>
      <c r="H489" s="147"/>
      <c r="I489" s="147"/>
    </row>
    <row r="490">
      <c r="G490" s="147"/>
      <c r="H490" s="147"/>
      <c r="I490" s="147"/>
    </row>
    <row r="491">
      <c r="G491" s="147"/>
      <c r="H491" s="147"/>
      <c r="I491" s="147"/>
    </row>
    <row r="492">
      <c r="G492" s="147"/>
      <c r="H492" s="147"/>
      <c r="I492" s="147"/>
    </row>
    <row r="493">
      <c r="G493" s="147"/>
      <c r="H493" s="147"/>
      <c r="I493" s="147"/>
    </row>
    <row r="494">
      <c r="G494" s="147"/>
      <c r="H494" s="147"/>
      <c r="I494" s="147"/>
    </row>
    <row r="495">
      <c r="G495" s="147"/>
      <c r="H495" s="147"/>
      <c r="I495" s="147"/>
    </row>
    <row r="496">
      <c r="G496" s="147"/>
      <c r="H496" s="147"/>
      <c r="I496" s="147"/>
    </row>
    <row r="497">
      <c r="G497" s="147"/>
      <c r="H497" s="147"/>
      <c r="I497" s="147"/>
    </row>
    <row r="498">
      <c r="G498" s="147"/>
      <c r="H498" s="147"/>
      <c r="I498" s="147"/>
    </row>
    <row r="499">
      <c r="G499" s="147"/>
      <c r="H499" s="147"/>
      <c r="I499" s="147"/>
    </row>
    <row r="500">
      <c r="G500" s="147"/>
      <c r="H500" s="147"/>
      <c r="I500" s="147"/>
    </row>
    <row r="501">
      <c r="G501" s="147"/>
      <c r="H501" s="147"/>
      <c r="I501" s="147"/>
    </row>
    <row r="502">
      <c r="G502" s="147"/>
      <c r="H502" s="147"/>
      <c r="I502" s="147"/>
    </row>
    <row r="503">
      <c r="G503" s="147"/>
      <c r="H503" s="147"/>
      <c r="I503" s="147"/>
    </row>
    <row r="504">
      <c r="G504" s="147"/>
      <c r="H504" s="147"/>
      <c r="I504" s="147"/>
    </row>
    <row r="505">
      <c r="G505" s="147"/>
      <c r="H505" s="147"/>
      <c r="I505" s="147"/>
    </row>
    <row r="506">
      <c r="G506" s="147"/>
      <c r="H506" s="147"/>
      <c r="I506" s="147"/>
    </row>
    <row r="507">
      <c r="G507" s="147"/>
      <c r="H507" s="147"/>
      <c r="I507" s="147"/>
    </row>
    <row r="508">
      <c r="G508" s="147"/>
      <c r="H508" s="147"/>
      <c r="I508" s="147"/>
    </row>
    <row r="509">
      <c r="G509" s="147"/>
      <c r="H509" s="147"/>
      <c r="I509" s="147"/>
    </row>
    <row r="510">
      <c r="G510" s="147"/>
      <c r="H510" s="147"/>
      <c r="I510" s="147"/>
    </row>
    <row r="511">
      <c r="G511" s="147"/>
      <c r="H511" s="147"/>
      <c r="I511" s="147"/>
    </row>
    <row r="512">
      <c r="G512" s="147"/>
      <c r="H512" s="147"/>
      <c r="I512" s="147"/>
    </row>
    <row r="513">
      <c r="G513" s="147"/>
      <c r="H513" s="147"/>
      <c r="I513" s="147"/>
    </row>
    <row r="514">
      <c r="G514" s="147"/>
      <c r="H514" s="147"/>
      <c r="I514" s="147"/>
    </row>
    <row r="515">
      <c r="G515" s="147"/>
      <c r="H515" s="147"/>
      <c r="I515" s="147"/>
    </row>
    <row r="516">
      <c r="G516" s="147"/>
      <c r="H516" s="147"/>
      <c r="I516" s="147"/>
    </row>
    <row r="517">
      <c r="G517" s="147"/>
      <c r="H517" s="147"/>
      <c r="I517" s="147"/>
    </row>
    <row r="518">
      <c r="G518" s="147"/>
      <c r="H518" s="147"/>
      <c r="I518" s="147"/>
    </row>
    <row r="519">
      <c r="G519" s="147"/>
      <c r="H519" s="147"/>
      <c r="I519" s="147"/>
    </row>
    <row r="520">
      <c r="G520" s="147"/>
      <c r="H520" s="147"/>
      <c r="I520" s="147"/>
    </row>
    <row r="521">
      <c r="G521" s="147"/>
      <c r="H521" s="147"/>
      <c r="I521" s="147"/>
    </row>
    <row r="522">
      <c r="G522" s="147"/>
      <c r="H522" s="147"/>
      <c r="I522" s="147"/>
    </row>
    <row r="523">
      <c r="G523" s="147"/>
      <c r="H523" s="147"/>
      <c r="I523" s="147"/>
    </row>
    <row r="524">
      <c r="G524" s="147"/>
      <c r="H524" s="147"/>
      <c r="I524" s="147"/>
    </row>
    <row r="525">
      <c r="G525" s="147"/>
      <c r="H525" s="147"/>
      <c r="I525" s="147"/>
    </row>
    <row r="526">
      <c r="G526" s="147"/>
      <c r="H526" s="147"/>
      <c r="I526" s="147"/>
    </row>
    <row r="527">
      <c r="G527" s="147"/>
      <c r="H527" s="147"/>
      <c r="I527" s="147"/>
    </row>
    <row r="528">
      <c r="G528" s="147"/>
      <c r="H528" s="147"/>
      <c r="I528" s="147"/>
    </row>
    <row r="529">
      <c r="G529" s="147"/>
      <c r="H529" s="147"/>
      <c r="I529" s="147"/>
    </row>
    <row r="530">
      <c r="G530" s="147"/>
      <c r="H530" s="147"/>
      <c r="I530" s="147"/>
    </row>
    <row r="531">
      <c r="G531" s="147"/>
      <c r="H531" s="147"/>
      <c r="I531" s="147"/>
    </row>
    <row r="532">
      <c r="G532" s="147"/>
      <c r="H532" s="147"/>
      <c r="I532" s="147"/>
    </row>
    <row r="533">
      <c r="G533" s="147"/>
      <c r="H533" s="147"/>
      <c r="I533" s="147"/>
    </row>
    <row r="534">
      <c r="G534" s="147"/>
      <c r="H534" s="147"/>
      <c r="I534" s="147"/>
    </row>
    <row r="535">
      <c r="G535" s="147"/>
      <c r="H535" s="147"/>
      <c r="I535" s="147"/>
    </row>
    <row r="536">
      <c r="G536" s="147"/>
      <c r="H536" s="147"/>
      <c r="I536" s="147"/>
    </row>
    <row r="537">
      <c r="G537" s="147"/>
      <c r="H537" s="147"/>
      <c r="I537" s="147"/>
    </row>
    <row r="538">
      <c r="G538" s="147"/>
      <c r="H538" s="147"/>
      <c r="I538" s="147"/>
    </row>
    <row r="539">
      <c r="G539" s="147"/>
      <c r="H539" s="147"/>
      <c r="I539" s="147"/>
    </row>
    <row r="540">
      <c r="G540" s="147"/>
      <c r="H540" s="147"/>
      <c r="I540" s="147"/>
    </row>
    <row r="541">
      <c r="G541" s="147"/>
      <c r="H541" s="147"/>
      <c r="I541" s="147"/>
    </row>
    <row r="542">
      <c r="G542" s="147"/>
      <c r="H542" s="147"/>
      <c r="I542" s="147"/>
    </row>
    <row r="543">
      <c r="G543" s="147"/>
      <c r="H543" s="147"/>
      <c r="I543" s="147"/>
    </row>
    <row r="544">
      <c r="G544" s="147"/>
      <c r="H544" s="147"/>
      <c r="I544" s="147"/>
    </row>
    <row r="545">
      <c r="G545" s="147"/>
      <c r="H545" s="147"/>
      <c r="I545" s="147"/>
    </row>
    <row r="546">
      <c r="G546" s="147"/>
      <c r="H546" s="147"/>
      <c r="I546" s="147"/>
    </row>
    <row r="547">
      <c r="G547" s="147"/>
      <c r="H547" s="147"/>
      <c r="I547" s="147"/>
    </row>
    <row r="548">
      <c r="G548" s="147"/>
      <c r="H548" s="147"/>
      <c r="I548" s="147"/>
    </row>
    <row r="549">
      <c r="G549" s="147"/>
      <c r="H549" s="147"/>
      <c r="I549" s="147"/>
    </row>
    <row r="550">
      <c r="G550" s="147"/>
      <c r="H550" s="147"/>
      <c r="I550" s="147"/>
    </row>
    <row r="551">
      <c r="G551" s="147"/>
      <c r="H551" s="147"/>
      <c r="I551" s="147"/>
    </row>
    <row r="552">
      <c r="G552" s="147"/>
      <c r="H552" s="147"/>
      <c r="I552" s="147"/>
    </row>
    <row r="553">
      <c r="G553" s="147"/>
      <c r="H553" s="147"/>
      <c r="I553" s="147"/>
    </row>
    <row r="554">
      <c r="G554" s="147"/>
      <c r="H554" s="147"/>
      <c r="I554" s="147"/>
    </row>
    <row r="555">
      <c r="G555" s="147"/>
      <c r="H555" s="147"/>
      <c r="I555" s="147"/>
    </row>
    <row r="556">
      <c r="G556" s="147"/>
      <c r="H556" s="147"/>
      <c r="I556" s="147"/>
    </row>
    <row r="557">
      <c r="G557" s="147"/>
      <c r="H557" s="147"/>
      <c r="I557" s="147"/>
    </row>
    <row r="558">
      <c r="G558" s="147"/>
      <c r="H558" s="147"/>
      <c r="I558" s="147"/>
    </row>
    <row r="559">
      <c r="G559" s="147"/>
      <c r="H559" s="147"/>
      <c r="I559" s="147"/>
    </row>
    <row r="560">
      <c r="G560" s="147"/>
      <c r="H560" s="147"/>
      <c r="I560" s="147"/>
    </row>
    <row r="561">
      <c r="G561" s="147"/>
      <c r="H561" s="147"/>
      <c r="I561" s="147"/>
    </row>
    <row r="562">
      <c r="G562" s="147"/>
      <c r="H562" s="147"/>
      <c r="I562" s="147"/>
    </row>
    <row r="563">
      <c r="G563" s="147"/>
      <c r="H563" s="147"/>
      <c r="I563" s="147"/>
    </row>
    <row r="564">
      <c r="G564" s="147"/>
      <c r="H564" s="147"/>
      <c r="I564" s="147"/>
    </row>
    <row r="565">
      <c r="G565" s="147"/>
      <c r="H565" s="147"/>
      <c r="I565" s="147"/>
    </row>
    <row r="566">
      <c r="G566" s="147"/>
      <c r="H566" s="147"/>
      <c r="I566" s="147"/>
    </row>
    <row r="567">
      <c r="G567" s="147"/>
      <c r="H567" s="147"/>
      <c r="I567" s="147"/>
    </row>
    <row r="568">
      <c r="G568" s="147"/>
      <c r="H568" s="147"/>
      <c r="I568" s="147"/>
    </row>
    <row r="569">
      <c r="G569" s="147"/>
      <c r="H569" s="147"/>
      <c r="I569" s="147"/>
    </row>
    <row r="570">
      <c r="G570" s="147"/>
      <c r="H570" s="147"/>
      <c r="I570" s="147"/>
    </row>
    <row r="571">
      <c r="G571" s="147"/>
      <c r="H571" s="147"/>
      <c r="I571" s="147"/>
    </row>
    <row r="572">
      <c r="G572" s="147"/>
      <c r="H572" s="147"/>
      <c r="I572" s="147"/>
    </row>
    <row r="573">
      <c r="G573" s="147"/>
      <c r="H573" s="147"/>
      <c r="I573" s="147"/>
    </row>
    <row r="574">
      <c r="G574" s="147"/>
      <c r="H574" s="147"/>
      <c r="I574" s="147"/>
    </row>
    <row r="575">
      <c r="G575" s="147"/>
      <c r="H575" s="147"/>
      <c r="I575" s="147"/>
    </row>
    <row r="576">
      <c r="G576" s="147"/>
      <c r="H576" s="147"/>
      <c r="I576" s="147"/>
    </row>
    <row r="577">
      <c r="G577" s="147"/>
      <c r="H577" s="147"/>
      <c r="I577" s="147"/>
    </row>
    <row r="578">
      <c r="G578" s="147"/>
      <c r="H578" s="147"/>
      <c r="I578" s="147"/>
    </row>
    <row r="579">
      <c r="G579" s="147"/>
      <c r="H579" s="147"/>
      <c r="I579" s="147"/>
    </row>
    <row r="580">
      <c r="G580" s="147"/>
      <c r="H580" s="147"/>
      <c r="I580" s="147"/>
    </row>
    <row r="581">
      <c r="G581" s="147"/>
      <c r="H581" s="147"/>
      <c r="I581" s="147"/>
    </row>
    <row r="582">
      <c r="G582" s="147"/>
      <c r="H582" s="147"/>
      <c r="I582" s="147"/>
    </row>
    <row r="583">
      <c r="G583" s="147"/>
      <c r="H583" s="147"/>
      <c r="I583" s="147"/>
    </row>
    <row r="584">
      <c r="G584" s="147"/>
      <c r="H584" s="147"/>
      <c r="I584" s="147"/>
    </row>
    <row r="585">
      <c r="G585" s="147"/>
      <c r="H585" s="147"/>
      <c r="I585" s="147"/>
    </row>
    <row r="586">
      <c r="G586" s="147"/>
      <c r="H586" s="147"/>
      <c r="I586" s="147"/>
    </row>
    <row r="587">
      <c r="G587" s="147"/>
      <c r="H587" s="147"/>
      <c r="I587" s="147"/>
    </row>
    <row r="588">
      <c r="G588" s="147"/>
      <c r="H588" s="147"/>
      <c r="I588" s="147"/>
    </row>
    <row r="589">
      <c r="G589" s="147"/>
      <c r="H589" s="147"/>
      <c r="I589" s="147"/>
    </row>
    <row r="590">
      <c r="G590" s="147"/>
      <c r="H590" s="147"/>
      <c r="I590" s="147"/>
    </row>
    <row r="591">
      <c r="G591" s="147"/>
      <c r="H591" s="147"/>
      <c r="I591" s="147"/>
    </row>
    <row r="592">
      <c r="G592" s="147"/>
      <c r="H592" s="147"/>
      <c r="I592" s="147"/>
    </row>
    <row r="593">
      <c r="G593" s="147"/>
      <c r="H593" s="147"/>
      <c r="I593" s="147"/>
    </row>
    <row r="594">
      <c r="G594" s="147"/>
      <c r="H594" s="147"/>
      <c r="I594" s="147"/>
    </row>
    <row r="595">
      <c r="G595" s="147"/>
      <c r="H595" s="147"/>
      <c r="I595" s="147"/>
    </row>
    <row r="596">
      <c r="G596" s="147"/>
      <c r="H596" s="147"/>
      <c r="I596" s="147"/>
    </row>
    <row r="597">
      <c r="G597" s="147"/>
      <c r="H597" s="147"/>
      <c r="I597" s="147"/>
    </row>
    <row r="598">
      <c r="G598" s="147"/>
      <c r="H598" s="147"/>
      <c r="I598" s="147"/>
    </row>
    <row r="599">
      <c r="G599" s="147"/>
      <c r="H599" s="147"/>
      <c r="I599" s="147"/>
    </row>
    <row r="600">
      <c r="G600" s="147"/>
      <c r="H600" s="147"/>
      <c r="I600" s="147"/>
    </row>
    <row r="601">
      <c r="G601" s="147"/>
      <c r="H601" s="147"/>
      <c r="I601" s="147"/>
    </row>
    <row r="602">
      <c r="G602" s="147"/>
      <c r="H602" s="147"/>
      <c r="I602" s="147"/>
    </row>
    <row r="603">
      <c r="G603" s="147"/>
      <c r="H603" s="147"/>
      <c r="I603" s="147"/>
    </row>
    <row r="604">
      <c r="G604" s="147"/>
      <c r="H604" s="147"/>
      <c r="I604" s="147"/>
    </row>
    <row r="605">
      <c r="G605" s="147"/>
      <c r="H605" s="147"/>
      <c r="I605" s="147"/>
    </row>
    <row r="606">
      <c r="G606" s="147"/>
      <c r="H606" s="147"/>
      <c r="I606" s="147"/>
    </row>
    <row r="607">
      <c r="G607" s="147"/>
      <c r="H607" s="147"/>
      <c r="I607" s="147"/>
    </row>
    <row r="608">
      <c r="G608" s="147"/>
      <c r="H608" s="147"/>
      <c r="I608" s="147"/>
    </row>
    <row r="609">
      <c r="G609" s="147"/>
      <c r="H609" s="147"/>
      <c r="I609" s="147"/>
    </row>
    <row r="610">
      <c r="G610" s="147"/>
      <c r="H610" s="147"/>
      <c r="I610" s="147"/>
    </row>
    <row r="611">
      <c r="G611" s="147"/>
      <c r="H611" s="147"/>
      <c r="I611" s="147"/>
    </row>
    <row r="612">
      <c r="G612" s="147"/>
      <c r="H612" s="147"/>
      <c r="I612" s="147"/>
    </row>
    <row r="613">
      <c r="G613" s="147"/>
      <c r="H613" s="147"/>
      <c r="I613" s="147"/>
    </row>
    <row r="614">
      <c r="G614" s="147"/>
      <c r="H614" s="147"/>
      <c r="I614" s="147"/>
    </row>
    <row r="615">
      <c r="G615" s="147"/>
      <c r="H615" s="147"/>
      <c r="I615" s="147"/>
    </row>
    <row r="616">
      <c r="G616" s="147"/>
      <c r="H616" s="147"/>
      <c r="I616" s="147"/>
    </row>
    <row r="617">
      <c r="G617" s="147"/>
      <c r="H617" s="147"/>
      <c r="I617" s="147"/>
    </row>
    <row r="618">
      <c r="G618" s="147"/>
      <c r="H618" s="147"/>
      <c r="I618" s="147"/>
    </row>
    <row r="619">
      <c r="G619" s="147"/>
      <c r="H619" s="147"/>
      <c r="I619" s="147"/>
    </row>
    <row r="620">
      <c r="G620" s="147"/>
      <c r="H620" s="147"/>
      <c r="I620" s="147"/>
    </row>
    <row r="621">
      <c r="G621" s="147"/>
      <c r="H621" s="147"/>
      <c r="I621" s="147"/>
    </row>
    <row r="622">
      <c r="G622" s="147"/>
      <c r="H622" s="147"/>
      <c r="I622" s="147"/>
    </row>
    <row r="623">
      <c r="G623" s="147"/>
      <c r="H623" s="147"/>
      <c r="I623" s="147"/>
    </row>
    <row r="624">
      <c r="G624" s="147"/>
      <c r="H624" s="147"/>
      <c r="I624" s="147"/>
    </row>
    <row r="625">
      <c r="G625" s="147"/>
      <c r="H625" s="147"/>
      <c r="I625" s="147"/>
    </row>
    <row r="626">
      <c r="G626" s="147"/>
      <c r="H626" s="147"/>
      <c r="I626" s="147"/>
    </row>
    <row r="627">
      <c r="G627" s="147"/>
      <c r="H627" s="147"/>
      <c r="I627" s="147"/>
    </row>
    <row r="628">
      <c r="G628" s="147"/>
      <c r="H628" s="147"/>
      <c r="I628" s="147"/>
    </row>
    <row r="629">
      <c r="G629" s="147"/>
      <c r="H629" s="147"/>
      <c r="I629" s="147"/>
    </row>
    <row r="630">
      <c r="G630" s="147"/>
      <c r="H630" s="147"/>
      <c r="I630" s="147"/>
    </row>
    <row r="631">
      <c r="G631" s="147"/>
      <c r="H631" s="147"/>
      <c r="I631" s="147"/>
    </row>
    <row r="632">
      <c r="G632" s="147"/>
      <c r="H632" s="147"/>
      <c r="I632" s="147"/>
    </row>
    <row r="633">
      <c r="G633" s="147"/>
      <c r="H633" s="147"/>
      <c r="I633" s="147"/>
    </row>
    <row r="634">
      <c r="G634" s="147"/>
      <c r="H634" s="147"/>
      <c r="I634" s="147"/>
    </row>
    <row r="635">
      <c r="G635" s="147"/>
      <c r="H635" s="147"/>
      <c r="I635" s="147"/>
    </row>
    <row r="636">
      <c r="G636" s="147"/>
      <c r="H636" s="147"/>
      <c r="I636" s="147"/>
    </row>
    <row r="637">
      <c r="G637" s="147"/>
      <c r="H637" s="147"/>
      <c r="I637" s="147"/>
    </row>
    <row r="638">
      <c r="G638" s="147"/>
      <c r="H638" s="147"/>
      <c r="I638" s="147"/>
    </row>
    <row r="639">
      <c r="G639" s="147"/>
      <c r="H639" s="147"/>
      <c r="I639" s="147"/>
    </row>
    <row r="640">
      <c r="G640" s="147"/>
      <c r="H640" s="147"/>
      <c r="I640" s="147"/>
    </row>
    <row r="641">
      <c r="G641" s="147"/>
      <c r="H641" s="147"/>
      <c r="I641" s="147"/>
    </row>
    <row r="642">
      <c r="G642" s="147"/>
      <c r="H642" s="147"/>
      <c r="I642" s="147"/>
    </row>
    <row r="643">
      <c r="G643" s="147"/>
      <c r="H643" s="147"/>
      <c r="I643" s="147"/>
    </row>
    <row r="644">
      <c r="G644" s="147"/>
      <c r="H644" s="147"/>
      <c r="I644" s="147"/>
    </row>
    <row r="645">
      <c r="G645" s="147"/>
      <c r="H645" s="147"/>
      <c r="I645" s="147"/>
    </row>
    <row r="646">
      <c r="G646" s="147"/>
      <c r="H646" s="147"/>
      <c r="I646" s="147"/>
    </row>
    <row r="647">
      <c r="G647" s="147"/>
      <c r="H647" s="147"/>
      <c r="I647" s="147"/>
    </row>
    <row r="648">
      <c r="G648" s="147"/>
      <c r="H648" s="147"/>
      <c r="I648" s="147"/>
    </row>
    <row r="649">
      <c r="G649" s="147"/>
      <c r="H649" s="147"/>
      <c r="I649" s="147"/>
    </row>
    <row r="650">
      <c r="G650" s="147"/>
      <c r="H650" s="147"/>
      <c r="I650" s="147"/>
    </row>
    <row r="651">
      <c r="G651" s="147"/>
      <c r="H651" s="147"/>
      <c r="I651" s="147"/>
    </row>
    <row r="652">
      <c r="G652" s="147"/>
      <c r="H652" s="147"/>
      <c r="I652" s="147"/>
    </row>
    <row r="653">
      <c r="G653" s="147"/>
      <c r="H653" s="147"/>
      <c r="I653" s="147"/>
    </row>
    <row r="654">
      <c r="G654" s="147"/>
      <c r="H654" s="147"/>
      <c r="I654" s="147"/>
    </row>
    <row r="655">
      <c r="G655" s="147"/>
      <c r="H655" s="147"/>
      <c r="I655" s="147"/>
    </row>
    <row r="656">
      <c r="G656" s="147"/>
      <c r="H656" s="147"/>
      <c r="I656" s="147"/>
    </row>
    <row r="657">
      <c r="G657" s="147"/>
      <c r="H657" s="147"/>
      <c r="I657" s="147"/>
    </row>
    <row r="658">
      <c r="G658" s="147"/>
      <c r="H658" s="147"/>
      <c r="I658" s="147"/>
    </row>
    <row r="659">
      <c r="G659" s="147"/>
      <c r="H659" s="147"/>
      <c r="I659" s="147"/>
    </row>
    <row r="660">
      <c r="G660" s="147"/>
      <c r="H660" s="147"/>
      <c r="I660" s="147"/>
    </row>
    <row r="661">
      <c r="G661" s="147"/>
      <c r="H661" s="147"/>
      <c r="I661" s="147"/>
    </row>
    <row r="662">
      <c r="G662" s="147"/>
      <c r="H662" s="147"/>
      <c r="I662" s="147"/>
    </row>
    <row r="663">
      <c r="G663" s="147"/>
      <c r="H663" s="147"/>
      <c r="I663" s="147"/>
    </row>
    <row r="664">
      <c r="G664" s="147"/>
      <c r="H664" s="147"/>
      <c r="I664" s="147"/>
    </row>
    <row r="665">
      <c r="G665" s="147"/>
      <c r="H665" s="147"/>
      <c r="I665" s="147"/>
    </row>
    <row r="666">
      <c r="G666" s="147"/>
      <c r="H666" s="147"/>
      <c r="I666" s="147"/>
    </row>
    <row r="667">
      <c r="G667" s="147"/>
      <c r="H667" s="147"/>
      <c r="I667" s="147"/>
    </row>
    <row r="668">
      <c r="G668" s="147"/>
      <c r="H668" s="147"/>
      <c r="I668" s="147"/>
    </row>
    <row r="669">
      <c r="G669" s="147"/>
      <c r="H669" s="147"/>
      <c r="I669" s="147"/>
    </row>
    <row r="670">
      <c r="G670" s="147"/>
      <c r="H670" s="147"/>
      <c r="I670" s="147"/>
    </row>
    <row r="671">
      <c r="G671" s="147"/>
      <c r="H671" s="147"/>
      <c r="I671" s="147"/>
    </row>
    <row r="672">
      <c r="G672" s="147"/>
      <c r="H672" s="147"/>
      <c r="I672" s="147"/>
    </row>
    <row r="673">
      <c r="G673" s="147"/>
      <c r="H673" s="147"/>
      <c r="I673" s="147"/>
    </row>
    <row r="674">
      <c r="G674" s="147"/>
      <c r="H674" s="147"/>
      <c r="I674" s="147"/>
    </row>
    <row r="675">
      <c r="G675" s="147"/>
      <c r="H675" s="147"/>
      <c r="I675" s="147"/>
    </row>
    <row r="676">
      <c r="G676" s="147"/>
      <c r="H676" s="147"/>
      <c r="I676" s="147"/>
    </row>
    <row r="677">
      <c r="G677" s="147"/>
      <c r="H677" s="147"/>
      <c r="I677" s="147"/>
    </row>
    <row r="678">
      <c r="G678" s="147"/>
      <c r="H678" s="147"/>
      <c r="I678" s="147"/>
    </row>
    <row r="679">
      <c r="G679" s="147"/>
      <c r="H679" s="147"/>
      <c r="I679" s="147"/>
    </row>
    <row r="680">
      <c r="G680" s="147"/>
      <c r="H680" s="147"/>
      <c r="I680" s="147"/>
    </row>
    <row r="681">
      <c r="G681" s="147"/>
      <c r="H681" s="147"/>
      <c r="I681" s="147"/>
    </row>
    <row r="682">
      <c r="G682" s="147"/>
      <c r="H682" s="147"/>
      <c r="I682" s="147"/>
    </row>
    <row r="683">
      <c r="G683" s="147"/>
      <c r="H683" s="147"/>
      <c r="I683" s="147"/>
    </row>
    <row r="684">
      <c r="G684" s="147"/>
      <c r="H684" s="147"/>
      <c r="I684" s="147"/>
    </row>
    <row r="685">
      <c r="G685" s="147"/>
      <c r="H685" s="147"/>
      <c r="I685" s="147"/>
    </row>
    <row r="686">
      <c r="G686" s="147"/>
      <c r="H686" s="147"/>
      <c r="I686" s="147"/>
    </row>
    <row r="687">
      <c r="G687" s="147"/>
      <c r="H687" s="147"/>
      <c r="I687" s="147"/>
    </row>
    <row r="688">
      <c r="G688" s="147"/>
      <c r="H688" s="147"/>
      <c r="I688" s="147"/>
    </row>
    <row r="689">
      <c r="G689" s="147"/>
      <c r="H689" s="147"/>
      <c r="I689" s="147"/>
    </row>
    <row r="690">
      <c r="G690" s="147"/>
      <c r="H690" s="147"/>
      <c r="I690" s="147"/>
    </row>
    <row r="691">
      <c r="G691" s="147"/>
      <c r="H691" s="147"/>
      <c r="I691" s="147"/>
    </row>
    <row r="692">
      <c r="G692" s="147"/>
      <c r="H692" s="147"/>
      <c r="I692" s="147"/>
    </row>
    <row r="693">
      <c r="G693" s="147"/>
      <c r="H693" s="147"/>
      <c r="I693" s="147"/>
    </row>
    <row r="694">
      <c r="G694" s="147"/>
      <c r="H694" s="147"/>
      <c r="I694" s="147"/>
    </row>
    <row r="695">
      <c r="G695" s="147"/>
      <c r="H695" s="147"/>
      <c r="I695" s="147"/>
    </row>
    <row r="696">
      <c r="G696" s="147"/>
      <c r="H696" s="147"/>
      <c r="I696" s="147"/>
    </row>
    <row r="697">
      <c r="G697" s="147"/>
      <c r="H697" s="147"/>
      <c r="I697" s="147"/>
    </row>
    <row r="698">
      <c r="G698" s="147"/>
      <c r="H698" s="147"/>
      <c r="I698" s="147"/>
    </row>
    <row r="699">
      <c r="G699" s="147"/>
      <c r="H699" s="147"/>
      <c r="I699" s="147"/>
    </row>
    <row r="700">
      <c r="G700" s="147"/>
      <c r="H700" s="147"/>
      <c r="I700" s="147"/>
    </row>
    <row r="701">
      <c r="G701" s="147"/>
      <c r="H701" s="147"/>
      <c r="I701" s="147"/>
    </row>
    <row r="702">
      <c r="G702" s="147"/>
      <c r="H702" s="147"/>
      <c r="I702" s="147"/>
    </row>
    <row r="703">
      <c r="G703" s="147"/>
      <c r="H703" s="147"/>
      <c r="I703" s="147"/>
    </row>
    <row r="704">
      <c r="G704" s="147"/>
      <c r="H704" s="147"/>
      <c r="I704" s="147"/>
    </row>
    <row r="705">
      <c r="G705" s="147"/>
      <c r="H705" s="147"/>
      <c r="I705" s="147"/>
    </row>
    <row r="706">
      <c r="G706" s="147"/>
      <c r="H706" s="147"/>
      <c r="I706" s="147"/>
    </row>
    <row r="707">
      <c r="G707" s="147"/>
      <c r="H707" s="147"/>
      <c r="I707" s="147"/>
    </row>
    <row r="708">
      <c r="G708" s="147"/>
      <c r="H708" s="147"/>
      <c r="I708" s="147"/>
    </row>
    <row r="709">
      <c r="G709" s="147"/>
      <c r="H709" s="147"/>
      <c r="I709" s="147"/>
    </row>
    <row r="710">
      <c r="G710" s="147"/>
      <c r="H710" s="147"/>
      <c r="I710" s="147"/>
    </row>
    <row r="711">
      <c r="G711" s="147"/>
      <c r="H711" s="147"/>
      <c r="I711" s="147"/>
    </row>
    <row r="712">
      <c r="G712" s="147"/>
      <c r="H712" s="147"/>
      <c r="I712" s="147"/>
    </row>
    <row r="713">
      <c r="G713" s="147"/>
      <c r="H713" s="147"/>
      <c r="I713" s="147"/>
    </row>
    <row r="714">
      <c r="G714" s="147"/>
      <c r="H714" s="147"/>
      <c r="I714" s="147"/>
    </row>
    <row r="715">
      <c r="G715" s="147"/>
      <c r="H715" s="147"/>
      <c r="I715" s="147"/>
    </row>
    <row r="716">
      <c r="G716" s="147"/>
      <c r="H716" s="147"/>
      <c r="I716" s="147"/>
    </row>
    <row r="717">
      <c r="G717" s="147"/>
      <c r="H717" s="147"/>
      <c r="I717" s="147"/>
    </row>
    <row r="718">
      <c r="G718" s="147"/>
      <c r="H718" s="147"/>
      <c r="I718" s="147"/>
    </row>
    <row r="719">
      <c r="G719" s="147"/>
      <c r="H719" s="147"/>
      <c r="I719" s="147"/>
    </row>
    <row r="720">
      <c r="G720" s="147"/>
      <c r="H720" s="147"/>
      <c r="I720" s="147"/>
    </row>
    <row r="721">
      <c r="G721" s="147"/>
      <c r="H721" s="147"/>
      <c r="I721" s="147"/>
    </row>
    <row r="722">
      <c r="G722" s="147"/>
      <c r="H722" s="147"/>
      <c r="I722" s="147"/>
    </row>
    <row r="723">
      <c r="G723" s="147"/>
      <c r="H723" s="147"/>
      <c r="I723" s="147"/>
    </row>
    <row r="724">
      <c r="G724" s="147"/>
      <c r="H724" s="147"/>
      <c r="I724" s="147"/>
    </row>
    <row r="725">
      <c r="G725" s="147"/>
      <c r="H725" s="147"/>
      <c r="I725" s="147"/>
    </row>
    <row r="726">
      <c r="G726" s="147"/>
      <c r="H726" s="147"/>
      <c r="I726" s="147"/>
    </row>
    <row r="727">
      <c r="G727" s="147"/>
      <c r="H727" s="147"/>
      <c r="I727" s="147"/>
    </row>
    <row r="728">
      <c r="G728" s="147"/>
      <c r="H728" s="147"/>
      <c r="I728" s="147"/>
    </row>
    <row r="729">
      <c r="G729" s="147"/>
      <c r="H729" s="147"/>
      <c r="I729" s="147"/>
    </row>
    <row r="730">
      <c r="G730" s="147"/>
      <c r="H730" s="147"/>
      <c r="I730" s="147"/>
    </row>
    <row r="731">
      <c r="G731" s="147"/>
      <c r="H731" s="147"/>
      <c r="I731" s="147"/>
    </row>
    <row r="732">
      <c r="G732" s="147"/>
      <c r="H732" s="147"/>
      <c r="I732" s="147"/>
    </row>
    <row r="733">
      <c r="G733" s="147"/>
      <c r="H733" s="147"/>
      <c r="I733" s="147"/>
    </row>
    <row r="734">
      <c r="G734" s="147"/>
      <c r="H734" s="147"/>
      <c r="I734" s="147"/>
    </row>
    <row r="735">
      <c r="G735" s="147"/>
      <c r="H735" s="147"/>
      <c r="I735" s="147"/>
    </row>
    <row r="736">
      <c r="G736" s="147"/>
      <c r="H736" s="147"/>
      <c r="I736" s="147"/>
    </row>
    <row r="737">
      <c r="G737" s="147"/>
      <c r="H737" s="147"/>
      <c r="I737" s="147"/>
    </row>
    <row r="738">
      <c r="G738" s="147"/>
      <c r="H738" s="147"/>
      <c r="I738" s="147"/>
    </row>
    <row r="739">
      <c r="G739" s="147"/>
      <c r="H739" s="147"/>
      <c r="I739" s="147"/>
    </row>
    <row r="740">
      <c r="G740" s="147"/>
      <c r="H740" s="147"/>
      <c r="I740" s="147"/>
    </row>
    <row r="741">
      <c r="G741" s="147"/>
      <c r="H741" s="147"/>
      <c r="I741" s="147"/>
    </row>
    <row r="742">
      <c r="G742" s="147"/>
      <c r="H742" s="147"/>
      <c r="I742" s="147"/>
    </row>
    <row r="743">
      <c r="G743" s="147"/>
      <c r="H743" s="147"/>
      <c r="I743" s="147"/>
    </row>
    <row r="744">
      <c r="G744" s="147"/>
      <c r="H744" s="147"/>
      <c r="I744" s="147"/>
    </row>
    <row r="745">
      <c r="G745" s="147"/>
      <c r="H745" s="147"/>
      <c r="I745" s="147"/>
    </row>
    <row r="746">
      <c r="G746" s="147"/>
      <c r="H746" s="147"/>
      <c r="I746" s="147"/>
    </row>
    <row r="747">
      <c r="G747" s="147"/>
      <c r="H747" s="147"/>
      <c r="I747" s="147"/>
    </row>
    <row r="748">
      <c r="G748" s="147"/>
      <c r="H748" s="147"/>
      <c r="I748" s="147"/>
    </row>
    <row r="749">
      <c r="G749" s="147"/>
      <c r="H749" s="147"/>
      <c r="I749" s="147"/>
    </row>
    <row r="750">
      <c r="G750" s="147"/>
      <c r="H750" s="147"/>
      <c r="I750" s="147"/>
    </row>
    <row r="751">
      <c r="G751" s="147"/>
      <c r="H751" s="147"/>
      <c r="I751" s="147"/>
    </row>
    <row r="752">
      <c r="G752" s="147"/>
      <c r="H752" s="147"/>
      <c r="I752" s="147"/>
    </row>
    <row r="753">
      <c r="G753" s="147"/>
      <c r="H753" s="147"/>
      <c r="I753" s="147"/>
    </row>
    <row r="754">
      <c r="G754" s="147"/>
      <c r="H754" s="147"/>
      <c r="I754" s="147"/>
    </row>
    <row r="755">
      <c r="G755" s="147"/>
      <c r="H755" s="147"/>
      <c r="I755" s="147"/>
    </row>
    <row r="756">
      <c r="G756" s="147"/>
      <c r="H756" s="147"/>
      <c r="I756" s="147"/>
    </row>
    <row r="757">
      <c r="G757" s="147"/>
      <c r="H757" s="147"/>
      <c r="I757" s="147"/>
    </row>
    <row r="758">
      <c r="G758" s="147"/>
      <c r="H758" s="147"/>
      <c r="I758" s="147"/>
    </row>
    <row r="759">
      <c r="G759" s="147"/>
      <c r="H759" s="147"/>
      <c r="I759" s="147"/>
    </row>
    <row r="760">
      <c r="G760" s="147"/>
      <c r="H760" s="147"/>
      <c r="I760" s="147"/>
    </row>
    <row r="761">
      <c r="G761" s="147"/>
      <c r="H761" s="147"/>
      <c r="I761" s="147"/>
    </row>
    <row r="762">
      <c r="G762" s="147"/>
      <c r="H762" s="147"/>
      <c r="I762" s="147"/>
    </row>
    <row r="763">
      <c r="G763" s="147"/>
      <c r="H763" s="147"/>
      <c r="I763" s="147"/>
    </row>
    <row r="764">
      <c r="G764" s="147"/>
      <c r="H764" s="147"/>
      <c r="I764" s="147"/>
    </row>
    <row r="765">
      <c r="G765" s="147"/>
      <c r="H765" s="147"/>
      <c r="I765" s="147"/>
    </row>
    <row r="766">
      <c r="G766" s="147"/>
      <c r="H766" s="147"/>
      <c r="I766" s="147"/>
    </row>
    <row r="767">
      <c r="G767" s="147"/>
      <c r="H767" s="147"/>
      <c r="I767" s="147"/>
    </row>
    <row r="768">
      <c r="G768" s="147"/>
      <c r="H768" s="147"/>
      <c r="I768" s="147"/>
    </row>
    <row r="769">
      <c r="G769" s="147"/>
      <c r="H769" s="147"/>
      <c r="I769" s="147"/>
    </row>
    <row r="770">
      <c r="G770" s="147"/>
      <c r="H770" s="147"/>
      <c r="I770" s="147"/>
    </row>
    <row r="771">
      <c r="G771" s="147"/>
      <c r="H771" s="147"/>
      <c r="I771" s="147"/>
    </row>
    <row r="772">
      <c r="G772" s="147"/>
      <c r="H772" s="147"/>
      <c r="I772" s="147"/>
    </row>
    <row r="773">
      <c r="G773" s="147"/>
      <c r="H773" s="147"/>
      <c r="I773" s="147"/>
    </row>
    <row r="774">
      <c r="G774" s="147"/>
      <c r="H774" s="147"/>
      <c r="I774" s="147"/>
    </row>
    <row r="775">
      <c r="G775" s="147"/>
      <c r="H775" s="147"/>
      <c r="I775" s="147"/>
    </row>
    <row r="776">
      <c r="G776" s="147"/>
      <c r="H776" s="147"/>
      <c r="I776" s="147"/>
    </row>
    <row r="777">
      <c r="G777" s="147"/>
      <c r="H777" s="147"/>
      <c r="I777" s="147"/>
    </row>
    <row r="778">
      <c r="G778" s="147"/>
      <c r="H778" s="147"/>
      <c r="I778" s="147"/>
    </row>
    <row r="779">
      <c r="G779" s="147"/>
      <c r="H779" s="147"/>
      <c r="I779" s="147"/>
    </row>
    <row r="780">
      <c r="G780" s="147"/>
      <c r="H780" s="147"/>
      <c r="I780" s="147"/>
    </row>
    <row r="781">
      <c r="G781" s="147"/>
      <c r="H781" s="147"/>
      <c r="I781" s="147"/>
    </row>
    <row r="782">
      <c r="G782" s="147"/>
      <c r="H782" s="147"/>
      <c r="I782" s="147"/>
    </row>
    <row r="783">
      <c r="G783" s="147"/>
      <c r="H783" s="147"/>
      <c r="I783" s="147"/>
    </row>
    <row r="784">
      <c r="G784" s="147"/>
      <c r="H784" s="147"/>
      <c r="I784" s="147"/>
    </row>
    <row r="785">
      <c r="G785" s="147"/>
      <c r="H785" s="147"/>
      <c r="I785" s="147"/>
    </row>
    <row r="786">
      <c r="G786" s="147"/>
      <c r="H786" s="147"/>
      <c r="I786" s="147"/>
    </row>
    <row r="787">
      <c r="G787" s="147"/>
      <c r="H787" s="147"/>
      <c r="I787" s="147"/>
    </row>
    <row r="788">
      <c r="G788" s="147"/>
      <c r="H788" s="147"/>
      <c r="I788" s="147"/>
    </row>
    <row r="789">
      <c r="G789" s="147"/>
      <c r="H789" s="147"/>
      <c r="I789" s="147"/>
    </row>
    <row r="790">
      <c r="G790" s="147"/>
      <c r="H790" s="147"/>
      <c r="I790" s="147"/>
    </row>
    <row r="791">
      <c r="G791" s="147"/>
      <c r="H791" s="147"/>
      <c r="I791" s="147"/>
    </row>
    <row r="792">
      <c r="G792" s="147"/>
      <c r="H792" s="147"/>
      <c r="I792" s="147"/>
    </row>
    <row r="793">
      <c r="G793" s="147"/>
      <c r="H793" s="147"/>
      <c r="I793" s="147"/>
    </row>
    <row r="794">
      <c r="G794" s="147"/>
      <c r="H794" s="147"/>
      <c r="I794" s="147"/>
    </row>
    <row r="795">
      <c r="G795" s="147"/>
      <c r="H795" s="147"/>
      <c r="I795" s="147"/>
    </row>
    <row r="796">
      <c r="G796" s="147"/>
      <c r="H796" s="147"/>
      <c r="I796" s="147"/>
    </row>
    <row r="797">
      <c r="G797" s="147"/>
      <c r="H797" s="147"/>
      <c r="I797" s="147"/>
    </row>
    <row r="798">
      <c r="G798" s="147"/>
      <c r="H798" s="147"/>
      <c r="I798" s="147"/>
    </row>
    <row r="799">
      <c r="G799" s="147"/>
      <c r="H799" s="147"/>
      <c r="I799" s="147"/>
    </row>
    <row r="800">
      <c r="G800" s="147"/>
      <c r="H800" s="147"/>
      <c r="I800" s="147"/>
    </row>
    <row r="801">
      <c r="G801" s="147"/>
      <c r="H801" s="147"/>
      <c r="I801" s="147"/>
    </row>
    <row r="802">
      <c r="G802" s="147"/>
      <c r="H802" s="147"/>
      <c r="I802" s="147"/>
    </row>
    <row r="803">
      <c r="G803" s="147"/>
      <c r="H803" s="147"/>
      <c r="I803" s="147"/>
    </row>
    <row r="804">
      <c r="G804" s="147"/>
      <c r="H804" s="147"/>
      <c r="I804" s="147"/>
    </row>
    <row r="805">
      <c r="G805" s="147"/>
      <c r="H805" s="147"/>
      <c r="I805" s="147"/>
    </row>
    <row r="806">
      <c r="G806" s="147"/>
      <c r="H806" s="147"/>
      <c r="I806" s="147"/>
    </row>
    <row r="807">
      <c r="G807" s="147"/>
      <c r="H807" s="147"/>
      <c r="I807" s="147"/>
    </row>
    <row r="808">
      <c r="G808" s="147"/>
      <c r="H808" s="147"/>
      <c r="I808" s="147"/>
    </row>
    <row r="809">
      <c r="G809" s="147"/>
      <c r="H809" s="147"/>
      <c r="I809" s="147"/>
    </row>
    <row r="810">
      <c r="G810" s="147"/>
      <c r="H810" s="147"/>
      <c r="I810" s="147"/>
    </row>
    <row r="811">
      <c r="G811" s="147"/>
      <c r="H811" s="147"/>
      <c r="I811" s="147"/>
    </row>
    <row r="812">
      <c r="G812" s="147"/>
      <c r="H812" s="147"/>
      <c r="I812" s="147"/>
    </row>
    <row r="813">
      <c r="G813" s="147"/>
      <c r="H813" s="147"/>
      <c r="I813" s="147"/>
    </row>
    <row r="814">
      <c r="G814" s="147"/>
      <c r="H814" s="147"/>
      <c r="I814" s="147"/>
    </row>
    <row r="815">
      <c r="G815" s="147"/>
      <c r="H815" s="147"/>
      <c r="I815" s="147"/>
    </row>
    <row r="816">
      <c r="G816" s="147"/>
      <c r="H816" s="147"/>
      <c r="I816" s="147"/>
    </row>
    <row r="817">
      <c r="G817" s="147"/>
      <c r="H817" s="147"/>
      <c r="I817" s="147"/>
    </row>
    <row r="818">
      <c r="G818" s="147"/>
      <c r="H818" s="147"/>
      <c r="I818" s="147"/>
    </row>
    <row r="819">
      <c r="G819" s="147"/>
      <c r="H819" s="147"/>
      <c r="I819" s="147"/>
    </row>
    <row r="820">
      <c r="G820" s="147"/>
      <c r="H820" s="147"/>
      <c r="I820" s="147"/>
    </row>
    <row r="821">
      <c r="G821" s="147"/>
      <c r="H821" s="147"/>
      <c r="I821" s="147"/>
    </row>
    <row r="822">
      <c r="G822" s="147"/>
      <c r="H822" s="147"/>
      <c r="I822" s="147"/>
    </row>
    <row r="823">
      <c r="G823" s="147"/>
      <c r="H823" s="147"/>
      <c r="I823" s="147"/>
    </row>
    <row r="824">
      <c r="G824" s="147"/>
      <c r="H824" s="147"/>
      <c r="I824" s="147"/>
    </row>
    <row r="825">
      <c r="G825" s="147"/>
      <c r="H825" s="147"/>
      <c r="I825" s="147"/>
    </row>
    <row r="826">
      <c r="G826" s="147"/>
      <c r="H826" s="147"/>
      <c r="I826" s="147"/>
    </row>
    <row r="827">
      <c r="G827" s="147"/>
      <c r="H827" s="147"/>
      <c r="I827" s="147"/>
    </row>
    <row r="828">
      <c r="G828" s="147"/>
      <c r="H828" s="147"/>
      <c r="I828" s="147"/>
    </row>
    <row r="829">
      <c r="G829" s="147"/>
      <c r="H829" s="147"/>
      <c r="I829" s="147"/>
    </row>
    <row r="830">
      <c r="G830" s="147"/>
      <c r="H830" s="147"/>
      <c r="I830" s="147"/>
    </row>
    <row r="831">
      <c r="G831" s="147"/>
      <c r="H831" s="147"/>
      <c r="I831" s="147"/>
    </row>
    <row r="832">
      <c r="G832" s="147"/>
      <c r="H832" s="147"/>
      <c r="I832" s="147"/>
    </row>
    <row r="833">
      <c r="G833" s="147"/>
      <c r="H833" s="147"/>
      <c r="I833" s="147"/>
    </row>
    <row r="834">
      <c r="G834" s="147"/>
      <c r="H834" s="147"/>
      <c r="I834" s="147"/>
    </row>
    <row r="835">
      <c r="G835" s="147"/>
      <c r="H835" s="147"/>
      <c r="I835" s="147"/>
    </row>
    <row r="836">
      <c r="G836" s="147"/>
      <c r="H836" s="147"/>
      <c r="I836" s="147"/>
    </row>
    <row r="837">
      <c r="G837" s="147"/>
      <c r="H837" s="147"/>
      <c r="I837" s="147"/>
    </row>
    <row r="838">
      <c r="G838" s="147"/>
      <c r="H838" s="147"/>
      <c r="I838" s="147"/>
    </row>
    <row r="839">
      <c r="G839" s="147"/>
      <c r="H839" s="147"/>
      <c r="I839" s="147"/>
    </row>
    <row r="840">
      <c r="G840" s="147"/>
      <c r="H840" s="147"/>
      <c r="I840" s="147"/>
    </row>
    <row r="841">
      <c r="G841" s="147"/>
      <c r="H841" s="147"/>
      <c r="I841" s="147"/>
    </row>
    <row r="842">
      <c r="G842" s="147"/>
      <c r="H842" s="147"/>
      <c r="I842" s="147"/>
    </row>
    <row r="843">
      <c r="G843" s="147"/>
      <c r="H843" s="147"/>
      <c r="I843" s="147"/>
    </row>
    <row r="844">
      <c r="G844" s="147"/>
      <c r="H844" s="147"/>
      <c r="I844" s="147"/>
    </row>
    <row r="845">
      <c r="G845" s="147"/>
      <c r="H845" s="147"/>
      <c r="I845" s="147"/>
    </row>
    <row r="846">
      <c r="G846" s="147"/>
      <c r="H846" s="147"/>
      <c r="I846" s="147"/>
    </row>
    <row r="847">
      <c r="G847" s="147"/>
      <c r="H847" s="147"/>
      <c r="I847" s="147"/>
    </row>
    <row r="848">
      <c r="G848" s="147"/>
      <c r="H848" s="147"/>
      <c r="I848" s="147"/>
    </row>
    <row r="849">
      <c r="G849" s="147"/>
      <c r="H849" s="147"/>
      <c r="I849" s="147"/>
    </row>
    <row r="850">
      <c r="G850" s="147"/>
      <c r="H850" s="147"/>
      <c r="I850" s="147"/>
    </row>
    <row r="851">
      <c r="G851" s="147"/>
      <c r="H851" s="147"/>
      <c r="I851" s="147"/>
    </row>
    <row r="852">
      <c r="G852" s="147"/>
      <c r="H852" s="147"/>
      <c r="I852" s="147"/>
    </row>
    <row r="853">
      <c r="G853" s="147"/>
      <c r="H853" s="147"/>
      <c r="I853" s="147"/>
    </row>
    <row r="854">
      <c r="G854" s="147"/>
      <c r="H854" s="147"/>
      <c r="I854" s="147"/>
    </row>
    <row r="855">
      <c r="G855" s="147"/>
      <c r="H855" s="147"/>
      <c r="I855" s="147"/>
    </row>
    <row r="856">
      <c r="G856" s="147"/>
      <c r="H856" s="147"/>
      <c r="I856" s="147"/>
    </row>
    <row r="857">
      <c r="G857" s="147"/>
      <c r="H857" s="147"/>
      <c r="I857" s="147"/>
    </row>
    <row r="858">
      <c r="G858" s="147"/>
      <c r="H858" s="147"/>
      <c r="I858" s="147"/>
    </row>
    <row r="859">
      <c r="G859" s="147"/>
      <c r="H859" s="147"/>
      <c r="I859" s="147"/>
    </row>
    <row r="860">
      <c r="G860" s="147"/>
      <c r="H860" s="147"/>
      <c r="I860" s="147"/>
    </row>
    <row r="861">
      <c r="G861" s="147"/>
      <c r="H861" s="147"/>
      <c r="I861" s="147"/>
    </row>
    <row r="862">
      <c r="G862" s="147"/>
      <c r="H862" s="147"/>
      <c r="I862" s="147"/>
    </row>
    <row r="863">
      <c r="G863" s="147"/>
      <c r="H863" s="147"/>
      <c r="I863" s="147"/>
    </row>
    <row r="864">
      <c r="G864" s="147"/>
      <c r="H864" s="147"/>
      <c r="I864" s="147"/>
    </row>
    <row r="865">
      <c r="G865" s="147"/>
      <c r="H865" s="147"/>
      <c r="I865" s="147"/>
    </row>
    <row r="866">
      <c r="G866" s="147"/>
      <c r="H866" s="147"/>
      <c r="I866" s="147"/>
    </row>
    <row r="867">
      <c r="G867" s="147"/>
      <c r="H867" s="147"/>
      <c r="I867" s="147"/>
    </row>
    <row r="868">
      <c r="G868" s="147"/>
      <c r="H868" s="147"/>
      <c r="I868" s="147"/>
    </row>
    <row r="869">
      <c r="G869" s="147"/>
      <c r="H869" s="147"/>
      <c r="I869" s="147"/>
    </row>
    <row r="870">
      <c r="G870" s="147"/>
      <c r="H870" s="147"/>
      <c r="I870" s="147"/>
    </row>
    <row r="871">
      <c r="G871" s="147"/>
      <c r="H871" s="147"/>
      <c r="I871" s="147"/>
    </row>
    <row r="872">
      <c r="G872" s="147"/>
      <c r="H872" s="147"/>
      <c r="I872" s="147"/>
    </row>
    <row r="873">
      <c r="G873" s="147"/>
      <c r="H873" s="147"/>
      <c r="I873" s="147"/>
    </row>
    <row r="874">
      <c r="G874" s="147"/>
      <c r="H874" s="147"/>
      <c r="I874" s="147"/>
    </row>
    <row r="875">
      <c r="G875" s="147"/>
      <c r="H875" s="147"/>
      <c r="I875" s="147"/>
    </row>
    <row r="876">
      <c r="G876" s="147"/>
      <c r="H876" s="147"/>
      <c r="I876" s="147"/>
    </row>
    <row r="877">
      <c r="G877" s="147"/>
      <c r="H877" s="147"/>
      <c r="I877" s="147"/>
    </row>
    <row r="878">
      <c r="G878" s="147"/>
      <c r="H878" s="147"/>
      <c r="I878" s="147"/>
    </row>
    <row r="879">
      <c r="G879" s="147"/>
      <c r="H879" s="147"/>
      <c r="I879" s="147"/>
    </row>
    <row r="880">
      <c r="G880" s="147"/>
      <c r="H880" s="147"/>
      <c r="I880" s="147"/>
    </row>
    <row r="881">
      <c r="G881" s="147"/>
      <c r="H881" s="147"/>
      <c r="I881" s="147"/>
    </row>
    <row r="882">
      <c r="G882" s="147"/>
      <c r="H882" s="147"/>
      <c r="I882" s="147"/>
    </row>
    <row r="883">
      <c r="G883" s="147"/>
      <c r="H883" s="147"/>
      <c r="I883" s="147"/>
    </row>
    <row r="884">
      <c r="G884" s="147"/>
      <c r="H884" s="147"/>
      <c r="I884" s="147"/>
    </row>
    <row r="885">
      <c r="G885" s="147"/>
      <c r="H885" s="147"/>
      <c r="I885" s="147"/>
    </row>
    <row r="886">
      <c r="G886" s="147"/>
      <c r="H886" s="147"/>
      <c r="I886" s="147"/>
    </row>
    <row r="887">
      <c r="G887" s="147"/>
      <c r="H887" s="147"/>
      <c r="I887" s="147"/>
    </row>
    <row r="888">
      <c r="G888" s="147"/>
      <c r="H888" s="147"/>
      <c r="I888" s="147"/>
    </row>
    <row r="889">
      <c r="G889" s="147"/>
      <c r="H889" s="147"/>
      <c r="I889" s="147"/>
    </row>
    <row r="890">
      <c r="G890" s="147"/>
      <c r="H890" s="147"/>
      <c r="I890" s="147"/>
    </row>
    <row r="891">
      <c r="G891" s="147"/>
      <c r="H891" s="147"/>
      <c r="I891" s="147"/>
    </row>
    <row r="892">
      <c r="G892" s="147"/>
      <c r="H892" s="147"/>
      <c r="I892" s="147"/>
    </row>
    <row r="893">
      <c r="G893" s="147"/>
      <c r="H893" s="147"/>
      <c r="I893" s="147"/>
    </row>
    <row r="894">
      <c r="G894" s="147"/>
      <c r="H894" s="147"/>
      <c r="I894" s="147"/>
    </row>
    <row r="895">
      <c r="G895" s="147"/>
      <c r="H895" s="147"/>
      <c r="I895" s="147"/>
    </row>
    <row r="896">
      <c r="G896" s="147"/>
      <c r="H896" s="147"/>
      <c r="I896" s="147"/>
    </row>
    <row r="897">
      <c r="G897" s="147"/>
      <c r="H897" s="147"/>
      <c r="I897" s="147"/>
    </row>
    <row r="898">
      <c r="G898" s="147"/>
      <c r="H898" s="147"/>
      <c r="I898" s="147"/>
    </row>
    <row r="899">
      <c r="G899" s="147"/>
      <c r="H899" s="147"/>
      <c r="I899" s="147"/>
    </row>
    <row r="900">
      <c r="G900" s="147"/>
      <c r="H900" s="147"/>
      <c r="I900" s="147"/>
    </row>
    <row r="901">
      <c r="G901" s="147"/>
      <c r="H901" s="147"/>
      <c r="I901" s="147"/>
    </row>
    <row r="902">
      <c r="G902" s="147"/>
      <c r="H902" s="147"/>
      <c r="I902" s="147"/>
    </row>
    <row r="903">
      <c r="G903" s="147"/>
      <c r="H903" s="147"/>
      <c r="I903" s="147"/>
    </row>
    <row r="904">
      <c r="G904" s="147"/>
      <c r="H904" s="147"/>
      <c r="I904" s="147"/>
    </row>
    <row r="905">
      <c r="G905" s="147"/>
      <c r="H905" s="147"/>
      <c r="I905" s="147"/>
    </row>
    <row r="906">
      <c r="G906" s="147"/>
      <c r="H906" s="147"/>
      <c r="I906" s="147"/>
    </row>
    <row r="907">
      <c r="G907" s="147"/>
      <c r="H907" s="147"/>
      <c r="I907" s="147"/>
    </row>
    <row r="908">
      <c r="G908" s="147"/>
      <c r="H908" s="147"/>
      <c r="I908" s="147"/>
    </row>
    <row r="909">
      <c r="G909" s="147"/>
      <c r="H909" s="147"/>
      <c r="I909" s="147"/>
    </row>
    <row r="910">
      <c r="G910" s="147"/>
      <c r="H910" s="147"/>
      <c r="I910" s="147"/>
    </row>
    <row r="911">
      <c r="G911" s="147"/>
      <c r="H911" s="147"/>
      <c r="I911" s="147"/>
    </row>
    <row r="912">
      <c r="G912" s="147"/>
      <c r="H912" s="147"/>
      <c r="I912" s="147"/>
    </row>
    <row r="913">
      <c r="G913" s="147"/>
      <c r="H913" s="147"/>
      <c r="I913" s="147"/>
    </row>
    <row r="914">
      <c r="G914" s="147"/>
      <c r="H914" s="147"/>
      <c r="I914" s="147"/>
    </row>
    <row r="915">
      <c r="G915" s="147"/>
      <c r="H915" s="147"/>
      <c r="I915" s="147"/>
    </row>
    <row r="916">
      <c r="G916" s="147"/>
      <c r="H916" s="147"/>
      <c r="I916" s="147"/>
    </row>
    <row r="917">
      <c r="G917" s="147"/>
      <c r="H917" s="147"/>
      <c r="I917" s="147"/>
    </row>
    <row r="918">
      <c r="G918" s="147"/>
      <c r="H918" s="147"/>
      <c r="I918" s="147"/>
    </row>
    <row r="919">
      <c r="G919" s="147"/>
      <c r="H919" s="147"/>
      <c r="I919" s="147"/>
    </row>
    <row r="920">
      <c r="G920" s="147"/>
      <c r="H920" s="147"/>
      <c r="I920" s="147"/>
    </row>
    <row r="921">
      <c r="G921" s="147"/>
      <c r="H921" s="147"/>
      <c r="I921" s="147"/>
    </row>
    <row r="922">
      <c r="G922" s="147"/>
      <c r="H922" s="147"/>
      <c r="I922" s="147"/>
    </row>
    <row r="923">
      <c r="G923" s="147"/>
      <c r="H923" s="147"/>
      <c r="I923" s="147"/>
    </row>
    <row r="924">
      <c r="G924" s="147"/>
      <c r="H924" s="147"/>
      <c r="I924" s="147"/>
    </row>
    <row r="925">
      <c r="G925" s="147"/>
      <c r="H925" s="147"/>
      <c r="I925" s="147"/>
    </row>
    <row r="926">
      <c r="G926" s="147"/>
      <c r="H926" s="147"/>
      <c r="I926" s="147"/>
    </row>
    <row r="927">
      <c r="G927" s="147"/>
      <c r="H927" s="147"/>
      <c r="I927" s="147"/>
    </row>
    <row r="928">
      <c r="G928" s="147"/>
      <c r="H928" s="147"/>
      <c r="I928" s="147"/>
    </row>
    <row r="929">
      <c r="G929" s="147"/>
      <c r="H929" s="147"/>
      <c r="I929" s="147"/>
    </row>
    <row r="930">
      <c r="G930" s="147"/>
      <c r="H930" s="147"/>
      <c r="I930" s="147"/>
    </row>
    <row r="931">
      <c r="G931" s="147"/>
      <c r="H931" s="147"/>
      <c r="I931" s="147"/>
    </row>
    <row r="932">
      <c r="G932" s="147"/>
      <c r="H932" s="147"/>
      <c r="I932" s="147"/>
    </row>
    <row r="933">
      <c r="G933" s="147"/>
      <c r="H933" s="147"/>
      <c r="I933" s="147"/>
    </row>
    <row r="934">
      <c r="G934" s="147"/>
      <c r="H934" s="147"/>
      <c r="I934" s="147"/>
    </row>
    <row r="935">
      <c r="G935" s="147"/>
      <c r="H935" s="147"/>
      <c r="I935" s="147"/>
    </row>
    <row r="936">
      <c r="G936" s="147"/>
      <c r="H936" s="147"/>
      <c r="I936" s="147"/>
    </row>
    <row r="937">
      <c r="G937" s="147"/>
      <c r="H937" s="147"/>
      <c r="I937" s="147"/>
    </row>
    <row r="938">
      <c r="G938" s="147"/>
      <c r="H938" s="147"/>
      <c r="I938" s="147"/>
    </row>
    <row r="939">
      <c r="G939" s="147"/>
      <c r="H939" s="147"/>
      <c r="I939" s="147"/>
    </row>
    <row r="940">
      <c r="G940" s="147"/>
      <c r="H940" s="147"/>
      <c r="I940" s="147"/>
    </row>
    <row r="941">
      <c r="G941" s="147"/>
      <c r="H941" s="147"/>
      <c r="I941" s="147"/>
    </row>
    <row r="942">
      <c r="G942" s="147"/>
      <c r="H942" s="147"/>
      <c r="I942" s="147"/>
    </row>
    <row r="943">
      <c r="G943" s="147"/>
      <c r="H943" s="147"/>
      <c r="I943" s="147"/>
    </row>
    <row r="944">
      <c r="G944" s="147"/>
      <c r="H944" s="147"/>
      <c r="I944" s="147"/>
    </row>
    <row r="945">
      <c r="G945" s="147"/>
      <c r="H945" s="147"/>
      <c r="I945" s="147"/>
    </row>
    <row r="946">
      <c r="G946" s="147"/>
      <c r="H946" s="147"/>
      <c r="I946" s="147"/>
    </row>
    <row r="947">
      <c r="G947" s="147"/>
      <c r="H947" s="147"/>
      <c r="I947" s="147"/>
    </row>
    <row r="948">
      <c r="G948" s="147"/>
      <c r="H948" s="147"/>
      <c r="I948" s="147"/>
    </row>
    <row r="949">
      <c r="G949" s="147"/>
      <c r="H949" s="147"/>
      <c r="I949" s="147"/>
    </row>
    <row r="950">
      <c r="G950" s="147"/>
      <c r="H950" s="147"/>
      <c r="I950" s="147"/>
    </row>
    <row r="951">
      <c r="G951" s="147"/>
      <c r="H951" s="147"/>
      <c r="I951" s="147"/>
    </row>
    <row r="952">
      <c r="G952" s="147"/>
      <c r="H952" s="147"/>
      <c r="I952" s="147"/>
    </row>
    <row r="953">
      <c r="G953" s="147"/>
      <c r="H953" s="147"/>
      <c r="I953" s="147"/>
    </row>
    <row r="954">
      <c r="G954" s="147"/>
      <c r="H954" s="147"/>
      <c r="I954" s="147"/>
    </row>
    <row r="955">
      <c r="G955" s="147"/>
      <c r="H955" s="147"/>
      <c r="I955" s="147"/>
    </row>
    <row r="956">
      <c r="G956" s="147"/>
      <c r="H956" s="147"/>
      <c r="I956" s="147"/>
    </row>
    <row r="957">
      <c r="G957" s="147"/>
      <c r="H957" s="147"/>
      <c r="I957" s="147"/>
    </row>
    <row r="958">
      <c r="G958" s="147"/>
      <c r="H958" s="147"/>
      <c r="I958" s="147"/>
    </row>
    <row r="959">
      <c r="G959" s="147"/>
      <c r="H959" s="147"/>
      <c r="I959" s="147"/>
    </row>
    <row r="960">
      <c r="G960" s="147"/>
      <c r="H960" s="147"/>
      <c r="I960" s="147"/>
    </row>
    <row r="961">
      <c r="G961" s="147"/>
      <c r="H961" s="147"/>
      <c r="I961" s="147"/>
    </row>
    <row r="962">
      <c r="G962" s="147"/>
      <c r="H962" s="147"/>
      <c r="I962" s="147"/>
    </row>
    <row r="963">
      <c r="G963" s="147"/>
      <c r="H963" s="147"/>
      <c r="I963" s="147"/>
    </row>
    <row r="964">
      <c r="G964" s="147"/>
      <c r="H964" s="147"/>
      <c r="I964" s="147"/>
    </row>
    <row r="965">
      <c r="G965" s="147"/>
      <c r="H965" s="147"/>
      <c r="I965" s="147"/>
    </row>
    <row r="966">
      <c r="G966" s="147"/>
      <c r="H966" s="147"/>
      <c r="I966" s="147"/>
    </row>
    <row r="967">
      <c r="G967" s="147"/>
      <c r="H967" s="147"/>
      <c r="I967" s="147"/>
    </row>
    <row r="968">
      <c r="G968" s="147"/>
      <c r="H968" s="147"/>
      <c r="I968" s="147"/>
    </row>
    <row r="969">
      <c r="G969" s="147"/>
      <c r="H969" s="147"/>
      <c r="I969" s="147"/>
    </row>
    <row r="970">
      <c r="G970" s="147"/>
      <c r="H970" s="147"/>
      <c r="I970" s="147"/>
    </row>
    <row r="971">
      <c r="G971" s="147"/>
      <c r="H971" s="147"/>
      <c r="I971" s="147"/>
    </row>
    <row r="972">
      <c r="G972" s="147"/>
      <c r="H972" s="147"/>
      <c r="I972" s="147"/>
    </row>
    <row r="973">
      <c r="G973" s="147"/>
      <c r="H973" s="147"/>
      <c r="I973" s="147"/>
    </row>
    <row r="974">
      <c r="G974" s="147"/>
      <c r="H974" s="147"/>
      <c r="I974" s="147"/>
    </row>
    <row r="975">
      <c r="G975" s="147"/>
      <c r="H975" s="147"/>
      <c r="I975" s="147"/>
    </row>
    <row r="976">
      <c r="G976" s="147"/>
      <c r="H976" s="147"/>
      <c r="I976" s="147"/>
    </row>
    <row r="977">
      <c r="G977" s="147"/>
      <c r="H977" s="147"/>
      <c r="I977" s="147"/>
    </row>
    <row r="978">
      <c r="G978" s="147"/>
      <c r="H978" s="147"/>
      <c r="I978" s="147"/>
    </row>
    <row r="979">
      <c r="G979" s="147"/>
      <c r="H979" s="147"/>
      <c r="I979" s="147"/>
    </row>
    <row r="980">
      <c r="G980" s="147"/>
      <c r="H980" s="147"/>
      <c r="I980" s="147"/>
    </row>
    <row r="981">
      <c r="G981" s="147"/>
      <c r="H981" s="147"/>
      <c r="I981" s="147"/>
    </row>
    <row r="982">
      <c r="G982" s="147"/>
      <c r="H982" s="147"/>
      <c r="I982" s="147"/>
    </row>
    <row r="983">
      <c r="G983" s="147"/>
      <c r="H983" s="147"/>
      <c r="I983" s="147"/>
    </row>
    <row r="984">
      <c r="G984" s="147"/>
      <c r="H984" s="147"/>
      <c r="I984" s="147"/>
    </row>
    <row r="985">
      <c r="G985" s="147"/>
      <c r="H985" s="147"/>
      <c r="I985" s="147"/>
    </row>
    <row r="986">
      <c r="G986" s="147"/>
      <c r="H986" s="147"/>
      <c r="I986" s="147"/>
    </row>
    <row r="987">
      <c r="G987" s="147"/>
      <c r="H987" s="147"/>
      <c r="I987" s="147"/>
    </row>
    <row r="988">
      <c r="G988" s="147"/>
      <c r="H988" s="147"/>
      <c r="I988" s="147"/>
    </row>
    <row r="989">
      <c r="G989" s="147"/>
      <c r="H989" s="147"/>
      <c r="I989" s="147"/>
    </row>
    <row r="990">
      <c r="G990" s="147"/>
      <c r="H990" s="147"/>
      <c r="I990" s="147"/>
    </row>
    <row r="991">
      <c r="G991" s="147"/>
      <c r="H991" s="147"/>
      <c r="I991" s="147"/>
    </row>
    <row r="992">
      <c r="G992" s="147"/>
      <c r="H992" s="147"/>
      <c r="I992" s="147"/>
    </row>
    <row r="993">
      <c r="G993" s="147"/>
      <c r="H993" s="147"/>
      <c r="I993" s="147"/>
    </row>
    <row r="994">
      <c r="G994" s="147"/>
      <c r="H994" s="147"/>
      <c r="I994" s="147"/>
    </row>
    <row r="995">
      <c r="G995" s="147"/>
      <c r="H995" s="147"/>
      <c r="I995" s="147"/>
    </row>
    <row r="996">
      <c r="G996" s="147"/>
      <c r="H996" s="147"/>
      <c r="I996" s="147"/>
    </row>
    <row r="997">
      <c r="G997" s="147"/>
      <c r="H997" s="147"/>
      <c r="I997" s="147"/>
    </row>
    <row r="998">
      <c r="G998" s="147"/>
      <c r="H998" s="147"/>
      <c r="I998" s="147"/>
    </row>
    <row r="999">
      <c r="G999" s="147"/>
      <c r="H999" s="147"/>
      <c r="I999" s="147"/>
    </row>
    <row r="1000">
      <c r="G1000" s="147"/>
      <c r="H1000" s="147"/>
      <c r="I1000" s="147"/>
    </row>
  </sheetData>
  <autoFilter ref="$A$1:$N$239">
    <sortState ref="A1:N239">
      <sortCondition ref="A1:A239"/>
    </sortState>
  </autoFilter>
  <drawing r:id="rId1"/>
</worksheet>
</file>