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onpointvn-my.sharepoint.com/personal/triet_huynh_onpoint_vn/Documents/Commercial Controller/Incentive/"/>
    </mc:Choice>
  </mc:AlternateContent>
  <xr:revisionPtr revIDLastSave="3899" documentId="11_F25DC773A252ABDACC104881811B44565ADE58ED" xr6:coauthVersionLast="47" xr6:coauthVersionMax="47" xr10:uidLastSave="{91D0FACB-38FC-4693-922A-AF5AB7E8B988}"/>
  <bookViews>
    <workbookView xWindow="-110" yWindow="-110" windowWidth="19420" windowHeight="10300" activeTab="7" xr2:uid="{00000000-000D-0000-FFFF-FFFF00000000}"/>
  </bookViews>
  <sheets>
    <sheet name="Detail" sheetId="1" r:id="rId1"/>
    <sheet name="Target BP for CD" sheetId="12" r:id="rId2"/>
    <sheet name="Sheet1" sheetId="11" r:id="rId3"/>
    <sheet name="%GP on NMV_Target Dec" sheetId="8" state="hidden" r:id="rId4"/>
    <sheet name="BP 2022" sheetId="7" state="hidden" r:id="rId5"/>
    <sheet name="Performance Jan" sheetId="6" r:id="rId6"/>
    <sheet name="Draft" sheetId="9" r:id="rId7"/>
    <sheet name="Timeline" sheetId="5" r:id="rId8"/>
    <sheet name="New" sheetId="10" state="hidden" r:id="rId9"/>
    <sheet name="Incentive scheme" sheetId="4" r:id="rId10"/>
    <sheet name="Staff" sheetId="3" r:id="rId11"/>
    <sheet name="Validation" sheetId="2" state="hidden" r:id="rId12"/>
  </sheets>
  <definedNames>
    <definedName name="_xlnm._FilterDatabase" localSheetId="3" hidden="1">'%GP on NMV_Target Dec'!$B$2:$E$399</definedName>
    <definedName name="_xlnm._FilterDatabase" localSheetId="4" hidden="1">'BP 2022'!$A$3:$BM$750</definedName>
    <definedName name="_xlnm._FilterDatabase" localSheetId="0" hidden="1">Detail!$C$12:$AJ$274</definedName>
    <definedName name="_xlnm._FilterDatabase" localSheetId="5" hidden="1">'Performance Jan'!$A$2:$AB$190</definedName>
    <definedName name="_xlnm._FilterDatabase" localSheetId="2" hidden="1">Sheet1!$B$2:$E$588</definedName>
    <definedName name="_xlnm._FilterDatabase" localSheetId="10" hidden="1">Staff!$B$2:$H$92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4" i="1" l="1"/>
  <c r="Q273" i="1"/>
  <c r="Q272" i="1"/>
  <c r="Q269" i="1"/>
  <c r="Q263" i="1"/>
  <c r="Q249" i="1"/>
  <c r="Q200" i="1"/>
  <c r="Q102" i="1"/>
  <c r="S14" i="1" l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13" i="1"/>
  <c r="F7" i="12"/>
  <c r="E7" i="12"/>
  <c r="D7" i="12"/>
  <c r="C7" i="12"/>
  <c r="K147" i="6"/>
  <c r="J147" i="6"/>
  <c r="I147" i="6"/>
  <c r="F147" i="6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AH14" i="1"/>
  <c r="AH15" i="1"/>
  <c r="AI15" i="1" s="1"/>
  <c r="AH16" i="1"/>
  <c r="AI16" i="1" s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I33" i="1" s="1"/>
  <c r="AH34" i="1"/>
  <c r="AH35" i="1"/>
  <c r="AH36" i="1"/>
  <c r="AH37" i="1"/>
  <c r="AH38" i="1"/>
  <c r="AI38" i="1" s="1"/>
  <c r="AH39" i="1"/>
  <c r="AH40" i="1"/>
  <c r="AH41" i="1"/>
  <c r="AH42" i="1"/>
  <c r="AH43" i="1"/>
  <c r="AH44" i="1"/>
  <c r="AI44" i="1" s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I68" i="1" s="1"/>
  <c r="AH69" i="1"/>
  <c r="AH70" i="1"/>
  <c r="AH71" i="1"/>
  <c r="AH72" i="1"/>
  <c r="AI72" i="1" s="1"/>
  <c r="AH73" i="1"/>
  <c r="AH74" i="1"/>
  <c r="AH75" i="1"/>
  <c r="AH76" i="1"/>
  <c r="AI76" i="1" s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I103" i="1" s="1"/>
  <c r="AH104" i="1"/>
  <c r="AH105" i="1"/>
  <c r="AH106" i="1"/>
  <c r="AH107" i="1"/>
  <c r="AH108" i="1"/>
  <c r="AH109" i="1"/>
  <c r="AI109" i="1" s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I125" i="1" s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I138" i="1" s="1"/>
  <c r="AH139" i="1"/>
  <c r="AI139" i="1" s="1"/>
  <c r="AH140" i="1"/>
  <c r="AI140" i="1" s="1"/>
  <c r="AH141" i="1"/>
  <c r="AH142" i="1"/>
  <c r="AH143" i="1"/>
  <c r="AH144" i="1"/>
  <c r="AH145" i="1"/>
  <c r="AH146" i="1"/>
  <c r="AH147" i="1"/>
  <c r="AI147" i="1" s="1"/>
  <c r="AH148" i="1"/>
  <c r="AH149" i="1"/>
  <c r="AH150" i="1"/>
  <c r="AH151" i="1"/>
  <c r="AH152" i="1"/>
  <c r="AH153" i="1"/>
  <c r="AH154" i="1"/>
  <c r="AI154" i="1" s="1"/>
  <c r="AH155" i="1"/>
  <c r="AI155" i="1" s="1"/>
  <c r="AH156" i="1"/>
  <c r="AH157" i="1"/>
  <c r="AI157" i="1" s="1"/>
  <c r="AH158" i="1"/>
  <c r="AI158" i="1" s="1"/>
  <c r="AH159" i="1"/>
  <c r="AI159" i="1" s="1"/>
  <c r="AH160" i="1"/>
  <c r="AI160" i="1" s="1"/>
  <c r="AH161" i="1"/>
  <c r="AH162" i="1"/>
  <c r="AH163" i="1"/>
  <c r="AH164" i="1"/>
  <c r="AH165" i="1"/>
  <c r="AH166" i="1"/>
  <c r="AH167" i="1"/>
  <c r="AH168" i="1"/>
  <c r="AI168" i="1" s="1"/>
  <c r="AH169" i="1"/>
  <c r="AI169" i="1" s="1"/>
  <c r="AH170" i="1"/>
  <c r="AI170" i="1" s="1"/>
  <c r="AH171" i="1"/>
  <c r="AI171" i="1" s="1"/>
  <c r="AH172" i="1"/>
  <c r="AI172" i="1" s="1"/>
  <c r="AH173" i="1"/>
  <c r="AI173" i="1" s="1"/>
  <c r="AH174" i="1"/>
  <c r="AI174" i="1" s="1"/>
  <c r="AH175" i="1"/>
  <c r="AH176" i="1"/>
  <c r="AI176" i="1" s="1"/>
  <c r="AH177" i="1"/>
  <c r="AI177" i="1" s="1"/>
  <c r="AH178" i="1"/>
  <c r="AI178" i="1" s="1"/>
  <c r="AH179" i="1"/>
  <c r="AI179" i="1" s="1"/>
  <c r="AH180" i="1"/>
  <c r="AI180" i="1" s="1"/>
  <c r="AH181" i="1"/>
  <c r="AI181" i="1" s="1"/>
  <c r="AH182" i="1"/>
  <c r="AH183" i="1"/>
  <c r="AH184" i="1"/>
  <c r="AI184" i="1" s="1"/>
  <c r="AH185" i="1"/>
  <c r="AI185" i="1" s="1"/>
  <c r="AH186" i="1"/>
  <c r="AI186" i="1" s="1"/>
  <c r="AH187" i="1"/>
  <c r="AI187" i="1" s="1"/>
  <c r="AH188" i="1"/>
  <c r="AI188" i="1" s="1"/>
  <c r="AH189" i="1"/>
  <c r="AI189" i="1" s="1"/>
  <c r="AH190" i="1"/>
  <c r="AI190" i="1" s="1"/>
  <c r="AH191" i="1"/>
  <c r="AI191" i="1" s="1"/>
  <c r="AH192" i="1"/>
  <c r="AI192" i="1" s="1"/>
  <c r="AH193" i="1"/>
  <c r="AI193" i="1" s="1"/>
  <c r="AH194" i="1"/>
  <c r="AI194" i="1" s="1"/>
  <c r="AH195" i="1"/>
  <c r="AI195" i="1" s="1"/>
  <c r="AH196" i="1"/>
  <c r="AI196" i="1" s="1"/>
  <c r="AH197" i="1"/>
  <c r="AI197" i="1" s="1"/>
  <c r="AH198" i="1"/>
  <c r="AH199" i="1"/>
  <c r="AH200" i="1"/>
  <c r="AH201" i="1"/>
  <c r="AH202" i="1"/>
  <c r="AI202" i="1" s="1"/>
  <c r="AH203" i="1"/>
  <c r="AH204" i="1"/>
  <c r="AH205" i="1"/>
  <c r="AH206" i="1"/>
  <c r="AH207" i="1"/>
  <c r="AH208" i="1"/>
  <c r="AI208" i="1" s="1"/>
  <c r="AH209" i="1"/>
  <c r="AH210" i="1"/>
  <c r="AH211" i="1"/>
  <c r="AH212" i="1"/>
  <c r="AH213" i="1"/>
  <c r="AH214" i="1"/>
  <c r="AH215" i="1"/>
  <c r="AH216" i="1"/>
  <c r="AI216" i="1" s="1"/>
  <c r="AH217" i="1"/>
  <c r="AI217" i="1" s="1"/>
  <c r="AH218" i="1"/>
  <c r="AI218" i="1" s="1"/>
  <c r="AH219" i="1"/>
  <c r="AH220" i="1"/>
  <c r="AH221" i="1"/>
  <c r="AI221" i="1" s="1"/>
  <c r="AH222" i="1"/>
  <c r="AI222" i="1" s="1"/>
  <c r="AH223" i="1"/>
  <c r="AH224" i="1"/>
  <c r="AI224" i="1" s="1"/>
  <c r="AH225" i="1"/>
  <c r="AI225" i="1" s="1"/>
  <c r="AH226" i="1"/>
  <c r="AI226" i="1" s="1"/>
  <c r="AH227" i="1"/>
  <c r="AI227" i="1" s="1"/>
  <c r="AH228" i="1"/>
  <c r="AI228" i="1" s="1"/>
  <c r="AH229" i="1"/>
  <c r="AI229" i="1" s="1"/>
  <c r="AH230" i="1"/>
  <c r="AH231" i="1"/>
  <c r="AH232" i="1"/>
  <c r="AH233" i="1"/>
  <c r="AH234" i="1"/>
  <c r="AH235" i="1"/>
  <c r="AH236" i="1"/>
  <c r="AH237" i="1"/>
  <c r="AI237" i="1" s="1"/>
  <c r="AH238" i="1"/>
  <c r="AH239" i="1"/>
  <c r="AH240" i="1"/>
  <c r="AH241" i="1"/>
  <c r="AI241" i="1" s="1"/>
  <c r="AH242" i="1"/>
  <c r="AI242" i="1" s="1"/>
  <c r="AH243" i="1"/>
  <c r="AI243" i="1" s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13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2" i="11"/>
  <c r="Z53" i="1" l="1"/>
  <c r="AI53" i="1" s="1"/>
  <c r="Z52" i="1"/>
  <c r="AI52" i="1" s="1"/>
  <c r="Z260" i="1"/>
  <c r="AI260" i="1" s="1"/>
  <c r="Z268" i="1"/>
  <c r="AI268" i="1" s="1"/>
  <c r="Z252" i="1"/>
  <c r="AE252" i="1" s="1"/>
  <c r="Z156" i="1"/>
  <c r="AI156" i="1" s="1"/>
  <c r="Z108" i="1"/>
  <c r="AI108" i="1" s="1"/>
  <c r="Z28" i="1"/>
  <c r="AI28" i="1" s="1"/>
  <c r="Z251" i="1"/>
  <c r="AE251" i="1" s="1"/>
  <c r="Z235" i="1"/>
  <c r="AI235" i="1" s="1"/>
  <c r="Z203" i="1"/>
  <c r="AI203" i="1" s="1"/>
  <c r="Z123" i="1"/>
  <c r="AI123" i="1" s="1"/>
  <c r="Z99" i="1"/>
  <c r="AI99" i="1" s="1"/>
  <c r="Z67" i="1"/>
  <c r="AI67" i="1" s="1"/>
  <c r="Z35" i="1"/>
  <c r="AI35" i="1" s="1"/>
  <c r="Z27" i="1"/>
  <c r="AI27" i="1" s="1"/>
  <c r="Z250" i="1"/>
  <c r="AE250" i="1" s="1"/>
  <c r="Z162" i="1"/>
  <c r="AI162" i="1" s="1"/>
  <c r="Z130" i="1"/>
  <c r="AI130" i="1" s="1"/>
  <c r="Z122" i="1"/>
  <c r="AI122" i="1" s="1"/>
  <c r="Z114" i="1"/>
  <c r="AI114" i="1" s="1"/>
  <c r="Z106" i="1"/>
  <c r="AI106" i="1" s="1"/>
  <c r="Z98" i="1"/>
  <c r="AI98" i="1" s="1"/>
  <c r="Z90" i="1"/>
  <c r="AI90" i="1" s="1"/>
  <c r="Z82" i="1"/>
  <c r="AI82" i="1" s="1"/>
  <c r="Z74" i="1"/>
  <c r="AI74" i="1" s="1"/>
  <c r="Z66" i="1"/>
  <c r="AI66" i="1" s="1"/>
  <c r="Z58" i="1"/>
  <c r="AI58" i="1" s="1"/>
  <c r="Z50" i="1"/>
  <c r="AI50" i="1" s="1"/>
  <c r="Z42" i="1"/>
  <c r="AI42" i="1" s="1"/>
  <c r="Z34" i="1"/>
  <c r="AI34" i="1" s="1"/>
  <c r="Z26" i="1"/>
  <c r="AI26" i="1" s="1"/>
  <c r="Z18" i="1"/>
  <c r="AI18" i="1" s="1"/>
  <c r="Z116" i="1"/>
  <c r="AI116" i="1" s="1"/>
  <c r="Z273" i="1"/>
  <c r="AI273" i="1" s="1"/>
  <c r="Z265" i="1"/>
  <c r="AI265" i="1" s="1"/>
  <c r="Z257" i="1"/>
  <c r="AI257" i="1" s="1"/>
  <c r="AE241" i="1"/>
  <c r="Z233" i="1"/>
  <c r="AI233" i="1" s="1"/>
  <c r="Z209" i="1"/>
  <c r="AI209" i="1" s="1"/>
  <c r="Z161" i="1"/>
  <c r="AI161" i="1" s="1"/>
  <c r="Z145" i="1"/>
  <c r="AI145" i="1" s="1"/>
  <c r="Z137" i="1"/>
  <c r="AI137" i="1" s="1"/>
  <c r="Z129" i="1"/>
  <c r="AI129" i="1" s="1"/>
  <c r="Z121" i="1"/>
  <c r="AI121" i="1" s="1"/>
  <c r="Z113" i="1"/>
  <c r="AI113" i="1" s="1"/>
  <c r="Z105" i="1"/>
  <c r="AI105" i="1" s="1"/>
  <c r="Z97" i="1"/>
  <c r="AI97" i="1" s="1"/>
  <c r="Z89" i="1"/>
  <c r="AI89" i="1" s="1"/>
  <c r="Z81" i="1"/>
  <c r="AI81" i="1" s="1"/>
  <c r="Z73" i="1"/>
  <c r="AI73" i="1" s="1"/>
  <c r="Z65" i="1"/>
  <c r="AI65" i="1" s="1"/>
  <c r="Z49" i="1"/>
  <c r="AI49" i="1" s="1"/>
  <c r="Z41" i="1"/>
  <c r="AI41" i="1" s="1"/>
  <c r="Z25" i="1"/>
  <c r="AI25" i="1" s="1"/>
  <c r="Z17" i="1"/>
  <c r="AI17" i="1" s="1"/>
  <c r="Z204" i="1"/>
  <c r="AI204" i="1" s="1"/>
  <c r="Z100" i="1"/>
  <c r="AI100" i="1" s="1"/>
  <c r="Z236" i="1"/>
  <c r="AI236" i="1" s="1"/>
  <c r="Z132" i="1"/>
  <c r="AI132" i="1" s="1"/>
  <c r="Z92" i="1"/>
  <c r="AI92" i="1" s="1"/>
  <c r="Z245" i="1"/>
  <c r="AI245" i="1" s="1"/>
  <c r="Z259" i="1"/>
  <c r="AI259" i="1" s="1"/>
  <c r="Z219" i="1"/>
  <c r="AI219" i="1" s="1"/>
  <c r="Z163" i="1"/>
  <c r="AI163" i="1" s="1"/>
  <c r="Z107" i="1"/>
  <c r="AI107" i="1" s="1"/>
  <c r="Z75" i="1"/>
  <c r="AI75" i="1" s="1"/>
  <c r="Z43" i="1"/>
  <c r="AI43" i="1" s="1"/>
  <c r="Z244" i="1"/>
  <c r="AE244" i="1" s="1"/>
  <c r="Z266" i="1"/>
  <c r="AI266" i="1" s="1"/>
  <c r="Z210" i="1"/>
  <c r="AI210" i="1" s="1"/>
  <c r="Z256" i="1"/>
  <c r="AI256" i="1" s="1"/>
  <c r="Z240" i="1"/>
  <c r="AI240" i="1" s="1"/>
  <c r="AE216" i="1"/>
  <c r="Z136" i="1"/>
  <c r="AI136" i="1" s="1"/>
  <c r="Z120" i="1"/>
  <c r="AI120" i="1" s="1"/>
  <c r="Z96" i="1"/>
  <c r="AI96" i="1" s="1"/>
  <c r="Z56" i="1"/>
  <c r="AI56" i="1" s="1"/>
  <c r="Z32" i="1"/>
  <c r="AI32" i="1" s="1"/>
  <c r="Z24" i="1"/>
  <c r="AI24" i="1" s="1"/>
  <c r="Z271" i="1"/>
  <c r="AI271" i="1" s="1"/>
  <c r="Z263" i="1"/>
  <c r="AI263" i="1" s="1"/>
  <c r="Z255" i="1"/>
  <c r="AI255" i="1" s="1"/>
  <c r="Z247" i="1"/>
  <c r="AE247" i="1" s="1"/>
  <c r="Z239" i="1"/>
  <c r="AI239" i="1" s="1"/>
  <c r="Z231" i="1"/>
  <c r="AI231" i="1" s="1"/>
  <c r="Z223" i="1"/>
  <c r="AI223" i="1" s="1"/>
  <c r="Z215" i="1"/>
  <c r="AI215" i="1" s="1"/>
  <c r="Z207" i="1"/>
  <c r="AI207" i="1" s="1"/>
  <c r="Z199" i="1"/>
  <c r="AE199" i="1" s="1"/>
  <c r="Z183" i="1"/>
  <c r="AI183" i="1" s="1"/>
  <c r="Z175" i="1"/>
  <c r="AI175" i="1" s="1"/>
  <c r="Z167" i="1"/>
  <c r="AI167" i="1" s="1"/>
  <c r="Z151" i="1"/>
  <c r="AI151" i="1" s="1"/>
  <c r="Z143" i="1"/>
  <c r="AI143" i="1" s="1"/>
  <c r="Z135" i="1"/>
  <c r="AI135" i="1" s="1"/>
  <c r="Z127" i="1"/>
  <c r="AI127" i="1" s="1"/>
  <c r="Z119" i="1"/>
  <c r="AI119" i="1" s="1"/>
  <c r="Z111" i="1"/>
  <c r="AI111" i="1" s="1"/>
  <c r="Z95" i="1"/>
  <c r="AI95" i="1" s="1"/>
  <c r="Z87" i="1"/>
  <c r="AI87" i="1" s="1"/>
  <c r="Z79" i="1"/>
  <c r="AI79" i="1" s="1"/>
  <c r="Z71" i="1"/>
  <c r="AI71" i="1" s="1"/>
  <c r="Z63" i="1"/>
  <c r="AI63" i="1" s="1"/>
  <c r="Z55" i="1"/>
  <c r="AI55" i="1" s="1"/>
  <c r="Z47" i="1"/>
  <c r="AI47" i="1" s="1"/>
  <c r="Z39" i="1"/>
  <c r="AI39" i="1" s="1"/>
  <c r="Z31" i="1"/>
  <c r="AI31" i="1" s="1"/>
  <c r="Z23" i="1"/>
  <c r="AI23" i="1" s="1"/>
  <c r="Z57" i="1"/>
  <c r="AI57" i="1" s="1"/>
  <c r="Z212" i="1"/>
  <c r="AI212" i="1" s="1"/>
  <c r="Z124" i="1"/>
  <c r="AI124" i="1" s="1"/>
  <c r="Z36" i="1"/>
  <c r="AI36" i="1" s="1"/>
  <c r="Z141" i="1"/>
  <c r="AI141" i="1" s="1"/>
  <c r="Z13" i="1"/>
  <c r="Z211" i="1"/>
  <c r="AI211" i="1" s="1"/>
  <c r="Z131" i="1"/>
  <c r="AI131" i="1" s="1"/>
  <c r="Z91" i="1"/>
  <c r="AI91" i="1" s="1"/>
  <c r="Z59" i="1"/>
  <c r="AI59" i="1" s="1"/>
  <c r="Z274" i="1"/>
  <c r="AI274" i="1" s="1"/>
  <c r="Z234" i="1"/>
  <c r="AI234" i="1" s="1"/>
  <c r="Z146" i="1"/>
  <c r="AI146" i="1" s="1"/>
  <c r="Z264" i="1"/>
  <c r="AI264" i="1" s="1"/>
  <c r="Z232" i="1"/>
  <c r="AI232" i="1" s="1"/>
  <c r="AE208" i="1"/>
  <c r="Z144" i="1"/>
  <c r="AI144" i="1" s="1"/>
  <c r="Z112" i="1"/>
  <c r="AI112" i="1" s="1"/>
  <c r="Z88" i="1"/>
  <c r="AI88" i="1" s="1"/>
  <c r="Z64" i="1"/>
  <c r="AI64" i="1" s="1"/>
  <c r="Z40" i="1"/>
  <c r="AI40" i="1" s="1"/>
  <c r="Z201" i="1"/>
  <c r="AE201" i="1" s="1"/>
  <c r="Z270" i="1"/>
  <c r="AI270" i="1" s="1"/>
  <c r="Z262" i="1"/>
  <c r="AI262" i="1" s="1"/>
  <c r="Z254" i="1"/>
  <c r="AI254" i="1" s="1"/>
  <c r="Z246" i="1"/>
  <c r="AE246" i="1" s="1"/>
  <c r="Z238" i="1"/>
  <c r="AE238" i="1" s="1"/>
  <c r="Z230" i="1"/>
  <c r="AE230" i="1" s="1"/>
  <c r="AE222" i="1"/>
  <c r="Z214" i="1"/>
  <c r="AI214" i="1" s="1"/>
  <c r="Z206" i="1"/>
  <c r="AI206" i="1" s="1"/>
  <c r="Z198" i="1"/>
  <c r="AI198" i="1" s="1"/>
  <c r="Z182" i="1"/>
  <c r="AI182" i="1" s="1"/>
  <c r="Z166" i="1"/>
  <c r="AI166" i="1" s="1"/>
  <c r="Z150" i="1"/>
  <c r="AI150" i="1" s="1"/>
  <c r="Z142" i="1"/>
  <c r="AI142" i="1" s="1"/>
  <c r="Z134" i="1"/>
  <c r="AI134" i="1" s="1"/>
  <c r="Z126" i="1"/>
  <c r="AI126" i="1" s="1"/>
  <c r="Z118" i="1"/>
  <c r="AI118" i="1" s="1"/>
  <c r="Z110" i="1"/>
  <c r="AI110" i="1" s="1"/>
  <c r="Z102" i="1"/>
  <c r="AI102" i="1" s="1"/>
  <c r="Z94" i="1"/>
  <c r="AI94" i="1" s="1"/>
  <c r="Z86" i="1"/>
  <c r="AI86" i="1" s="1"/>
  <c r="Z78" i="1"/>
  <c r="AI78" i="1" s="1"/>
  <c r="Z70" i="1"/>
  <c r="AI70" i="1" s="1"/>
  <c r="Z62" i="1"/>
  <c r="AI62" i="1" s="1"/>
  <c r="Z54" i="1"/>
  <c r="AI54" i="1" s="1"/>
  <c r="Z46" i="1"/>
  <c r="AI46" i="1" s="1"/>
  <c r="Z30" i="1"/>
  <c r="AI30" i="1" s="1"/>
  <c r="Z22" i="1"/>
  <c r="AI22" i="1" s="1"/>
  <c r="Z14" i="1"/>
  <c r="AI14" i="1" s="1"/>
  <c r="Z153" i="1"/>
  <c r="AI153" i="1" s="1"/>
  <c r="Z220" i="1"/>
  <c r="AI220" i="1" s="1"/>
  <c r="Z164" i="1"/>
  <c r="AI164" i="1" s="1"/>
  <c r="Z84" i="1"/>
  <c r="AI84" i="1" s="1"/>
  <c r="Z60" i="1"/>
  <c r="AI60" i="1" s="1"/>
  <c r="Z20" i="1"/>
  <c r="AI20" i="1" s="1"/>
  <c r="Z267" i="1"/>
  <c r="AI267" i="1" s="1"/>
  <c r="Z115" i="1"/>
  <c r="AI115" i="1" s="1"/>
  <c r="Z83" i="1"/>
  <c r="AI83" i="1" s="1"/>
  <c r="Z51" i="1"/>
  <c r="AI51" i="1" s="1"/>
  <c r="Z19" i="1"/>
  <c r="AI19" i="1" s="1"/>
  <c r="Z258" i="1"/>
  <c r="AI258" i="1" s="1"/>
  <c r="Z272" i="1"/>
  <c r="AI272" i="1" s="1"/>
  <c r="Z248" i="1"/>
  <c r="AE248" i="1" s="1"/>
  <c r="Z200" i="1"/>
  <c r="AI200" i="1" s="1"/>
  <c r="Z152" i="1"/>
  <c r="AI152" i="1" s="1"/>
  <c r="Z128" i="1"/>
  <c r="AI128" i="1" s="1"/>
  <c r="Z104" i="1"/>
  <c r="AI104" i="1" s="1"/>
  <c r="Z80" i="1"/>
  <c r="AI80" i="1" s="1"/>
  <c r="Z48" i="1"/>
  <c r="AI48" i="1" s="1"/>
  <c r="Z269" i="1"/>
  <c r="AI269" i="1" s="1"/>
  <c r="Z261" i="1"/>
  <c r="AI261" i="1" s="1"/>
  <c r="Z253" i="1"/>
  <c r="AE253" i="1" s="1"/>
  <c r="AE237" i="1"/>
  <c r="Z213" i="1"/>
  <c r="AI213" i="1" s="1"/>
  <c r="Z205" i="1"/>
  <c r="AI205" i="1" s="1"/>
  <c r="AE197" i="1"/>
  <c r="Z165" i="1"/>
  <c r="AI165" i="1" s="1"/>
  <c r="AE157" i="1"/>
  <c r="Z149" i="1"/>
  <c r="AI149" i="1" s="1"/>
  <c r="Z133" i="1"/>
  <c r="AI133" i="1" s="1"/>
  <c r="Z117" i="1"/>
  <c r="AI117" i="1" s="1"/>
  <c r="Z101" i="1"/>
  <c r="AI101" i="1" s="1"/>
  <c r="Z93" i="1"/>
  <c r="AI93" i="1" s="1"/>
  <c r="Z85" i="1"/>
  <c r="AI85" i="1" s="1"/>
  <c r="Z77" i="1"/>
  <c r="AI77" i="1" s="1"/>
  <c r="Z69" i="1"/>
  <c r="AI69" i="1" s="1"/>
  <c r="Z61" i="1"/>
  <c r="AI61" i="1" s="1"/>
  <c r="Z45" i="1"/>
  <c r="AI45" i="1" s="1"/>
  <c r="Z37" i="1"/>
  <c r="AI37" i="1" s="1"/>
  <c r="Z29" i="1"/>
  <c r="AI29" i="1" s="1"/>
  <c r="Z21" i="1"/>
  <c r="AI21" i="1" s="1"/>
  <c r="Z249" i="1"/>
  <c r="AE249" i="1" s="1"/>
  <c r="Z148" i="1"/>
  <c r="AI148" i="1" s="1"/>
  <c r="AJ7" i="1"/>
  <c r="AD7" i="1"/>
  <c r="AF13" i="1"/>
  <c r="AF14" i="1"/>
  <c r="AG14" i="1" s="1"/>
  <c r="AF15" i="1"/>
  <c r="AG15" i="1" s="1"/>
  <c r="AF16" i="1"/>
  <c r="AG16" i="1" s="1"/>
  <c r="AF17" i="1"/>
  <c r="AF18" i="1"/>
  <c r="AF19" i="1"/>
  <c r="AF20" i="1"/>
  <c r="AG20" i="1" s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G33" i="1" s="1"/>
  <c r="AF34" i="1"/>
  <c r="AF35" i="1"/>
  <c r="AF36" i="1"/>
  <c r="AF37" i="1"/>
  <c r="AF38" i="1"/>
  <c r="AG38" i="1" s="1"/>
  <c r="AF39" i="1"/>
  <c r="AF40" i="1"/>
  <c r="AG40" i="1" s="1"/>
  <c r="AF41" i="1"/>
  <c r="AF42" i="1"/>
  <c r="AF43" i="1"/>
  <c r="AF44" i="1"/>
  <c r="AG44" i="1" s="1"/>
  <c r="AF45" i="1"/>
  <c r="AG45" i="1" s="1"/>
  <c r="AF46" i="1"/>
  <c r="AF47" i="1"/>
  <c r="AF48" i="1"/>
  <c r="AF49" i="1"/>
  <c r="AF50" i="1"/>
  <c r="AF51" i="1"/>
  <c r="AF52" i="1"/>
  <c r="AF53" i="1"/>
  <c r="AF54" i="1"/>
  <c r="AF55" i="1"/>
  <c r="AG55" i="1" s="1"/>
  <c r="AF56" i="1"/>
  <c r="AF57" i="1"/>
  <c r="AF58" i="1"/>
  <c r="AG58" i="1" s="1"/>
  <c r="AF59" i="1"/>
  <c r="AF60" i="1"/>
  <c r="AF61" i="1"/>
  <c r="AF62" i="1"/>
  <c r="AF63" i="1"/>
  <c r="AF64" i="1"/>
  <c r="AF65" i="1"/>
  <c r="AF66" i="1"/>
  <c r="AF67" i="1"/>
  <c r="AF68" i="1"/>
  <c r="AG68" i="1" s="1"/>
  <c r="AF69" i="1"/>
  <c r="AF70" i="1"/>
  <c r="AF71" i="1"/>
  <c r="AF72" i="1"/>
  <c r="AG72" i="1" s="1"/>
  <c r="AF73" i="1"/>
  <c r="AG73" i="1" s="1"/>
  <c r="AF74" i="1"/>
  <c r="AF75" i="1"/>
  <c r="AF76" i="1"/>
  <c r="AG76" i="1" s="1"/>
  <c r="AF77" i="1"/>
  <c r="AF78" i="1"/>
  <c r="AF79" i="1"/>
  <c r="AF80" i="1"/>
  <c r="AF81" i="1"/>
  <c r="AF82" i="1"/>
  <c r="AF83" i="1"/>
  <c r="AF84" i="1"/>
  <c r="AF85" i="1"/>
  <c r="AF86" i="1"/>
  <c r="AG86" i="1" s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G99" i="1" s="1"/>
  <c r="AF100" i="1"/>
  <c r="AF101" i="1"/>
  <c r="AF102" i="1"/>
  <c r="AF103" i="1"/>
  <c r="AG103" i="1" s="1"/>
  <c r="AF104" i="1"/>
  <c r="AG104" i="1" s="1"/>
  <c r="AF105" i="1"/>
  <c r="AF106" i="1"/>
  <c r="AF107" i="1"/>
  <c r="AF108" i="1"/>
  <c r="AF109" i="1"/>
  <c r="AG109" i="1" s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G122" i="1" s="1"/>
  <c r="AF123" i="1"/>
  <c r="AF124" i="1"/>
  <c r="AF125" i="1"/>
  <c r="AG125" i="1" s="1"/>
  <c r="AF126" i="1"/>
  <c r="AF127" i="1"/>
  <c r="AG127" i="1" s="1"/>
  <c r="AF128" i="1"/>
  <c r="AF129" i="1"/>
  <c r="AF130" i="1"/>
  <c r="AF131" i="1"/>
  <c r="AG131" i="1" s="1"/>
  <c r="AF132" i="1"/>
  <c r="AF133" i="1"/>
  <c r="AG133" i="1" s="1"/>
  <c r="AF134" i="1"/>
  <c r="AF135" i="1"/>
  <c r="AF136" i="1"/>
  <c r="AF137" i="1"/>
  <c r="AG137" i="1" s="1"/>
  <c r="AF138" i="1"/>
  <c r="AG138" i="1" s="1"/>
  <c r="AF139" i="1"/>
  <c r="AG139" i="1" s="1"/>
  <c r="AF140" i="1"/>
  <c r="AG140" i="1" s="1"/>
  <c r="AF141" i="1"/>
  <c r="AF142" i="1"/>
  <c r="AF143" i="1"/>
  <c r="AF144" i="1"/>
  <c r="AF145" i="1"/>
  <c r="AF146" i="1"/>
  <c r="AF147" i="1"/>
  <c r="AG147" i="1" s="1"/>
  <c r="AF148" i="1"/>
  <c r="AF149" i="1"/>
  <c r="AF150" i="1"/>
  <c r="AG150" i="1" s="1"/>
  <c r="AF151" i="1"/>
  <c r="AF152" i="1"/>
  <c r="AF153" i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60" i="1"/>
  <c r="AG160" i="1" s="1"/>
  <c r="AF161" i="1"/>
  <c r="AF162" i="1"/>
  <c r="AF163" i="1"/>
  <c r="AF164" i="1"/>
  <c r="AF165" i="1"/>
  <c r="AF166" i="1"/>
  <c r="AG166" i="1" s="1"/>
  <c r="AF167" i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F175" i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F183" i="1"/>
  <c r="AF184" i="1"/>
  <c r="AG184" i="1" s="1"/>
  <c r="AF185" i="1"/>
  <c r="AG185" i="1" s="1"/>
  <c r="AF186" i="1"/>
  <c r="AG186" i="1" s="1"/>
  <c r="AF187" i="1"/>
  <c r="AG187" i="1" s="1"/>
  <c r="AF188" i="1"/>
  <c r="AG188" i="1" s="1"/>
  <c r="AF189" i="1"/>
  <c r="AG189" i="1" s="1"/>
  <c r="AF190" i="1"/>
  <c r="AG190" i="1" s="1"/>
  <c r="AF191" i="1"/>
  <c r="AG191" i="1" s="1"/>
  <c r="AF192" i="1"/>
  <c r="AG192" i="1" s="1"/>
  <c r="AF193" i="1"/>
  <c r="AG193" i="1" s="1"/>
  <c r="AF194" i="1"/>
  <c r="AG194" i="1" s="1"/>
  <c r="AF195" i="1"/>
  <c r="AG195" i="1" s="1"/>
  <c r="AF196" i="1"/>
  <c r="AG196" i="1" s="1"/>
  <c r="AF197" i="1"/>
  <c r="AG197" i="1" s="1"/>
  <c r="AF198" i="1"/>
  <c r="AF199" i="1"/>
  <c r="AF200" i="1"/>
  <c r="AF201" i="1"/>
  <c r="AG201" i="1" s="1"/>
  <c r="AF202" i="1"/>
  <c r="AG202" i="1" s="1"/>
  <c r="AF203" i="1"/>
  <c r="AF204" i="1"/>
  <c r="AF205" i="1"/>
  <c r="AF206" i="1"/>
  <c r="AG206" i="1" s="1"/>
  <c r="AF207" i="1"/>
  <c r="AG207" i="1" s="1"/>
  <c r="AF208" i="1"/>
  <c r="AG208" i="1" s="1"/>
  <c r="AF209" i="1"/>
  <c r="AF210" i="1"/>
  <c r="AF211" i="1"/>
  <c r="AF212" i="1"/>
  <c r="AF213" i="1"/>
  <c r="AF214" i="1"/>
  <c r="AF215" i="1"/>
  <c r="AF216" i="1"/>
  <c r="AG216" i="1" s="1"/>
  <c r="AF217" i="1"/>
  <c r="AG217" i="1" s="1"/>
  <c r="AF218" i="1"/>
  <c r="AG218" i="1" s="1"/>
  <c r="AF219" i="1"/>
  <c r="AF220" i="1"/>
  <c r="AF221" i="1"/>
  <c r="AG221" i="1" s="1"/>
  <c r="AF222" i="1"/>
  <c r="AG222" i="1" s="1"/>
  <c r="AF223" i="1"/>
  <c r="AF224" i="1"/>
  <c r="AG224" i="1" s="1"/>
  <c r="AF225" i="1"/>
  <c r="AG225" i="1" s="1"/>
  <c r="AF226" i="1"/>
  <c r="AG226" i="1" s="1"/>
  <c r="AF227" i="1"/>
  <c r="AG227" i="1" s="1"/>
  <c r="AF228" i="1"/>
  <c r="AG228" i="1" s="1"/>
  <c r="AF229" i="1"/>
  <c r="AG229" i="1" s="1"/>
  <c r="AF230" i="1"/>
  <c r="AF231" i="1"/>
  <c r="AF232" i="1"/>
  <c r="AF233" i="1"/>
  <c r="AF234" i="1"/>
  <c r="AG234" i="1" s="1"/>
  <c r="AF235" i="1"/>
  <c r="AF236" i="1"/>
  <c r="AF237" i="1"/>
  <c r="AG237" i="1" s="1"/>
  <c r="AF238" i="1"/>
  <c r="AG238" i="1" s="1"/>
  <c r="AF239" i="1"/>
  <c r="AF240" i="1"/>
  <c r="AG240" i="1" s="1"/>
  <c r="AF241" i="1"/>
  <c r="AG241" i="1" s="1"/>
  <c r="AF242" i="1"/>
  <c r="AG242" i="1" s="1"/>
  <c r="AF243" i="1"/>
  <c r="AG243" i="1" s="1"/>
  <c r="AF244" i="1"/>
  <c r="AF245" i="1"/>
  <c r="AF246" i="1"/>
  <c r="AG246" i="1" s="1"/>
  <c r="AF247" i="1"/>
  <c r="AF248" i="1"/>
  <c r="AF249" i="1"/>
  <c r="AG249" i="1" s="1"/>
  <c r="AF250" i="1"/>
  <c r="AG250" i="1" s="1"/>
  <c r="AF251" i="1"/>
  <c r="AF252" i="1"/>
  <c r="AF253" i="1"/>
  <c r="AG253" i="1" s="1"/>
  <c r="AF254" i="1"/>
  <c r="AF255" i="1"/>
  <c r="AF256" i="1"/>
  <c r="AF257" i="1"/>
  <c r="AF258" i="1"/>
  <c r="AG258" i="1" s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G270" i="1" s="1"/>
  <c r="AF271" i="1"/>
  <c r="AG271" i="1" s="1"/>
  <c r="AF272" i="1"/>
  <c r="AF273" i="1"/>
  <c r="AG273" i="1" s="1"/>
  <c r="AF274" i="1"/>
  <c r="AH13" i="1"/>
  <c r="D315" i="8"/>
  <c r="D202" i="8"/>
  <c r="D201" i="8"/>
  <c r="D301" i="8"/>
  <c r="AG268" i="1" l="1"/>
  <c r="AG132" i="1"/>
  <c r="AG203" i="1"/>
  <c r="AG211" i="1"/>
  <c r="AG123" i="1"/>
  <c r="AG129" i="1"/>
  <c r="AG120" i="1"/>
  <c r="AG265" i="1"/>
  <c r="AG65" i="1"/>
  <c r="AG232" i="1"/>
  <c r="AG247" i="1"/>
  <c r="AG175" i="1"/>
  <c r="AG82" i="1"/>
  <c r="AG75" i="1"/>
  <c r="AG257" i="1"/>
  <c r="AG121" i="1"/>
  <c r="AG95" i="1"/>
  <c r="AG254" i="1"/>
  <c r="AG182" i="1"/>
  <c r="AG102" i="1"/>
  <c r="AG94" i="1"/>
  <c r="AG30" i="1"/>
  <c r="AG22" i="1"/>
  <c r="AG128" i="1"/>
  <c r="AG64" i="1"/>
  <c r="AG43" i="1"/>
  <c r="AG31" i="1"/>
  <c r="AG19" i="1"/>
  <c r="AG261" i="1"/>
  <c r="AG245" i="1"/>
  <c r="AG149" i="1"/>
  <c r="AG61" i="1"/>
  <c r="AG91" i="1"/>
  <c r="AG67" i="1"/>
  <c r="AG266" i="1"/>
  <c r="AG106" i="1"/>
  <c r="AG42" i="1"/>
  <c r="AG113" i="1"/>
  <c r="AG57" i="1"/>
  <c r="AG41" i="1"/>
  <c r="AG248" i="1"/>
  <c r="AG144" i="1"/>
  <c r="AG56" i="1"/>
  <c r="AG48" i="1"/>
  <c r="AG231" i="1"/>
  <c r="AG151" i="1"/>
  <c r="AG79" i="1"/>
  <c r="AG37" i="1"/>
  <c r="AG212" i="1"/>
  <c r="AG124" i="1"/>
  <c r="AG108" i="1"/>
  <c r="AG28" i="1"/>
  <c r="AG267" i="1"/>
  <c r="AG259" i="1"/>
  <c r="AG219" i="1"/>
  <c r="AG115" i="1"/>
  <c r="AG59" i="1"/>
  <c r="AG35" i="1"/>
  <c r="AG27" i="1"/>
  <c r="AG274" i="1"/>
  <c r="AG210" i="1"/>
  <c r="AG98" i="1"/>
  <c r="AG90" i="1"/>
  <c r="AG34" i="1"/>
  <c r="AG26" i="1"/>
  <c r="AG233" i="1"/>
  <c r="AG209" i="1"/>
  <c r="AG105" i="1"/>
  <c r="AG97" i="1"/>
  <c r="AG25" i="1"/>
  <c r="AG17" i="1"/>
  <c r="AG117" i="1"/>
  <c r="AG256" i="1"/>
  <c r="AG200" i="1"/>
  <c r="AG152" i="1"/>
  <c r="AG112" i="1"/>
  <c r="AG88" i="1"/>
  <c r="AG32" i="1"/>
  <c r="AG24" i="1"/>
  <c r="AG223" i="1"/>
  <c r="AG215" i="1"/>
  <c r="AG143" i="1"/>
  <c r="AG135" i="1"/>
  <c r="AG71" i="1"/>
  <c r="AG63" i="1"/>
  <c r="AG165" i="1"/>
  <c r="AG47" i="1"/>
  <c r="AG230" i="1"/>
  <c r="AG142" i="1"/>
  <c r="AG134" i="1"/>
  <c r="AG118" i="1"/>
  <c r="AG78" i="1"/>
  <c r="AG54" i="1"/>
  <c r="AG199" i="1"/>
  <c r="AG205" i="1"/>
  <c r="AG141" i="1"/>
  <c r="AG101" i="1"/>
  <c r="AG77" i="1"/>
  <c r="AG53" i="1"/>
  <c r="AG29" i="1"/>
  <c r="AG263" i="1"/>
  <c r="AG119" i="1"/>
  <c r="AG213" i="1"/>
  <c r="AG220" i="1"/>
  <c r="AG204" i="1"/>
  <c r="AG148" i="1"/>
  <c r="AG116" i="1"/>
  <c r="AG100" i="1"/>
  <c r="AG84" i="1"/>
  <c r="AG52" i="1"/>
  <c r="AG36" i="1"/>
  <c r="AG251" i="1"/>
  <c r="AG235" i="1"/>
  <c r="AG163" i="1"/>
  <c r="AG107" i="1"/>
  <c r="AG83" i="1"/>
  <c r="AG51" i="1"/>
  <c r="AG74" i="1"/>
  <c r="AG18" i="1"/>
  <c r="AI247" i="1"/>
  <c r="AG162" i="1"/>
  <c r="AG146" i="1"/>
  <c r="AG161" i="1"/>
  <c r="AG153" i="1"/>
  <c r="AG145" i="1"/>
  <c r="AG89" i="1"/>
  <c r="AG81" i="1"/>
  <c r="AI244" i="1"/>
  <c r="AG130" i="1"/>
  <c r="AG114" i="1"/>
  <c r="AG66" i="1"/>
  <c r="AG50" i="1"/>
  <c r="AI250" i="1"/>
  <c r="AI251" i="1"/>
  <c r="AI248" i="1"/>
  <c r="AG136" i="1"/>
  <c r="AG96" i="1"/>
  <c r="AG80" i="1"/>
  <c r="AI249" i="1"/>
  <c r="AG264" i="1"/>
  <c r="AG255" i="1"/>
  <c r="AG239" i="1"/>
  <c r="AG183" i="1"/>
  <c r="AG167" i="1"/>
  <c r="AG111" i="1"/>
  <c r="AG87" i="1"/>
  <c r="AG39" i="1"/>
  <c r="AG23" i="1"/>
  <c r="AI246" i="1"/>
  <c r="AI199" i="1"/>
  <c r="AG262" i="1"/>
  <c r="AG214" i="1"/>
  <c r="AG198" i="1"/>
  <c r="AG126" i="1"/>
  <c r="AG110" i="1"/>
  <c r="AG70" i="1"/>
  <c r="AG62" i="1"/>
  <c r="AG46" i="1"/>
  <c r="AI230" i="1"/>
  <c r="AI253" i="1"/>
  <c r="AG272" i="1"/>
  <c r="AG93" i="1"/>
  <c r="AG85" i="1"/>
  <c r="AG69" i="1"/>
  <c r="AG21" i="1"/>
  <c r="AI238" i="1"/>
  <c r="AG49" i="1"/>
  <c r="AI252" i="1"/>
  <c r="AG269" i="1"/>
  <c r="AG260" i="1"/>
  <c r="AG252" i="1"/>
  <c r="AG244" i="1"/>
  <c r="AG236" i="1"/>
  <c r="AG164" i="1"/>
  <c r="AG92" i="1"/>
  <c r="AG60" i="1"/>
  <c r="AI201" i="1"/>
  <c r="AH7" i="1"/>
  <c r="AF7" i="1"/>
  <c r="AF6" i="1" s="1"/>
  <c r="AE170" i="1"/>
  <c r="AE164" i="1"/>
  <c r="AE239" i="1"/>
  <c r="AE35" i="1"/>
  <c r="AE240" i="1"/>
  <c r="AE211" i="1"/>
  <c r="AE233" i="1"/>
  <c r="AE227" i="1"/>
  <c r="AE225" i="1"/>
  <c r="AE223" i="1"/>
  <c r="AE99" i="1"/>
  <c r="AE210" i="1"/>
  <c r="AE107" i="1"/>
  <c r="AE44" i="1"/>
  <c r="AE228" i="1"/>
  <c r="AE213" i="1"/>
  <c r="AE242" i="1"/>
  <c r="AE150" i="1"/>
  <c r="AE212" i="1"/>
  <c r="AE183" i="1"/>
  <c r="AE173" i="1"/>
  <c r="AE236" i="1"/>
  <c r="AE234" i="1"/>
  <c r="AE120" i="1"/>
  <c r="AE72" i="1"/>
  <c r="AE93" i="1"/>
  <c r="AE149" i="1"/>
  <c r="AE137" i="1"/>
  <c r="AE118" i="1"/>
  <c r="AE110" i="1"/>
  <c r="AE90" i="1"/>
  <c r="AE88" i="1"/>
  <c r="AE46" i="1"/>
  <c r="AE40" i="1"/>
  <c r="AE38" i="1"/>
  <c r="AE17" i="1"/>
  <c r="AE15" i="1"/>
  <c r="AE112" i="1"/>
  <c r="AE219" i="1"/>
  <c r="AE148" i="1"/>
  <c r="AE131" i="1"/>
  <c r="AE71" i="1"/>
  <c r="AE114" i="1"/>
  <c r="AE235" i="1"/>
  <c r="AE200" i="1"/>
  <c r="AE100" i="1"/>
  <c r="AE92" i="1"/>
  <c r="AE130" i="1"/>
  <c r="AE226" i="1"/>
  <c r="AE147" i="1"/>
  <c r="AE48" i="1"/>
  <c r="AE232" i="1"/>
  <c r="AE189" i="1"/>
  <c r="AE172" i="1"/>
  <c r="AE145" i="1"/>
  <c r="AE119" i="1"/>
  <c r="AE39" i="1"/>
  <c r="AE166" i="1"/>
  <c r="AE101" i="1"/>
  <c r="AE221" i="1"/>
  <c r="AE204" i="1"/>
  <c r="AE95" i="1"/>
  <c r="AE245" i="1"/>
  <c r="AE184" i="1"/>
  <c r="AE167" i="1"/>
  <c r="AE144" i="1"/>
  <c r="AE116" i="1"/>
  <c r="AE28" i="1"/>
  <c r="AE24" i="1"/>
  <c r="AE224" i="1"/>
  <c r="AE220" i="1"/>
  <c r="AE203" i="1"/>
  <c r="AE156" i="1"/>
  <c r="AE194" i="1"/>
  <c r="AE115" i="1"/>
  <c r="AE113" i="1"/>
  <c r="AE109" i="1"/>
  <c r="AE89" i="1"/>
  <c r="AE45" i="1"/>
  <c r="AI13" i="1"/>
  <c r="AG13" i="1"/>
  <c r="AE140" i="1"/>
  <c r="AE186" i="1"/>
  <c r="AE169" i="1"/>
  <c r="AE122" i="1"/>
  <c r="AE85" i="1"/>
  <c r="AE205" i="1"/>
  <c r="AE181" i="1"/>
  <c r="AE217" i="1"/>
  <c r="AE209" i="1"/>
  <c r="AE243" i="1"/>
  <c r="AE214" i="1"/>
  <c r="AE163" i="1"/>
  <c r="AE177" i="1"/>
  <c r="AE96" i="1"/>
  <c r="AE231" i="1"/>
  <c r="AE182" i="1"/>
  <c r="AE165" i="1"/>
  <c r="AE129" i="1"/>
  <c r="AE123" i="1"/>
  <c r="AE105" i="1"/>
  <c r="AE86" i="1"/>
  <c r="AE78" i="1"/>
  <c r="AE49" i="1"/>
  <c r="AE179" i="1"/>
  <c r="AE161" i="1"/>
  <c r="AE218" i="1"/>
  <c r="AE198" i="1"/>
  <c r="AE168" i="1"/>
  <c r="AE106" i="1"/>
  <c r="AE91" i="1"/>
  <c r="AE42" i="1"/>
  <c r="AE34" i="1"/>
  <c r="AE175" i="1"/>
  <c r="AE152" i="1"/>
  <c r="AE143" i="1"/>
  <c r="AE98" i="1"/>
  <c r="AE51" i="1"/>
  <c r="AE229" i="1"/>
  <c r="AE193" i="1"/>
  <c r="AE188" i="1"/>
  <c r="AE180" i="1"/>
  <c r="AE178" i="1"/>
  <c r="AE176" i="1"/>
  <c r="AE174" i="1"/>
  <c r="AE134" i="1"/>
  <c r="AE128" i="1"/>
  <c r="AE97" i="1"/>
  <c r="AE25" i="1"/>
  <c r="AE23" i="1"/>
  <c r="AE196" i="1"/>
  <c r="AE195" i="1"/>
  <c r="AE192" i="1"/>
  <c r="AE191" i="1"/>
  <c r="AE185" i="1"/>
  <c r="AE64" i="1"/>
  <c r="AE202" i="1"/>
  <c r="AE187" i="1"/>
  <c r="AE162" i="1"/>
  <c r="AE160" i="1"/>
  <c r="AE158" i="1"/>
  <c r="AE155" i="1"/>
  <c r="AE132" i="1"/>
  <c r="AE126" i="1"/>
  <c r="AE94" i="1"/>
  <c r="AE142" i="1"/>
  <c r="AE139" i="1"/>
  <c r="AE159" i="1"/>
  <c r="AE127" i="1"/>
  <c r="AE215" i="1"/>
  <c r="AE207" i="1"/>
  <c r="AE190" i="1"/>
  <c r="AE206" i="1"/>
  <c r="AE138" i="1"/>
  <c r="AE117" i="1"/>
  <c r="AE153" i="1"/>
  <c r="AE135" i="1"/>
  <c r="AE171" i="1"/>
  <c r="AE154" i="1"/>
  <c r="AE151" i="1"/>
  <c r="AE124" i="1"/>
  <c r="AE111" i="1"/>
  <c r="AE108" i="1"/>
  <c r="AE104" i="1"/>
  <c r="AE54" i="1"/>
  <c r="AE121" i="1"/>
  <c r="AE76" i="1"/>
  <c r="AE60" i="1"/>
  <c r="AE146" i="1"/>
  <c r="AE133" i="1"/>
  <c r="AE80" i="1"/>
  <c r="AE66" i="1"/>
  <c r="AE136" i="1"/>
  <c r="AE84" i="1"/>
  <c r="AE56" i="1"/>
  <c r="AE32" i="1"/>
  <c r="AE102" i="1"/>
  <c r="AE74" i="1"/>
  <c r="AE62" i="1"/>
  <c r="AE82" i="1"/>
  <c r="AE52" i="1"/>
  <c r="AE141" i="1"/>
  <c r="AE125" i="1"/>
  <c r="AE103" i="1"/>
  <c r="AE58" i="1"/>
  <c r="AE83" i="1"/>
  <c r="AE73" i="1"/>
  <c r="AE70" i="1"/>
  <c r="AE47" i="1"/>
  <c r="AE29" i="1"/>
  <c r="AE81" i="1"/>
  <c r="AE18" i="1"/>
  <c r="AE19" i="1"/>
  <c r="AE79" i="1"/>
  <c r="AE36" i="1"/>
  <c r="AE69" i="1"/>
  <c r="AE50" i="1"/>
  <c r="AE14" i="1"/>
  <c r="AE77" i="1"/>
  <c r="AE31" i="1"/>
  <c r="AE26" i="1"/>
  <c r="AE20" i="1"/>
  <c r="AE21" i="1"/>
  <c r="AE13" i="1"/>
  <c r="AE67" i="1"/>
  <c r="AE65" i="1"/>
  <c r="AE63" i="1"/>
  <c r="AE61" i="1"/>
  <c r="AE59" i="1"/>
  <c r="AE57" i="1"/>
  <c r="AE55" i="1"/>
  <c r="AE53" i="1"/>
  <c r="AE43" i="1"/>
  <c r="AE41" i="1"/>
  <c r="AE27" i="1"/>
  <c r="AE16" i="1"/>
  <c r="AE87" i="1"/>
  <c r="AE75" i="1"/>
  <c r="AE68" i="1"/>
  <c r="AE33" i="1"/>
  <c r="AE22" i="1"/>
  <c r="AE37" i="1"/>
  <c r="AE30" i="1"/>
  <c r="A19" i="6"/>
  <c r="H13" i="10"/>
  <c r="H12" i="10"/>
  <c r="H11" i="10"/>
  <c r="H10" i="10"/>
  <c r="H9" i="10"/>
  <c r="H8" i="10"/>
  <c r="H7" i="10"/>
  <c r="H6" i="10"/>
  <c r="H1" i="6"/>
  <c r="E1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3" i="6"/>
  <c r="BM750" i="7"/>
  <c r="BL750" i="7"/>
  <c r="BM749" i="7"/>
  <c r="BL749" i="7"/>
  <c r="BM748" i="7"/>
  <c r="BL748" i="7"/>
  <c r="BM747" i="7"/>
  <c r="BL747" i="7"/>
  <c r="BM746" i="7"/>
  <c r="BL746" i="7"/>
  <c r="BM745" i="7"/>
  <c r="BL745" i="7"/>
  <c r="BM744" i="7"/>
  <c r="BL744" i="7"/>
  <c r="BM743" i="7"/>
  <c r="BL743" i="7"/>
  <c r="BM742" i="7"/>
  <c r="BL742" i="7"/>
  <c r="BM741" i="7"/>
  <c r="BL741" i="7"/>
  <c r="BM740" i="7"/>
  <c r="BL740" i="7"/>
  <c r="BM739" i="7"/>
  <c r="BL739" i="7"/>
  <c r="BM738" i="7"/>
  <c r="BL738" i="7"/>
  <c r="BM737" i="7"/>
  <c r="BL737" i="7"/>
  <c r="BM736" i="7"/>
  <c r="BL736" i="7"/>
  <c r="BM735" i="7"/>
  <c r="BL735" i="7"/>
  <c r="BM734" i="7"/>
  <c r="BL734" i="7"/>
  <c r="BM733" i="7"/>
  <c r="BL733" i="7"/>
  <c r="BM732" i="7"/>
  <c r="BL732" i="7"/>
  <c r="BM731" i="7"/>
  <c r="BL731" i="7"/>
  <c r="BM730" i="7"/>
  <c r="BL730" i="7"/>
  <c r="BM729" i="7"/>
  <c r="BL729" i="7"/>
  <c r="BM728" i="7"/>
  <c r="BL728" i="7"/>
  <c r="BM727" i="7"/>
  <c r="BL727" i="7"/>
  <c r="BM726" i="7"/>
  <c r="BL726" i="7"/>
  <c r="BM725" i="7"/>
  <c r="BL725" i="7"/>
  <c r="BM724" i="7"/>
  <c r="BL724" i="7"/>
  <c r="BM723" i="7"/>
  <c r="BL723" i="7"/>
  <c r="BM722" i="7"/>
  <c r="BL722" i="7"/>
  <c r="BM721" i="7"/>
  <c r="BL721" i="7"/>
  <c r="BM720" i="7"/>
  <c r="BL720" i="7"/>
  <c r="BM719" i="7"/>
  <c r="BL719" i="7"/>
  <c r="BM718" i="7"/>
  <c r="BL718" i="7"/>
  <c r="BM717" i="7"/>
  <c r="BL717" i="7"/>
  <c r="BM716" i="7"/>
  <c r="BL716" i="7"/>
  <c r="BM715" i="7"/>
  <c r="BL715" i="7"/>
  <c r="BM714" i="7"/>
  <c r="BL714" i="7"/>
  <c r="BM713" i="7"/>
  <c r="BL713" i="7"/>
  <c r="BM712" i="7"/>
  <c r="BL712" i="7"/>
  <c r="BM711" i="7"/>
  <c r="BL711" i="7"/>
  <c r="BM710" i="7"/>
  <c r="BL710" i="7"/>
  <c r="BM709" i="7"/>
  <c r="BL709" i="7"/>
  <c r="BM708" i="7"/>
  <c r="BL708" i="7"/>
  <c r="BM707" i="7"/>
  <c r="BL707" i="7"/>
  <c r="BM706" i="7"/>
  <c r="BL706" i="7"/>
  <c r="BM705" i="7"/>
  <c r="BL705" i="7"/>
  <c r="BM704" i="7"/>
  <c r="BL704" i="7"/>
  <c r="BM703" i="7"/>
  <c r="BL703" i="7"/>
  <c r="BM702" i="7"/>
  <c r="BL702" i="7"/>
  <c r="BM701" i="7"/>
  <c r="BL701" i="7"/>
  <c r="BM700" i="7"/>
  <c r="BL700" i="7"/>
  <c r="BM699" i="7"/>
  <c r="BL699" i="7"/>
  <c r="BM698" i="7"/>
  <c r="BL698" i="7"/>
  <c r="BM697" i="7"/>
  <c r="BL697" i="7"/>
  <c r="BM696" i="7"/>
  <c r="BL696" i="7"/>
  <c r="BM695" i="7"/>
  <c r="BL695" i="7"/>
  <c r="BM694" i="7"/>
  <c r="BL694" i="7"/>
  <c r="BM693" i="7"/>
  <c r="BL693" i="7"/>
  <c r="BM692" i="7"/>
  <c r="BL692" i="7"/>
  <c r="BM691" i="7"/>
  <c r="BL691" i="7"/>
  <c r="BM690" i="7"/>
  <c r="BL690" i="7"/>
  <c r="BM689" i="7"/>
  <c r="BL689" i="7"/>
  <c r="BM688" i="7"/>
  <c r="BL688" i="7"/>
  <c r="BM687" i="7"/>
  <c r="BL687" i="7"/>
  <c r="BM686" i="7"/>
  <c r="BL686" i="7"/>
  <c r="BM685" i="7"/>
  <c r="BL685" i="7"/>
  <c r="BM684" i="7"/>
  <c r="BL684" i="7"/>
  <c r="BM683" i="7"/>
  <c r="BL683" i="7"/>
  <c r="BM682" i="7"/>
  <c r="BL682" i="7"/>
  <c r="BM681" i="7"/>
  <c r="BL681" i="7"/>
  <c r="BM680" i="7"/>
  <c r="BL680" i="7"/>
  <c r="BM679" i="7"/>
  <c r="BL679" i="7"/>
  <c r="BM678" i="7"/>
  <c r="BL678" i="7"/>
  <c r="BM677" i="7"/>
  <c r="BL677" i="7"/>
  <c r="BM676" i="7"/>
  <c r="BL676" i="7"/>
  <c r="BM675" i="7"/>
  <c r="BL675" i="7"/>
  <c r="BM674" i="7"/>
  <c r="BL674" i="7"/>
  <c r="BM673" i="7"/>
  <c r="BL673" i="7"/>
  <c r="BM672" i="7"/>
  <c r="BL672" i="7"/>
  <c r="BM671" i="7"/>
  <c r="BL671" i="7"/>
  <c r="BM670" i="7"/>
  <c r="BL670" i="7"/>
  <c r="BM669" i="7"/>
  <c r="BL669" i="7"/>
  <c r="BM668" i="7"/>
  <c r="BL668" i="7"/>
  <c r="BM667" i="7"/>
  <c r="BL667" i="7"/>
  <c r="BM666" i="7"/>
  <c r="BL666" i="7"/>
  <c r="BM665" i="7"/>
  <c r="BL665" i="7"/>
  <c r="BM664" i="7"/>
  <c r="BL664" i="7"/>
  <c r="BM663" i="7"/>
  <c r="BL663" i="7"/>
  <c r="BM662" i="7"/>
  <c r="BL662" i="7"/>
  <c r="BM661" i="7"/>
  <c r="BL661" i="7"/>
  <c r="BM660" i="7"/>
  <c r="BL660" i="7"/>
  <c r="BM659" i="7"/>
  <c r="BL659" i="7"/>
  <c r="BM658" i="7"/>
  <c r="BL658" i="7"/>
  <c r="BM657" i="7"/>
  <c r="BL657" i="7"/>
  <c r="BM656" i="7"/>
  <c r="BL656" i="7"/>
  <c r="BM655" i="7"/>
  <c r="BL655" i="7"/>
  <c r="BM654" i="7"/>
  <c r="BL654" i="7"/>
  <c r="BM653" i="7"/>
  <c r="BL653" i="7"/>
  <c r="BM652" i="7"/>
  <c r="BL652" i="7"/>
  <c r="BM651" i="7"/>
  <c r="BL651" i="7"/>
  <c r="BM650" i="7"/>
  <c r="BL650" i="7"/>
  <c r="BM649" i="7"/>
  <c r="BL649" i="7"/>
  <c r="BM648" i="7"/>
  <c r="BL648" i="7"/>
  <c r="BM647" i="7"/>
  <c r="BL647" i="7"/>
  <c r="BM646" i="7"/>
  <c r="BL646" i="7"/>
  <c r="BM645" i="7"/>
  <c r="BL645" i="7"/>
  <c r="BM644" i="7"/>
  <c r="BL644" i="7"/>
  <c r="BM643" i="7"/>
  <c r="BL643" i="7"/>
  <c r="BM642" i="7"/>
  <c r="BL642" i="7"/>
  <c r="BM641" i="7"/>
  <c r="BL641" i="7"/>
  <c r="BM640" i="7"/>
  <c r="BL640" i="7"/>
  <c r="BM639" i="7"/>
  <c r="BL639" i="7"/>
  <c r="BM638" i="7"/>
  <c r="BL638" i="7"/>
  <c r="BM637" i="7"/>
  <c r="BL637" i="7"/>
  <c r="BM636" i="7"/>
  <c r="BL636" i="7"/>
  <c r="BM635" i="7"/>
  <c r="BL635" i="7"/>
  <c r="BM634" i="7"/>
  <c r="BL634" i="7"/>
  <c r="BM633" i="7"/>
  <c r="BL633" i="7"/>
  <c r="BM632" i="7"/>
  <c r="BL632" i="7"/>
  <c r="BM631" i="7"/>
  <c r="BL631" i="7"/>
  <c r="BM630" i="7"/>
  <c r="BL630" i="7"/>
  <c r="BM629" i="7"/>
  <c r="BL629" i="7"/>
  <c r="BM628" i="7"/>
  <c r="BL628" i="7"/>
  <c r="BM627" i="7"/>
  <c r="BL627" i="7"/>
  <c r="BM626" i="7"/>
  <c r="BL626" i="7"/>
  <c r="BM625" i="7"/>
  <c r="BL625" i="7"/>
  <c r="BM624" i="7"/>
  <c r="BL624" i="7"/>
  <c r="BM623" i="7"/>
  <c r="BL623" i="7"/>
  <c r="BM622" i="7"/>
  <c r="BL622" i="7"/>
  <c r="BM621" i="7"/>
  <c r="BL621" i="7"/>
  <c r="BM620" i="7"/>
  <c r="BL620" i="7"/>
  <c r="BM619" i="7"/>
  <c r="BL619" i="7"/>
  <c r="BM618" i="7"/>
  <c r="BL618" i="7"/>
  <c r="BM617" i="7"/>
  <c r="BL617" i="7"/>
  <c r="BM616" i="7"/>
  <c r="BL616" i="7"/>
  <c r="BM615" i="7"/>
  <c r="BL615" i="7"/>
  <c r="BM614" i="7"/>
  <c r="BL614" i="7"/>
  <c r="BM613" i="7"/>
  <c r="BL613" i="7"/>
  <c r="BM612" i="7"/>
  <c r="BL612" i="7"/>
  <c r="BM611" i="7"/>
  <c r="BL611" i="7"/>
  <c r="BM610" i="7"/>
  <c r="BL610" i="7"/>
  <c r="BM609" i="7"/>
  <c r="BL609" i="7"/>
  <c r="BM608" i="7"/>
  <c r="BL608" i="7"/>
  <c r="BM607" i="7"/>
  <c r="BL607" i="7"/>
  <c r="BM606" i="7"/>
  <c r="BL606" i="7"/>
  <c r="BM605" i="7"/>
  <c r="BL605" i="7"/>
  <c r="BM604" i="7"/>
  <c r="BL604" i="7"/>
  <c r="BM603" i="7"/>
  <c r="BL603" i="7"/>
  <c r="BM602" i="7"/>
  <c r="BL602" i="7"/>
  <c r="BM601" i="7"/>
  <c r="BL601" i="7"/>
  <c r="BM600" i="7"/>
  <c r="BL600" i="7"/>
  <c r="BM599" i="7"/>
  <c r="BL599" i="7"/>
  <c r="BM598" i="7"/>
  <c r="BL598" i="7"/>
  <c r="BM597" i="7"/>
  <c r="BL597" i="7"/>
  <c r="BM596" i="7"/>
  <c r="BL596" i="7"/>
  <c r="BM595" i="7"/>
  <c r="BL595" i="7"/>
  <c r="BM594" i="7"/>
  <c r="BL594" i="7"/>
  <c r="BM593" i="7"/>
  <c r="BL593" i="7"/>
  <c r="BM592" i="7"/>
  <c r="BL592" i="7"/>
  <c r="BM591" i="7"/>
  <c r="BL591" i="7"/>
  <c r="BM590" i="7"/>
  <c r="BL590" i="7"/>
  <c r="BM589" i="7"/>
  <c r="BL589" i="7"/>
  <c r="BM588" i="7"/>
  <c r="BL588" i="7"/>
  <c r="BM587" i="7"/>
  <c r="BL587" i="7"/>
  <c r="BM586" i="7"/>
  <c r="BL586" i="7"/>
  <c r="BM585" i="7"/>
  <c r="BL585" i="7"/>
  <c r="BM584" i="7"/>
  <c r="BL584" i="7"/>
  <c r="BM583" i="7"/>
  <c r="BL583" i="7"/>
  <c r="BM582" i="7"/>
  <c r="BL582" i="7"/>
  <c r="BM581" i="7"/>
  <c r="BL581" i="7"/>
  <c r="BM580" i="7"/>
  <c r="BL580" i="7"/>
  <c r="BM579" i="7"/>
  <c r="BL579" i="7"/>
  <c r="BM578" i="7"/>
  <c r="BL578" i="7"/>
  <c r="BM577" i="7"/>
  <c r="BL577" i="7"/>
  <c r="BM576" i="7"/>
  <c r="BL576" i="7"/>
  <c r="BM575" i="7"/>
  <c r="BL575" i="7"/>
  <c r="BM574" i="7"/>
  <c r="BL574" i="7"/>
  <c r="BM573" i="7"/>
  <c r="BL573" i="7"/>
  <c r="BM572" i="7"/>
  <c r="BL572" i="7"/>
  <c r="BM571" i="7"/>
  <c r="BL571" i="7"/>
  <c r="BM570" i="7"/>
  <c r="BL570" i="7"/>
  <c r="BM569" i="7"/>
  <c r="BL569" i="7"/>
  <c r="BM568" i="7"/>
  <c r="BL568" i="7"/>
  <c r="BM567" i="7"/>
  <c r="BL567" i="7"/>
  <c r="BM566" i="7"/>
  <c r="BL566" i="7"/>
  <c r="BM565" i="7"/>
  <c r="BL565" i="7"/>
  <c r="BM564" i="7"/>
  <c r="BL564" i="7"/>
  <c r="BM563" i="7"/>
  <c r="BL563" i="7"/>
  <c r="BM562" i="7"/>
  <c r="BL562" i="7"/>
  <c r="BM561" i="7"/>
  <c r="BL561" i="7"/>
  <c r="BM560" i="7"/>
  <c r="BL560" i="7"/>
  <c r="BM559" i="7"/>
  <c r="BL559" i="7"/>
  <c r="BM558" i="7"/>
  <c r="BL558" i="7"/>
  <c r="BM557" i="7"/>
  <c r="BL557" i="7"/>
  <c r="BM556" i="7"/>
  <c r="BL556" i="7"/>
  <c r="BM555" i="7"/>
  <c r="BL555" i="7"/>
  <c r="BM554" i="7"/>
  <c r="BL554" i="7"/>
  <c r="BM553" i="7"/>
  <c r="BL553" i="7"/>
  <c r="BM552" i="7"/>
  <c r="BL552" i="7"/>
  <c r="BM551" i="7"/>
  <c r="BL551" i="7"/>
  <c r="BM550" i="7"/>
  <c r="BL550" i="7"/>
  <c r="BM549" i="7"/>
  <c r="BL549" i="7"/>
  <c r="BM548" i="7"/>
  <c r="BL548" i="7"/>
  <c r="BM547" i="7"/>
  <c r="BL547" i="7"/>
  <c r="BM546" i="7"/>
  <c r="BL546" i="7"/>
  <c r="BM545" i="7"/>
  <c r="BL545" i="7"/>
  <c r="BM544" i="7"/>
  <c r="BL544" i="7"/>
  <c r="BM543" i="7"/>
  <c r="BL543" i="7"/>
  <c r="BM542" i="7"/>
  <c r="BL542" i="7"/>
  <c r="BM541" i="7"/>
  <c r="BL541" i="7"/>
  <c r="BM540" i="7"/>
  <c r="BL540" i="7"/>
  <c r="BM539" i="7"/>
  <c r="BL539" i="7"/>
  <c r="BM538" i="7"/>
  <c r="BL538" i="7"/>
  <c r="BM537" i="7"/>
  <c r="BL537" i="7"/>
  <c r="BM536" i="7"/>
  <c r="BL536" i="7"/>
  <c r="BM535" i="7"/>
  <c r="BL535" i="7"/>
  <c r="BM534" i="7"/>
  <c r="BL534" i="7"/>
  <c r="BM533" i="7"/>
  <c r="BL533" i="7"/>
  <c r="BM532" i="7"/>
  <c r="BL532" i="7"/>
  <c r="BM531" i="7"/>
  <c r="BL531" i="7"/>
  <c r="BM530" i="7"/>
  <c r="BL530" i="7"/>
  <c r="BM529" i="7"/>
  <c r="BL529" i="7"/>
  <c r="BM528" i="7"/>
  <c r="BL528" i="7"/>
  <c r="BM527" i="7"/>
  <c r="BL527" i="7"/>
  <c r="BM526" i="7"/>
  <c r="BL526" i="7"/>
  <c r="BM525" i="7"/>
  <c r="BL525" i="7"/>
  <c r="BM524" i="7"/>
  <c r="BL524" i="7"/>
  <c r="BM523" i="7"/>
  <c r="BL523" i="7"/>
  <c r="BM522" i="7"/>
  <c r="BL522" i="7"/>
  <c r="BM521" i="7"/>
  <c r="BL521" i="7"/>
  <c r="BM520" i="7"/>
  <c r="BL520" i="7"/>
  <c r="BM519" i="7"/>
  <c r="BL519" i="7"/>
  <c r="BM518" i="7"/>
  <c r="BL518" i="7"/>
  <c r="BM517" i="7"/>
  <c r="BL517" i="7"/>
  <c r="BM516" i="7"/>
  <c r="BL516" i="7"/>
  <c r="BM515" i="7"/>
  <c r="BL515" i="7"/>
  <c r="BM514" i="7"/>
  <c r="BL514" i="7"/>
  <c r="BM513" i="7"/>
  <c r="BL513" i="7"/>
  <c r="BM512" i="7"/>
  <c r="BL512" i="7"/>
  <c r="BM511" i="7"/>
  <c r="BL511" i="7"/>
  <c r="BM510" i="7"/>
  <c r="BL510" i="7"/>
  <c r="BM509" i="7"/>
  <c r="BL509" i="7"/>
  <c r="BM508" i="7"/>
  <c r="BL508" i="7"/>
  <c r="BM507" i="7"/>
  <c r="BL507" i="7"/>
  <c r="BM506" i="7"/>
  <c r="BL506" i="7"/>
  <c r="BM505" i="7"/>
  <c r="BL505" i="7"/>
  <c r="BM504" i="7"/>
  <c r="BL504" i="7"/>
  <c r="BM503" i="7"/>
  <c r="BL503" i="7"/>
  <c r="BM502" i="7"/>
  <c r="BL502" i="7"/>
  <c r="BM501" i="7"/>
  <c r="BL501" i="7"/>
  <c r="BM500" i="7"/>
  <c r="BL500" i="7"/>
  <c r="BM499" i="7"/>
  <c r="BL499" i="7"/>
  <c r="BM498" i="7"/>
  <c r="BL498" i="7"/>
  <c r="BM497" i="7"/>
  <c r="BL497" i="7"/>
  <c r="BM496" i="7"/>
  <c r="BL496" i="7"/>
  <c r="BM495" i="7"/>
  <c r="BL495" i="7"/>
  <c r="BM494" i="7"/>
  <c r="BL494" i="7"/>
  <c r="BM493" i="7"/>
  <c r="BL493" i="7"/>
  <c r="BM492" i="7"/>
  <c r="BL492" i="7"/>
  <c r="BM491" i="7"/>
  <c r="BL491" i="7"/>
  <c r="BM490" i="7"/>
  <c r="BL490" i="7"/>
  <c r="BM489" i="7"/>
  <c r="BL489" i="7"/>
  <c r="BM488" i="7"/>
  <c r="BL488" i="7"/>
  <c r="BM487" i="7"/>
  <c r="BL487" i="7"/>
  <c r="BM486" i="7"/>
  <c r="BL486" i="7"/>
  <c r="BM485" i="7"/>
  <c r="BL485" i="7"/>
  <c r="BM484" i="7"/>
  <c r="BL484" i="7"/>
  <c r="BM483" i="7"/>
  <c r="BL483" i="7"/>
  <c r="BM482" i="7"/>
  <c r="BL482" i="7"/>
  <c r="BM481" i="7"/>
  <c r="BL481" i="7"/>
  <c r="BM480" i="7"/>
  <c r="BL480" i="7"/>
  <c r="BM479" i="7"/>
  <c r="BL479" i="7"/>
  <c r="BM478" i="7"/>
  <c r="BL478" i="7"/>
  <c r="BM477" i="7"/>
  <c r="BL477" i="7"/>
  <c r="BM476" i="7"/>
  <c r="BL476" i="7"/>
  <c r="BM475" i="7"/>
  <c r="BL475" i="7"/>
  <c r="BM474" i="7"/>
  <c r="BL474" i="7"/>
  <c r="BM473" i="7"/>
  <c r="BL473" i="7"/>
  <c r="BM472" i="7"/>
  <c r="BL472" i="7"/>
  <c r="BM471" i="7"/>
  <c r="BL471" i="7"/>
  <c r="BM470" i="7"/>
  <c r="BL470" i="7"/>
  <c r="BM469" i="7"/>
  <c r="BL469" i="7"/>
  <c r="BM468" i="7"/>
  <c r="BL468" i="7"/>
  <c r="BM467" i="7"/>
  <c r="BL467" i="7"/>
  <c r="BM466" i="7"/>
  <c r="BL466" i="7"/>
  <c r="BM465" i="7"/>
  <c r="BL465" i="7"/>
  <c r="BM464" i="7"/>
  <c r="BL464" i="7"/>
  <c r="BM463" i="7"/>
  <c r="BL463" i="7"/>
  <c r="BM462" i="7"/>
  <c r="BL462" i="7"/>
  <c r="BM461" i="7"/>
  <c r="BL461" i="7"/>
  <c r="BM460" i="7"/>
  <c r="BL460" i="7"/>
  <c r="BM459" i="7"/>
  <c r="BL459" i="7"/>
  <c r="BM458" i="7"/>
  <c r="BL458" i="7"/>
  <c r="BM457" i="7"/>
  <c r="BL457" i="7"/>
  <c r="BM456" i="7"/>
  <c r="BL456" i="7"/>
  <c r="BM455" i="7"/>
  <c r="BL455" i="7"/>
  <c r="BM454" i="7"/>
  <c r="BL454" i="7"/>
  <c r="BM453" i="7"/>
  <c r="BL453" i="7"/>
  <c r="BM452" i="7"/>
  <c r="BL452" i="7"/>
  <c r="BM451" i="7"/>
  <c r="BL451" i="7"/>
  <c r="BM450" i="7"/>
  <c r="BL450" i="7"/>
  <c r="BM449" i="7"/>
  <c r="BL449" i="7"/>
  <c r="BM448" i="7"/>
  <c r="BL448" i="7"/>
  <c r="BM447" i="7"/>
  <c r="BL447" i="7"/>
  <c r="BM446" i="7"/>
  <c r="BL446" i="7"/>
  <c r="BM445" i="7"/>
  <c r="BL445" i="7"/>
  <c r="BM444" i="7"/>
  <c r="BL444" i="7"/>
  <c r="BM443" i="7"/>
  <c r="BL443" i="7"/>
  <c r="BM442" i="7"/>
  <c r="BL442" i="7"/>
  <c r="BM441" i="7"/>
  <c r="BL441" i="7"/>
  <c r="BM440" i="7"/>
  <c r="BL440" i="7"/>
  <c r="BM439" i="7"/>
  <c r="BL439" i="7"/>
  <c r="BM438" i="7"/>
  <c r="BL438" i="7"/>
  <c r="BM437" i="7"/>
  <c r="BL437" i="7"/>
  <c r="BM436" i="7"/>
  <c r="BL436" i="7"/>
  <c r="BM435" i="7"/>
  <c r="BL435" i="7"/>
  <c r="BM434" i="7"/>
  <c r="BL434" i="7"/>
  <c r="BM433" i="7"/>
  <c r="BL433" i="7"/>
  <c r="BM432" i="7"/>
  <c r="BL432" i="7"/>
  <c r="BM431" i="7"/>
  <c r="BL431" i="7"/>
  <c r="BM430" i="7"/>
  <c r="BL430" i="7"/>
  <c r="BM429" i="7"/>
  <c r="BL429" i="7"/>
  <c r="BM428" i="7"/>
  <c r="BL428" i="7"/>
  <c r="BM427" i="7"/>
  <c r="BL427" i="7"/>
  <c r="BM426" i="7"/>
  <c r="BL426" i="7"/>
  <c r="BM425" i="7"/>
  <c r="BL425" i="7"/>
  <c r="BM424" i="7"/>
  <c r="BL424" i="7"/>
  <c r="BM423" i="7"/>
  <c r="BL423" i="7"/>
  <c r="BM422" i="7"/>
  <c r="BL422" i="7"/>
  <c r="BM421" i="7"/>
  <c r="BL421" i="7"/>
  <c r="BM420" i="7"/>
  <c r="BL420" i="7"/>
  <c r="BM419" i="7"/>
  <c r="BL419" i="7"/>
  <c r="BM418" i="7"/>
  <c r="BL418" i="7"/>
  <c r="BM417" i="7"/>
  <c r="BL417" i="7"/>
  <c r="BM416" i="7"/>
  <c r="BL416" i="7"/>
  <c r="BM415" i="7"/>
  <c r="BL415" i="7"/>
  <c r="BM414" i="7"/>
  <c r="BL414" i="7"/>
  <c r="BM413" i="7"/>
  <c r="BL413" i="7"/>
  <c r="BM412" i="7"/>
  <c r="BL412" i="7"/>
  <c r="BM411" i="7"/>
  <c r="BL411" i="7"/>
  <c r="BM410" i="7"/>
  <c r="BL410" i="7"/>
  <c r="BM409" i="7"/>
  <c r="BL409" i="7"/>
  <c r="BM408" i="7"/>
  <c r="BL408" i="7"/>
  <c r="BM407" i="7"/>
  <c r="BL407" i="7"/>
  <c r="BM406" i="7"/>
  <c r="BL406" i="7"/>
  <c r="BM405" i="7"/>
  <c r="BL405" i="7"/>
  <c r="BM404" i="7"/>
  <c r="BL404" i="7"/>
  <c r="BM403" i="7"/>
  <c r="BL403" i="7"/>
  <c r="BM402" i="7"/>
  <c r="BL402" i="7"/>
  <c r="BM401" i="7"/>
  <c r="BL401" i="7"/>
  <c r="BM400" i="7"/>
  <c r="BL400" i="7"/>
  <c r="BM399" i="7"/>
  <c r="BL399" i="7"/>
  <c r="BM398" i="7"/>
  <c r="BL398" i="7"/>
  <c r="BM397" i="7"/>
  <c r="BL397" i="7"/>
  <c r="BM396" i="7"/>
  <c r="BL396" i="7"/>
  <c r="BM395" i="7"/>
  <c r="BL395" i="7"/>
  <c r="BM394" i="7"/>
  <c r="BL394" i="7"/>
  <c r="BM393" i="7"/>
  <c r="BL393" i="7"/>
  <c r="BM392" i="7"/>
  <c r="BL392" i="7"/>
  <c r="BM391" i="7"/>
  <c r="BL391" i="7"/>
  <c r="BM390" i="7"/>
  <c r="BL390" i="7"/>
  <c r="BM389" i="7"/>
  <c r="BL389" i="7"/>
  <c r="BM388" i="7"/>
  <c r="BL388" i="7"/>
  <c r="BM387" i="7"/>
  <c r="BL387" i="7"/>
  <c r="BM386" i="7"/>
  <c r="BL386" i="7"/>
  <c r="BM385" i="7"/>
  <c r="BL385" i="7"/>
  <c r="BM384" i="7"/>
  <c r="BL384" i="7"/>
  <c r="BM383" i="7"/>
  <c r="BL383" i="7"/>
  <c r="BM382" i="7"/>
  <c r="BL382" i="7"/>
  <c r="BM381" i="7"/>
  <c r="BL381" i="7"/>
  <c r="BM380" i="7"/>
  <c r="BL380" i="7"/>
  <c r="BM379" i="7"/>
  <c r="BL379" i="7"/>
  <c r="BM378" i="7"/>
  <c r="BL378" i="7"/>
  <c r="BM377" i="7"/>
  <c r="BL377" i="7"/>
  <c r="BM376" i="7"/>
  <c r="BL376" i="7"/>
  <c r="BM375" i="7"/>
  <c r="BL375" i="7"/>
  <c r="BM374" i="7"/>
  <c r="BL374" i="7"/>
  <c r="BM373" i="7"/>
  <c r="BL373" i="7"/>
  <c r="BM372" i="7"/>
  <c r="BL372" i="7"/>
  <c r="BM371" i="7"/>
  <c r="BL371" i="7"/>
  <c r="BM370" i="7"/>
  <c r="BL370" i="7"/>
  <c r="BM369" i="7"/>
  <c r="BL369" i="7"/>
  <c r="BM368" i="7"/>
  <c r="BL368" i="7"/>
  <c r="BM367" i="7"/>
  <c r="BL367" i="7"/>
  <c r="BM366" i="7"/>
  <c r="BL366" i="7"/>
  <c r="BM365" i="7"/>
  <c r="BL365" i="7"/>
  <c r="BM364" i="7"/>
  <c r="BL364" i="7"/>
  <c r="BM363" i="7"/>
  <c r="BL363" i="7"/>
  <c r="BM362" i="7"/>
  <c r="BL362" i="7"/>
  <c r="BM361" i="7"/>
  <c r="BL361" i="7"/>
  <c r="BM360" i="7"/>
  <c r="BL360" i="7"/>
  <c r="BM359" i="7"/>
  <c r="BL359" i="7"/>
  <c r="BM358" i="7"/>
  <c r="BL358" i="7"/>
  <c r="BM357" i="7"/>
  <c r="BL357" i="7"/>
  <c r="BM356" i="7"/>
  <c r="BL356" i="7"/>
  <c r="BM355" i="7"/>
  <c r="BL355" i="7"/>
  <c r="BM354" i="7"/>
  <c r="BL354" i="7"/>
  <c r="BM353" i="7"/>
  <c r="BL353" i="7"/>
  <c r="BM352" i="7"/>
  <c r="BL352" i="7"/>
  <c r="BM351" i="7"/>
  <c r="BL351" i="7"/>
  <c r="BM350" i="7"/>
  <c r="BL350" i="7"/>
  <c r="BM349" i="7"/>
  <c r="BL349" i="7"/>
  <c r="BM348" i="7"/>
  <c r="BL348" i="7"/>
  <c r="BM347" i="7"/>
  <c r="BL347" i="7"/>
  <c r="BM346" i="7"/>
  <c r="BL346" i="7"/>
  <c r="BM345" i="7"/>
  <c r="BL345" i="7"/>
  <c r="BM344" i="7"/>
  <c r="BL344" i="7"/>
  <c r="BM343" i="7"/>
  <c r="BL343" i="7"/>
  <c r="BM342" i="7"/>
  <c r="BL342" i="7"/>
  <c r="BM341" i="7"/>
  <c r="BL341" i="7"/>
  <c r="BM340" i="7"/>
  <c r="BL340" i="7"/>
  <c r="BM339" i="7"/>
  <c r="BL339" i="7"/>
  <c r="BM338" i="7"/>
  <c r="BL338" i="7"/>
  <c r="BM337" i="7"/>
  <c r="BL337" i="7"/>
  <c r="BM336" i="7"/>
  <c r="BL336" i="7"/>
  <c r="BM335" i="7"/>
  <c r="BL335" i="7"/>
  <c r="BM334" i="7"/>
  <c r="BL334" i="7"/>
  <c r="BM333" i="7"/>
  <c r="BL333" i="7"/>
  <c r="BM332" i="7"/>
  <c r="BL332" i="7"/>
  <c r="BM331" i="7"/>
  <c r="BL331" i="7"/>
  <c r="BM330" i="7"/>
  <c r="BL330" i="7"/>
  <c r="BM329" i="7"/>
  <c r="BL329" i="7"/>
  <c r="BM328" i="7"/>
  <c r="BL328" i="7"/>
  <c r="BM327" i="7"/>
  <c r="BL327" i="7"/>
  <c r="BM326" i="7"/>
  <c r="BL326" i="7"/>
  <c r="BM325" i="7"/>
  <c r="BL325" i="7"/>
  <c r="BM324" i="7"/>
  <c r="BL324" i="7"/>
  <c r="BM323" i="7"/>
  <c r="BL323" i="7"/>
  <c r="BM322" i="7"/>
  <c r="BL322" i="7"/>
  <c r="BM321" i="7"/>
  <c r="BL321" i="7"/>
  <c r="BM320" i="7"/>
  <c r="BL320" i="7"/>
  <c r="BM319" i="7"/>
  <c r="BL319" i="7"/>
  <c r="BM318" i="7"/>
  <c r="BL318" i="7"/>
  <c r="BM317" i="7"/>
  <c r="BL317" i="7"/>
  <c r="BM316" i="7"/>
  <c r="BL316" i="7"/>
  <c r="BM315" i="7"/>
  <c r="BL315" i="7"/>
  <c r="BM314" i="7"/>
  <c r="BL314" i="7"/>
  <c r="BM313" i="7"/>
  <c r="BL313" i="7"/>
  <c r="BM312" i="7"/>
  <c r="BL312" i="7"/>
  <c r="BM311" i="7"/>
  <c r="BL311" i="7"/>
  <c r="BM310" i="7"/>
  <c r="BL310" i="7"/>
  <c r="BM309" i="7"/>
  <c r="BL309" i="7"/>
  <c r="BM308" i="7"/>
  <c r="BL308" i="7"/>
  <c r="BM307" i="7"/>
  <c r="BL307" i="7"/>
  <c r="BM306" i="7"/>
  <c r="BL306" i="7"/>
  <c r="BM305" i="7"/>
  <c r="BL305" i="7"/>
  <c r="BM304" i="7"/>
  <c r="BL304" i="7"/>
  <c r="BM303" i="7"/>
  <c r="BL303" i="7"/>
  <c r="BM302" i="7"/>
  <c r="BL302" i="7"/>
  <c r="BM301" i="7"/>
  <c r="BL301" i="7"/>
  <c r="BM300" i="7"/>
  <c r="BL300" i="7"/>
  <c r="BM299" i="7"/>
  <c r="BL299" i="7"/>
  <c r="BM298" i="7"/>
  <c r="BL298" i="7"/>
  <c r="BM297" i="7"/>
  <c r="BL297" i="7"/>
  <c r="BM296" i="7"/>
  <c r="BL296" i="7"/>
  <c r="BM295" i="7"/>
  <c r="BL295" i="7"/>
  <c r="BM294" i="7"/>
  <c r="BL294" i="7"/>
  <c r="BM293" i="7"/>
  <c r="BL293" i="7"/>
  <c r="BM292" i="7"/>
  <c r="BL292" i="7"/>
  <c r="BM291" i="7"/>
  <c r="BL291" i="7"/>
  <c r="BM290" i="7"/>
  <c r="BL290" i="7"/>
  <c r="BM289" i="7"/>
  <c r="BL289" i="7"/>
  <c r="BM288" i="7"/>
  <c r="BL288" i="7"/>
  <c r="BM287" i="7"/>
  <c r="BL287" i="7"/>
  <c r="BM286" i="7"/>
  <c r="BL286" i="7"/>
  <c r="BM285" i="7"/>
  <c r="BL285" i="7"/>
  <c r="BM284" i="7"/>
  <c r="BL284" i="7"/>
  <c r="BM283" i="7"/>
  <c r="BL283" i="7"/>
  <c r="BM282" i="7"/>
  <c r="BL282" i="7"/>
  <c r="BM281" i="7"/>
  <c r="BL281" i="7"/>
  <c r="BM280" i="7"/>
  <c r="BL280" i="7"/>
  <c r="BM279" i="7"/>
  <c r="BL279" i="7"/>
  <c r="BM278" i="7"/>
  <c r="BL278" i="7"/>
  <c r="BM277" i="7"/>
  <c r="BL277" i="7"/>
  <c r="BM276" i="7"/>
  <c r="BL276" i="7"/>
  <c r="BM275" i="7"/>
  <c r="BL275" i="7"/>
  <c r="BM274" i="7"/>
  <c r="BL274" i="7"/>
  <c r="BM273" i="7"/>
  <c r="BL273" i="7"/>
  <c r="BM272" i="7"/>
  <c r="BL272" i="7"/>
  <c r="BM271" i="7"/>
  <c r="BL271" i="7"/>
  <c r="BM270" i="7"/>
  <c r="BL270" i="7"/>
  <c r="BM269" i="7"/>
  <c r="BL269" i="7"/>
  <c r="BM268" i="7"/>
  <c r="BL268" i="7"/>
  <c r="BM267" i="7"/>
  <c r="BL267" i="7"/>
  <c r="BM266" i="7"/>
  <c r="BL266" i="7"/>
  <c r="BM265" i="7"/>
  <c r="BL265" i="7"/>
  <c r="BM264" i="7"/>
  <c r="BL264" i="7"/>
  <c r="BM263" i="7"/>
  <c r="BL263" i="7"/>
  <c r="BM262" i="7"/>
  <c r="BL262" i="7"/>
  <c r="BM261" i="7"/>
  <c r="BL261" i="7"/>
  <c r="BM260" i="7"/>
  <c r="BL260" i="7"/>
  <c r="BM259" i="7"/>
  <c r="BL259" i="7"/>
  <c r="BM258" i="7"/>
  <c r="BL258" i="7"/>
  <c r="BM257" i="7"/>
  <c r="BL257" i="7"/>
  <c r="BM256" i="7"/>
  <c r="BL256" i="7"/>
  <c r="BM255" i="7"/>
  <c r="BL255" i="7"/>
  <c r="BM254" i="7"/>
  <c r="BL254" i="7"/>
  <c r="BM253" i="7"/>
  <c r="BL253" i="7"/>
  <c r="BM252" i="7"/>
  <c r="BL252" i="7"/>
  <c r="BM251" i="7"/>
  <c r="BL251" i="7"/>
  <c r="BM250" i="7"/>
  <c r="BL250" i="7"/>
  <c r="BM249" i="7"/>
  <c r="BL249" i="7"/>
  <c r="BM248" i="7"/>
  <c r="BL248" i="7"/>
  <c r="BM247" i="7"/>
  <c r="BL247" i="7"/>
  <c r="BM246" i="7"/>
  <c r="BL246" i="7"/>
  <c r="BM245" i="7"/>
  <c r="BL245" i="7"/>
  <c r="BM244" i="7"/>
  <c r="BL244" i="7"/>
  <c r="BM243" i="7"/>
  <c r="BL243" i="7"/>
  <c r="BM242" i="7"/>
  <c r="BL242" i="7"/>
  <c r="BM241" i="7"/>
  <c r="BL241" i="7"/>
  <c r="BM240" i="7"/>
  <c r="BL240" i="7"/>
  <c r="BM239" i="7"/>
  <c r="BL239" i="7"/>
  <c r="BM238" i="7"/>
  <c r="BL238" i="7"/>
  <c r="BM237" i="7"/>
  <c r="BL237" i="7"/>
  <c r="BM236" i="7"/>
  <c r="BL236" i="7"/>
  <c r="BM235" i="7"/>
  <c r="BL235" i="7"/>
  <c r="BM234" i="7"/>
  <c r="BL234" i="7"/>
  <c r="BM233" i="7"/>
  <c r="BL233" i="7"/>
  <c r="BM232" i="7"/>
  <c r="BL232" i="7"/>
  <c r="BM231" i="7"/>
  <c r="BL231" i="7"/>
  <c r="BM230" i="7"/>
  <c r="BL230" i="7"/>
  <c r="BM229" i="7"/>
  <c r="BL229" i="7"/>
  <c r="BM228" i="7"/>
  <c r="BL228" i="7"/>
  <c r="BM227" i="7"/>
  <c r="BL227" i="7"/>
  <c r="BM226" i="7"/>
  <c r="BL226" i="7"/>
  <c r="BM225" i="7"/>
  <c r="BL225" i="7"/>
  <c r="BM224" i="7"/>
  <c r="BL224" i="7"/>
  <c r="BM223" i="7"/>
  <c r="BL223" i="7"/>
  <c r="BM222" i="7"/>
  <c r="BL222" i="7"/>
  <c r="BM221" i="7"/>
  <c r="BL221" i="7"/>
  <c r="BM220" i="7"/>
  <c r="BL220" i="7"/>
  <c r="BM219" i="7"/>
  <c r="BL219" i="7"/>
  <c r="BM218" i="7"/>
  <c r="BL218" i="7"/>
  <c r="BM217" i="7"/>
  <c r="BL217" i="7"/>
  <c r="BM216" i="7"/>
  <c r="BL216" i="7"/>
  <c r="BM215" i="7"/>
  <c r="BL215" i="7"/>
  <c r="BM214" i="7"/>
  <c r="BL214" i="7"/>
  <c r="BM213" i="7"/>
  <c r="BL213" i="7"/>
  <c r="BM212" i="7"/>
  <c r="BL212" i="7"/>
  <c r="BM211" i="7"/>
  <c r="BL211" i="7"/>
  <c r="BM210" i="7"/>
  <c r="BL210" i="7"/>
  <c r="BM209" i="7"/>
  <c r="BL209" i="7"/>
  <c r="BM208" i="7"/>
  <c r="BL208" i="7"/>
  <c r="BM207" i="7"/>
  <c r="BL207" i="7"/>
  <c r="BM206" i="7"/>
  <c r="BL206" i="7"/>
  <c r="BM205" i="7"/>
  <c r="BL205" i="7"/>
  <c r="BM204" i="7"/>
  <c r="BL204" i="7"/>
  <c r="BM203" i="7"/>
  <c r="BL203" i="7"/>
  <c r="BM202" i="7"/>
  <c r="BL202" i="7"/>
  <c r="BM201" i="7"/>
  <c r="BL201" i="7"/>
  <c r="BM200" i="7"/>
  <c r="BL200" i="7"/>
  <c r="BM199" i="7"/>
  <c r="BL199" i="7"/>
  <c r="BM198" i="7"/>
  <c r="BL198" i="7"/>
  <c r="BM197" i="7"/>
  <c r="BL197" i="7"/>
  <c r="BM196" i="7"/>
  <c r="BL196" i="7"/>
  <c r="BM195" i="7"/>
  <c r="BL195" i="7"/>
  <c r="BM194" i="7"/>
  <c r="BL194" i="7"/>
  <c r="BM193" i="7"/>
  <c r="BL193" i="7"/>
  <c r="BM192" i="7"/>
  <c r="BL192" i="7"/>
  <c r="BM191" i="7"/>
  <c r="BL191" i="7"/>
  <c r="BM190" i="7"/>
  <c r="BL190" i="7"/>
  <c r="BM189" i="7"/>
  <c r="BL189" i="7"/>
  <c r="BM188" i="7"/>
  <c r="BL188" i="7"/>
  <c r="BM187" i="7"/>
  <c r="BL187" i="7"/>
  <c r="BM186" i="7"/>
  <c r="BL186" i="7"/>
  <c r="BM185" i="7"/>
  <c r="BL185" i="7"/>
  <c r="BM184" i="7"/>
  <c r="BL184" i="7"/>
  <c r="BM183" i="7"/>
  <c r="BL183" i="7"/>
  <c r="BM182" i="7"/>
  <c r="BL182" i="7"/>
  <c r="BM181" i="7"/>
  <c r="BL181" i="7"/>
  <c r="BM180" i="7"/>
  <c r="BL180" i="7"/>
  <c r="BM179" i="7"/>
  <c r="BL179" i="7"/>
  <c r="BM178" i="7"/>
  <c r="BL178" i="7"/>
  <c r="BM177" i="7"/>
  <c r="BL177" i="7"/>
  <c r="BM176" i="7"/>
  <c r="BL176" i="7"/>
  <c r="BM175" i="7"/>
  <c r="BL175" i="7"/>
  <c r="BM174" i="7"/>
  <c r="BL174" i="7"/>
  <c r="BM173" i="7"/>
  <c r="BL173" i="7"/>
  <c r="BM172" i="7"/>
  <c r="BL172" i="7"/>
  <c r="BM171" i="7"/>
  <c r="BL171" i="7"/>
  <c r="BM170" i="7"/>
  <c r="BL170" i="7"/>
  <c r="BM169" i="7"/>
  <c r="BL169" i="7"/>
  <c r="BM168" i="7"/>
  <c r="BL168" i="7"/>
  <c r="BM167" i="7"/>
  <c r="BL167" i="7"/>
  <c r="BM166" i="7"/>
  <c r="BL166" i="7"/>
  <c r="BM165" i="7"/>
  <c r="BL165" i="7"/>
  <c r="BM164" i="7"/>
  <c r="BL164" i="7"/>
  <c r="BM163" i="7"/>
  <c r="BL163" i="7"/>
  <c r="BM162" i="7"/>
  <c r="BL162" i="7"/>
  <c r="BM161" i="7"/>
  <c r="BL161" i="7"/>
  <c r="BM160" i="7"/>
  <c r="BL160" i="7"/>
  <c r="BM159" i="7"/>
  <c r="BL159" i="7"/>
  <c r="BM158" i="7"/>
  <c r="BL158" i="7"/>
  <c r="BM157" i="7"/>
  <c r="BL157" i="7"/>
  <c r="BM156" i="7"/>
  <c r="BL156" i="7"/>
  <c r="BM155" i="7"/>
  <c r="BL155" i="7"/>
  <c r="BM154" i="7"/>
  <c r="BL154" i="7"/>
  <c r="BM153" i="7"/>
  <c r="BL153" i="7"/>
  <c r="BM152" i="7"/>
  <c r="BL152" i="7"/>
  <c r="BM151" i="7"/>
  <c r="BL151" i="7"/>
  <c r="BM150" i="7"/>
  <c r="BL150" i="7"/>
  <c r="BM149" i="7"/>
  <c r="BL149" i="7"/>
  <c r="BM148" i="7"/>
  <c r="BL148" i="7"/>
  <c r="BM147" i="7"/>
  <c r="BL147" i="7"/>
  <c r="BM146" i="7"/>
  <c r="BL146" i="7"/>
  <c r="BM145" i="7"/>
  <c r="BL145" i="7"/>
  <c r="BM144" i="7"/>
  <c r="BL144" i="7"/>
  <c r="BM143" i="7"/>
  <c r="BL143" i="7"/>
  <c r="BM142" i="7"/>
  <c r="BL142" i="7"/>
  <c r="BM141" i="7"/>
  <c r="BL141" i="7"/>
  <c r="BM140" i="7"/>
  <c r="BL140" i="7"/>
  <c r="BM139" i="7"/>
  <c r="BL139" i="7"/>
  <c r="BM138" i="7"/>
  <c r="BL138" i="7"/>
  <c r="BM137" i="7"/>
  <c r="BL137" i="7"/>
  <c r="BM136" i="7"/>
  <c r="BL136" i="7"/>
  <c r="BM135" i="7"/>
  <c r="BL135" i="7"/>
  <c r="BM134" i="7"/>
  <c r="BL134" i="7"/>
  <c r="BM133" i="7"/>
  <c r="BL133" i="7"/>
  <c r="BM132" i="7"/>
  <c r="BL132" i="7"/>
  <c r="BM131" i="7"/>
  <c r="BL131" i="7"/>
  <c r="BM130" i="7"/>
  <c r="BL130" i="7"/>
  <c r="BM129" i="7"/>
  <c r="BL129" i="7"/>
  <c r="BM128" i="7"/>
  <c r="BL128" i="7"/>
  <c r="BM127" i="7"/>
  <c r="BL127" i="7"/>
  <c r="BM126" i="7"/>
  <c r="BL126" i="7"/>
  <c r="BM125" i="7"/>
  <c r="BL125" i="7"/>
  <c r="BM124" i="7"/>
  <c r="BL124" i="7"/>
  <c r="BM123" i="7"/>
  <c r="BL123" i="7"/>
  <c r="BM122" i="7"/>
  <c r="BL122" i="7"/>
  <c r="BM121" i="7"/>
  <c r="BL121" i="7"/>
  <c r="BM120" i="7"/>
  <c r="BL120" i="7"/>
  <c r="BM119" i="7"/>
  <c r="BL119" i="7"/>
  <c r="BM118" i="7"/>
  <c r="BL118" i="7"/>
  <c r="BM117" i="7"/>
  <c r="BL117" i="7"/>
  <c r="BM116" i="7"/>
  <c r="BL116" i="7"/>
  <c r="BM115" i="7"/>
  <c r="BL115" i="7"/>
  <c r="BM114" i="7"/>
  <c r="BL114" i="7"/>
  <c r="BM113" i="7"/>
  <c r="BL113" i="7"/>
  <c r="BM112" i="7"/>
  <c r="BL112" i="7"/>
  <c r="BM111" i="7"/>
  <c r="BL111" i="7"/>
  <c r="BM110" i="7"/>
  <c r="BL110" i="7"/>
  <c r="BM109" i="7"/>
  <c r="BL109" i="7"/>
  <c r="BM108" i="7"/>
  <c r="BL108" i="7"/>
  <c r="BM107" i="7"/>
  <c r="BL107" i="7"/>
  <c r="BM106" i="7"/>
  <c r="BL106" i="7"/>
  <c r="BM105" i="7"/>
  <c r="BL105" i="7"/>
  <c r="BM104" i="7"/>
  <c r="BL104" i="7"/>
  <c r="BM103" i="7"/>
  <c r="BL103" i="7"/>
  <c r="BM102" i="7"/>
  <c r="BL102" i="7"/>
  <c r="BM101" i="7"/>
  <c r="BL101" i="7"/>
  <c r="BM100" i="7"/>
  <c r="BL100" i="7"/>
  <c r="BM99" i="7"/>
  <c r="BL99" i="7"/>
  <c r="BM98" i="7"/>
  <c r="BL98" i="7"/>
  <c r="BM97" i="7"/>
  <c r="BL97" i="7"/>
  <c r="BM96" i="7"/>
  <c r="BL96" i="7"/>
  <c r="BM95" i="7"/>
  <c r="BL95" i="7"/>
  <c r="BM94" i="7"/>
  <c r="BL94" i="7"/>
  <c r="BM93" i="7"/>
  <c r="BL93" i="7"/>
  <c r="BM92" i="7"/>
  <c r="BL92" i="7"/>
  <c r="BM91" i="7"/>
  <c r="BL91" i="7"/>
  <c r="BM90" i="7"/>
  <c r="BL90" i="7"/>
  <c r="BM89" i="7"/>
  <c r="BL89" i="7"/>
  <c r="BM88" i="7"/>
  <c r="BL88" i="7"/>
  <c r="BM87" i="7"/>
  <c r="BL87" i="7"/>
  <c r="BM86" i="7"/>
  <c r="BL86" i="7"/>
  <c r="BM85" i="7"/>
  <c r="BL85" i="7"/>
  <c r="BM84" i="7"/>
  <c r="BL84" i="7"/>
  <c r="BM83" i="7"/>
  <c r="BL83" i="7"/>
  <c r="BM82" i="7"/>
  <c r="BL82" i="7"/>
  <c r="BM81" i="7"/>
  <c r="BL81" i="7"/>
  <c r="BM80" i="7"/>
  <c r="BL80" i="7"/>
  <c r="BM79" i="7"/>
  <c r="BL79" i="7"/>
  <c r="BM78" i="7"/>
  <c r="BL78" i="7"/>
  <c r="BM77" i="7"/>
  <c r="BL77" i="7"/>
  <c r="BM76" i="7"/>
  <c r="BL76" i="7"/>
  <c r="BM75" i="7"/>
  <c r="BL75" i="7"/>
  <c r="BM74" i="7"/>
  <c r="BL74" i="7"/>
  <c r="BM73" i="7"/>
  <c r="BL73" i="7"/>
  <c r="BM72" i="7"/>
  <c r="BL72" i="7"/>
  <c r="BM71" i="7"/>
  <c r="BL71" i="7"/>
  <c r="BM70" i="7"/>
  <c r="BL70" i="7"/>
  <c r="BM69" i="7"/>
  <c r="BL69" i="7"/>
  <c r="BM68" i="7"/>
  <c r="BL68" i="7"/>
  <c r="BM67" i="7"/>
  <c r="BL67" i="7"/>
  <c r="BM66" i="7"/>
  <c r="BL66" i="7"/>
  <c r="BM65" i="7"/>
  <c r="BL65" i="7"/>
  <c r="BM64" i="7"/>
  <c r="BL64" i="7"/>
  <c r="BM63" i="7"/>
  <c r="BL63" i="7"/>
  <c r="BM62" i="7"/>
  <c r="BL62" i="7"/>
  <c r="BM61" i="7"/>
  <c r="BL61" i="7"/>
  <c r="BM60" i="7"/>
  <c r="BL60" i="7"/>
  <c r="BM59" i="7"/>
  <c r="BL59" i="7"/>
  <c r="BM58" i="7"/>
  <c r="BL58" i="7"/>
  <c r="BM57" i="7"/>
  <c r="BL57" i="7"/>
  <c r="BM56" i="7"/>
  <c r="BL56" i="7"/>
  <c r="BM55" i="7"/>
  <c r="BL55" i="7"/>
  <c r="BM54" i="7"/>
  <c r="BL54" i="7"/>
  <c r="BM53" i="7"/>
  <c r="BL53" i="7"/>
  <c r="BM52" i="7"/>
  <c r="BL52" i="7"/>
  <c r="BM51" i="7"/>
  <c r="BL51" i="7"/>
  <c r="BM50" i="7"/>
  <c r="BL50" i="7"/>
  <c r="BM49" i="7"/>
  <c r="BL49" i="7"/>
  <c r="BM48" i="7"/>
  <c r="BL48" i="7"/>
  <c r="BM47" i="7"/>
  <c r="BL47" i="7"/>
  <c r="BM46" i="7"/>
  <c r="BL46" i="7"/>
  <c r="BM45" i="7"/>
  <c r="BL45" i="7"/>
  <c r="BM44" i="7"/>
  <c r="BL44" i="7"/>
  <c r="BM43" i="7"/>
  <c r="BL43" i="7"/>
  <c r="BM42" i="7"/>
  <c r="BL42" i="7"/>
  <c r="BM41" i="7"/>
  <c r="BL41" i="7"/>
  <c r="BM40" i="7"/>
  <c r="BL40" i="7"/>
  <c r="BM39" i="7"/>
  <c r="BL39" i="7"/>
  <c r="BM38" i="7"/>
  <c r="BL38" i="7"/>
  <c r="BM37" i="7"/>
  <c r="BL37" i="7"/>
  <c r="BM36" i="7"/>
  <c r="BL36" i="7"/>
  <c r="BM35" i="7"/>
  <c r="BL35" i="7"/>
  <c r="BM34" i="7"/>
  <c r="BL34" i="7"/>
  <c r="BM33" i="7"/>
  <c r="BL33" i="7"/>
  <c r="BM32" i="7"/>
  <c r="BL32" i="7"/>
  <c r="BM31" i="7"/>
  <c r="BL31" i="7"/>
  <c r="BM30" i="7"/>
  <c r="BL30" i="7"/>
  <c r="BM29" i="7"/>
  <c r="BL29" i="7"/>
  <c r="BM28" i="7"/>
  <c r="BL28" i="7"/>
  <c r="BM27" i="7"/>
  <c r="BL27" i="7"/>
  <c r="BM26" i="7"/>
  <c r="BL26" i="7"/>
  <c r="BM25" i="7"/>
  <c r="BL25" i="7"/>
  <c r="BM24" i="7"/>
  <c r="BL24" i="7"/>
  <c r="BM23" i="7"/>
  <c r="BL23" i="7"/>
  <c r="BM22" i="7"/>
  <c r="BL22" i="7"/>
  <c r="BM21" i="7"/>
  <c r="BL21" i="7"/>
  <c r="BM20" i="7"/>
  <c r="BL20" i="7"/>
  <c r="BM19" i="7"/>
  <c r="BL19" i="7"/>
  <c r="BM18" i="7"/>
  <c r="BL18" i="7"/>
  <c r="BM17" i="7"/>
  <c r="BL17" i="7"/>
  <c r="BM16" i="7"/>
  <c r="BL16" i="7"/>
  <c r="BM15" i="7"/>
  <c r="BL15" i="7"/>
  <c r="BM14" i="7"/>
  <c r="BL14" i="7"/>
  <c r="BM13" i="7"/>
  <c r="BL13" i="7"/>
  <c r="BM12" i="7"/>
  <c r="BL12" i="7"/>
  <c r="BM11" i="7"/>
  <c r="BL11" i="7"/>
  <c r="BM10" i="7"/>
  <c r="BL10" i="7"/>
  <c r="BM9" i="7"/>
  <c r="BL9" i="7"/>
  <c r="BM8" i="7"/>
  <c r="BL8" i="7"/>
  <c r="BM7" i="7"/>
  <c r="BL7" i="7"/>
  <c r="BM6" i="7"/>
  <c r="BL6" i="7"/>
  <c r="BM5" i="7"/>
  <c r="BL5" i="7"/>
  <c r="BM4" i="7"/>
  <c r="BL4" i="7"/>
  <c r="H7" i="4"/>
  <c r="H8" i="4"/>
  <c r="H9" i="4"/>
  <c r="H10" i="4"/>
  <c r="H11" i="4"/>
  <c r="H12" i="4"/>
  <c r="H13" i="4"/>
  <c r="H6" i="4"/>
  <c r="AE7" i="1" l="1"/>
  <c r="AG7" i="1"/>
  <c r="AI7" i="1"/>
  <c r="AH6" i="1"/>
  <c r="AD6" i="1"/>
</calcChain>
</file>

<file path=xl/sharedStrings.xml><?xml version="1.0" encoding="utf-8"?>
<sst xmlns="http://schemas.openxmlformats.org/spreadsheetml/2006/main" count="22144" uniqueCount="2476">
  <si>
    <t xml:space="preserve">Note: </t>
  </si>
  <si>
    <t>- Intern and probation employee are not qualified to receive incentive according to complay policy</t>
  </si>
  <si>
    <t>- Information of CD, GBM, KAM, KAE must be checked thoroughly given changes every month</t>
  </si>
  <si>
    <t>- Only calculate incentive for stores having status "Onboarded"</t>
  </si>
  <si>
    <t>Please input the accurate FULL NAME, EMAIL ADDRESS, EMPLOYEE CODE of CD, GBM, Team lead, KAM, KAE (refer to sheet Staff)</t>
  </si>
  <si>
    <t>Please input as much information as possible according to contract</t>
  </si>
  <si>
    <t>FIN validate</t>
  </si>
  <si>
    <t>GBM check</t>
  </si>
  <si>
    <t>GBM must not edit</t>
  </si>
  <si>
    <t>GBM input</t>
  </si>
  <si>
    <t>Group brand</t>
  </si>
  <si>
    <t xml:space="preserve"> Brand </t>
  </si>
  <si>
    <t>Channel</t>
  </si>
  <si>
    <t>Platform</t>
  </si>
  <si>
    <t>Store</t>
  </si>
  <si>
    <t>Store status</t>
  </si>
  <si>
    <t>CD</t>
  </si>
  <si>
    <t>GBM/Team lead</t>
  </si>
  <si>
    <t>KAM / KAE</t>
  </si>
  <si>
    <t>Trading term</t>
  </si>
  <si>
    <t>FIN</t>
  </si>
  <si>
    <t>Subsidy program</t>
  </si>
  <si>
    <t>Target BP</t>
  </si>
  <si>
    <t>Target after subsidy</t>
  </si>
  <si>
    <t>Actual</t>
  </si>
  <si>
    <t>CD (Full name)</t>
  </si>
  <si>
    <t>CD (Email)</t>
  </si>
  <si>
    <t>CD (Employee code)</t>
  </si>
  <si>
    <t>GBM/Team lead (Full name)</t>
  </si>
  <si>
    <t>GBM/Team lead (Email)</t>
  </si>
  <si>
    <t>GBM/Team lead (Employee code)</t>
  </si>
  <si>
    <t>KAM/KAE (Full name)</t>
  </si>
  <si>
    <t>KAM/KAE (Email)</t>
  </si>
  <si>
    <t>KAM/KAE (Employee code)</t>
  </si>
  <si>
    <t>Business mode</t>
  </si>
  <si>
    <t>B2B or B2C</t>
  </si>
  <si>
    <t>Model for incentive</t>
  </si>
  <si>
    <t>%GP (on NMV)</t>
  </si>
  <si>
    <t>%GP (on PP)</t>
  </si>
  <si>
    <t>%GP (on RSP)</t>
  </si>
  <si>
    <t>Rebate (Yes/No)</t>
  </si>
  <si>
    <t>% Promotion</t>
  </si>
  <si>
    <t>%GP (not covering CS outsource)</t>
  </si>
  <si>
    <t>Join sub (Yes/No)</t>
  </si>
  <si>
    <t>Subsidy spent</t>
  </si>
  <si>
    <t>% Subsidy</t>
  </si>
  <si>
    <t>Target NMV BP</t>
  </si>
  <si>
    <t>Target GP BP (simulated)</t>
  </si>
  <si>
    <t>Target NMV after</t>
  </si>
  <si>
    <t>Target GP after (Simulated)</t>
  </si>
  <si>
    <t>NMV actual</t>
  </si>
  <si>
    <t>GP actual (Simulated)</t>
  </si>
  <si>
    <t>SLOB performance (Oct comparing to Sep)</t>
  </si>
  <si>
    <t>Get data from BI dashboard</t>
  </si>
  <si>
    <t>Validation</t>
  </si>
  <si>
    <t>Get data from reconciliation file</t>
  </si>
  <si>
    <t>=Subsidy expense / NMV actual</t>
  </si>
  <si>
    <t>Get data from BP</t>
  </si>
  <si>
    <t>= Target NMV BP * %GP on NMV from FIN (column  X)</t>
  </si>
  <si>
    <t>= Target NMV after * (%GP on NMV from FIN - % Subsidy)</t>
  </si>
  <si>
    <t>= NMV actual * %GP on NMV from FIN - Subsidy expense</t>
  </si>
  <si>
    <t>Get data from BI</t>
  </si>
  <si>
    <t>NESTLE</t>
  </si>
  <si>
    <t>Nestle</t>
  </si>
  <si>
    <t>Ecom</t>
  </si>
  <si>
    <t>Lazada</t>
  </si>
  <si>
    <t>NESTLE - LAZADA</t>
  </si>
  <si>
    <t>Onboarded</t>
  </si>
  <si>
    <t>Nguyễn Thị Hồng Nhung</t>
  </si>
  <si>
    <t>hongnhung.nguyen@onpoint.vn</t>
  </si>
  <si>
    <t>L00507</t>
  </si>
  <si>
    <t>NGUYỄN THỊ HỒNG NHUNG</t>
  </si>
  <si>
    <t>Lê Thị Yến Linh</t>
  </si>
  <si>
    <t>linh.le@onpoint.vn</t>
  </si>
  <si>
    <t>L00813</t>
  </si>
  <si>
    <t>Service</t>
  </si>
  <si>
    <t>B2C</t>
  </si>
  <si>
    <t>Sell-in: Transparent Platform fee and Not transparent Promotion</t>
  </si>
  <si>
    <t>No</t>
  </si>
  <si>
    <t>Tiki</t>
  </si>
  <si>
    <t>NESTLE - TIKI</t>
  </si>
  <si>
    <t>Ngô Quốc Việt</t>
  </si>
  <si>
    <t>viet.ngo@onpoint.vn</t>
  </si>
  <si>
    <t>L01270</t>
  </si>
  <si>
    <t>Socom</t>
  </si>
  <si>
    <t>Landing Page</t>
  </si>
  <si>
    <t>NESTLE - LANDING PAGE</t>
  </si>
  <si>
    <t>Cao Thị Minh Thư</t>
  </si>
  <si>
    <t>thu.cao@onpoint.vn</t>
  </si>
  <si>
    <t>L00833</t>
  </si>
  <si>
    <t>Outright</t>
  </si>
  <si>
    <t>B2B</t>
  </si>
  <si>
    <t>NESTLE - B2B</t>
  </si>
  <si>
    <t>SHISEIDO PC</t>
  </si>
  <si>
    <t>Senka</t>
  </si>
  <si>
    <t>SENKA - TIKI</t>
  </si>
  <si>
    <t>Đoàn Nguyễn Dạ Dương</t>
  </si>
  <si>
    <t>tuongvan.tran@onpoint.vn</t>
  </si>
  <si>
    <t>L00326</t>
  </si>
  <si>
    <t>ĐẶNG THỊ HUYỀN</t>
  </si>
  <si>
    <t>huyen.dang@onpoint.vn</t>
  </si>
  <si>
    <t>L01585</t>
  </si>
  <si>
    <t>Huỳnh Ngọc Bảo Khanh</t>
  </si>
  <si>
    <t>khanh.huynh@onpoint.vn</t>
  </si>
  <si>
    <t>L01447</t>
  </si>
  <si>
    <t>Sell-in: Transparent Promotion and Transparent Platform fee</t>
  </si>
  <si>
    <t>Yes (with condition)</t>
  </si>
  <si>
    <t>Tsubaki</t>
  </si>
  <si>
    <t>TSUBAKI - LAZADA</t>
  </si>
  <si>
    <t>Lê Minh Ngọc Huyền</t>
  </si>
  <si>
    <t>minhhuyen.le@onpoint.vn</t>
  </si>
  <si>
    <t>L01325</t>
  </si>
  <si>
    <t>SENKA - LAZADA</t>
  </si>
  <si>
    <t>Nguyễn Thị Cẩm Giang</t>
  </si>
  <si>
    <t>giang.cam@onpoint.vn</t>
  </si>
  <si>
    <t>L01333</t>
  </si>
  <si>
    <t>Tiktok</t>
  </si>
  <si>
    <t>SENKA - TIKTOK</t>
  </si>
  <si>
    <t>huong.doan@onpoint.vn</t>
  </si>
  <si>
    <t>L00059</t>
  </si>
  <si>
    <t>NGUYỄN CHÂU HOÀNG YẾN</t>
  </si>
  <si>
    <t>yen.nguyen@onpoint.vn</t>
  </si>
  <si>
    <t>L01266</t>
  </si>
  <si>
    <t>Vũ Đình Khánh Vinh</t>
  </si>
  <si>
    <t>vinh.vu@onpoint.vn</t>
  </si>
  <si>
    <t>L01313</t>
  </si>
  <si>
    <t>Sell-out: Transparent Promotion and Transparent Platform fee</t>
  </si>
  <si>
    <t>TSUBAKI - TIKTOK</t>
  </si>
  <si>
    <t>UNO</t>
  </si>
  <si>
    <t>UNO - LAZADA</t>
  </si>
  <si>
    <t>UNO - TIKI</t>
  </si>
  <si>
    <t>Uno</t>
  </si>
  <si>
    <t>UNO - TIKTOK</t>
  </si>
  <si>
    <t>Sendo</t>
  </si>
  <si>
    <t>TSUBAKI - SENDO</t>
  </si>
  <si>
    <t>Not onboarded yet</t>
  </si>
  <si>
    <t xml:space="preserve">Trần Thị Tường Vân </t>
  </si>
  <si>
    <t>SENKA - SENDO</t>
  </si>
  <si>
    <t>UNICHARM</t>
  </si>
  <si>
    <t>Unicharm - Diaper</t>
  </si>
  <si>
    <t>UNICHARM C2C - LAZADA</t>
  </si>
  <si>
    <t>NGUYỄN THỊ THU UYÊN</t>
  </si>
  <si>
    <t>uyen.nguyen@onpoint.vn</t>
  </si>
  <si>
    <t>L00691</t>
  </si>
  <si>
    <t>Unicharm - Beauty</t>
  </si>
  <si>
    <t>3D MASK, SOFY, SILCOT - LAZADA</t>
  </si>
  <si>
    <t>3D MASK, SOFY, SILCOT - TIKI</t>
  </si>
  <si>
    <t>Shopee</t>
  </si>
  <si>
    <t>UNICHARM C2C - SHOPEE</t>
  </si>
  <si>
    <t>3D MASK, SOFY, SILCOT - SENDO</t>
  </si>
  <si>
    <t>BOBBY - SENDO</t>
  </si>
  <si>
    <t>UNICHARM - B2B</t>
  </si>
  <si>
    <t>LVN ACD</t>
  </si>
  <si>
    <t>La Roche-Posay</t>
  </si>
  <si>
    <t>LA ROCHE-POSAY - TIKI</t>
  </si>
  <si>
    <t>NGUYỄN THỊ BẢO TRÂN</t>
  </si>
  <si>
    <t>tran.nguyen@onpoint.vn</t>
  </si>
  <si>
    <t>L01170</t>
  </si>
  <si>
    <t xml:space="preserve">Nguyễn Tuấn Minh </t>
  </si>
  <si>
    <t>Minh.Nguyen@onpoint.vn</t>
  </si>
  <si>
    <t>L00751</t>
  </si>
  <si>
    <t>Skin Ceuticals</t>
  </si>
  <si>
    <t>SKIN CEUTICALS - LAZADA</t>
  </si>
  <si>
    <t>Võ Thị Thanh Thúy</t>
  </si>
  <si>
    <t>Thuy.vo@onpoint.vn</t>
  </si>
  <si>
    <t>L01430</t>
  </si>
  <si>
    <t>SKIN CEUTICALS - SHOPEE</t>
  </si>
  <si>
    <t>Nguyễn Thị Hồng Lan</t>
  </si>
  <si>
    <t>Honglan.nguyen@onpoint.vn</t>
  </si>
  <si>
    <t>L01389</t>
  </si>
  <si>
    <t>Vichy</t>
  </si>
  <si>
    <t>VICHY - TIKI</t>
  </si>
  <si>
    <t xml:space="preserve">Nguyễn Thị Yến Nhi </t>
  </si>
  <si>
    <t>Nhi.Nguyen @onpoint.vn</t>
  </si>
  <si>
    <t>L01334</t>
  </si>
  <si>
    <t>LVN ACD - B2B</t>
  </si>
  <si>
    <t>Dropped</t>
  </si>
  <si>
    <t>SHISEIDO COSME</t>
  </si>
  <si>
    <t>Anessa</t>
  </si>
  <si>
    <t>ANESSA - LAZADA</t>
  </si>
  <si>
    <t>Trần Minh Duy</t>
  </si>
  <si>
    <t>duy.tran@onpoint.vn</t>
  </si>
  <si>
    <t>L00843</t>
  </si>
  <si>
    <t>Bùi Duy Anh</t>
  </si>
  <si>
    <t>duyanh.bui@Onpoint.vn</t>
  </si>
  <si>
    <t>L01468</t>
  </si>
  <si>
    <t>Nguyễn Minh Phúc</t>
  </si>
  <si>
    <t>minhphuc.nguyen@onpoint.vn</t>
  </si>
  <si>
    <t>L01083</t>
  </si>
  <si>
    <t>ANESSA - TIKI</t>
  </si>
  <si>
    <t>Võ Thị Trinh</t>
  </si>
  <si>
    <t>trinh.vo@onpoint.vn</t>
  </si>
  <si>
    <t>L00936</t>
  </si>
  <si>
    <t>ANESSA - TIKTOK</t>
  </si>
  <si>
    <t>Elixir</t>
  </si>
  <si>
    <t>ELIXIR - LAZADA</t>
  </si>
  <si>
    <t>DProgram</t>
  </si>
  <si>
    <t>DPROGRAM - TIKTOK</t>
  </si>
  <si>
    <t>SHISEIDO COSME - B2B</t>
  </si>
  <si>
    <t>PANASONIC</t>
  </si>
  <si>
    <t>Panasonic</t>
  </si>
  <si>
    <t>PANASONIC - SHOPEE</t>
  </si>
  <si>
    <t>Trần Tiến Đức</t>
  </si>
  <si>
    <t>duc.tran@onpoint.vn</t>
  </si>
  <si>
    <t>L01631</t>
  </si>
  <si>
    <t>Tôn Thất Phú Cường</t>
  </si>
  <si>
    <t>cuong.ton@onpoint.vn</t>
  </si>
  <si>
    <t>L01584</t>
  </si>
  <si>
    <t>PANASONIC - LAZADA</t>
  </si>
  <si>
    <t>LÊ KIỀU NGỌC ÁNH</t>
  </si>
  <si>
    <t>ngocanh.le@onpoint.vn</t>
  </si>
  <si>
    <t>L01555</t>
  </si>
  <si>
    <t>PANASONIC - TIKI</t>
  </si>
  <si>
    <t>Nguyễn Trần Kim Ngọc</t>
  </si>
  <si>
    <t>ngoc.nguyen@onpoint.vn</t>
  </si>
  <si>
    <t>L01561</t>
  </si>
  <si>
    <t>PANASONIC - TIKTOK</t>
  </si>
  <si>
    <t>SHISEIDO PREMIUM</t>
  </si>
  <si>
    <t>Shiseido Premium</t>
  </si>
  <si>
    <t>SHISEIDO PREMIUM - LAZADA</t>
  </si>
  <si>
    <t>Đoàn Mộc Anh</t>
  </si>
  <si>
    <t>anh.doan@onpoint.vn</t>
  </si>
  <si>
    <t>L01006</t>
  </si>
  <si>
    <t>Consignment</t>
  </si>
  <si>
    <t>SHISEIDO PREMIUM - SHOPEE</t>
  </si>
  <si>
    <t>Châu Huệ Mẫn</t>
  </si>
  <si>
    <t>man.chau@onpoint.vn</t>
  </si>
  <si>
    <t>L01478</t>
  </si>
  <si>
    <t>SHISEIDO PREMIUM - TIKI</t>
  </si>
  <si>
    <t>Đinh Thị Thái Hiền</t>
  </si>
  <si>
    <t>Hien.dinh@onpoint.vn</t>
  </si>
  <si>
    <t>L00943</t>
  </si>
  <si>
    <t>P&amp;G</t>
  </si>
  <si>
    <t>P&amp;G C2C - LAZADA</t>
  </si>
  <si>
    <t>Vũ Thị Phương Thảo</t>
  </si>
  <si>
    <t>thao.vu@onpoint.vn</t>
  </si>
  <si>
    <t>L00789</t>
  </si>
  <si>
    <t>Thiều Anh Thư</t>
  </si>
  <si>
    <t>thu.thieu@onpoint.vn</t>
  </si>
  <si>
    <t>L00902</t>
  </si>
  <si>
    <t>Yes</t>
  </si>
  <si>
    <t>Transparent</t>
  </si>
  <si>
    <t>P&amp;G Haircare</t>
  </si>
  <si>
    <t>P&amp;G PERSONALCARE - TIKI</t>
  </si>
  <si>
    <t>L00442</t>
  </si>
  <si>
    <t>Sell-out: Not transparent Promotion and Not transparent Platform fee</t>
  </si>
  <si>
    <t>P&amp;G Olay</t>
  </si>
  <si>
    <t>P&amp;G OLAY - TIKI</t>
  </si>
  <si>
    <t>P&amp;G Personal Care</t>
  </si>
  <si>
    <t>P&amp;G PERSONALCARE - SENDO</t>
  </si>
  <si>
    <t>P&amp;G Fabric</t>
  </si>
  <si>
    <t>P&amp;G FABRIC - TIKI</t>
  </si>
  <si>
    <t>P&amp;G FABRIC - SENDO</t>
  </si>
  <si>
    <t>P&amp;G OLAY - SENDO</t>
  </si>
  <si>
    <t>P&amp;G HB C2C - SENDO</t>
  </si>
  <si>
    <t>TH TRUE MART</t>
  </si>
  <si>
    <t>TH True Mart</t>
  </si>
  <si>
    <t>TH TRUE MART - SHOPEE</t>
  </si>
  <si>
    <t>Đoàn Thị Mỹ Hằng</t>
  </si>
  <si>
    <t>hang.doan@onpoint.vn</t>
  </si>
  <si>
    <t>L00854</t>
  </si>
  <si>
    <t>TH TRUE MART - LAZADA</t>
  </si>
  <si>
    <t>TH TRUE MART - TIKI</t>
  </si>
  <si>
    <t>TH TRUE MART - TIKTOK</t>
  </si>
  <si>
    <t>Nguyễn Lý Thảo Quyên</t>
  </si>
  <si>
    <t>thaoquyen.nguyen@onpoint.vn</t>
  </si>
  <si>
    <t>L01078</t>
  </si>
  <si>
    <t>CJ INNERB</t>
  </si>
  <si>
    <t>CJ - SHOPEE</t>
  </si>
  <si>
    <t>Trần Trọng Hiếu</t>
  </si>
  <si>
    <t>hieu.tran@onpoint.vn</t>
  </si>
  <si>
    <t>L00349</t>
  </si>
  <si>
    <t>ĐỖ BẢO ANH</t>
  </si>
  <si>
    <t>baoanh.do@onpoint.vn</t>
  </si>
  <si>
    <t>L00980</t>
  </si>
  <si>
    <t>outright</t>
  </si>
  <si>
    <t>CJ - LAZADA</t>
  </si>
  <si>
    <t>CJ - TIKTOK</t>
  </si>
  <si>
    <t>Phú Ngọc Cường</t>
  </si>
  <si>
    <t>cuong.phu@onpoint.vn</t>
  </si>
  <si>
    <t>L01341</t>
  </si>
  <si>
    <t>CJ - TIKI</t>
  </si>
  <si>
    <t>CJ - LANDING PAGE</t>
  </si>
  <si>
    <t>LVN CPD</t>
  </si>
  <si>
    <t>Loreal Paris</t>
  </si>
  <si>
    <t>LOREAL PARIS - TIKI</t>
  </si>
  <si>
    <t>Lê Ngọc Hân</t>
  </si>
  <si>
    <t>ngochan.le@onpoint.vn</t>
  </si>
  <si>
    <t>L00404</t>
  </si>
  <si>
    <t>Nguyễn Thị Hạnh</t>
  </si>
  <si>
    <t>thihanh.nguyen@onpoint.vn</t>
  </si>
  <si>
    <t>L01261</t>
  </si>
  <si>
    <t>OAP + MBL</t>
  </si>
  <si>
    <t>MAYBELLINE - TIKTOK</t>
  </si>
  <si>
    <t>Huỳnh Ngọc Cẩm Tú</t>
  </si>
  <si>
    <t>tu.huynh@onpoint.vn</t>
  </si>
  <si>
    <t>Maybelline</t>
  </si>
  <si>
    <t>MAYBELLINE - TIKI</t>
  </si>
  <si>
    <t>LVN CPD - B2B</t>
  </si>
  <si>
    <t>HAFELE</t>
  </si>
  <si>
    <t>HAFELE - LAZADA</t>
  </si>
  <si>
    <t>VŨ NGỌC NHƯ</t>
  </si>
  <si>
    <t>nhu.vu@onpoint.vn</t>
  </si>
  <si>
    <t>L00889</t>
  </si>
  <si>
    <t>Sell-out: Transparent Promotion and Not transparent Platform fee</t>
  </si>
  <si>
    <t>HAFELE - SHOPEE</t>
  </si>
  <si>
    <t>HAFELE - TIKI</t>
  </si>
  <si>
    <t>HAFELE - B2B</t>
  </si>
  <si>
    <t>SHISEIDO PRESTIGE</t>
  </si>
  <si>
    <t>Narciso</t>
  </si>
  <si>
    <t>NARCISO - LAZADA</t>
  </si>
  <si>
    <t>LÊ TRỌNG TÀI</t>
  </si>
  <si>
    <t>tai.le@onpoint.vn</t>
  </si>
  <si>
    <t>L00985</t>
  </si>
  <si>
    <t>NARS</t>
  </si>
  <si>
    <t>NARS - LAZADA</t>
  </si>
  <si>
    <t>Lê QUỲNH HƯƠNG</t>
  </si>
  <si>
    <t>Huong.le@onpoint.vn</t>
  </si>
  <si>
    <t>L01429</t>
  </si>
  <si>
    <t>Issey Miyake</t>
  </si>
  <si>
    <t>ISSEY MIYAKE - LAZADA</t>
  </si>
  <si>
    <t>NUTIFOOD</t>
  </si>
  <si>
    <t>Nutifood</t>
  </si>
  <si>
    <t>NUTIFOOD - LAZADA</t>
  </si>
  <si>
    <t>Hoàng Dương Huy Bảo</t>
  </si>
  <si>
    <t>bao.hoang@onpoint.vn</t>
  </si>
  <si>
    <t>L00599</t>
  </si>
  <si>
    <t>Sell-in: Not transparent Promotion and Not transparent Platform fee</t>
  </si>
  <si>
    <t>TAISUN</t>
  </si>
  <si>
    <t>Unidry</t>
  </si>
  <si>
    <t>UNIDRY - LAZADA</t>
  </si>
  <si>
    <t>Nguyễn An Minh Thái</t>
  </si>
  <si>
    <t>thai.nguyen@onpoint.vn</t>
  </si>
  <si>
    <t>L01470</t>
  </si>
  <si>
    <t>Đỗ Thị Ngọc</t>
  </si>
  <si>
    <t>ngoc.do@onpoint.vn</t>
  </si>
  <si>
    <t>L00824</t>
  </si>
  <si>
    <t>UNIDRY - SHOPEE</t>
  </si>
  <si>
    <t>Sunmate</t>
  </si>
  <si>
    <t>SUNMATE - SHOPEE</t>
  </si>
  <si>
    <t>UNIDRY - TIKI</t>
  </si>
  <si>
    <t>SUNMATE - LAZADA (NEW)</t>
  </si>
  <si>
    <t>PPD</t>
  </si>
  <si>
    <t>Kerastase</t>
  </si>
  <si>
    <t>KERASTASE - LAZADA</t>
  </si>
  <si>
    <t>LÊ CHIẾN THẮNG</t>
  </si>
  <si>
    <t>thang.le@onpoint.vn</t>
  </si>
  <si>
    <t>L00431</t>
  </si>
  <si>
    <t>Nguyễn Thị Huyền Như</t>
  </si>
  <si>
    <t>huyennhu.nguyen@onpoint.vn</t>
  </si>
  <si>
    <t>L00914</t>
  </si>
  <si>
    <t>LP</t>
  </si>
  <si>
    <t>LOREAL PROFESSIONEL - LAZADA</t>
  </si>
  <si>
    <t>LOREAL PROFESSIONEL - SHOPEE</t>
  </si>
  <si>
    <t>LDP-HANNAHKER</t>
  </si>
  <si>
    <t>Hà Thị Thắm</t>
  </si>
  <si>
    <t>tham.ha@onpoint.vn</t>
  </si>
  <si>
    <t>L01062</t>
  </si>
  <si>
    <t>PPD MINH TUYET -LANDING</t>
  </si>
  <si>
    <t>LOREALPRO VS HANNAHOLALA</t>
  </si>
  <si>
    <t>CARLSBERG</t>
  </si>
  <si>
    <t>Carlsberg</t>
  </si>
  <si>
    <t>CARLSBERG - LAZADA</t>
  </si>
  <si>
    <t>Sell-out: Transparent Platform fee and Not transparent Promotion</t>
  </si>
  <si>
    <t>CARLSBERG - TIKI</t>
  </si>
  <si>
    <t>CARLSBERG - SHOPEE</t>
  </si>
  <si>
    <t>CARLSBERG - B2B</t>
  </si>
  <si>
    <t>BROTHER</t>
  </si>
  <si>
    <t>Brother</t>
  </si>
  <si>
    <t>BROTHER - SHOPEE</t>
  </si>
  <si>
    <t>BROTHER - TIKI</t>
  </si>
  <si>
    <t>BROTHER - LAZADA</t>
  </si>
  <si>
    <t>BONGBACHTUYET</t>
  </si>
  <si>
    <t>BongBachTuyet</t>
  </si>
  <si>
    <t>BONG BACH TUYET - SHOPEE</t>
  </si>
  <si>
    <t>Nguyễn Văn Lãm</t>
  </si>
  <si>
    <t>vanlam.nguyen@onpoint.vn</t>
  </si>
  <si>
    <t>L00704</t>
  </si>
  <si>
    <t>TRẦN NGUYÊN HOÀN</t>
  </si>
  <si>
    <t>hoan.tran@onpoint.vn</t>
  </si>
  <si>
    <t>L00907</t>
  </si>
  <si>
    <t>BONG BACH TUYET - LAZADA</t>
  </si>
  <si>
    <t>BONG BACH TUYET - TIKI</t>
  </si>
  <si>
    <t>BONG BACH TUYET - TIKTOK</t>
  </si>
  <si>
    <t>Nguyễn Thị Bông</t>
  </si>
  <si>
    <t>bong.nguyen@onpoint.vn</t>
  </si>
  <si>
    <t>FONTERRA</t>
  </si>
  <si>
    <t>Fonterra</t>
  </si>
  <si>
    <t>FONTERRA - B2B</t>
  </si>
  <si>
    <t>Lâm Mỹ Hà</t>
  </si>
  <si>
    <t>ha.lam@onpoint.vn</t>
  </si>
  <si>
    <t>L00989</t>
  </si>
  <si>
    <t>FONTERRA - SENDO</t>
  </si>
  <si>
    <t>MONDELEZ</t>
  </si>
  <si>
    <t>MONDELEZ - LAZADA</t>
  </si>
  <si>
    <t>NGUYỄN THỊ THANH XUÂN</t>
  </si>
  <si>
    <t>xuan.nguyen@onpoint.vn</t>
  </si>
  <si>
    <t>L00787</t>
  </si>
  <si>
    <t>B2b</t>
  </si>
  <si>
    <t>MONDELEZ - B2B</t>
  </si>
  <si>
    <t>UI MASS</t>
  </si>
  <si>
    <t>UI Mass</t>
  </si>
  <si>
    <t>UI - SHOPEE</t>
  </si>
  <si>
    <t>Hoàng Văn Sao</t>
  </si>
  <si>
    <t>Sao.Hoang@onpoint.vn</t>
  </si>
  <si>
    <t>L01604</t>
  </si>
  <si>
    <t>UI - LAZADA</t>
  </si>
  <si>
    <t>UI - B2B</t>
  </si>
  <si>
    <t>UI - TIKI</t>
  </si>
  <si>
    <t>UI - SENDO</t>
  </si>
  <si>
    <t>MOLFIX</t>
  </si>
  <si>
    <t>Molfix</t>
  </si>
  <si>
    <t>MOLFIX - LAZADA</t>
  </si>
  <si>
    <t>Lê Nguyễn Hoàng Uyên</t>
  </si>
  <si>
    <t>uyen.le@onpoint.vn</t>
  </si>
  <si>
    <t>L01108</t>
  </si>
  <si>
    <t>MOLFIX - SHOPEE</t>
  </si>
  <si>
    <t>MOLFIX - TIKI</t>
  </si>
  <si>
    <t>MOLFIX - TIKTOK</t>
  </si>
  <si>
    <t>Lương Thanh Thảo</t>
  </si>
  <si>
    <t>SAGEN GROUPE</t>
  </si>
  <si>
    <t>ETIAXIL - SHOPEE</t>
  </si>
  <si>
    <t>Đặng Thị Kim Thoa</t>
  </si>
  <si>
    <t>thoa.dang@onpoint.vn</t>
  </si>
  <si>
    <t>L01116</t>
  </si>
  <si>
    <t>ETIAXIL - LAZADA</t>
  </si>
  <si>
    <t>BOSCH</t>
  </si>
  <si>
    <t>Bosch</t>
  </si>
  <si>
    <t>BOSCH - LAZADA</t>
  </si>
  <si>
    <t>Vũ Thị Xuân Mai</t>
  </si>
  <si>
    <t>mai.vu@onpoint.vn</t>
  </si>
  <si>
    <t>L01140</t>
  </si>
  <si>
    <t>Sell-in: Transparent Promotion and Not transparent Platform fee</t>
  </si>
  <si>
    <t>BOSCH - SHOPEE</t>
  </si>
  <si>
    <t>BOSCH - TIKI</t>
  </si>
  <si>
    <t>MOI</t>
  </si>
  <si>
    <t>M.O.I</t>
  </si>
  <si>
    <t>M.O.I - SHOPEE</t>
  </si>
  <si>
    <t>Đinh Kim Ngọc Quỳnh Như</t>
  </si>
  <si>
    <t>nhu.dinh@onpoint.vn</t>
  </si>
  <si>
    <t>L01446</t>
  </si>
  <si>
    <t>consignment</t>
  </si>
  <si>
    <t>M.O.I - LAZADA</t>
  </si>
  <si>
    <t>M.O.I - TIKTOK</t>
  </si>
  <si>
    <t>Nguyễn Quang Huy</t>
  </si>
  <si>
    <t>quanghuy.nguyen@onpoint.vn</t>
  </si>
  <si>
    <t>L01351</t>
  </si>
  <si>
    <t>DERMALOGICA</t>
  </si>
  <si>
    <t>Dermalogica</t>
  </si>
  <si>
    <t>DERMALOGICA - LAZADA</t>
  </si>
  <si>
    <t>Brandcom</t>
  </si>
  <si>
    <t>DERMALOGICA - SHOPIFY</t>
  </si>
  <si>
    <t>MOIRA</t>
  </si>
  <si>
    <t>MOIRA - LAZADA</t>
  </si>
  <si>
    <t>SHOPEE</t>
  </si>
  <si>
    <t>MOIRA - SHOPEE</t>
  </si>
  <si>
    <t>MOIRA - TIKI</t>
  </si>
  <si>
    <t>MOIRA - TIKTOK</t>
  </si>
  <si>
    <t>BLACKMORES</t>
  </si>
  <si>
    <t>Blackmores</t>
  </si>
  <si>
    <t>BLACKMORES - LAZADA</t>
  </si>
  <si>
    <t>BLACKMORES - SHOPEE</t>
  </si>
  <si>
    <t>BLACKMORES - TIKI</t>
  </si>
  <si>
    <t>BRAND'S SUNTORY</t>
  </si>
  <si>
    <t>BRANDS SUNTORY - SHOPEE</t>
  </si>
  <si>
    <t>Nguyễn Thế Lâm</t>
  </si>
  <si>
    <t>thelam.nguyen@onpoint.vn</t>
  </si>
  <si>
    <t>L01009</t>
  </si>
  <si>
    <t>BRANDS SUNTORY - LAZADA</t>
  </si>
  <si>
    <t>BRANDS SUNTORY - TIKI</t>
  </si>
  <si>
    <t>STARBUCKS</t>
  </si>
  <si>
    <t>Starbucks At Home</t>
  </si>
  <si>
    <t>STARBUCKS AT HOME - LAZADA</t>
  </si>
  <si>
    <t>service</t>
  </si>
  <si>
    <t>MARS WRIGLEY</t>
  </si>
  <si>
    <t>Mars Wrigley</t>
  </si>
  <si>
    <t>MARS WRIGLEY - LAZADA</t>
  </si>
  <si>
    <t>TRẦN LÊ PHÁT</t>
  </si>
  <si>
    <t>phat.tran@onpoint.vn</t>
  </si>
  <si>
    <t>L00913</t>
  </si>
  <si>
    <t>TRIUMPH</t>
  </si>
  <si>
    <t>Triumph</t>
  </si>
  <si>
    <t>TRIUMPH - SHOPEE</t>
  </si>
  <si>
    <t>LÊ NGUYỄN THỤY GIAO</t>
  </si>
  <si>
    <t>giao.le@onpoint.vn</t>
  </si>
  <si>
    <t>L01199</t>
  </si>
  <si>
    <t>TRIUMPH - LAZADA</t>
  </si>
  <si>
    <t>TRIUMPH - TIKI</t>
  </si>
  <si>
    <t>ARCHCAFE</t>
  </si>
  <si>
    <t>Archcafe</t>
  </si>
  <si>
    <t>ARCHCAFE - SHOPEE</t>
  </si>
  <si>
    <t>ARCHCAFE - LAZADA</t>
  </si>
  <si>
    <t>ARCHCAFE - TIKI</t>
  </si>
  <si>
    <t>CETAPHIL</t>
  </si>
  <si>
    <t>Cetaphil</t>
  </si>
  <si>
    <t>CETAPHIL - TIKTOK</t>
  </si>
  <si>
    <t>CETAPHILBABY - LANDING PAGE</t>
  </si>
  <si>
    <t>CETAPHILBHR - LANDING PAGE</t>
  </si>
  <si>
    <t>CETAPHIL - B2B</t>
  </si>
  <si>
    <t>AMORE PACIFIC</t>
  </si>
  <si>
    <t>MISE EN SCENE - SHOPEE</t>
  </si>
  <si>
    <t>Tôn Vũ Anh Thư</t>
  </si>
  <si>
    <t>Thu.Ton@onpoint.vn</t>
  </si>
  <si>
    <t>L01264</t>
  </si>
  <si>
    <t>CHUCOS</t>
  </si>
  <si>
    <t>CHUCOS - SHOPEE</t>
  </si>
  <si>
    <t>Ngô Thị Ngọc Trâm</t>
  </si>
  <si>
    <t>tram.ngo@onpoint.vn</t>
  </si>
  <si>
    <t>L01494</t>
  </si>
  <si>
    <t>CHUCOS - LAZADA</t>
  </si>
  <si>
    <t>KARMART</t>
  </si>
  <si>
    <t>Karmart</t>
  </si>
  <si>
    <t>KARMARTS - SHOPEE</t>
  </si>
  <si>
    <t>Cao Khanh Huyền</t>
  </si>
  <si>
    <t>Huyen.cao@point.vn</t>
  </si>
  <si>
    <t>L01347</t>
  </si>
  <si>
    <t>KARMARTS - LAZADA</t>
  </si>
  <si>
    <t>KARMART - TIKI</t>
  </si>
  <si>
    <t>COWAY</t>
  </si>
  <si>
    <t>Coway</t>
  </si>
  <si>
    <t>COWAY - LAZADA</t>
  </si>
  <si>
    <t>COWAY - SENDO</t>
  </si>
  <si>
    <t>DHC</t>
  </si>
  <si>
    <t>DHC - LAZADA</t>
  </si>
  <si>
    <t>Đỗ Thị Mỹ Duyên</t>
  </si>
  <si>
    <t>duyen.do@onpoint.vn</t>
  </si>
  <si>
    <t>L01580</t>
  </si>
  <si>
    <t>ZUELLIG PHARMA</t>
  </si>
  <si>
    <t>ZUELLIG PHARMA - B2B</t>
  </si>
  <si>
    <t>Zuellig Pharma</t>
  </si>
  <si>
    <t>ZUELLIG PHARMA - SHOPEE</t>
  </si>
  <si>
    <t>ZUELLIG PHARMA - LAZADA</t>
  </si>
  <si>
    <t>Betadine</t>
  </si>
  <si>
    <t>BETADINE - TIKI</t>
  </si>
  <si>
    <t>Groupe seb</t>
  </si>
  <si>
    <t>TEFAL - TIKTOK</t>
  </si>
  <si>
    <t>KC</t>
  </si>
  <si>
    <t>HUGGIES - LAZADA</t>
  </si>
  <si>
    <t>TRẦN MỸ PHƯƠNG TRÀ</t>
  </si>
  <si>
    <t>tra.tran@onpoint.vn</t>
  </si>
  <si>
    <t>L01124</t>
  </si>
  <si>
    <t>HUGGIES - TIKI</t>
  </si>
  <si>
    <t>HUGGIES - SHOPEE</t>
  </si>
  <si>
    <t>Huggies</t>
  </si>
  <si>
    <t>KC - LAZADA</t>
  </si>
  <si>
    <t>KC - SHOPEE</t>
  </si>
  <si>
    <t>KC - TIKI</t>
  </si>
  <si>
    <t>EVIAN</t>
  </si>
  <si>
    <t>Evian</t>
  </si>
  <si>
    <t>EVIAN - SHOPEE</t>
  </si>
  <si>
    <t>EVIAN - LAZADA</t>
  </si>
  <si>
    <t>CHOETECH</t>
  </si>
  <si>
    <t>CHOETECH - LAZADA</t>
  </si>
  <si>
    <t>Nguyễn Thị Minh Thư</t>
  </si>
  <si>
    <t>mthu.nguyen@onpoint.vn</t>
  </si>
  <si>
    <t>L01512</t>
  </si>
  <si>
    <t>CHOETECH - SHOPEE</t>
  </si>
  <si>
    <t>KAMILL</t>
  </si>
  <si>
    <t>KAMILL - SHOPEE</t>
  </si>
  <si>
    <t>KAMILL - LAZADA</t>
  </si>
  <si>
    <t>KAMILL - TIKI</t>
  </si>
  <si>
    <t>CASTROL</t>
  </si>
  <si>
    <t>Castrol</t>
  </si>
  <si>
    <t>CASTROL - LAZADA</t>
  </si>
  <si>
    <t>HUỲNH LÊ TÂM</t>
  </si>
  <si>
    <t>tam.huynh@onpoint.vn</t>
  </si>
  <si>
    <t>L00990</t>
  </si>
  <si>
    <t>MONDE POINT</t>
  </si>
  <si>
    <t>Mondepoint</t>
  </si>
  <si>
    <t>MONDE POINT - LAZADA</t>
  </si>
  <si>
    <t>MONDEPOINT - B2B</t>
  </si>
  <si>
    <t>MONDE POINT - SHOPEE</t>
  </si>
  <si>
    <t>GOLDSUN</t>
  </si>
  <si>
    <t>Goldsun</t>
  </si>
  <si>
    <t>GOLDSUN - SHOPEE</t>
  </si>
  <si>
    <t>Nguyễn Ngọc Tuấn</t>
  </si>
  <si>
    <t>tuan.nguyen@onpoint.vn</t>
  </si>
  <si>
    <t>L01361</t>
  </si>
  <si>
    <t>Đỗ Huyền Thương</t>
  </si>
  <si>
    <t>thuong.do@onpoint.vn</t>
  </si>
  <si>
    <t>L01136</t>
  </si>
  <si>
    <t>TIKI</t>
  </si>
  <si>
    <t>GOLDSUN - TIKI</t>
  </si>
  <si>
    <t>GOLDSUN-LAZADA</t>
  </si>
  <si>
    <t>ROMAND</t>
  </si>
  <si>
    <t>ROMAND - SHOPEE</t>
  </si>
  <si>
    <t>ROMAND - LAZADA</t>
  </si>
  <si>
    <t>GOLDEN HEALTH</t>
  </si>
  <si>
    <t>GOLDEN HEALTH - LAZADA</t>
  </si>
  <si>
    <t>GOLDEN HEALTH - TIKI</t>
  </si>
  <si>
    <t>LG H&amp;H</t>
  </si>
  <si>
    <t>LG Household</t>
  </si>
  <si>
    <t>LG HOUSEHOLD - TIKI</t>
  </si>
  <si>
    <t>LG HOUSEHOLD - LAZADA</t>
  </si>
  <si>
    <t>LG HOUSEHOLD - SHOPEE</t>
  </si>
  <si>
    <t>COLOS MULTI</t>
  </si>
  <si>
    <t>COLOS MULTI - LAZADA</t>
  </si>
  <si>
    <t>FCV</t>
  </si>
  <si>
    <t>Friso</t>
  </si>
  <si>
    <t>FCV - BRAND.COM</t>
  </si>
  <si>
    <t>HD INSURANCE</t>
  </si>
  <si>
    <t>HDI</t>
  </si>
  <si>
    <t>HDI - SHOPEE</t>
  </si>
  <si>
    <t>JDE</t>
  </si>
  <si>
    <t>JACOBS DOUWE EGBERTS</t>
  </si>
  <si>
    <t>JACOBS DOUWE EGBERTS - LAZADA</t>
  </si>
  <si>
    <t>JACOBS DOUWE EGBERTS - SHOPEE</t>
  </si>
  <si>
    <t>JACOBS DOUWE EGBERTS - TIKI</t>
  </si>
  <si>
    <t>LG COSMETIC</t>
  </si>
  <si>
    <t>LG Cosmetic</t>
  </si>
  <si>
    <t>LG COSMETIC - BDC</t>
  </si>
  <si>
    <t>LG</t>
  </si>
  <si>
    <t>LG - SHOPEE</t>
  </si>
  <si>
    <t>PHILIPS</t>
  </si>
  <si>
    <t>PHILIPS - TIKTOK</t>
  </si>
  <si>
    <t>SAMSUNG</t>
  </si>
  <si>
    <t>SAMSUNG - TIKTOK</t>
  </si>
  <si>
    <t>ANESSA - SENDO</t>
  </si>
  <si>
    <t>TIKTOK</t>
  </si>
  <si>
    <t>P&amp;G VIETNAM - TIKTOK</t>
  </si>
  <si>
    <t>P&amp;G - TIKTOK</t>
  </si>
  <si>
    <t>SHISEIDO PREMIUM - SOCOM</t>
  </si>
  <si>
    <t>LOREAL PARIS - TIKTOK</t>
  </si>
  <si>
    <t>PPD - TIKTOK</t>
  </si>
  <si>
    <t>ROMAND - TIKTOK</t>
  </si>
  <si>
    <t>MONDELEZ - SHOPEE</t>
  </si>
  <si>
    <t>FONTERRA - LAZADA</t>
  </si>
  <si>
    <t>FONTERRA - TIKTOK</t>
  </si>
  <si>
    <t>CHUCOS - TIKTOK</t>
  </si>
  <si>
    <t>BLACKMORES - TIKTOK</t>
  </si>
  <si>
    <t>SAMSUNG - LAZADA</t>
  </si>
  <si>
    <t>SAMSUNG - SHOPEE</t>
  </si>
  <si>
    <t>SAMSUNG - TIKI</t>
  </si>
  <si>
    <t>MARS WRIGLEY - SHOPEE</t>
  </si>
  <si>
    <t>MISE EN SCENE</t>
  </si>
  <si>
    <t>MISE EN SCENE - LAZADA</t>
  </si>
  <si>
    <t>COLOSMULTI - TIKTOK</t>
  </si>
  <si>
    <t>DEAR KLAIRS</t>
  </si>
  <si>
    <t>DEAR KLAIRS - TIKTOK</t>
  </si>
  <si>
    <t>DR PAPIE</t>
  </si>
  <si>
    <t>DR PAPIE - TIKTOK</t>
  </si>
  <si>
    <t>HEINEKEN</t>
  </si>
  <si>
    <t>HEINEKEN - LAZADA</t>
  </si>
  <si>
    <t>JOHNSON &amp; JOHNSON</t>
  </si>
  <si>
    <t>JOHNSON&amp;JOHNSON - TIKTOK</t>
  </si>
  <si>
    <t>KANGAROO</t>
  </si>
  <si>
    <t>KANGAROO - TIKTOK</t>
  </si>
  <si>
    <t>MARS WRIGLEY - TIKTOK</t>
  </si>
  <si>
    <t>MARS PETCARE</t>
  </si>
  <si>
    <t>MARS PETCARE - TIKTOK</t>
  </si>
  <si>
    <t>PHARMACITY</t>
  </si>
  <si>
    <t>PHARMACITY - LAZADA</t>
  </si>
  <si>
    <t>ROYAL LONDON</t>
  </si>
  <si>
    <t>ROYAL LONDON - TIKTOK</t>
  </si>
  <si>
    <t>SKIN 1004</t>
  </si>
  <si>
    <t>SKIN 1004 - TIKTOK</t>
  </si>
  <si>
    <t>SO NATURAL</t>
  </si>
  <si>
    <t>SO NATURAL - TIKTOK</t>
  </si>
  <si>
    <t>XMEN</t>
  </si>
  <si>
    <t>XMEN - TIKTOK</t>
  </si>
  <si>
    <t>SHISEIDO PREMIUM X HANNAH - LANDING PAGE</t>
  </si>
  <si>
    <t>ANESSA X HANNAH - LANDING PAGE</t>
  </si>
  <si>
    <t>ELIXIR X HANNAH - LANDING PAGE</t>
  </si>
  <si>
    <t>Dprogram</t>
  </si>
  <si>
    <t>DPROGRAM X HANNAH - LANDING PAGE</t>
  </si>
  <si>
    <t>SAMSUNG CE - LAZADA</t>
  </si>
  <si>
    <t>SAMSUNG CE - SHOPEE</t>
  </si>
  <si>
    <t>HANNAH X PPD - LANDING</t>
  </si>
  <si>
    <t>PPD MINH TUYET - LANDING</t>
  </si>
  <si>
    <t>Shiseido Prestige</t>
  </si>
  <si>
    <t>SHISEIDO PRESTIGE - B2B</t>
  </si>
  <si>
    <t>LAZADA</t>
  </si>
  <si>
    <t>GROWPLUS - LAZADA</t>
  </si>
  <si>
    <t>GROWPLUS - SHOPEE</t>
  </si>
  <si>
    <t>MiSE EN SCENE</t>
  </si>
  <si>
    <t>MISE EN SCENE - TIKTOK</t>
  </si>
  <si>
    <t>BOSCH - B2B</t>
  </si>
  <si>
    <t>BEKO</t>
  </si>
  <si>
    <t>Beko</t>
  </si>
  <si>
    <t>BEKO - B2B</t>
  </si>
  <si>
    <t>BEKO - SHOPEE</t>
  </si>
  <si>
    <t>INOCHI</t>
  </si>
  <si>
    <t>Inochi</t>
  </si>
  <si>
    <t>INOCHI - LAZADA</t>
  </si>
  <si>
    <t>JOHNSON &amp; JOHNSON - TIKI</t>
  </si>
  <si>
    <t>WIPRO UNZA</t>
  </si>
  <si>
    <t>Aiken</t>
  </si>
  <si>
    <t>AIKEN - LAZADA</t>
  </si>
  <si>
    <t>Bio Essence</t>
  </si>
  <si>
    <t>BIO ESSENCE - LAZADA</t>
  </si>
  <si>
    <t>Carrie Junior</t>
  </si>
  <si>
    <t>CARRIE JUNIOR - LAZADA</t>
  </si>
  <si>
    <t>CARRIE JUNIOR - TIKI</t>
  </si>
  <si>
    <t>Enchanteur</t>
  </si>
  <si>
    <t>ENCHANTEUR - LAZADA</t>
  </si>
  <si>
    <t>Gervenne</t>
  </si>
  <si>
    <t>GERVENNE - LAZADA</t>
  </si>
  <si>
    <t>Maxkleen</t>
  </si>
  <si>
    <t>MAXKLEEN - LAZADA</t>
  </si>
  <si>
    <t>Romano</t>
  </si>
  <si>
    <t>ROMANO - LAZADA</t>
  </si>
  <si>
    <t>MISE EN SCENE - TIKI</t>
  </si>
  <si>
    <t>APTAMIL</t>
  </si>
  <si>
    <t>APTAMIL - LAZADA</t>
  </si>
  <si>
    <t>CETAPHIL BABY - LAZADA</t>
  </si>
  <si>
    <t>Lê Quốc Dũng</t>
  </si>
  <si>
    <t>dung.le@onpoint.vn</t>
  </si>
  <si>
    <t>L01643</t>
  </si>
  <si>
    <t>CETAPHIL BABY - SHOPEE</t>
  </si>
  <si>
    <t>CETAPHIL SKINCARE - LAZADA</t>
  </si>
  <si>
    <t>CETAPHIL SKINCARE - SHOPEE</t>
  </si>
  <si>
    <t>FRISO</t>
  </si>
  <si>
    <t>FRISO - BRAND.COM</t>
  </si>
  <si>
    <t>JOHNSON &amp; JOHNSON - LAZADA</t>
  </si>
  <si>
    <t>JOHNSON &amp; JOHNSON - SHOPEE</t>
  </si>
  <si>
    <t>CERAVE</t>
  </si>
  <si>
    <t>CERAVE - TIKTOK</t>
  </si>
  <si>
    <t>NUTIFOOD - SHOPEE</t>
  </si>
  <si>
    <t>P&amp;G HC - TIKI</t>
  </si>
  <si>
    <t>CARYN</t>
  </si>
  <si>
    <t>CARYN - LAZADA</t>
  </si>
  <si>
    <t>MOONY</t>
  </si>
  <si>
    <t>MOONY - LAZADA</t>
  </si>
  <si>
    <t>WILMAR</t>
  </si>
  <si>
    <t>WILMAR - LAZADA</t>
  </si>
  <si>
    <t>AIKEN - TIKI</t>
  </si>
  <si>
    <t>BIO ESSENCE - TIKI</t>
  </si>
  <si>
    <t>ENCHANTEUR - TIKI</t>
  </si>
  <si>
    <t>GERVENNE - TIKI</t>
  </si>
  <si>
    <t>MAXKLEEN - TIKI</t>
  </si>
  <si>
    <t>ROMANO</t>
  </si>
  <si>
    <t>ROMANO - TIKI</t>
  </si>
  <si>
    <t>Groupbrand</t>
  </si>
  <si>
    <t>Formular</t>
  </si>
  <si>
    <t>GP % BP (FIN)</t>
  </si>
  <si>
    <t>Budweisser</t>
  </si>
  <si>
    <t>BudweisserEcom</t>
  </si>
  <si>
    <t>Adidas</t>
  </si>
  <si>
    <t>AdidasTiktok</t>
  </si>
  <si>
    <t>Momo</t>
  </si>
  <si>
    <t>AdidasMomo</t>
  </si>
  <si>
    <t>Anyguard</t>
  </si>
  <si>
    <t>AnyguardEcom</t>
  </si>
  <si>
    <t>Everon</t>
  </si>
  <si>
    <t>EveronEcom</t>
  </si>
  <si>
    <t>Aptamil</t>
  </si>
  <si>
    <t>AptamilTiktok</t>
  </si>
  <si>
    <t>AptamilMomo</t>
  </si>
  <si>
    <t>Vua nệm</t>
  </si>
  <si>
    <t>Vua nệmEcom</t>
  </si>
  <si>
    <t>Aqua</t>
  </si>
  <si>
    <t>AquaTiktok</t>
  </si>
  <si>
    <t>AquaMomo</t>
  </si>
  <si>
    <t>ArchcafeEcom</t>
  </si>
  <si>
    <t>Yamaha</t>
  </si>
  <si>
    <t>YamahaEcom</t>
  </si>
  <si>
    <t>ASH</t>
  </si>
  <si>
    <t>ASHTiktok</t>
  </si>
  <si>
    <t>ASHMomo</t>
  </si>
  <si>
    <t>Asus</t>
  </si>
  <si>
    <t>AsusTiktok</t>
  </si>
  <si>
    <t>AsusEcom</t>
  </si>
  <si>
    <t>PNJ</t>
  </si>
  <si>
    <t>PNJEcom</t>
  </si>
  <si>
    <t>JYSK</t>
  </si>
  <si>
    <t>JYSKEcom</t>
  </si>
  <si>
    <t>Baseus</t>
  </si>
  <si>
    <t>BaseusTiktok</t>
  </si>
  <si>
    <t>BaseusMomo</t>
  </si>
  <si>
    <t>Karcher</t>
  </si>
  <si>
    <t>KarcherEcom</t>
  </si>
  <si>
    <t>Bayer</t>
  </si>
  <si>
    <t>BayerTiktok</t>
  </si>
  <si>
    <t>BayerMomo</t>
  </si>
  <si>
    <t>Kingston</t>
  </si>
  <si>
    <t>KingstonEcom</t>
  </si>
  <si>
    <t>Bbia</t>
  </si>
  <si>
    <t>BbiaTiktok</t>
  </si>
  <si>
    <t>BbiaMomo</t>
  </si>
  <si>
    <t>BeautyBox</t>
  </si>
  <si>
    <t>BeautyBoxEcom</t>
  </si>
  <si>
    <t>BeautyBoxTiktok</t>
  </si>
  <si>
    <t>BeautyBoxMomo</t>
  </si>
  <si>
    <t>BekoEcom</t>
  </si>
  <si>
    <t>BekoSocom</t>
  </si>
  <si>
    <t>BekoBrandcom</t>
  </si>
  <si>
    <t>BlackmoresEcom</t>
  </si>
  <si>
    <t>BlackmoresTiktok</t>
  </si>
  <si>
    <t>BlackmoresMomo</t>
  </si>
  <si>
    <t>BongBachTuyetEcom</t>
  </si>
  <si>
    <t>BongBachTuyetTiktok</t>
  </si>
  <si>
    <t>BONGBACHTUYETB2B</t>
  </si>
  <si>
    <t>BONGBACHTUYETMomo</t>
  </si>
  <si>
    <t>Kingtech</t>
  </si>
  <si>
    <t>KingtechEcom</t>
  </si>
  <si>
    <t>BoschTiktok</t>
  </si>
  <si>
    <t>Kềm Nghĩa</t>
  </si>
  <si>
    <t>Kềm NghĩaEcom</t>
  </si>
  <si>
    <t>BoschMomo</t>
  </si>
  <si>
    <t>Thiên Long</t>
  </si>
  <si>
    <t>Thiên LongEcom</t>
  </si>
  <si>
    <t>Muji</t>
  </si>
  <si>
    <t>MujiEcom</t>
  </si>
  <si>
    <t>BudweisserTiktok</t>
  </si>
  <si>
    <t>BudweisserMomo</t>
  </si>
  <si>
    <t>Kềm NghĩaBrandcom</t>
  </si>
  <si>
    <t>CARLSBERGB2B</t>
  </si>
  <si>
    <t>KCEcom</t>
  </si>
  <si>
    <t>Casper</t>
  </si>
  <si>
    <t>CasperTiktok</t>
  </si>
  <si>
    <t>CasperMomo</t>
  </si>
  <si>
    <t>CastrolEcom</t>
  </si>
  <si>
    <t>BoschEcom</t>
  </si>
  <si>
    <t>BrotherEcom</t>
  </si>
  <si>
    <t>CetaphilTiktok</t>
  </si>
  <si>
    <t>CetaphilBrandcom</t>
  </si>
  <si>
    <t>CETAPHILB2B</t>
  </si>
  <si>
    <t>SHISEIDO PCBrandcom</t>
  </si>
  <si>
    <t>CARLSBERGEcom</t>
  </si>
  <si>
    <t>CETAPHILEcom</t>
  </si>
  <si>
    <t>CJ INNERBTiktok</t>
  </si>
  <si>
    <t>CJ INNERBBrandcom</t>
  </si>
  <si>
    <t>CJ INNERBB2B</t>
  </si>
  <si>
    <t>CJ innerb</t>
  </si>
  <si>
    <t>CJ innerbMomo</t>
  </si>
  <si>
    <t>CETAPHILSocom</t>
  </si>
  <si>
    <t>Converse</t>
  </si>
  <si>
    <t>ConverseTiktok</t>
  </si>
  <si>
    <t>ConverseMomo</t>
  </si>
  <si>
    <t>Couple TX</t>
  </si>
  <si>
    <t>Couple TXEcom</t>
  </si>
  <si>
    <t>CJ innerbEcom</t>
  </si>
  <si>
    <t>DAFC</t>
  </si>
  <si>
    <t>DAFCEcom</t>
  </si>
  <si>
    <t>Sandals</t>
  </si>
  <si>
    <t>SandalsEcom</t>
  </si>
  <si>
    <t>DermalogicaEcom</t>
  </si>
  <si>
    <t>DermalogicaSocom</t>
  </si>
  <si>
    <t>DermalogicaBrandcom</t>
  </si>
  <si>
    <t>CJ INNERBSocom</t>
  </si>
  <si>
    <t>Coca-Cola</t>
  </si>
  <si>
    <t>Coca-ColaEcom</t>
  </si>
  <si>
    <t>CowayEcom</t>
  </si>
  <si>
    <t>Electrolux</t>
  </si>
  <si>
    <t>ElectroluxTiktok</t>
  </si>
  <si>
    <t>ElectroluxMomo</t>
  </si>
  <si>
    <t>Dell</t>
  </si>
  <si>
    <t>DellEcom</t>
  </si>
  <si>
    <t>FCVSocom</t>
  </si>
  <si>
    <t>Duy Tan</t>
  </si>
  <si>
    <t>Duy TanEcom</t>
  </si>
  <si>
    <t>EveronTiktok</t>
  </si>
  <si>
    <t>EveronMomo</t>
  </si>
  <si>
    <t>EvianEcom</t>
  </si>
  <si>
    <t>ElectroluxEcom</t>
  </si>
  <si>
    <t>Estee lauder</t>
  </si>
  <si>
    <t>Estee lauderEcom</t>
  </si>
  <si>
    <t>FCVEcom</t>
  </si>
  <si>
    <t>P&amp;GB2B</t>
  </si>
  <si>
    <t>FonterraB2B</t>
  </si>
  <si>
    <t>Livespo</t>
  </si>
  <si>
    <t>LivespoBrandcom</t>
  </si>
  <si>
    <t>Glico</t>
  </si>
  <si>
    <t>GlicoSocom</t>
  </si>
  <si>
    <t>GlicoMomo</t>
  </si>
  <si>
    <t>FonterraEcom</t>
  </si>
  <si>
    <t>GoldsunEcom</t>
  </si>
  <si>
    <t>Groupe Seb</t>
  </si>
  <si>
    <t>Groupe SebEcom</t>
  </si>
  <si>
    <t>Groupe SebTiktok</t>
  </si>
  <si>
    <t>Jabra</t>
  </si>
  <si>
    <t>JabraEcom</t>
  </si>
  <si>
    <t>Shiseido PremiumSocom</t>
  </si>
  <si>
    <t>GSK</t>
  </si>
  <si>
    <t>GSKTiktok</t>
  </si>
  <si>
    <t>GSKMomo</t>
  </si>
  <si>
    <t>Shiseido CPB</t>
  </si>
  <si>
    <t>Shiseido CPBBrandcom</t>
  </si>
  <si>
    <t>HAFELEB2B</t>
  </si>
  <si>
    <t>Shiseido CPBSocom</t>
  </si>
  <si>
    <t>HAVANG</t>
  </si>
  <si>
    <t>HAVANGEcom</t>
  </si>
  <si>
    <t>Hayat</t>
  </si>
  <si>
    <t>HayatEcom</t>
  </si>
  <si>
    <t>HD Insurance</t>
  </si>
  <si>
    <t>HD InsuranceEcom</t>
  </si>
  <si>
    <t>Shiseido PremiumBrandcom</t>
  </si>
  <si>
    <t>Heineken</t>
  </si>
  <si>
    <t>HeinekenTiktok</t>
  </si>
  <si>
    <t>HeinekenMomo</t>
  </si>
  <si>
    <t>BaseusEcom</t>
  </si>
  <si>
    <t>Highland Coffee</t>
  </si>
  <si>
    <t>Highland CoffeeTiktok</t>
  </si>
  <si>
    <t>Highland CoffeeMomo</t>
  </si>
  <si>
    <t>Mars Petcare</t>
  </si>
  <si>
    <t>Mars PetcareEcom</t>
  </si>
  <si>
    <t>hip</t>
  </si>
  <si>
    <t>hipTiktok</t>
  </si>
  <si>
    <t>hipMomo</t>
  </si>
  <si>
    <t>Hoang Sa Truong Sa</t>
  </si>
  <si>
    <t>Hoang Sa Truong SaEcom</t>
  </si>
  <si>
    <t>Hafele</t>
  </si>
  <si>
    <t>HafeleEcom</t>
  </si>
  <si>
    <t>Honda</t>
  </si>
  <si>
    <t>HondaTiktok</t>
  </si>
  <si>
    <t>Hygiene</t>
  </si>
  <si>
    <t>HygieneEcom</t>
  </si>
  <si>
    <t>HP</t>
  </si>
  <si>
    <t>HPTiktok</t>
  </si>
  <si>
    <t>Johnson &amp; Johnson</t>
  </si>
  <si>
    <t>Johnson &amp; JohnsonEcom</t>
  </si>
  <si>
    <t>Huawei (Smartwatch)</t>
  </si>
  <si>
    <t>Huawei (Smartwatch)Tiktok</t>
  </si>
  <si>
    <t>Hairburst</t>
  </si>
  <si>
    <t>HairburstEcom</t>
  </si>
  <si>
    <t>Intershop</t>
  </si>
  <si>
    <t>IntershopEcom</t>
  </si>
  <si>
    <t>HondaEcom</t>
  </si>
  <si>
    <t>JabraTiktok</t>
  </si>
  <si>
    <t>JabraMomo</t>
  </si>
  <si>
    <t>Baby Fatz</t>
  </si>
  <si>
    <t>Baby FatzEcom</t>
  </si>
  <si>
    <t>JBL</t>
  </si>
  <si>
    <t>JBLTiktok</t>
  </si>
  <si>
    <t>JBLMomo</t>
  </si>
  <si>
    <t>JDEEcom</t>
  </si>
  <si>
    <t>HPEcom</t>
  </si>
  <si>
    <t>Golden Health</t>
  </si>
  <si>
    <t>Golden HealthEcom</t>
  </si>
  <si>
    <t>SHISEIDO PCSocom</t>
  </si>
  <si>
    <t>JYSKMomo</t>
  </si>
  <si>
    <t>Kamill</t>
  </si>
  <si>
    <t>KamillEcom</t>
  </si>
  <si>
    <t>Johnson &amp; JohnsonBrandcom</t>
  </si>
  <si>
    <t>KAO Group</t>
  </si>
  <si>
    <t>KAO GroupTiktok</t>
  </si>
  <si>
    <t>KAO GroupMomo</t>
  </si>
  <si>
    <t>BoschBrandcom</t>
  </si>
  <si>
    <t>KarcherTiktok</t>
  </si>
  <si>
    <t>KarcherMomo</t>
  </si>
  <si>
    <t>KarmartEcom</t>
  </si>
  <si>
    <t>Sharp</t>
  </si>
  <si>
    <t>SharpEcom</t>
  </si>
  <si>
    <t>Sunhouse</t>
  </si>
  <si>
    <t>SunhouseEcom</t>
  </si>
  <si>
    <t>Kềm NghĩaTiktok</t>
  </si>
  <si>
    <t>Toshiba</t>
  </si>
  <si>
    <t>ToshibaEcom</t>
  </si>
  <si>
    <t>Kềm NghĩaMomo</t>
  </si>
  <si>
    <t>Logitech</t>
  </si>
  <si>
    <t>LogitechEcom</t>
  </si>
  <si>
    <t>KingstonTiktok</t>
  </si>
  <si>
    <t>KingstonMomo</t>
  </si>
  <si>
    <t>CasperEcom</t>
  </si>
  <si>
    <t>KingtechTiktok</t>
  </si>
  <si>
    <t>KingtechMomo</t>
  </si>
  <si>
    <t>ASHEcom</t>
  </si>
  <si>
    <t>Kokola</t>
  </si>
  <si>
    <t>KokolaTiktok</t>
  </si>
  <si>
    <t>KokolaMomo</t>
  </si>
  <si>
    <t>Samsung</t>
  </si>
  <si>
    <t>SamsungEcom</t>
  </si>
  <si>
    <t>KTG Electric</t>
  </si>
  <si>
    <t>KTG ElectricEcom</t>
  </si>
  <si>
    <t>AquaEcom</t>
  </si>
  <si>
    <t>LGEcom</t>
  </si>
  <si>
    <t>LGB2B</t>
  </si>
  <si>
    <t>LG CosmeticEcom</t>
  </si>
  <si>
    <t>LG CosmeticSocom</t>
  </si>
  <si>
    <t>LG CosmeticBrandcom</t>
  </si>
  <si>
    <t>LG H&amp;HEcom</t>
  </si>
  <si>
    <t>Sony</t>
  </si>
  <si>
    <t>SonyEcom</t>
  </si>
  <si>
    <t>FCVBrandcom</t>
  </si>
  <si>
    <t>LG Vina</t>
  </si>
  <si>
    <t>LG VinaBrandcom</t>
  </si>
  <si>
    <t>Highland CoffeeEcom</t>
  </si>
  <si>
    <t>GSKEcom</t>
  </si>
  <si>
    <t>Sabina</t>
  </si>
  <si>
    <t>SabinaEcom</t>
  </si>
  <si>
    <t>Lix</t>
  </si>
  <si>
    <t>LixTiktok</t>
  </si>
  <si>
    <t>LixMomo</t>
  </si>
  <si>
    <t>ConverseEcom</t>
  </si>
  <si>
    <t>LogitechTiktok</t>
  </si>
  <si>
    <t>Teka</t>
  </si>
  <si>
    <t>TekaEcom</t>
  </si>
  <si>
    <t>LVN ACDTiktok</t>
  </si>
  <si>
    <t>MWC</t>
  </si>
  <si>
    <t>MWCEcom</t>
  </si>
  <si>
    <t>LVN ACDB2B</t>
  </si>
  <si>
    <t>LVN ACDMomo</t>
  </si>
  <si>
    <t>Midea</t>
  </si>
  <si>
    <t>MideaEcom</t>
  </si>
  <si>
    <t>LVN CPDTiktok</t>
  </si>
  <si>
    <t>KAO GroupEcom</t>
  </si>
  <si>
    <t>LVN CPDMomo</t>
  </si>
  <si>
    <t>Truesky</t>
  </si>
  <si>
    <t>TrueskyEcom</t>
  </si>
  <si>
    <t>LVN LUXE</t>
  </si>
  <si>
    <t>LVN LUXEB2B</t>
  </si>
  <si>
    <t>hipEcom</t>
  </si>
  <si>
    <t>Marico</t>
  </si>
  <si>
    <t>MaricoTiktok</t>
  </si>
  <si>
    <t>Mars</t>
  </si>
  <si>
    <t>Mars WrigleyEcom</t>
  </si>
  <si>
    <t>LixEcom</t>
  </si>
  <si>
    <t>Mars PetcareMomo</t>
  </si>
  <si>
    <t>BayerEcom</t>
  </si>
  <si>
    <t>MideaTiktok</t>
  </si>
  <si>
    <t>MideaMomo</t>
  </si>
  <si>
    <t>Moira</t>
  </si>
  <si>
    <t>MoiraEcom</t>
  </si>
  <si>
    <t>MoiraTiktok</t>
  </si>
  <si>
    <t>MoiraBrandcom</t>
  </si>
  <si>
    <t>BbiaEcom</t>
  </si>
  <si>
    <t>Monde Point</t>
  </si>
  <si>
    <t>Monde PointEcom</t>
  </si>
  <si>
    <t>Monde PointB2B</t>
  </si>
  <si>
    <t>AptamilEcom</t>
  </si>
  <si>
    <t>Mondelez</t>
  </si>
  <si>
    <t>MondelezSocom</t>
  </si>
  <si>
    <t>MondelezTiktok</t>
  </si>
  <si>
    <t>MondelezB2B</t>
  </si>
  <si>
    <t>MondelezMomo</t>
  </si>
  <si>
    <t>AdidasEcom</t>
  </si>
  <si>
    <t>MujiMomo</t>
  </si>
  <si>
    <t>Vita dairy</t>
  </si>
  <si>
    <t>Vita dairySocom</t>
  </si>
  <si>
    <t>MWCTiktok</t>
  </si>
  <si>
    <t>MWCMomo</t>
  </si>
  <si>
    <t>JBLEcom</t>
  </si>
  <si>
    <t>MyJae</t>
  </si>
  <si>
    <t>MyJaeTiktok</t>
  </si>
  <si>
    <t>Eucerin</t>
  </si>
  <si>
    <t>EucerinEcom</t>
  </si>
  <si>
    <t>The Coffee House</t>
  </si>
  <si>
    <t>The Coffee HouseEcom</t>
  </si>
  <si>
    <t>NestleTiktok</t>
  </si>
  <si>
    <t>NestleBrandcom</t>
  </si>
  <si>
    <t>NestleB2B</t>
  </si>
  <si>
    <t>NestleMomo</t>
  </si>
  <si>
    <t>Nous</t>
  </si>
  <si>
    <t>NousEcom</t>
  </si>
  <si>
    <t>Groupe SebBrandcom</t>
  </si>
  <si>
    <t>HeinekenEcom</t>
  </si>
  <si>
    <t>Rohto</t>
  </si>
  <si>
    <t>RohtoSocom</t>
  </si>
  <si>
    <t>NUTIFOODB2B</t>
  </si>
  <si>
    <t>Chicco</t>
  </si>
  <si>
    <t>ChiccoEcom</t>
  </si>
  <si>
    <t>NutriNest</t>
  </si>
  <si>
    <t>NutriNestTiktok</t>
  </si>
  <si>
    <t>KokolaEcom</t>
  </si>
  <si>
    <t>P&amp;GSocom</t>
  </si>
  <si>
    <t>ORGANIQUE VIETNAM</t>
  </si>
  <si>
    <t>ORGANIQUE VIETNAMEcom</t>
  </si>
  <si>
    <t>Fahasha</t>
  </si>
  <si>
    <t>FahashaBrandcom</t>
  </si>
  <si>
    <t>Huawei (Smartwatch)Ecom</t>
  </si>
  <si>
    <t>KT Celeb</t>
  </si>
  <si>
    <t>KT CelebEcom</t>
  </si>
  <si>
    <t>P&amp;GMomo</t>
  </si>
  <si>
    <t>Lenovo</t>
  </si>
  <si>
    <t>LenovoEcom</t>
  </si>
  <si>
    <t>PanasonicMomo</t>
  </si>
  <si>
    <t>Pharmacity</t>
  </si>
  <si>
    <t>PharmacityEcom</t>
  </si>
  <si>
    <t>Pepsico Foods</t>
  </si>
  <si>
    <t>Pepsico FoodsEcom</t>
  </si>
  <si>
    <t>NUTIFOODBrandcom</t>
  </si>
  <si>
    <t>PharmacityBrandcom</t>
  </si>
  <si>
    <t>Philips Water</t>
  </si>
  <si>
    <t>Philips WaterEcom</t>
  </si>
  <si>
    <t>LG VinaEcom</t>
  </si>
  <si>
    <t>Pisen</t>
  </si>
  <si>
    <t>PisenTiktok</t>
  </si>
  <si>
    <t>Playboy</t>
  </si>
  <si>
    <t>PlayboyEcom</t>
  </si>
  <si>
    <t>LVN ACDBrandcom</t>
  </si>
  <si>
    <t>PPDEcom</t>
  </si>
  <si>
    <t>PPDSocom</t>
  </si>
  <si>
    <t>PPDBrandcom</t>
  </si>
  <si>
    <t>PPDB2B</t>
  </si>
  <si>
    <t>Pepsi</t>
  </si>
  <si>
    <t>PepsiEcom</t>
  </si>
  <si>
    <t>Protec</t>
  </si>
  <si>
    <t>ProtecTiktok</t>
  </si>
  <si>
    <t>Quidel</t>
  </si>
  <si>
    <t>QuidelEcom</t>
  </si>
  <si>
    <t>LiveSpo</t>
  </si>
  <si>
    <t>LiveSpoEcom</t>
  </si>
  <si>
    <t>Rạng đông</t>
  </si>
  <si>
    <t>Rạng đôngTiktok</t>
  </si>
  <si>
    <t>LG VinaSocom</t>
  </si>
  <si>
    <t>Razer</t>
  </si>
  <si>
    <t>RazerTiktok</t>
  </si>
  <si>
    <t>RB</t>
  </si>
  <si>
    <t>RBEcom</t>
  </si>
  <si>
    <t>RohtoEcom</t>
  </si>
  <si>
    <t>LVN ACDEcom</t>
  </si>
  <si>
    <t>RohtoTiktok</t>
  </si>
  <si>
    <t>RohtoMomo</t>
  </si>
  <si>
    <t>LVN CPDEcom</t>
  </si>
  <si>
    <t>Rohto Mentholatum</t>
  </si>
  <si>
    <t>Rohto MentholatumTiktok</t>
  </si>
  <si>
    <t>LVN CPDB2B</t>
  </si>
  <si>
    <t>SabinaTiktok</t>
  </si>
  <si>
    <t>SabinaMomo</t>
  </si>
  <si>
    <t>SamsungTiktok</t>
  </si>
  <si>
    <t>MaricoEcom</t>
  </si>
  <si>
    <t>LVN LUXEEcom</t>
  </si>
  <si>
    <t>MolfixEcom</t>
  </si>
  <si>
    <t>Seagate</t>
  </si>
  <si>
    <t>SeagateTiktok</t>
  </si>
  <si>
    <t>Dr Papie</t>
  </si>
  <si>
    <t>Dr PapieEcom</t>
  </si>
  <si>
    <t>SharpMomo</t>
  </si>
  <si>
    <t>MondelezEcom</t>
  </si>
  <si>
    <t>MyJaeEcom</t>
  </si>
  <si>
    <t>SHISEIDO COSMETiktok</t>
  </si>
  <si>
    <t>Shiseido Cosme</t>
  </si>
  <si>
    <t>Shiseido CosmeB2B</t>
  </si>
  <si>
    <t>SHISEIDO COSMEMomo</t>
  </si>
  <si>
    <t>Shiseido CPBEcom</t>
  </si>
  <si>
    <t>NestleEcom</t>
  </si>
  <si>
    <t>NestleSocom</t>
  </si>
  <si>
    <t>NutifoodEcom</t>
  </si>
  <si>
    <t>NUTIFOODSocom</t>
  </si>
  <si>
    <t>SHISEIDO PCTiktok</t>
  </si>
  <si>
    <t>NutriNestEcom</t>
  </si>
  <si>
    <t>SHISEIDO PCB2B</t>
  </si>
  <si>
    <t>SHISEIDO PCMomo</t>
  </si>
  <si>
    <t>Omron</t>
  </si>
  <si>
    <t>OmronEcom</t>
  </si>
  <si>
    <t>Oppo</t>
  </si>
  <si>
    <t>OppoEcom</t>
  </si>
  <si>
    <t>Shiseido PremiumTiktok</t>
  </si>
  <si>
    <t>P&amp;GEcom</t>
  </si>
  <si>
    <t>Shiseido PremiumMomo</t>
  </si>
  <si>
    <t>Shiseido Prestige - Narciso</t>
  </si>
  <si>
    <t>Shiseido Prestige - NarcisoEcom</t>
  </si>
  <si>
    <t>Shiseido Prestige - NARS</t>
  </si>
  <si>
    <t>Shiseido Prestige - NARSEcom</t>
  </si>
  <si>
    <t>Shiseido Prestige - NARSSocom</t>
  </si>
  <si>
    <t>Shiseido Prestige - NARSTiktok</t>
  </si>
  <si>
    <t>PanasonicEcom</t>
  </si>
  <si>
    <t>SonyTiktok</t>
  </si>
  <si>
    <t>Pets House</t>
  </si>
  <si>
    <t>Pets HouseEcom</t>
  </si>
  <si>
    <t>Star Kombucha</t>
  </si>
  <si>
    <t>Star KombuchaTiktok</t>
  </si>
  <si>
    <t>Starbucks at home</t>
  </si>
  <si>
    <t>StarbucksEcom</t>
  </si>
  <si>
    <t>Sunday Natural</t>
  </si>
  <si>
    <t>Sunday NaturalEcom</t>
  </si>
  <si>
    <t>PisenEcom</t>
  </si>
  <si>
    <t>SunhouseTiktok</t>
  </si>
  <si>
    <t>SunhouseMomo</t>
  </si>
  <si>
    <t>Brand's Suntory</t>
  </si>
  <si>
    <t>ProtecEcom</t>
  </si>
  <si>
    <t>Taisun</t>
  </si>
  <si>
    <t>TaisunTiktok</t>
  </si>
  <si>
    <t>TaisunB2B</t>
  </si>
  <si>
    <t>TaisunMomo</t>
  </si>
  <si>
    <t>Rạng đôngEcom</t>
  </si>
  <si>
    <t>TekaTiktok</t>
  </si>
  <si>
    <t>TekaMomo</t>
  </si>
  <si>
    <t>TH TRUE MARTEcom</t>
  </si>
  <si>
    <t>TH True MartTiktok</t>
  </si>
  <si>
    <t>RazerEcom</t>
  </si>
  <si>
    <t>The Body Shop</t>
  </si>
  <si>
    <t>The Body ShopTiktok</t>
  </si>
  <si>
    <t>Rohto MentholatumEcom</t>
  </si>
  <si>
    <t>The Coffee HouseTiktok</t>
  </si>
  <si>
    <t>The Coffee HouseMomo</t>
  </si>
  <si>
    <t>SeagateEcom</t>
  </si>
  <si>
    <t>The Face Shop</t>
  </si>
  <si>
    <t>The Face ShopTiktok</t>
  </si>
  <si>
    <t>Shiseido CosmeEcom</t>
  </si>
  <si>
    <t>Thiên LongTiktok</t>
  </si>
  <si>
    <t>Thiên LongMomo</t>
  </si>
  <si>
    <t>SHISEIDO COSMESocom</t>
  </si>
  <si>
    <t>ToshibaTiktok</t>
  </si>
  <si>
    <t>ToshibaMomo</t>
  </si>
  <si>
    <t>Shiseido PC</t>
  </si>
  <si>
    <t>Shiseido PCEcom</t>
  </si>
  <si>
    <t>Shiseido PremiumEcom</t>
  </si>
  <si>
    <t>TrueskyTiktok</t>
  </si>
  <si>
    <t>TrueskyMomo</t>
  </si>
  <si>
    <t>Star KombuchaEcom</t>
  </si>
  <si>
    <t>Ugreen</t>
  </si>
  <si>
    <t>UgreenTiktok</t>
  </si>
  <si>
    <t>TaisunEcom</t>
  </si>
  <si>
    <t>The Body ShopEcom</t>
  </si>
  <si>
    <t>UI MassTiktok</t>
  </si>
  <si>
    <t>The Face ShopEcom</t>
  </si>
  <si>
    <t>UI MassMomo</t>
  </si>
  <si>
    <t>TriumphEcom</t>
  </si>
  <si>
    <t>Unicharm</t>
  </si>
  <si>
    <t>UnicharmTiktok</t>
  </si>
  <si>
    <t>UnicharmB2B</t>
  </si>
  <si>
    <t>UnicharmMomo</t>
  </si>
  <si>
    <t>UgreenEcom</t>
  </si>
  <si>
    <t>Unilever VN</t>
  </si>
  <si>
    <t>Unilever VNTiktok</t>
  </si>
  <si>
    <t>UI MassEcom</t>
  </si>
  <si>
    <t>UI MassB2B</t>
  </si>
  <si>
    <t>Vong Xanh</t>
  </si>
  <si>
    <t>Vong XanhBrandcom</t>
  </si>
  <si>
    <t>VPMILK</t>
  </si>
  <si>
    <t>VPMILKEcom</t>
  </si>
  <si>
    <t>VPMILKSocom</t>
  </si>
  <si>
    <t>VPMILKB2B</t>
  </si>
  <si>
    <t>UI MassSocom</t>
  </si>
  <si>
    <t>Vua nệmTiktok</t>
  </si>
  <si>
    <t>Vua nệmMomo</t>
  </si>
  <si>
    <t>UnicharmEcom</t>
  </si>
  <si>
    <t>Unilever VNEcom</t>
  </si>
  <si>
    <t>YamahaTiktok</t>
  </si>
  <si>
    <t>YamahaMomo</t>
  </si>
  <si>
    <t>Yves Rocher</t>
  </si>
  <si>
    <t>Yves RocherEcom</t>
  </si>
  <si>
    <t>Vivo</t>
  </si>
  <si>
    <t>VivoEcom</t>
  </si>
  <si>
    <t>Xmen</t>
  </si>
  <si>
    <t>XmenEcom</t>
  </si>
  <si>
    <t>DHCEcom</t>
  </si>
  <si>
    <t>ZUELLIG PHARMAEcom</t>
  </si>
  <si>
    <t>Amore Pacific</t>
  </si>
  <si>
    <t>Amore PacificEcom</t>
  </si>
  <si>
    <t>Colos Multi</t>
  </si>
  <si>
    <t>Colos MultiEcom</t>
  </si>
  <si>
    <t>New brand TTS</t>
  </si>
  <si>
    <t>New brand TTSTiktok</t>
  </si>
  <si>
    <t>Romand</t>
  </si>
  <si>
    <t>RomandEcom</t>
  </si>
  <si>
    <t>Choetech</t>
  </si>
  <si>
    <t>ChoetechEcom</t>
  </si>
  <si>
    <t>Sagen Groupe</t>
  </si>
  <si>
    <t>Sagen GroupeEcom</t>
  </si>
  <si>
    <t>Chucos</t>
  </si>
  <si>
    <t>ChucosEcom</t>
  </si>
  <si>
    <t>P&amp;GTiktok</t>
  </si>
  <si>
    <t>PanasonicTiktok</t>
  </si>
  <si>
    <t>Mars PetcareTiktok</t>
  </si>
  <si>
    <t>MolfixTiktok</t>
  </si>
  <si>
    <t>Kangaroo</t>
  </si>
  <si>
    <t>KangarooTiktok</t>
  </si>
  <si>
    <t>Amore PacificTiktok</t>
  </si>
  <si>
    <t>RomandTiktok</t>
  </si>
  <si>
    <t>Dear Klairs</t>
  </si>
  <si>
    <t>Dear KlairsTiktok</t>
  </si>
  <si>
    <t>Colos MultiTiktok</t>
  </si>
  <si>
    <t>Philips WaterTiktok</t>
  </si>
  <si>
    <t>FonterraTiktok</t>
  </si>
  <si>
    <t>Johnson &amp; JohnsonTiktok</t>
  </si>
  <si>
    <t>ChucosTiktok</t>
  </si>
  <si>
    <t>PPDTiktok</t>
  </si>
  <si>
    <t>MarsTiktok</t>
  </si>
  <si>
    <t>Dr PapieTiktok</t>
  </si>
  <si>
    <t>XmenTiktok</t>
  </si>
  <si>
    <t>Skin 1004</t>
  </si>
  <si>
    <t>Skin 1004Tiktok</t>
  </si>
  <si>
    <t>So Natural</t>
  </si>
  <si>
    <t>So NaturalTiktok</t>
  </si>
  <si>
    <t>Royal London</t>
  </si>
  <si>
    <t>Royal LondonTiktok</t>
  </si>
  <si>
    <t>BekoB2B</t>
  </si>
  <si>
    <t>x</t>
  </si>
  <si>
    <t>Revenue</t>
  </si>
  <si>
    <t>Current/New Channel</t>
  </si>
  <si>
    <t>PIC</t>
  </si>
  <si>
    <t>Current/New Client2</t>
  </si>
  <si>
    <t>Current/New Project</t>
  </si>
  <si>
    <t>Category</t>
  </si>
  <si>
    <t>Brand</t>
  </si>
  <si>
    <t>Business Model</t>
  </si>
  <si>
    <t>Head</t>
  </si>
  <si>
    <t>GBM</t>
  </si>
  <si>
    <t>Team Leader</t>
  </si>
  <si>
    <t>FFM Model</t>
  </si>
  <si>
    <t>1_NMV</t>
  </si>
  <si>
    <t>2_NMV</t>
  </si>
  <si>
    <t>3_NMV</t>
  </si>
  <si>
    <t>4_NMV</t>
  </si>
  <si>
    <t>5_NMV</t>
  </si>
  <si>
    <t>6_NMV</t>
  </si>
  <si>
    <t>7_NMV</t>
  </si>
  <si>
    <t>8_NMV</t>
  </si>
  <si>
    <t>9_NMV</t>
  </si>
  <si>
    <t>10_NMV</t>
  </si>
  <si>
    <t>11_NMV</t>
  </si>
  <si>
    <t>12_NMV</t>
  </si>
  <si>
    <t>a</t>
  </si>
  <si>
    <t>Q1</t>
  </si>
  <si>
    <t>Q2</t>
  </si>
  <si>
    <t>Q3</t>
  </si>
  <si>
    <t>Q4</t>
  </si>
  <si>
    <t>SUM of 7_NMV</t>
  </si>
  <si>
    <t>SUM of 8_NMV</t>
  </si>
  <si>
    <t>SUM of 9_NMV</t>
  </si>
  <si>
    <t>SUM of Q3</t>
  </si>
  <si>
    <t>Mapping groupbrand</t>
  </si>
  <si>
    <t>Mapping brand</t>
  </si>
  <si>
    <t>New</t>
  </si>
  <si>
    <t>BoschBoschOutrightBRANDCOMWebstoreCommercialEnd-to-end Solution</t>
  </si>
  <si>
    <t>Current</t>
  </si>
  <si>
    <t>HOME</t>
  </si>
  <si>
    <t>BRANDCOM</t>
  </si>
  <si>
    <t>Webstore</t>
  </si>
  <si>
    <t>-</t>
  </si>
  <si>
    <t>BoschBoschOutrightECOMLazadaCommercialEnd-to-end Solution</t>
  </si>
  <si>
    <t>ECOM</t>
  </si>
  <si>
    <t>BoschBoschOutrightECOMMomoCommercialEnd-to-end Solution</t>
  </si>
  <si>
    <t>BoschBoschOutrightECOMShopeeCommercialEnd-to-end Solution</t>
  </si>
  <si>
    <t>BoschBoschOutrightECOMTIKICommercialEnd-to-end Solution</t>
  </si>
  <si>
    <t>BoschBoschOutrightECOMTiktokCommercialEnd-to-end Solution</t>
  </si>
  <si>
    <t>New/Current Client</t>
  </si>
  <si>
    <t>BrotherBrotherOutrightECOMLazadaCommercialEnd-to-end Solution</t>
  </si>
  <si>
    <t>EL</t>
  </si>
  <si>
    <t>BrotherBrotherOutrightECOMMomoCommercialEnd-to-end Solution</t>
  </si>
  <si>
    <t>BrotherBrotherOutrightECOMShopeeCommercialEnd-to-end Solution</t>
  </si>
  <si>
    <t>BrotherBrotherOutrightECOMTIKICommercialEnd-to-end Solution</t>
  </si>
  <si>
    <t>BrotherBrotherOutrightECOMTiktokCommercialEnd-to-end Solution</t>
  </si>
  <si>
    <t>CJ innerbinnerbOutrightECOMLazadaCommercialEnd-to-end Solution</t>
  </si>
  <si>
    <t>Beauty</t>
  </si>
  <si>
    <t>CJ innerbinnerbOutrightECOMMomoCommercialEnd-to-end Solution</t>
  </si>
  <si>
    <t>CJ innerbinnerbOutrightECOMShopeeCommercialEnd-to-end Solution</t>
  </si>
  <si>
    <t>CJ innerbinnerbOutrightECOMTIKICommercialEnd-to-end Solution</t>
  </si>
  <si>
    <t>CJ innerbinnerbOutrightECOMTiktokCommercialEnd-to-end Solution</t>
  </si>
  <si>
    <t>CJ innerbinnerbOutrightSOCOMSocomCommercialEnd-to-end Solution2.Current brand-New service</t>
  </si>
  <si>
    <t>SOCOM</t>
  </si>
  <si>
    <t>Landing page</t>
  </si>
  <si>
    <t>FonterraFonterraOutrightB2BLazadaCommercialEnd-to-end Solution</t>
  </si>
  <si>
    <t>F&amp;B</t>
  </si>
  <si>
    <t>eCOM</t>
  </si>
  <si>
    <t>FonterraFonterraOutrightECOMSendoCommercialEnd-to-end Solution</t>
  </si>
  <si>
    <t>HafeleHafeleConsignmentECOMLazadaCommercialEnd-to-end Solution</t>
  </si>
  <si>
    <t>HafeleHafeleConsignmentECOMMomoCommercialEnd-to-end Solution</t>
  </si>
  <si>
    <t>HafeleHafeleConsignmentECOMShopeeCommercialEnd-to-end Solution</t>
  </si>
  <si>
    <t>Dr.Papie</t>
  </si>
  <si>
    <t>HafeleHafeleConsignmentECOMTIKICommercialEnd-to-end Solution</t>
  </si>
  <si>
    <t>HafeleHafeleConsignmentECOMTiktokCommercialEnd-to-end Solution</t>
  </si>
  <si>
    <t>HDIHD InsuranceService VariablesECOMLazadaCommercialE-Store Management</t>
  </si>
  <si>
    <t>DIGITAL GOODS</t>
  </si>
  <si>
    <t>Service Variables</t>
  </si>
  <si>
    <t>HDIHD InsuranceService VariablesECOMShopeeCommercialE-Store Management</t>
  </si>
  <si>
    <t>KarmartsKarmartConsignmentECOMLazadaCommercialEnd-to-end Solution</t>
  </si>
  <si>
    <t>KarmartsKarmartConsignmentECOMShopeeCommercialEnd-to-end Solution</t>
  </si>
  <si>
    <t>LVN ACDLRP + VICOutrightECOMLazadaCommercialEnd-to-end Solution</t>
  </si>
  <si>
    <t>LRP + VIC</t>
  </si>
  <si>
    <t>LVN ACDLRP + VICOutrightECOMMomoCommercialEnd-to-end Solution</t>
  </si>
  <si>
    <t>LVN ACDLRP + VICOutrightECOMSendoCommercialEnd-to-end Solution</t>
  </si>
  <si>
    <t>LVN ACDLRP + VICOutrightECOMShopeeCommercialEnd-to-end Solution</t>
  </si>
  <si>
    <t>LVN ACDLRP + VICOutrightECOMTIKICommercialEnd-to-end Solution</t>
  </si>
  <si>
    <t>LVN ACDLRP + VICOutrightECOMTiktokCommercialEnd-to-end Solution</t>
  </si>
  <si>
    <t>LVN ACDLRP + VICConsignmentBRANDCOMWebstoreCommercialEnd-to-end Solution</t>
  </si>
  <si>
    <t>BEAUTY</t>
  </si>
  <si>
    <t>LVN ACDLRP + VICConsignmentBRANDCOMWebstoreCommercialWebstore Management1.Current brand-current service</t>
  </si>
  <si>
    <t>LVN ACDSkinCOutrightBRANDCOMWebstoreCommercialE-Store Management3.New VA Hunting</t>
  </si>
  <si>
    <t>LVN ACDSkinCOutrightECOMLazadaCommercialEnd-to-end Solution</t>
  </si>
  <si>
    <t>LVN ACDSkinCOutrightECOMShopeeCommercialEnd-to-end Solution</t>
  </si>
  <si>
    <t>LVN ACDSkinCConsignmentBRANDCOMWebstoreCommercialEnd-to-end Solution3.New VA Hunting</t>
  </si>
  <si>
    <t>LVN CPDGarnierOutrightECOMMomoCommercialEnd-to-end Solution</t>
  </si>
  <si>
    <t>Garnier</t>
  </si>
  <si>
    <t>LVN CPDGarnierOutrightECOMTIKICommercialEnd-to-end Solution</t>
  </si>
  <si>
    <t>LVN CPDGarnierOutrightECOMTiktokCommercialEnd-to-end Solution</t>
  </si>
  <si>
    <t>LVN CPDOAP + MBLOutrightB2BCommercialEnd-to-end Solution</t>
  </si>
  <si>
    <t>LVN CPDOAP + MBLOutrightECOMMomoCommercialEnd-to-end Solution</t>
  </si>
  <si>
    <t>LVN CPDOAP + MBLOutrightECOMSendoCommercialEnd-to-end Solution</t>
  </si>
  <si>
    <t>LVN CPDOAP + MBLOutrightECOMTIKICommercialEnd-to-end Solution</t>
  </si>
  <si>
    <t>LVN CPDOAP + MBLOutrightECOMTiktokCommercialEnd-to-end Solution</t>
  </si>
  <si>
    <t>LVN CPDOAP + MBLConsignmentBRANDCOMWebstoreCommercialWebstore Management1.Current brand-current service</t>
  </si>
  <si>
    <t>LVN LUXEKiehlsOutrightECOMLazadaCommercialEnd-to-end Solution</t>
  </si>
  <si>
    <t>Kiehls</t>
  </si>
  <si>
    <t>LVN LUXELancomeOutrightECOMLazadaCommercialEnd-to-end Solution</t>
  </si>
  <si>
    <t>Lancome</t>
  </si>
  <si>
    <t>LVN LUXELancome + Kiehls + ShuConsignmentBRANDCOMWebstoreCommercialWebstore Management1.Current brand-current service</t>
  </si>
  <si>
    <t>Lancome + Kiehls + Shu</t>
  </si>
  <si>
    <t>LVN LUXEShuOutrightECOMLazadaCommercialEnd-to-end Solution</t>
  </si>
  <si>
    <t>Shu</t>
  </si>
  <si>
    <t>LVN PPDKérastaseOutrightECOMLazadaCommercialEnd-to-end Solution</t>
  </si>
  <si>
    <t>LVN PPDLPOutrightECOMLazadaCommercialEnd-to-end Solution</t>
  </si>
  <si>
    <t>LVN PPDLPOutrightECOMShopeeCommercialEnd-to-end Solution</t>
  </si>
  <si>
    <t>NestleNestleService VariablesECOMLazadaCommercialE-Store Management</t>
  </si>
  <si>
    <t>NestleNestleService VariablesECOMMomoCommercialE-Store Management</t>
  </si>
  <si>
    <t>NestleNestleService VariablesECOMSendoCommercialE-Store Management</t>
  </si>
  <si>
    <t>NestleNestleService VariablesECOMTiktokCommercialE-Store Management</t>
  </si>
  <si>
    <t>NestleNestleService VariablesSOCOMSocomCommercialEnd-to-end Solution2.Current brand-New service</t>
  </si>
  <si>
    <t>P&amp;GP&amp;GOutrightECOMLazadaCommercialEnd-to-end Solution</t>
  </si>
  <si>
    <t>FMCG</t>
  </si>
  <si>
    <t>P&amp;GP&amp;G FabricOutrightB2BCommercialEnd-to-end Solution</t>
  </si>
  <si>
    <t>P&amp;GP&amp;G FabricOutrightECOMLazadaCommercialEnd-to-end Solution</t>
  </si>
  <si>
    <t>P&amp;GP&amp;G FabricOutrightECOMSendoCommercialEnd-to-end Solution</t>
  </si>
  <si>
    <t>P&amp;GP&amp;G FabricOutrightECOMTIKICommercialEnd-to-end Solution</t>
  </si>
  <si>
    <t>P&amp;GP&amp;G HaircareOutrightECOMMomoCommercialEnd-to-end Solution</t>
  </si>
  <si>
    <t>P&amp;GP&amp;G HaircareOutrightECOMSendoCommercialEnd-to-end Solution</t>
  </si>
  <si>
    <t>P&amp;GP&amp;G HaircareOutrightECOMTIKICommercialEnd-to-end Solution</t>
  </si>
  <si>
    <t>P&amp;GP&amp;G HaircareOutrightECOMTiktokCommercialEnd-to-end Solution</t>
  </si>
  <si>
    <t>P&amp;GP&amp;G OlayOutrightECOMMomoCommercialEnd-to-end Solution</t>
  </si>
  <si>
    <t>P&amp;GP&amp;G OlayOutrightECOMSendoCommercialEnd-to-end Solution</t>
  </si>
  <si>
    <t>P&amp;GP&amp;G OlayOutrightECOMTIKICommercialEnd-to-end Solution</t>
  </si>
  <si>
    <t>P&amp;GP&amp;G OlayOutrightECOMTiktokCommercialEnd-to-end Solution</t>
  </si>
  <si>
    <t>P&amp;GP&amp;G OlayOutrightSOCOMSocomCommercialEnd-to-end Solution2.Current brand-New service</t>
  </si>
  <si>
    <t>P&amp;GP&amp;G Personal CareOutrightECOMSendoCommercialEnd-to-end Solution</t>
  </si>
  <si>
    <t>Pets HousePets HouseConsignmentECOMLazadaCommercialEnd-to-end Solution</t>
  </si>
  <si>
    <t>PETS</t>
  </si>
  <si>
    <t>Pets HousePets HouseConsignmentECOMShopeeCommercialEnd-to-end Solution</t>
  </si>
  <si>
    <t>Shiseido CPBCle De Peau BeauteConsignmentBRANDCOMWebstoreCommercialEnd-to-end Solution</t>
  </si>
  <si>
    <t>Cle De Peau Beaute</t>
  </si>
  <si>
    <t>Shiseido CPBCle De Peau BeauteConsignmentSOCOMSocomCommercialEnd-to-end Solution4. New service</t>
  </si>
  <si>
    <t>Shiseido CPCAnnessa+ SenkaOutrightBRANDCOMWebstoreCommercialWebstore Management2.Current brand-New service</t>
  </si>
  <si>
    <t>Senka + Tsubaki</t>
  </si>
  <si>
    <t>Shiseido CPCSenka + Anessa + TsubakiOutrightSOCOMSocomCommercialEnd-to-end Solution2.Current brand-New service</t>
  </si>
  <si>
    <t>Shiseido CPCSenka + Anessa + Tsubaki + ElixirOutrightECOMLazadaCommercialEnd-to-end Solution</t>
  </si>
  <si>
    <t>Shiseido CPCSenka + Anessa + Tsubaki + ElixirOutrightECOMMomoCommercialEnd-to-end Solution</t>
  </si>
  <si>
    <t>Shiseido CPCSenka + Anessa + Tsubaki + ElixirOutrightECOMSendoCommercialEnd-to-end Solution</t>
  </si>
  <si>
    <t>Shiseido Prestige - Issey Miyake</t>
  </si>
  <si>
    <t>Shiseido CPCSenka + Anessa + Tsubaki + ElixirOutrightECOMTIKICommercialEnd-to-end Solution</t>
  </si>
  <si>
    <t>Shiseido CPCSenka + Anessa + Tsubaki + ElixirOutrightECOMTiktokCommercialEnd-to-end Solution</t>
  </si>
  <si>
    <t>Anessa + Elixir</t>
  </si>
  <si>
    <t>Shiseido PremiumShiseido PremiumConsignmentBRANDCOMWebstoreCommercialWebstore Management2.Current brand-New service</t>
  </si>
  <si>
    <t>Shiseido PremiumShiseido PremiumConsignmentECOMLazadaCommercialEnd-to-end Solution</t>
  </si>
  <si>
    <t>Shiseido PremiumShiseido PremiumConsignmentECOMShopeeCommercialEnd-to-end Solution</t>
  </si>
  <si>
    <t>Shiseido PremiumShiseido PremiumConsignmentECOMTIKICommercialEnd-to-end Solution</t>
  </si>
  <si>
    <t>Shiseido PremiumShiseido PremiumConsignmentSOCOMSocomCommercialEnd-to-end Solution2.Current brand-New service</t>
  </si>
  <si>
    <t>Shiseido PrestigeIssey MiyakeConsignmentECOMLazadaCommercialEnd-to-end Solution</t>
  </si>
  <si>
    <t>Shiseido PrestigeNarciso RodriguezConsignmentECOMLazadaCommercialEnd-to-end Solution</t>
  </si>
  <si>
    <t>Shiseido PrestigeNarsConsignmentECOMLazadaCommercialEnd-to-end Solution</t>
  </si>
  <si>
    <t>Nars</t>
  </si>
  <si>
    <t>VPMilk</t>
  </si>
  <si>
    <t>Shiseido PrestigeNarsConsignmentSOCOMSocomCommercialEnd-to-end Solution2.Current brand-New service</t>
  </si>
  <si>
    <t>StellaMilaganicsOutrightECOMLazadaCommercialEnd-to-end Solution</t>
  </si>
  <si>
    <t>Stella</t>
  </si>
  <si>
    <t>Milaganics</t>
  </si>
  <si>
    <t>StellaMilaganicsOutrightECOMSendoCommercialEnd-to-end Solution</t>
  </si>
  <si>
    <t>StellaMilaganicsOutrightECOMShopeeCommercialEnd-to-end Solution</t>
  </si>
  <si>
    <t>Grand Total</t>
  </si>
  <si>
    <t>StellaMilaganicsOutrightECOMShopee RetailCommercialEnd-to-end Solution</t>
  </si>
  <si>
    <t>Shopee Retail</t>
  </si>
  <si>
    <t>StellaMilaganicsOutrightECOMTIKICommercialEnd-to-end Solution</t>
  </si>
  <si>
    <t>StellaMilaganicsOutrightECOMTiki tradingCommercialEnd-to-end Solution</t>
  </si>
  <si>
    <t>Tiki trading</t>
  </si>
  <si>
    <t>TaisunSunmateOutrightECOMLazadaCommercialEnd-to-end Solution</t>
  </si>
  <si>
    <t>MOM&amp;BABIES</t>
  </si>
  <si>
    <t>TaisunSunmateOutrightECOMMomoCommercialEnd-to-end Solution</t>
  </si>
  <si>
    <t>TaisunSunmateOutrightECOMShopeeCommercialEnd-to-end Solution</t>
  </si>
  <si>
    <t>TaisunSunmateOutrightECOMTIKICommercialEnd-to-end Solution</t>
  </si>
  <si>
    <t>TaisunSunmateOutrightECOMTiktokCommercialEnd-to-end Solution</t>
  </si>
  <si>
    <t>TaisunUnidryOutrightECOMLazadaCommercialEnd-to-end Solution</t>
  </si>
  <si>
    <t>TaisunUnidryOutrightECOMMomoCommercialEnd-to-end Solution</t>
  </si>
  <si>
    <t>TaisunUnidryOutrightECOMShopeeCommercialEnd-to-end Solution</t>
  </si>
  <si>
    <t>TaisunUnidryOutrightECOMTIKICommercialEnd-to-end Solution</t>
  </si>
  <si>
    <t>TaisunUnidryOutrightECOMTiktokCommercialEnd-to-end Solution</t>
  </si>
  <si>
    <t>TriumphTriumphService VariablesECOMLazadaCommercialE-Store Management</t>
  </si>
  <si>
    <t>FASHION</t>
  </si>
  <si>
    <t>TriumphTriumphService VariablesECOMShopeeCommercialE-Store Management</t>
  </si>
  <si>
    <t>TriumphTriumphService VariablesECOMTIKICommercialE-Store Management</t>
  </si>
  <si>
    <t>UI MassUI MassOutrightB2BCommercialEnd-to-end Solution</t>
  </si>
  <si>
    <t>UI MassUI MassOutrightECOMLazadaCommercialEnd-to-end Solution</t>
  </si>
  <si>
    <t>UI MassUI MassOutrightECOMMomoCommercialEnd-to-end Solution</t>
  </si>
  <si>
    <t>UI MassUI MassOutrightECOMShopeeCommercialEnd-to-end Solution</t>
  </si>
  <si>
    <t>UI MassUI MassOutrightECOMTIKICommercialEnd-to-end Solution</t>
  </si>
  <si>
    <t>UI MassUI MassOutrightECOMTiktokCommercialEnd-to-end Solution</t>
  </si>
  <si>
    <t>UI MassUI MassOutrightSOCOMSocomCommercialEnd-to-end Solution2.Current brand-New service</t>
  </si>
  <si>
    <t>UnicharmUnicharm - BeautyOutrightECOMLazadaCommercialEnd-to-end Solution</t>
  </si>
  <si>
    <t>UnicharmUnicharm - BeautyOutrightECOMMomoCommercialEnd-to-end Solution</t>
  </si>
  <si>
    <t>UnicharmUnicharm - BeautyOutrightECOMSendoCommercialEnd-to-end Solution</t>
  </si>
  <si>
    <t>UnicharmUnicharm - BeautyOutrightECOMShopeeCommercialEnd-to-end Solution</t>
  </si>
  <si>
    <t>UnicharmUnicharm - BeautyOutrightECOMTIKICommercialEnd-to-end Solution</t>
  </si>
  <si>
    <t>UnicharmUnicharm - BeautyOutrightECOMTiktokCommercialEnd-to-end Solution</t>
  </si>
  <si>
    <t>UnicharmUnicharm - DiaperOutrightECOMLazadaCommercialEnd-to-end Solution</t>
  </si>
  <si>
    <t>Mom&amp;Babies</t>
  </si>
  <si>
    <t>UnicharmUnicharm - DiaperOutrightECOMMomoCommercialEnd-to-end Solution</t>
  </si>
  <si>
    <t>UnicharmUnicharm - DiaperOutrightECOMSendoCommercialEnd-to-end Solution</t>
  </si>
  <si>
    <t>UnicharmUnicharm - DiaperOutrightECOMShopeeCommercialEnd-to-end Solution</t>
  </si>
  <si>
    <t>UnicharmUnicharm - DiaperOutrightECOMTIKICommercialEnd-to-end Solution</t>
  </si>
  <si>
    <t>UnicharmUnicharm - DiaperOutrightECOMTiktokCommercialEnd-to-end Solution</t>
  </si>
  <si>
    <t>AdidasAdidasOutrightECOMLazadaCommercialEnd-to-end Solution</t>
  </si>
  <si>
    <t>AdidasAdidasOutrightECOMMomoCommercialEnd-to-end Solution</t>
  </si>
  <si>
    <t>AdidasAdidasOutrightECOMSENDOCommercialEnd-to-end Solution</t>
  </si>
  <si>
    <t>SENDO</t>
  </si>
  <si>
    <t>AdidasAdidasOutrightECOMShopeeCommercialEnd-to-end Solution</t>
  </si>
  <si>
    <t>AdidasAdidasOutrightECOMTIKICommercialEnd-to-end Solution</t>
  </si>
  <si>
    <t>AdidasAdidasOutrightECOMTiktokCommercialEnd-to-end Solution</t>
  </si>
  <si>
    <t>An NamEvianConsignmentECOMLazadaCommercialEnd-to-end Solution</t>
  </si>
  <si>
    <t>An NamEvianConsignmentECOMShopeeCommercialEnd-to-end Solution</t>
  </si>
  <si>
    <t>AptamilAptamilOutrightECOMLazadaCommercialEnd-to-end Solution</t>
  </si>
  <si>
    <t>AptamilAptamilOutrightECOMMomoCommercialEnd-to-end Solution</t>
  </si>
  <si>
    <t>AptamilAptamilOutrightECOMSENDOCommercialEnd-to-end Solution</t>
  </si>
  <si>
    <t>AptamilAptamilOutrightECOMShopeeCommercialEnd-to-end Solution</t>
  </si>
  <si>
    <t>AptamilAptamilOutrightECOMTIKICommercialEnd-to-end Solution</t>
  </si>
  <si>
    <t>AptamilAptamilOutrightECOMTiktokCommercialEnd-to-end Solution</t>
  </si>
  <si>
    <t>AquaAquaOutrightECOMLazadaCommercialEnd-to-end Solution</t>
  </si>
  <si>
    <t>AquaAquaOutrightECOMMomoCommercialEnd-to-end Solution</t>
  </si>
  <si>
    <t>AquaAquaOutrightECOMSENDOCommercialEnd-to-end Solution</t>
  </si>
  <si>
    <t>AquaAquaOutrightECOMShopeeCommercialEnd-to-end Solution</t>
  </si>
  <si>
    <t>AquaAquaOutrightECOMTIKICommercialEnd-to-end Solution</t>
  </si>
  <si>
    <t>AquaAquaOutrightECOMTiktokCommercialEnd-to-end Solution</t>
  </si>
  <si>
    <t>ASHASHOutrightECOMLazadaCommercialEnd-to-end Solution</t>
  </si>
  <si>
    <t>ASHASHOutrightECOMMomoCommercialEnd-to-end Solution</t>
  </si>
  <si>
    <t>ASHASHOutrightECOMSENDOCommercialEnd-to-end Solution</t>
  </si>
  <si>
    <t>ASHASHOutrightECOMShopeeCommercialEnd-to-end Solution</t>
  </si>
  <si>
    <t>ASHASHOutrightECOMTIKICommercialEnd-to-end Solution</t>
  </si>
  <si>
    <t>ASHASHOutrightECOMTiktokCommercialEnd-to-end Solution</t>
  </si>
  <si>
    <t>AsusAsusOutrightECOMLazadaCommercialEnd-to-end Solution</t>
  </si>
  <si>
    <t>AsusAsusOutrightECOMMomoCommercialEnd-to-end Solution</t>
  </si>
  <si>
    <t>AsusAsusOutrightECOMShopeeCommercialEnd-to-end Solution</t>
  </si>
  <si>
    <t>AsusAsusOutrightECOMTIKICommercialEnd-to-end Solution</t>
  </si>
  <si>
    <t>AsusAsusOutrightECOMTiktokCommercialEnd-to-end Solution</t>
  </si>
  <si>
    <t>AveneAveneOutrightECOMLazadaCommercialEnd-to-end Solution3.New VA Hunting</t>
  </si>
  <si>
    <t>Avene</t>
  </si>
  <si>
    <t>AveneAveneOutrightECOMMomoCommercialEnd-to-end Solution</t>
  </si>
  <si>
    <t>AveneAveneOutrightECOMShopeeCommercialEnd-to-end Solution3.New VA Hunting</t>
  </si>
  <si>
    <t>AveneAveneOutrightECOMTIKICommercialEnd-to-end Solution3.New VA Hunting</t>
  </si>
  <si>
    <t>AveneAveneOutrightECOMTiktokCommercialEnd-to-end Solution</t>
  </si>
  <si>
    <t>Baby FatzBaby FatzOutrightECOMLazadaCommercialEnd-to-end Solution3.New VA Hunting</t>
  </si>
  <si>
    <t>Baby FatzBaby FatzOutrightECOMMomoCommercialEnd-to-end Solution</t>
  </si>
  <si>
    <t>Baby FatzBaby FatzOutrightECOMShopeeCommercialEnd-to-end Solution3.New VA Hunting</t>
  </si>
  <si>
    <t>Baby FatzBaby FatzOutrightECOMTIKICommercialEnd-to-end Solution3.New VA Hunting</t>
  </si>
  <si>
    <t>Baby FatzBaby FatzOutrightECOMTiktokCommercialEnd-to-end Solution</t>
  </si>
  <si>
    <t>BaseusBaseusConsignmentECOMLazadaCommercialEnd-to-end Solution</t>
  </si>
  <si>
    <t>BaseusBaseusConsignmentECOMMomoCommercialEnd-to-end Solution</t>
  </si>
  <si>
    <t>BaseusBaseusConsignmentECOMSENDOCommercialEnd-to-end Solution</t>
  </si>
  <si>
    <t>BaseusBaseusConsignmentECOMShopeeCommercialEnd-to-end Solution</t>
  </si>
  <si>
    <t>BaseusBaseusConsignmentECOMTIKICommercialEnd-to-end Solution</t>
  </si>
  <si>
    <t>BaseusBaseusConsignmentECOMTiktokCommercialEnd-to-end Solution</t>
  </si>
  <si>
    <t>Beko VNBekoOutrightBRANDCOMWebstoreCommercialWebstore Management2.Current brand-New service</t>
  </si>
  <si>
    <t>Beko VNBekoOutrightECOMLazadaCommercialEnd-to-end Solution3.New VA Hunting</t>
  </si>
  <si>
    <t>Beko VNBekoOutrightECOMMomoCommercialEnd-to-end Solution</t>
  </si>
  <si>
    <t>Beko VNBekoOutrightECOMShopeeCommercialEnd-to-end Solution3.New VA Hunting</t>
  </si>
  <si>
    <t>Beko VNBekoOutrightECOMTIKICommercialEnd-to-end Solution3.New VA Hunting</t>
  </si>
  <si>
    <t>Beko VNBekoOutrightECOMTiktokCommercialEnd-to-end Solution</t>
  </si>
  <si>
    <t>Beko VNBekoOutrightSOCOMSocomCommercialEnd-to-end Solution2.Current brand-New service</t>
  </si>
  <si>
    <t>BlackmoresBlackmoresOutrightECOMLazadaCommercialEnd-to-end Solution</t>
  </si>
  <si>
    <t>HEALTH</t>
  </si>
  <si>
    <t>BlackmoresBlackmoresOutrightECOMMomoCommercialEnd-to-end Solution</t>
  </si>
  <si>
    <t>BlackmoresBlackmoresOutrightECOMSENDOCommercialEnd-to-end Solution</t>
  </si>
  <si>
    <t>BlackmoresBlackmoresOutrightECOMShopeeCommercialEnd-to-end Solution</t>
  </si>
  <si>
    <t>BlackmoresBlackmoresOutrightECOMTIKICommercialEnd-to-end Solution</t>
  </si>
  <si>
    <t>BlackmoresBlackmoresOutrightECOMTiktokCommercialEnd-to-end Solution</t>
  </si>
  <si>
    <t>Bong Bach TuyetBach Tuyet KottonOutrightECOMLazadaCommercialEnd-to-end Solution3.New VA Hunting</t>
  </si>
  <si>
    <t>Bongbachtuyet</t>
  </si>
  <si>
    <t>Bong Bach TuyetBach Tuyet KottonOutrightECOMMomoCommercialEnd-to-end Solution</t>
  </si>
  <si>
    <t>Bong Bach TuyetBach Tuyet KottonOutrightECOMShopeeCommercialEnd-to-end Solution3.New VA Hunting</t>
  </si>
  <si>
    <t>Bong Bach TuyetBach Tuyet KottonOutrightECOMTIKICommercialEnd-to-end Solution3.New VA Hunting</t>
  </si>
  <si>
    <t>Bong Bach TuyetBach Tuyet KottonOutrightECOMTiktokCommercialEnd-to-end Solution</t>
  </si>
  <si>
    <t>BudweisserBudweisserService VariablesECOMLazadaCommercialEnd-to-end Solution</t>
  </si>
  <si>
    <t>BudweisserBudweisserService VariablesECOMMomoCommercialEnd-to-end Solution</t>
  </si>
  <si>
    <t>BudweisserBudweisserService VariablesECOMSENDOCommercialEnd-to-end Solution</t>
  </si>
  <si>
    <t>BudweisserBudweisserService VariablesECOMShopeeCommercialEnd-to-end Solution</t>
  </si>
  <si>
    <t>BudweisserBudweisserService VariablesECOMTIKICommercialEnd-to-end Solution</t>
  </si>
  <si>
    <t>BudweisserBudweisserService VariablesECOMTiktokCommercialEnd-to-end Solution</t>
  </si>
  <si>
    <t>CarlsbergCarlsbergOutrightECOMLazadaCommercialEnd-to-end Solution3.New VA Hunting</t>
  </si>
  <si>
    <t>CarlsbergCarlsbergOutrightECOMShopeeCommercialEnd-to-end Solution3.New VA Hunting</t>
  </si>
  <si>
    <t>CarlsbergCarlsbergOutrightECOMTIKICommercialEnd-to-end Solution3.New VA Hunting</t>
  </si>
  <si>
    <t>CasperCasperOutrightECOMLazadaCommercialEnd-to-end Solution3.New VA Hunting</t>
  </si>
  <si>
    <t>CasperCasperOutrightECOMMomoCommercialEnd-to-end Solution</t>
  </si>
  <si>
    <t>CasperCasperOutrightECOMShopeeCommercialEnd-to-end Solution3.New VA Hunting</t>
  </si>
  <si>
    <t>CasperCasperOutrightECOMTIKICommercialEnd-to-end Solution3.New VA Hunting</t>
  </si>
  <si>
    <t>CasperCasperOutrightECOMTiktokCommercialEnd-to-end Solution</t>
  </si>
  <si>
    <t>CetaphilCetaphilOutrightECOMMomoCommercialEnd-to-end Solution</t>
  </si>
  <si>
    <t>CetaphilCetaphilOutrightECOMTiktokCommercialEnd-to-end Solution</t>
  </si>
  <si>
    <t>CetaphilCetaphilOutrightSOCOMSocomCommercialEnd-to-end Solution4. New service</t>
  </si>
  <si>
    <t>ChiccoChiccoOutrightECOMLazadaCommercialEnd-to-end Solution3.New VA Hunting</t>
  </si>
  <si>
    <t>ChiccoChiccoOutrightECOMMomoCommercialEnd-to-end Solution</t>
  </si>
  <si>
    <t>ChiccoChiccoOutrightECOMShopeeCommercialEnd-to-end Solution3.New VA Hunting</t>
  </si>
  <si>
    <t>ChiccoChiccoOutrightECOMTIKICommercialEnd-to-end Solution3.New VA Hunting</t>
  </si>
  <si>
    <t>ChiccoChiccoOutrightECOMTiktokCommercialEnd-to-end Solution</t>
  </si>
  <si>
    <t>Coca-ColaCoca-ColaOutrightECOMLazadaCommercialEnd-to-end Solution3.New VA Hunting</t>
  </si>
  <si>
    <t>ConverseConverseOutrightECOMLazadaCommercialEnd-to-end Solution</t>
  </si>
  <si>
    <t>ConverseConverseOutrightECOMMomoCommercialEnd-to-end Solution</t>
  </si>
  <si>
    <t>ConverseConverseOutrightECOMSENDOCommercialEnd-to-end Solution</t>
  </si>
  <si>
    <t>ConverseConverseOutrightECOMShopeeCommercialEnd-to-end Solution</t>
  </si>
  <si>
    <t>ConverseConverseOutrightECOMTIKICommercialEnd-to-end Solution</t>
  </si>
  <si>
    <t>ConverseConverseOutrightECOMTiktokCommercialEnd-to-end Solution</t>
  </si>
  <si>
    <t>CoocaaCoocaaOutrightECOMLazadaCommercialEnd-to-end Solution</t>
  </si>
  <si>
    <t>Coocaa</t>
  </si>
  <si>
    <t>CoocaaCoocaaOutrightECOMMomoCommercialEnd-to-end Solution</t>
  </si>
  <si>
    <t>CoocaaCoocaaOutrightECOMShopeeCommercialEnd-to-end Solution</t>
  </si>
  <si>
    <t>CoocaaCoocaaOutrightECOMTIKICommercialEnd-to-end Solution</t>
  </si>
  <si>
    <t>CoocaaCoocaaOutrightECOMTiktokCommercialEnd-to-end Solution</t>
  </si>
  <si>
    <t>DellDellOutrightECOMLazadaCommercialEnd-to-end Solution</t>
  </si>
  <si>
    <t>DellDellOutrightECOMMomoCommercialEnd-to-end Solution</t>
  </si>
  <si>
    <t>DellDellOutrightECOMShopeeCommercialEnd-to-end Solution</t>
  </si>
  <si>
    <t>DellDellOutrightECOMTIKICommercialEnd-to-end Solution</t>
  </si>
  <si>
    <t>DellDellOutrightECOMTiktokCommercialEnd-to-end Solution</t>
  </si>
  <si>
    <t>DelmalogicaDelmalogicaOutrightBRANDCOMWebstoreCommercialEnd-to-end Solution3.New VA Hunting</t>
  </si>
  <si>
    <t>DelmalogicaDelmalogicaOutrightECOMLazadaCommercialEnd-to-end Solution3.New VA Hunting</t>
  </si>
  <si>
    <t>DelmalogicaDelmalogicaOutrightECOMShopeeCommercialEnd-to-end Solution3.New VA Hunting</t>
  </si>
  <si>
    <t>DelmalogicaDelmalogicaOutrightECOMTIKICommercialEnd-to-end Solution3.New VA Hunting</t>
  </si>
  <si>
    <t>Dr.PapieDr.PapieOutrightECOMLazadaCommercialEnd-to-end Solution3.New VA Hunting</t>
  </si>
  <si>
    <t>Dr.PapieDr.PapieOutrightECOMMomoCommercialEnd-to-end Solution</t>
  </si>
  <si>
    <t>Dr.PapieDr.PapieOutrightECOMShopeeCommercialEnd-to-end Solution3.New VA Hunting</t>
  </si>
  <si>
    <t>Dr.PapieDr.PapieOutrightECOMTIKICommercialEnd-to-end Solution3.New VA Hunting</t>
  </si>
  <si>
    <t>Dr.PapieDr.PapieOutrightECOMTiktokCommercialEnd-to-end Solution</t>
  </si>
  <si>
    <t>Duy TanDuy TânOutrightECOMLazadaCommercialEnd-to-end Solution3.New VA Hunting</t>
  </si>
  <si>
    <t>Duy Tân</t>
  </si>
  <si>
    <t>Duy TanDuy TânOutrightECOMMomoCommercialEnd-to-end Solution</t>
  </si>
  <si>
    <t>Duy TanDuy TânOutrightECOMShopeeCommercialEnd-to-end Solution3.New VA Hunting</t>
  </si>
  <si>
    <t>Duy TanDuy TânOutrightECOMTIKICommercialEnd-to-end Solution3.New VA Hunting</t>
  </si>
  <si>
    <t>Duy TanDuy TânOutrightECOMTiktokCommercialEnd-to-end Solution</t>
  </si>
  <si>
    <t>ElectroluxElectroluxOutrightECOMLazadaCommercialEnd-to-end Solution</t>
  </si>
  <si>
    <t>ElectroluxElectroluxOutrightECOMMomoCommercialEnd-to-end Solution</t>
  </si>
  <si>
    <t>ElectroluxElectroluxOutrightECOMSENDOCommercialEnd-to-end Solution</t>
  </si>
  <si>
    <t>ElectroluxElectroluxOutrightECOMShopeeCommercialEnd-to-end Solution</t>
  </si>
  <si>
    <t>ElectroluxElectroluxOutrightECOMTIKICommercialEnd-to-end Solution</t>
  </si>
  <si>
    <t>ElectroluxElectroluxOutrightECOMTiktokCommercialEnd-to-end Solution</t>
  </si>
  <si>
    <t>Estee lauderEstee lauderOutrightECOMLazadaCommercialEnd-to-end Solution</t>
  </si>
  <si>
    <t>Estee lauderEstee lauderOutrightECOMMomoCommercialEnd-to-end Solution</t>
  </si>
  <si>
    <t>Estee lauderEstee lauderOutrightECOMSENDOCommercialEnd-to-end Solution</t>
  </si>
  <si>
    <t>Estee lauderEstee lauderOutrightECOMShopeeCommercialEnd-to-end Solution</t>
  </si>
  <si>
    <t>Estee lauderEstee lauderOutrightECOMTIKICommercialEnd-to-end Solution</t>
  </si>
  <si>
    <t>Estee lauderEstee lauderOutrightECOMTiktokCommercialEnd-to-end Solution</t>
  </si>
  <si>
    <t>Estee lauderEstee lauderOutrightSOCOMSocomCommercialEnd-to-end Solution</t>
  </si>
  <si>
    <t>EucerinEucerinOutrightECOMLazadaCommercialEnd-to-end Solution3.New VA Hunting</t>
  </si>
  <si>
    <t>EucerinEucerinOutrightECOMShopeeCommercialEnd-to-end Solution3.New VA Hunting</t>
  </si>
  <si>
    <t>EucerinEucerinOutrightECOMTIKICommercialEnd-to-end Solution3.New VA Hunting</t>
  </si>
  <si>
    <t>EveronEveronService VariablesECOMLazadaCommercialEnd-to-end Solution</t>
  </si>
  <si>
    <t>EveronEveronService VariablesECOMMomoCommercialEnd-to-end Solution</t>
  </si>
  <si>
    <t>EveronEveronService VariablesECOMSENDOCommercialEnd-to-end Solution</t>
  </si>
  <si>
    <t>EveronEveronService VariablesECOMShopeeCommercialEnd-to-end Solution</t>
  </si>
  <si>
    <t>EveronEveronService VariablesECOMTiktokCommercialEnd-to-end Solution</t>
  </si>
  <si>
    <t>FahashaFahashaOutrightBrandcomWebstoreCommercialEnd-to-end Solution</t>
  </si>
  <si>
    <t>Book</t>
  </si>
  <si>
    <t>FCVFrisoOutrightBRANDCOMWebstoreCommercialWebstore Management2.Current brand-New service</t>
  </si>
  <si>
    <t>FCVFrisoOutrightECOMLazadaCommercialEnd-to-end Solution3.New VA Hunting</t>
  </si>
  <si>
    <t>FCVFrisoOutrightECOMShopeeCommercialEnd-to-end Solution3.New VA Hunting</t>
  </si>
  <si>
    <t>FCVFrisoOutrightSOCOMSocomCommercialEnd-to-end Solution4. New service</t>
  </si>
  <si>
    <t>GlicoGlicoOutrightSOCOMSocomCommercialEnd-to-end Solution4. New service</t>
  </si>
  <si>
    <t>GarminGarminOutrightECOMLazadaCommercialEnd-to-end Solution3.New VA Hunting</t>
  </si>
  <si>
    <t>Garmin</t>
  </si>
  <si>
    <t>GarminGarminOutrightECOMShopeeCommercialEnd-to-end Solution3.New VA Hunting</t>
  </si>
  <si>
    <t>GarminGarminOutrightECOMTIKICommercialEnd-to-end Solution3.New VA Hunting</t>
  </si>
  <si>
    <t>Golden HealthGolden HealthOutrightECOMLazadaCommercialEnd-to-end Solution3.New VA Hunting</t>
  </si>
  <si>
    <t>Golden HealthGolden HealthOutrightECOMShopeeCommercialEnd-to-end Solution3.New VA Hunting</t>
  </si>
  <si>
    <t>Golden HealthGolden HealthOutrightECOMTIKICommercialEnd-to-end Solution3.New VA Hunting</t>
  </si>
  <si>
    <t>Groupe SebAsian FanOutrightECOMLazadaCommercialEnd-to-end Solution3.New VA Hunting</t>
  </si>
  <si>
    <t>Asian Fan</t>
  </si>
  <si>
    <t>Groupe SebAsian FanOutrightECOMSendoCommercialEnd-to-end Solution3.New VA Hunting</t>
  </si>
  <si>
    <t>Groupe SebAsian FanOutrightECOMShopeeCommercialEnd-to-end Solution3.New VA Hunting</t>
  </si>
  <si>
    <t>Groupe SebAsian FanOutrightECOMTIKICommercialEnd-to-end Solution3.New VA Hunting</t>
  </si>
  <si>
    <t>Groupe SebTefalOutrightBRANDCOMWebstoreCommercialEnd-to-end Solution3.New VA Hunting</t>
  </si>
  <si>
    <t>Tefal</t>
  </si>
  <si>
    <t>Groupe SebTefalOutrightECOMSENDOCommercialEnd-to-end Solution3.New VA Hunting</t>
  </si>
  <si>
    <t>GrovePlayboyOutrightECOMLazadaCommercialEnd-to-end Solution3.New VA Hunting</t>
  </si>
  <si>
    <t>GrovePlayboyOutrightECOMShopeeCommercialEnd-to-end Solution3.New VA Hunting</t>
  </si>
  <si>
    <t>GrovePlayboyOutrightECOMTIKICommercialEnd-to-end Solution3.New VA Hunting</t>
  </si>
  <si>
    <t>Ha VangHa VangService VariablesECOMLazadaCommercialE-Store Management3.New VA Hunting</t>
  </si>
  <si>
    <t>HaVang</t>
  </si>
  <si>
    <t>Ha VangHa VangService VariablesECOMShopeeCommercialE-Store Management3.New VA Hunting</t>
  </si>
  <si>
    <t>Ha VangHa VangService VariablesECOMTIKICommercialE-Store Management3.New VA Hunting</t>
  </si>
  <si>
    <t>HairburstHairburstOutrightECOMLazadaCommercialEnd-to-end Solution3.New VA Hunting</t>
  </si>
  <si>
    <t>HairburstHairburstOutrightECOMShopeeCommercialEnd-to-end Solution3.New VA Hunting</t>
  </si>
  <si>
    <t>HairburstHairburstOutrightECOMTIKICommercialEnd-to-end Solution3.New VA Hunting</t>
  </si>
  <si>
    <t>HAL GroupHAL GroupOutrightECOMLazadaCommercialEnd-to-end Solution3.New VA Hunting</t>
  </si>
  <si>
    <t>HAL Group</t>
  </si>
  <si>
    <t>HAL GroupHAL GroupOutrightECOMShopeeCommercialEnd-to-end Solution3.New VA Hunting</t>
  </si>
  <si>
    <t>HAL GroupHAL GroupOutrightECOMTIKICommercialEnd-to-end Solution3.New VA Hunting</t>
  </si>
  <si>
    <t>HeinekenHeinekenOutrightECOMShopeeCommercialEnd-to-end Solution3.New VA Hunting</t>
  </si>
  <si>
    <t>HeinekenHeinekenOutrightECOMTIKICommercialEnd-to-end Solution3.New VA Hunting</t>
  </si>
  <si>
    <t>Highland CoffeeHighland CoffeeOutrightECOMLazadaCommercialEnd-to-end Solution</t>
  </si>
  <si>
    <t>Highland CoffeeHighland CoffeeOutrightECOMMomoCommercialEnd-to-end Solution</t>
  </si>
  <si>
    <t>Highland CoffeeHighland CoffeeOutrightECOMSENDOCommercialEnd-to-end Solution</t>
  </si>
  <si>
    <t>Highland CoffeeHighland CoffeeOutrightECOMShopeeCommercialEnd-to-end Solution</t>
  </si>
  <si>
    <t>Highland CoffeeHighland CoffeeOutrightECOMTIKICommercialEnd-to-end Solution</t>
  </si>
  <si>
    <t>Highland CoffeeHighland CoffeeOutrightECOMTiktokCommercialEnd-to-end Solution</t>
  </si>
  <si>
    <t>hiphipOutrightECOMLazadaCommercialEnd-to-end Solution</t>
  </si>
  <si>
    <t>hiphipOutrightECOMMomoCommercialEnd-to-end Solution</t>
  </si>
  <si>
    <t>hiphipOutrightECOMSENDOCommercialEnd-to-end Solution</t>
  </si>
  <si>
    <t>hiphipOutrightECOMShopeeCommercialEnd-to-end Solution</t>
  </si>
  <si>
    <t>hiphipOutrightECOMTIKICommercialEnd-to-end Solution</t>
  </si>
  <si>
    <t>hiphipOutrightECOMTiktokCommercialEnd-to-end Solution</t>
  </si>
  <si>
    <t>HondaHondaService VariablesECOMLazadaCommercialEnd-to-end Solution</t>
  </si>
  <si>
    <t>GM</t>
  </si>
  <si>
    <t>HondaHondaService VariablesECOMMomoCommercialEnd-to-end Solution</t>
  </si>
  <si>
    <t>HondaHondaService VariablesECOMSENDOCommercialEnd-to-end Solution</t>
  </si>
  <si>
    <t>HondaHondaService VariablesECOMShopeeCommercialEnd-to-end Solution</t>
  </si>
  <si>
    <t>HondaHondaService VariablesECOMTIKICommercialEnd-to-end Solution</t>
  </si>
  <si>
    <t>HondaHondaService VariablesECOMTiktokCommercialEnd-to-end Solution</t>
  </si>
  <si>
    <t>HPHPOutrightECOMLazadaCommercialEnd-to-end Solution</t>
  </si>
  <si>
    <t>HPHPOutrightECOMMomoCommercialEnd-to-end Solution</t>
  </si>
  <si>
    <t>HPHPOutrightECOMShopeeCommercialEnd-to-end Solution</t>
  </si>
  <si>
    <t>HPHPOutrightECOMTIKICommercialEnd-to-end Solution</t>
  </si>
  <si>
    <t>HPHPOutrightECOMTiktokCommercialEnd-to-end Solution</t>
  </si>
  <si>
    <t>Huawei (Smartwatch)Huawei (Smartwatch)OutrightECOMLazadaCommercialEnd-to-end Solution</t>
  </si>
  <si>
    <t>Huawei (Smartwatch)Huawei (Smartwatch)OutrightECOMMomoCommercialEnd-to-end Solution</t>
  </si>
  <si>
    <t>Huawei (Smartwatch)Huawei (Smartwatch)OutrightECOMShopeeCommercialEnd-to-end Solution</t>
  </si>
  <si>
    <t>Huawei (Smartwatch)Huawei (Smartwatch)OutrightECOMTIKICommercialEnd-to-end Solution</t>
  </si>
  <si>
    <t>Huawei (Smartwatch)Huawei (Smartwatch)OutrightECOMTiktokCommercialEnd-to-end Solution</t>
  </si>
  <si>
    <t>HygieneHygieneOutrightECOMLazadaCommercialEnd-to-end Solution3.New VA Hunting</t>
  </si>
  <si>
    <t>HygieneHygieneOutrightECOMShopeeCommercialEnd-to-end Solution3.New VA Hunting</t>
  </si>
  <si>
    <t>HygieneHygieneOutrightECOMTIKICommercialEnd-to-end Solution3.New VA Hunting</t>
  </si>
  <si>
    <t>InochiInochiOutrightECOMLazadaCommercialEnd-to-end Solution3.New VA Hunting</t>
  </si>
  <si>
    <t>InochiInochiOutrightECOMShopeeCommercialEnd-to-end Solution3.New VA Hunting</t>
  </si>
  <si>
    <t>InochiInochiOutrightECOMTIKICommercialEnd-to-end Solution3.New VA Hunting</t>
  </si>
  <si>
    <t>JabraJabraConsignmentECOMLazadaCommercialEnd-to-end Solution</t>
  </si>
  <si>
    <t>JabraJabraConsignmentECOMMomoCommercialEnd-to-end Solution</t>
  </si>
  <si>
    <t>JabraJabraConsignmentECOMSENDOCommercialEnd-to-end Solution</t>
  </si>
  <si>
    <t>JabraJabraConsignmentECOMShopeeCommercialEnd-to-end Solution</t>
  </si>
  <si>
    <t>JabraJabraConsignmentECOMTIKICommercialEnd-to-end Solution</t>
  </si>
  <si>
    <t>JabraJabraConsignmentECOMTiktokCommercialEnd-to-end Solution</t>
  </si>
  <si>
    <t>JBLJBLOutrightECOMLazadaCommercialEnd-to-end Solution</t>
  </si>
  <si>
    <t>JBLJBLOutrightECOMMomoCommercialEnd-to-end Solution</t>
  </si>
  <si>
    <t>JBLJBLOutrightECOMShopeeCommercialEnd-to-end Solution</t>
  </si>
  <si>
    <t>JBLJBLOutrightECOMTIKICommercialEnd-to-end Solution</t>
  </si>
  <si>
    <t>JBLJBLOutrightECOMTiktokCommercialEnd-to-end Solution</t>
  </si>
  <si>
    <t>Johnson &amp; JohnsonJohnson &amp; JohnsonOutrightBRANDCOMWebstoreCommercialWebstore Management2.Current brand-New service</t>
  </si>
  <si>
    <t>Johnson &amp; JohnsonJohnson &amp; JohnsonOutrightECOMLazadaCommercialEnd-to-end Solution3.New VA Hunting</t>
  </si>
  <si>
    <t>Johnson &amp; JohnsonJohnson &amp; JohnsonOutrightECOMMomoCommercialEnd-to-end Solution</t>
  </si>
  <si>
    <t>Johnson &amp; JohnsonJohnson &amp; JohnsonOutrightECOMShopeeCommercialEnd-to-end Solution3.New VA Hunting</t>
  </si>
  <si>
    <t>Johnson &amp; JohnsonJohnson &amp; JohnsonOutrightECOMTIKICommercialEnd-to-end Solution3.New VA Hunting</t>
  </si>
  <si>
    <t>Johnson &amp; JohnsonJohnson &amp; JohnsonOutrightECOMTiktokCommercialEnd-to-end Solution</t>
  </si>
  <si>
    <t>JYSKJYSKConsignmentECOMLazadaCommercialEnd-to-end Solution</t>
  </si>
  <si>
    <t>JYSKJYSKConsignmentECOMMomoCommercialEnd-to-end Solution</t>
  </si>
  <si>
    <t>JYSKJYSKConsignmentECOMSENDOCommercialEnd-to-end Solution</t>
  </si>
  <si>
    <t>JYSKJYSKConsignmentECOMShopeeCommercialEnd-to-end Solution</t>
  </si>
  <si>
    <t>JYSKJYSKConsignmentECOMTIKICommercialEnd-to-end Solution</t>
  </si>
  <si>
    <t>JYSKJYSKConsignmentECOMTiktokCommercialEnd-to-end Solution</t>
  </si>
  <si>
    <t>KarcherKarcherConsignmentECOMLazadaCommercialEnd-to-end Solution</t>
  </si>
  <si>
    <t>KarcherKarcherConsignmentECOMMomoCommercialEnd-to-end Solution</t>
  </si>
  <si>
    <t>KarcherKarcherConsignmentECOMSENDOCommercialEnd-to-end Solution</t>
  </si>
  <si>
    <t>KarcherKarcherConsignmentECOMShopeeCommercialEnd-to-end Solution</t>
  </si>
  <si>
    <t>KarcherKarcherConsignmentECOMTIKICommercialEnd-to-end Solution</t>
  </si>
  <si>
    <t>KarcherKarcherConsignmentECOMTiktokCommercialEnd-to-end Solution</t>
  </si>
  <si>
    <t>KCHuggiesOutrightECOMLazadaCommercialEnd-to-end Solution3.New VA Hunting</t>
  </si>
  <si>
    <t>KCHuggiesOutrightECOMTIKICommercialEnd-to-end Solution3.New VA Hunting</t>
  </si>
  <si>
    <t>Kềm NghĩaKềm NghĩaConsignmentBRANDCOMWebstoreCommercialEnd-to-end Solution</t>
  </si>
  <si>
    <t>Kềm NghĩaKềm NghĩaConsignmentECOMLazadaCommercialEnd-to-end Solution</t>
  </si>
  <si>
    <t>Kềm NghĩaKềm NghĩaConsignmentECOMMomoCommercialEnd-to-end Solution</t>
  </si>
  <si>
    <t>Kềm NghĩaKềm NghĩaConsignmentECOMSENDOCommercialEnd-to-end Solution</t>
  </si>
  <si>
    <t>Kềm NghĩaKềm NghĩaConsignmentECOMShopeeCommercialEnd-to-end Solution</t>
  </si>
  <si>
    <t>Kềm NghĩaKềm NghĩaConsignmentECOMTIKICommercialEnd-to-end Solution</t>
  </si>
  <si>
    <t>Kềm NghĩaKềm NghĩaConsignmentECOMTiktokCommercialEnd-to-end Solution</t>
  </si>
  <si>
    <t>KingstonKingstonConsignmentECOMLazadaCommercialEnd-to-end Solution</t>
  </si>
  <si>
    <t>KingstonKingstonConsignmentECOMMomoCommercialEnd-to-end Solution</t>
  </si>
  <si>
    <t>KingstonKingstonConsignmentECOMSENDOCommercialEnd-to-end Solution</t>
  </si>
  <si>
    <t>KingstonKingstonConsignmentECOMShopeeCommercialEnd-to-end Solution</t>
  </si>
  <si>
    <t>KingstonKingstonConsignmentECOMTIKICommercialEnd-to-end Solution</t>
  </si>
  <si>
    <t>KingstonKingstonConsignmentECOMTiktokCommercialEnd-to-end Solution</t>
  </si>
  <si>
    <t>KingtechKingtechConsignmentECOMLazadaCommercialEnd-to-end Solution</t>
  </si>
  <si>
    <t>KingtechKingtechConsignmentECOMMomoCommercialEnd-to-end Solution</t>
  </si>
  <si>
    <t>KingtechKingtechConsignmentECOMSENDOCommercialEnd-to-end Solution</t>
  </si>
  <si>
    <t>KingtechKingtechConsignmentECOMShopeeCommercialEnd-to-end Solution</t>
  </si>
  <si>
    <t>KingtechKingtechConsignmentECOMTIKICommercialEnd-to-end Solution</t>
  </si>
  <si>
    <t>KingtechKingtechConsignmentECOMTiktokCommercialEnd-to-end Solution</t>
  </si>
  <si>
    <t>KokolaKokolaOutrightECOMLazadaCommercialEnd-to-end Solution</t>
  </si>
  <si>
    <t>KokolaKokolaOutrightECOMMomoCommercialEnd-to-end Solution</t>
  </si>
  <si>
    <t>KokolaKokolaOutrightECOMSENDOCommercialEnd-to-end Solution</t>
  </si>
  <si>
    <t>KokolaKokolaOutrightECOMShopeeCommercialEnd-to-end Solution</t>
  </si>
  <si>
    <t>KokolaKokolaOutrightECOMTIKICommercialEnd-to-end Solution</t>
  </si>
  <si>
    <t>KokolaKokolaOutrightECOMTiktokCommercialEnd-to-end Solution</t>
  </si>
  <si>
    <t>KT CelebKT CelebOutrightECOMLazadaCommercialEnd-to-end Solution3.New VA Hunting</t>
  </si>
  <si>
    <t>KT CelebKT CelebOutrightECOMShopeeCommercialEnd-to-end Solution3.New VA Hunting</t>
  </si>
  <si>
    <t>KT CelebKT CelebOutrightECOMTIKICommercialEnd-to-end Solution3.New VA Hunting</t>
  </si>
  <si>
    <t>LenovoLenovoOutrightECOMLazadaCommercialEnd-to-end Solution</t>
  </si>
  <si>
    <t>LenovoLenovoOutrightECOMMomoCommercialEnd-to-end Solution</t>
  </si>
  <si>
    <t>LenovoLenovoOutrightECOMShopeeCommercialEnd-to-end Solution</t>
  </si>
  <si>
    <t>LenovoLenovoOutrightECOMTIKICommercialEnd-to-end Solution</t>
  </si>
  <si>
    <t>LenovoLenovoOutrightECOMTiktokCommercialEnd-to-end Solution</t>
  </si>
  <si>
    <t>LG ElectronicLG ElectronicOutrightECOMLazadaCommercialEnd-to-end Solution3.New VA Hunting</t>
  </si>
  <si>
    <t>LG Electronics</t>
  </si>
  <si>
    <t>LG ElectronicLG ElectronicOutrightECOMShopeeCommercialEnd-to-end Solution3.New VA Hunting</t>
  </si>
  <si>
    <t>LG ElectronicLG ElectronicOutrightECOMTIKICommercialEnd-to-end Solution3.New VA Hunting</t>
  </si>
  <si>
    <t>LG HOUSEHOLD</t>
  </si>
  <si>
    <t>LincoPhilips WaterService VariablesECOMLazadaCommercialE-Store Management3.New VA Hunting</t>
  </si>
  <si>
    <t>LincoPhilips WaterService VariablesECOMShopeeCommercialE-Store Management3.New VA Hunting</t>
  </si>
  <si>
    <t>LivespoLivespoService VariablesBRANDCOMWebstoreCommercialWebstore Management2.Current brand-New service</t>
  </si>
  <si>
    <t>LiveSpoLivespoService VariablesECOMLazadaCommercialE-Store Management3.New VA Hunting</t>
  </si>
  <si>
    <t>LiveSpoLivespoService VariablesECOMShopeeCommercialE-Store Management3.New VA Hunting</t>
  </si>
  <si>
    <t>LiveSpoLivespoService VariablesECOMTIKICommercialE-Store Management3.New VA Hunting</t>
  </si>
  <si>
    <t>LixLixOutrightECOMLazadaCommercialEnd-to-end Solution</t>
  </si>
  <si>
    <t>LixLixOutrightECOMMomoCommercialEnd-to-end Solution</t>
  </si>
  <si>
    <t>LixLixOutrightECOMSENDOCommercialEnd-to-end Solution</t>
  </si>
  <si>
    <t>LixLixOutrightECOMShopeeCommercialEnd-to-end Solution</t>
  </si>
  <si>
    <t>LixLixOutrightECOMTIKICommercialEnd-to-end Solution</t>
  </si>
  <si>
    <t>LixLixOutrightECOMTiktokCommercialEnd-to-end Solution</t>
  </si>
  <si>
    <t>LogitechLogitechOutrightECOMLazadaCommercialEnd-to-end Solution</t>
  </si>
  <si>
    <t>LogitechLogitechOutrightECOMMomoCommercialEnd-to-end Solution</t>
  </si>
  <si>
    <t>LogitechLogitechOutrightECOMSENDOCommercialEnd-to-end Solution</t>
  </si>
  <si>
    <t>LogitechLogitechOutrightECOMShopeeCommercialEnd-to-end Solution</t>
  </si>
  <si>
    <t>LogitechLogitechOutrightECOMTIKICommercialEnd-to-end Solution</t>
  </si>
  <si>
    <t>LogitechLogitechOutrightECOMTiktokCommercialEnd-to-end Solution</t>
  </si>
  <si>
    <t>MaricoMaricoOutrightECOMLazadaCommercialEnd-to-end Solution</t>
  </si>
  <si>
    <t>MaricoMaricoOutrightECOMMomoCommercialEnd-to-end Solution</t>
  </si>
  <si>
    <t>MaricoMaricoOutrightECOMSENDOCommercialEnd-to-end Solution</t>
  </si>
  <si>
    <t>MaricoMaricoOutrightECOMShopeeCommercialEnd-to-end Solution</t>
  </si>
  <si>
    <t>MaricoMaricoOutrightECOMTIKICommercialEnd-to-end Solution</t>
  </si>
  <si>
    <t>MaricoMaricoOutrightECOMTiktokCommercialEnd-to-end Solution</t>
  </si>
  <si>
    <t>Mars PetcareMars PetcareOutrightECOMLazadaCommercialEnd-to-end Solution3.New VA Hunting</t>
  </si>
  <si>
    <t>Mars PetcareMars PetcareOutrightECOMMomoCommercialEnd-to-end Solution</t>
  </si>
  <si>
    <t>Mars PetcareMars PetcareOutrightECOMShopeeCommercialEnd-to-end Solution3.New VA Hunting</t>
  </si>
  <si>
    <t>Mars PetcareMars PetcareOutrightECOMTIKICommercialEnd-to-end Solution3.New VA Hunting</t>
  </si>
  <si>
    <t>Mars PetcareMars PetcareOutrightECOMTiktokCommercialEnd-to-end Solution</t>
  </si>
  <si>
    <t>Mars WrigleyMars WrigleyOutrightECOMLazadaCommercialEnd-to-end Solution3.New VA Hunting</t>
  </si>
  <si>
    <t>MAYORAMAYORAConsignmentECOMLazadaCommercialEnd-to-end Solution</t>
  </si>
  <si>
    <t>MAYORA</t>
  </si>
  <si>
    <t>MAYORAMAYORAConsignmentECOMShopeeCommercialEnd-to-end Solution</t>
  </si>
  <si>
    <t>MAYORAMAYORAConsignmentECOMTIKICommercialEnd-to-end Solution</t>
  </si>
  <si>
    <t>MeijiMeijiOutrightECOMLazadaCommercialEnd-to-end Solution3.New VA Hunting</t>
  </si>
  <si>
    <t>Meiji</t>
  </si>
  <si>
    <t>MeijiMeijiOutrightECOMShopeeCommercialEnd-to-end Solution3.New VA Hunting</t>
  </si>
  <si>
    <t>MeijiMeijiOutrightECOMTIKICommercialEnd-to-end Solution3.New VA Hunting</t>
  </si>
  <si>
    <t>MideaMideaOutrightECOMLazadaCommercialEnd-to-end Solution</t>
  </si>
  <si>
    <t>MideaMideaOutrightECOMMomoCommercialEnd-to-end Solution</t>
  </si>
  <si>
    <t>MideaMideaOutrightECOMSENDOCommercialEnd-to-end Solution</t>
  </si>
  <si>
    <t>MideaMideaOutrightECOMShopeeCommercialEnd-to-end Solution</t>
  </si>
  <si>
    <t>MideaMideaOutrightECOMTIKICommercialEnd-to-end Solution</t>
  </si>
  <si>
    <t>MideaMideaOutrightECOMTiktokCommercialEnd-to-end Solution</t>
  </si>
  <si>
    <t>MJMJOutrightECOMLazadaCommercialEnd-to-end Solution</t>
  </si>
  <si>
    <t>MJ</t>
  </si>
  <si>
    <t>MondelezMondelezOutrightECOMLazadaCommercialEnd-to-end Solution3.New VA Hunting</t>
  </si>
  <si>
    <t>MondelezMondelezOutrightECOMMomoCommercialEnd-to-end Solution</t>
  </si>
  <si>
    <t>MondelezMondelezOutrightECOMSENDOCommercialEnd-to-end Solution3.New VA Hunting</t>
  </si>
  <si>
    <t>MondelezMondelezOutrightECOMTiktokCommercialEnd-to-end Solution</t>
  </si>
  <si>
    <t>MujiMujiConsignmentECOMLazadaCommercialEnd-to-end Solution</t>
  </si>
  <si>
    <t>Home</t>
  </si>
  <si>
    <t>MujiMujiConsignmentECOMMomoCommercialEnd-to-end Solution</t>
  </si>
  <si>
    <t>MujiMujiConsignmentECOMSENDOCommercialEnd-to-end Solution</t>
  </si>
  <si>
    <t>MujiMujiConsignmentECOMShopeeCommercialEnd-to-end Solution</t>
  </si>
  <si>
    <t>MujiMujiConsignmentECOMTIKICommercialEnd-to-end Solution</t>
  </si>
  <si>
    <t>MujiMujiConsignmentECOMTiktokCommercialEnd-to-end Solution</t>
  </si>
  <si>
    <t>MWCMWCOutrightECOMLazadaCommercialEnd-to-end Solution</t>
  </si>
  <si>
    <t>MWCMWCOutrightECOMMomoCommercialEnd-to-end Solution</t>
  </si>
  <si>
    <t>MWCMWCOutrightECOMSENDOCommercialEnd-to-end Solution</t>
  </si>
  <si>
    <t>MWCMWCOutrightECOMShopeeCommercialEnd-to-end Solution</t>
  </si>
  <si>
    <t>MWCMWCOutrightECOMTIKICommercialEnd-to-end Solution</t>
  </si>
  <si>
    <t>MWCMWCOutrightECOMTiktokCommercialEnd-to-end Solution</t>
  </si>
  <si>
    <t>MyJaeMyJaeConsignmentECOMLazadaCommercialEnd-to-end Solution</t>
  </si>
  <si>
    <t>MyJaeMyJaeConsignmentECOMMomoCommercialEnd-to-end Solution</t>
  </si>
  <si>
    <t>MyJaeMyJaeConsignmentECOMSENDOCommercialEnd-to-end Solution</t>
  </si>
  <si>
    <t>MyJaeMyJaeConsignmentECOMShopeeCommercialEnd-to-end Solution</t>
  </si>
  <si>
    <t>MyJaeMyJaeConsignmentECOMTIKICommercialEnd-to-end Solution</t>
  </si>
  <si>
    <t>MyJaeMyJaeConsignmentECOMTiktokCommercialEnd-to-end Solution</t>
  </si>
  <si>
    <t>NESTLE - NutritionNESTLE - NutritionOutrightECOMLazadaCommercialEnd-to-end Solution</t>
  </si>
  <si>
    <t>NESTLE - Nutrition</t>
  </si>
  <si>
    <t>NESTLE - StarbucksNESTLE - StarbucksOutrightECOMLazadaCommercialEnd-to-end Solution</t>
  </si>
  <si>
    <t>NESTLE - Starbucks</t>
  </si>
  <si>
    <t>NutifoodNutifoodOutrightBRANDCOMWebstoreCommercialWebstore Management2.Current brand-New service</t>
  </si>
  <si>
    <t>NutifoodNutifoodOutrightECOMLazadaCommercialEnd-to-end Solution3.New VA Hunting</t>
  </si>
  <si>
    <t>NutifoodNutifoodOutrightECOMShopeeCommercialEnd-to-end Solution3.New VA Hunting</t>
  </si>
  <si>
    <t>NutifoodNutifoodOutrightECOMTIKICommercialEnd-to-end Solution3.New VA Hunting</t>
  </si>
  <si>
    <t>NutifoodNutifoodOutrightSOCOMSocomCommercialEnd-to-end Solution4. New service</t>
  </si>
  <si>
    <t>NutriNestNutriNestConsignmentECOMLazadaCommercialEnd-to-end Solution</t>
  </si>
  <si>
    <t>NutriNestNutriNestConsignmentECOMMomoCommercialEnd-to-end Solution</t>
  </si>
  <si>
    <t>NutriNestNutriNestConsignmentECOMSENDOCommercialEnd-to-end Solution</t>
  </si>
  <si>
    <t>NutriNestNutriNestConsignmentECOMShopeeCommercialEnd-to-end Solution</t>
  </si>
  <si>
    <t>NutriNestNutriNestConsignmentECOMTIKICommercialEnd-to-end Solution</t>
  </si>
  <si>
    <t>NutriNestNutriNestConsignmentECOMTiktokCommercialEnd-to-end Solution</t>
  </si>
  <si>
    <t>OmronOmronOutrightECOMLazadaCommercialEnd-to-end Solution</t>
  </si>
  <si>
    <t>OmronOmronOutrightECOMMomoCommercialEnd-to-end Solution</t>
  </si>
  <si>
    <t>OmronOmronOutrightECOMSENDOCommercialEnd-to-end Solution</t>
  </si>
  <si>
    <t>OmronOmronOutrightECOMShopeeCommercialEnd-to-end Solution</t>
  </si>
  <si>
    <t>OmronOmronOutrightECOMTIKICommercialEnd-to-end Solution</t>
  </si>
  <si>
    <t>OmronOmronOutrightECOMTiktokCommercialEnd-to-end Solution</t>
  </si>
  <si>
    <t>OppoOppoOutrightECOMLazadaCommercialEnd-to-end Solution</t>
  </si>
  <si>
    <t>OppoOppoOutrightECOMMomoCommercialEnd-to-end Solution</t>
  </si>
  <si>
    <t>OppoOppoOutrightECOMSENDOCommercialEnd-to-end Solution</t>
  </si>
  <si>
    <t>OppoOppoOutrightECOMShopeeCommercialEnd-to-end Solution</t>
  </si>
  <si>
    <t>OppoOppoOutrightECOMTIKICommercialEnd-to-end Solution</t>
  </si>
  <si>
    <t>OppoOppoOutrightECOMTiktokCommercialEnd-to-end Solution</t>
  </si>
  <si>
    <t>PanasonicPanasonicOutrightECOMLazadaCommercialEnd-to-end Solution</t>
  </si>
  <si>
    <t>PanasonicPanasonicOutrightECOMMomoCommercialEnd-to-end Solution</t>
  </si>
  <si>
    <t>PanasonicPanasonicOutrightECOMSENDOCommercialEnd-to-end Solution</t>
  </si>
  <si>
    <t>PanasonicPanasonicOutrightECOMShopeeCommercialEnd-to-end Solution</t>
  </si>
  <si>
    <t>PanasonicPanasonicOutrightECOMTIKICommercialEnd-to-end Solution</t>
  </si>
  <si>
    <t>PanasonicPanasonicOutrightECOMTiktokCommercialEnd-to-end Solution</t>
  </si>
  <si>
    <t>PepsiPepsiOutrightECOMLazadaCommercialEnd-to-end Solution3.New VA Hunting</t>
  </si>
  <si>
    <t>PhilipsPhilipsOutrightECOMLazadaCommercialEnd-to-end Solution3.New VA Hunting</t>
  </si>
  <si>
    <t>Philips</t>
  </si>
  <si>
    <t>PhilipsPhilipsOutrightECOMShopeeCommercialEnd-to-end Solution3.New VA Hunting</t>
  </si>
  <si>
    <t>PhilipsPhilipsOutrightECOMTIKICommercialEnd-to-end Solution3.New VA Hunting</t>
  </si>
  <si>
    <t>Phuong PhatPhuong PhatOutrightECOMLazadaCommercialEnd-to-end Solution3.New VA Hunting</t>
  </si>
  <si>
    <t>Phuong Phat</t>
  </si>
  <si>
    <t>Phuong PhatPhuong PhatOutrightECOMShopeeCommercialEnd-to-end Solution3.New VA Hunting</t>
  </si>
  <si>
    <t>Phuong PhatPhuong PhatOutrightECOMTIKICommercialEnd-to-end Solution3.New VA Hunting</t>
  </si>
  <si>
    <t>PisenPisenOutrightECOMLazadaCommercialEnd-to-end Solution</t>
  </si>
  <si>
    <t>PisenPisenOutrightECOMMomoCommercialEnd-to-end Solution</t>
  </si>
  <si>
    <t>PisenPisenOutrightECOMSENDOCommercialEnd-to-end Solution</t>
  </si>
  <si>
    <t>PisenPisenOutrightECOMShopeeCommercialEnd-to-end Solution</t>
  </si>
  <si>
    <t>PisenPisenOutrightECOMTIKICommercialEnd-to-end Solution</t>
  </si>
  <si>
    <t>PisenPisenOutrightECOMTiktokCommercialEnd-to-end Solution</t>
  </si>
  <si>
    <t>PNJPNJService VariablesECOMLazadaCommercialEnd-to-end Solution</t>
  </si>
  <si>
    <t>Fashion</t>
  </si>
  <si>
    <t>PNJPNJService VariablesECOMMomoCommercialEnd-to-end Solution</t>
  </si>
  <si>
    <t>PNJPNJService VariablesECOMSENDOCommercialEnd-to-end Solution</t>
  </si>
  <si>
    <t>PNJPNJService VariablesECOMShopeeCommercialEnd-to-end Solution</t>
  </si>
  <si>
    <t>PNJPNJService VariablesECOMTIKICommercialEnd-to-end Solution</t>
  </si>
  <si>
    <t>PNJPNJService VariablesECOMTiktokCommercialEnd-to-end Solution</t>
  </si>
  <si>
    <t>ProtecProtecService VariablesECOMLazadaCommercialEnd-to-end Solution</t>
  </si>
  <si>
    <t>ProtecProtecService VariablesECOMMomoCommercialEnd-to-end Solution</t>
  </si>
  <si>
    <t>ProtecProtecService VariablesECOMSENDOCommercialEnd-to-end Solution</t>
  </si>
  <si>
    <t>ProtecProtecService VariablesECOMShopeeCommercialEnd-to-end Solution</t>
  </si>
  <si>
    <t>ProtecProtecService VariablesECOMTIKICommercialEnd-to-end Solution</t>
  </si>
  <si>
    <t>ProtecProtecService VariablesECOMTiktokCommercialEnd-to-end Solution</t>
  </si>
  <si>
    <t>Rạng đôngRạng đôngService VariablesECOMLazadaCommercialEnd-to-end Solution</t>
  </si>
  <si>
    <t>Rạng đôngRạng đôngService VariablesECOMMomoCommercialEnd-to-end Solution</t>
  </si>
  <si>
    <t>Rạng đôngRạng đôngService VariablesECOMSENDOCommercialEnd-to-end Solution</t>
  </si>
  <si>
    <t>Rạng đôngRạng đôngService VariablesECOMShopeeCommercialEnd-to-end Solution</t>
  </si>
  <si>
    <t>Rạng đôngRạng đôngService VariablesECOMTIKICommercialEnd-to-end Solution</t>
  </si>
  <si>
    <t>Rạng đôngRạng đôngService VariablesECOMTiktokCommercialEnd-to-end Solution</t>
  </si>
  <si>
    <t>RazerRazerConsignmentECOMLazadaCommercialEnd-to-end Solution</t>
  </si>
  <si>
    <t>RazerRazerConsignmentECOMMomoCommercialEnd-to-end Solution</t>
  </si>
  <si>
    <t>RazerRazerConsignmentECOMSENDOCommercialEnd-to-end Solution</t>
  </si>
  <si>
    <t>RazerRazerConsignmentECOMShopeeCommercialEnd-to-end Solution</t>
  </si>
  <si>
    <t>RazerRazerConsignmentECOMTIKICommercialEnd-to-end Solution</t>
  </si>
  <si>
    <t>RazerRazerConsignmentECOMTiktokCommercialEnd-to-end Solution</t>
  </si>
  <si>
    <t>RohtoRohtoOutrightSOCOMSocomCommercialEnd-to-end Solution3.New VA Hunting</t>
  </si>
  <si>
    <t>Rohto MentholatumRohto MentholatumOutrightECOMLazadaCommercialEnd-to-end Solution</t>
  </si>
  <si>
    <t>Rohto MentholatumRohto MentholatumOutrightECOMMomoCommercialEnd-to-end Solution</t>
  </si>
  <si>
    <t>Rohto MentholatumRohto MentholatumOutrightECOMSENDOCommercialEnd-to-end Solution</t>
  </si>
  <si>
    <t>Rohto MentholatumRohto MentholatumOutrightECOMShopeeCommercialEnd-to-end Solution</t>
  </si>
  <si>
    <t>Rohto MentholatumRohto MentholatumOutrightECOMTIKICommercialEnd-to-end Solution</t>
  </si>
  <si>
    <t>Rohto MentholatumRohto MentholatumOutrightECOMTiktokCommercialEnd-to-end Solution</t>
  </si>
  <si>
    <t>SabinaSabinaOutrightECOMLazadaCommercialEnd-to-end Solution</t>
  </si>
  <si>
    <t>SabinaSabinaOutrightECOMMomoCommercialEnd-to-end Solution</t>
  </si>
  <si>
    <t>SabinaSabinaOutrightECOMSENDOCommercialEnd-to-end Solution</t>
  </si>
  <si>
    <t>SabinaSabinaOutrightECOMShopeeCommercialEnd-to-end Solution</t>
  </si>
  <si>
    <t>SabinaSabinaOutrightECOMTIKICommercialEnd-to-end Solution</t>
  </si>
  <si>
    <t>SabinaSabinaOutrightECOMTiktokCommercialEnd-to-end Solution</t>
  </si>
  <si>
    <t>SamsungSamsungOutrightECOMSENDOCommercialEnd-to-end Solution</t>
  </si>
  <si>
    <t>SamsungSamsungOutrightECOMTIKICommercialEnd-to-end Solution</t>
  </si>
  <si>
    <t>SandalsGunam + GoodlifeConsignmentECOMLazadaCommercialEnd-to-end Solution</t>
  </si>
  <si>
    <t>Gunam + Goodlife</t>
  </si>
  <si>
    <t>SandalsGunam + GoodlifeConsignmentECOMMomoCommercialEnd-to-end Solution</t>
  </si>
  <si>
    <t>SandalsGunam + GoodlifeConsignmentECOMSENDOCommercialEnd-to-end Solution</t>
  </si>
  <si>
    <t>SandalsGunam + GoodlifeConsignmentECOMShopeeCommercialEnd-to-end Solution</t>
  </si>
  <si>
    <t>SandalsGunam + GoodlifeConsignmentECOMTIKICommercialEnd-to-end Solution</t>
  </si>
  <si>
    <t>SandalsGunam + GoodlifeConsignmentECOMTiktokCommercialEnd-to-end Solution</t>
  </si>
  <si>
    <t>SeagateSeagateConsignmentECOMLazadaCommercialEnd-to-end Solution</t>
  </si>
  <si>
    <t>SeagateSeagateConsignmentECOMMomoCommercialEnd-to-end Solution</t>
  </si>
  <si>
    <t>SeagateSeagateConsignmentECOMSENDOCommercialEnd-to-end Solution</t>
  </si>
  <si>
    <t>SeagateSeagateConsignmentECOMShopeeCommercialEnd-to-end Solution</t>
  </si>
  <si>
    <t>SeagateSeagateConsignmentECOMTIKICommercialEnd-to-end Solution</t>
  </si>
  <si>
    <t>SeagateSeagateConsignmentECOMTiktokCommercialEnd-to-end Solution</t>
  </si>
  <si>
    <t>SelleySelleyOutrightECOMLazadaCommercialEnd-to-end Solution3.New VA Hunting</t>
  </si>
  <si>
    <t>Selley</t>
  </si>
  <si>
    <t>SelleySelleyOutrightECOMShopeeCommercialEnd-to-end Solution3.New VA Hunting</t>
  </si>
  <si>
    <t>SelleySelleyOutrightECOMTIKICommercialEnd-to-end Solution3.New VA Hunting</t>
  </si>
  <si>
    <t>SharpSharpOutrightECOMLazadaCommercialEnd-to-end Solution</t>
  </si>
  <si>
    <t>SharpSharpOutrightECOMMomoCommercialEnd-to-end Solution</t>
  </si>
  <si>
    <t>SharpSharpOutrightECOMSENDOCommercialEnd-to-end Solution</t>
  </si>
  <si>
    <t>SharpSharpOutrightECOMShopeeCommercialEnd-to-end Solution</t>
  </si>
  <si>
    <t>SharpSharpOutrightECOMTIKICommercialEnd-to-end Solution</t>
  </si>
  <si>
    <t>SharpSharpOutrightECOMTiktokCommercialEnd-to-end Solution</t>
  </si>
  <si>
    <t>SonySonyOutrightECOMLazadaCommercialEnd-to-end Solution</t>
  </si>
  <si>
    <t>SonySonyOutrightECOMMomoCommercialEnd-to-end Solution</t>
  </si>
  <si>
    <t>SonySonyOutrightECOMSENDOCommercialEnd-to-end Solution</t>
  </si>
  <si>
    <t>SonySonyOutrightECOMShopeeCommercialEnd-to-end Solution</t>
  </si>
  <si>
    <t>SonySonyOutrightECOMTIKICommercialEnd-to-end Solution</t>
  </si>
  <si>
    <t>SonySonyOutrightECOMTiktokCommercialEnd-to-end Solution</t>
  </si>
  <si>
    <t>Sporter FASporter FAOutrightECOMLazadaCommercialEnd-to-end Solution3.New VA Hunting</t>
  </si>
  <si>
    <t>Sporter FA</t>
  </si>
  <si>
    <t>Sporter FASporter FAOutrightECOMShopeeCommercialEnd-to-end Solution3.New VA Hunting</t>
  </si>
  <si>
    <t>Sporter FASporter FAOutrightECOMTIKICommercialEnd-to-end Solution3.New VA Hunting</t>
  </si>
  <si>
    <t>Star KombuchaStar KombuchaConsignmentECOMLazadaCommercialEnd-to-end Solution</t>
  </si>
  <si>
    <t>Star KombuchaStar KombuchaConsignmentECOMMomoCommercialEnd-to-end Solution</t>
  </si>
  <si>
    <t>Star KombuchaStar KombuchaConsignmentECOMSENDOCommercialEnd-to-end Solution</t>
  </si>
  <si>
    <t>Star KombuchaStar KombuchaConsignmentECOMShopeeCommercialEnd-to-end Solution</t>
  </si>
  <si>
    <t>Star KombuchaStar KombuchaConsignmentECOMTIKICommercialEnd-to-end Solution</t>
  </si>
  <si>
    <t>Star KombuchaStar KombuchaConsignmentECOMTiktokCommercialEnd-to-end Solution</t>
  </si>
  <si>
    <t>Sun HugSun HugOutrightECOMLazadaCommercialEnd-to-end Solution3.New VA Hunting</t>
  </si>
  <si>
    <t>Sun Hug</t>
  </si>
  <si>
    <t>Sun HugSun HugOutrightECOMShopeeCommercialEnd-to-end Solution3.New VA Hunting</t>
  </si>
  <si>
    <t>Sun HugSun HugOutrightECOMTIKICommercialEnd-to-end Solution3.New VA Hunting</t>
  </si>
  <si>
    <t>SunhouseSunhouseOutrightECOMLazadaCommercialEnd-to-end Solution</t>
  </si>
  <si>
    <t>SunhouseSunhouseOutrightECOMMomoCommercialEnd-to-end Solution</t>
  </si>
  <si>
    <t>SunhouseSunhouseOutrightECOMSENDOCommercialEnd-to-end Solution</t>
  </si>
  <si>
    <t>SunhouseSunhouseOutrightECOMShopeeCommercialEnd-to-end Solution</t>
  </si>
  <si>
    <t>SunhouseSunhouseOutrightECOMTIKICommercialEnd-to-end Solution</t>
  </si>
  <si>
    <t>SunhouseSunhouseOutrightECOMTiktokCommercialEnd-to-end Solution</t>
  </si>
  <si>
    <t>TCLTCLOutrightECOMLazadaCommercialEnd-to-end Solution</t>
  </si>
  <si>
    <t>TCL</t>
  </si>
  <si>
    <t>TCLTCLOutrightECOMMomoCommercialEnd-to-end Solution</t>
  </si>
  <si>
    <t>TCLTCLOutrightECOMShopeeCommercialEnd-to-end Solution</t>
  </si>
  <si>
    <t>TCLTCLOutrightECOMTIKICommercialEnd-to-end Solution</t>
  </si>
  <si>
    <t>TCLTCLOutrightECOMTiktokCommercialEnd-to-end Solution</t>
  </si>
  <si>
    <t>TekaTekaOutrightECOMLazadaCommercialEnd-to-end Solution</t>
  </si>
  <si>
    <t>TekaTekaOutrightECOMMomoCommercialEnd-to-end Solution</t>
  </si>
  <si>
    <t>TekaTekaOutrightECOMSENDOCommercialEnd-to-end Solution</t>
  </si>
  <si>
    <t>TekaTekaOutrightECOMShopeeCommercialEnd-to-end Solution</t>
  </si>
  <si>
    <t>TekaTekaOutrightECOMTIKICommercialEnd-to-end Solution</t>
  </si>
  <si>
    <t>TekaTekaOutrightECOMTiktokCommercialEnd-to-end Solution</t>
  </si>
  <si>
    <t>TH True MilkTH True MilkOutrightECOMLazadaCommercialEnd-to-end Solution3.New VA Hunting</t>
  </si>
  <si>
    <t>TH True MilkTH True MilkOutrightECOMShopeeCommercialEnd-to-end Solution3.New VA Hunting</t>
  </si>
  <si>
    <t>TH True MilkTH True MilkOutrightECOMTIKICommercialEnd-to-end Solution3.New VA Hunting</t>
  </si>
  <si>
    <t>The Body ShopThe Body ShopOutrightECOMLazadaCommercialEnd-to-end Solution</t>
  </si>
  <si>
    <t>The Body ShopThe Body ShopOutrightECOMMomoCommercialEnd-to-end Solution</t>
  </si>
  <si>
    <t>The Body ShopThe Body ShopOutrightECOMSENDOCommercialEnd-to-end Solution</t>
  </si>
  <si>
    <t>The Body ShopThe Body ShopOutrightECOMShopeeCommercialEnd-to-end Solution</t>
  </si>
  <si>
    <t>The Body ShopThe Body ShopOutrightECOMTIKICommercialEnd-to-end Solution</t>
  </si>
  <si>
    <t>The Body ShopThe Body ShopOutrightECOMTiktokCommercialEnd-to-end Solution</t>
  </si>
  <si>
    <t>The Coffee HouseThe Coffee HouseOutrightECOMLazadaCommercialEnd-to-end Solution3.New VA Hunting</t>
  </si>
  <si>
    <t>The Coffee HouseThe Coffee HouseOutrightECOMShopeeCommercialEnd-to-end Solution3.New VA Hunting</t>
  </si>
  <si>
    <t>The Coffee HouseThe Coffee HouseOutrightECOMTIKICommercialEnd-to-end Solution3.New VA Hunting</t>
  </si>
  <si>
    <t>The Face ShopThe Face ShopService VariablesECOMLazadaCommercialEnd-to-end Solution</t>
  </si>
  <si>
    <t>The Face ShopThe Face ShopService VariablesECOMMomoCommercialEnd-to-end Solution</t>
  </si>
  <si>
    <t>The Face ShopThe Face ShopService VariablesECOMSENDOCommercialEnd-to-end Solution</t>
  </si>
  <si>
    <t>The Face ShopThe Face ShopService VariablesECOMShopeeCommercialEnd-to-end Solution</t>
  </si>
  <si>
    <t>The Face ShopThe Face ShopService VariablesECOMTIKICommercialEnd-to-end Solution</t>
  </si>
  <si>
    <t>The Face ShopThe Face ShopService VariablesECOMTiktokCommercialEnd-to-end Solution</t>
  </si>
  <si>
    <t>Thiên LongThiên LongConsignmentECOMLazadaCommercialEnd-to-end Solution</t>
  </si>
  <si>
    <t>Thiên LongThiên LongConsignmentECOMMomoCommercialEnd-to-end Solution</t>
  </si>
  <si>
    <t>Thiên LongThiên LongConsignmentECOMSENDOCommercialEnd-to-end Solution</t>
  </si>
  <si>
    <t>Thiên LongThiên LongConsignmentECOMShopeeCommercialEnd-to-end Solution</t>
  </si>
  <si>
    <t>Thiên LongThiên LongConsignmentECOMTIKICommercialEnd-to-end Solution</t>
  </si>
  <si>
    <t>Thiên LongThiên LongConsignmentECOMTiktokCommercialEnd-to-end Solution</t>
  </si>
  <si>
    <t>ToshibaToshibaOutrightECOMLazadaCommercialEnd-to-end Solution</t>
  </si>
  <si>
    <t>ToshibaToshibaOutrightECOMMomoCommercialEnd-to-end Solution</t>
  </si>
  <si>
    <t>ToshibaToshibaOutrightECOMSENDOCommercialEnd-to-end Solution</t>
  </si>
  <si>
    <t>ToshibaToshibaOutrightECOMShopeeCommercialEnd-to-end Solution</t>
  </si>
  <si>
    <t>ToshibaToshibaOutrightECOMTIKICommercialEnd-to-end Solution</t>
  </si>
  <si>
    <t>ToshibaToshibaOutrightECOMTiktokCommercialEnd-to-end Solution</t>
  </si>
  <si>
    <t>UgreenUgreenConsignmentECOMLazadaCommercialEnd-to-end Solution</t>
  </si>
  <si>
    <t>UgreenUgreenConsignmentECOMMomoCommercialEnd-to-end Solution</t>
  </si>
  <si>
    <t>UgreenUgreenConsignmentECOMSENDOCommercialEnd-to-end Solution</t>
  </si>
  <si>
    <t>UgreenUgreenConsignmentECOMShopeeCommercialEnd-to-end Solution</t>
  </si>
  <si>
    <t>UgreenUgreenConsignmentECOMTIKICommercialEnd-to-end Solution</t>
  </si>
  <si>
    <t>UgreenUgreenConsignmentECOMTiktokCommercialEnd-to-end Solution</t>
  </si>
  <si>
    <t>Unilever VNUnilever VNOutrightECOMLazadaCommercialEnd-to-end Solution</t>
  </si>
  <si>
    <t>Unilever VNUnilever VNOutrightECOMMomoCommercialEnd-to-end Solution</t>
  </si>
  <si>
    <t>Unilever VNUnilever VNOutrightECOMSENDOCommercialEnd-to-end Solution</t>
  </si>
  <si>
    <t>Unilever VNUnilever VNOutrightECOMShopeeCommercialEnd-to-end Solution</t>
  </si>
  <si>
    <t>Unilever VNUnilever VNOutrightECOMTIKICommercialEnd-to-end Solution</t>
  </si>
  <si>
    <t>Unilever VNUnilever VNOutrightECOMTiktokCommercialEnd-to-end Solution</t>
  </si>
  <si>
    <t>Vita dairyVita dairyOutrightECOMLazadaCommercialEnd-to-end Solution3.New VA Hunting</t>
  </si>
  <si>
    <t>Vita dairyVita dairyOutrightECOMShopeeCommercialEnd-to-end Solution3.New VA Hunting</t>
  </si>
  <si>
    <t>Vita dairyVita dairyOutrightECOMTIKICommercialEnd-to-end Solution3.New VA Hunting</t>
  </si>
  <si>
    <t>Vita dairyVita dairyOutrightSOCOMSocomCommercialEnd-to-end Solution4. New service</t>
  </si>
  <si>
    <t>VivoVivoOutrightECOMLazadaCommercialEnd-to-end Solution</t>
  </si>
  <si>
    <t>VivoVivoOutrightECOMMomoCommercialEnd-to-end Solution</t>
  </si>
  <si>
    <t>VivoVivoOutrightECOMSENDOCommercialEnd-to-end Solution</t>
  </si>
  <si>
    <t>VivoVivoOutrightECOMShopeeCommercialEnd-to-end Solution</t>
  </si>
  <si>
    <t>VivoVivoOutrightECOMTIKICommercialEnd-to-end Solution</t>
  </si>
  <si>
    <t>VivoVivoOutrightECOMTiktokCommercialEnd-to-end Solution</t>
  </si>
  <si>
    <t>VP MilkVP MilkOutrightECOMLazadaCommercialEnd-to-end Solution3.New VA Hunting</t>
  </si>
  <si>
    <t>VP Milk</t>
  </si>
  <si>
    <t>VP MilkVP MilkOutrightECOMShopeeCommercialEnd-to-end Solution3.New VA Hunting</t>
  </si>
  <si>
    <t>VP MilkVP MilkOutrightSOCOMSocomCommercialEnd-to-end Solution4. New service</t>
  </si>
  <si>
    <t>Vua nệmVua nệmService VariablesECOMLazadaCommercialEnd-to-end Solution</t>
  </si>
  <si>
    <t>Vua nệmVua nệmService VariablesECOMMomoCommercialEnd-to-end Solution</t>
  </si>
  <si>
    <t>Vua nệmVua nệmService VariablesECOMSENDOCommercialEnd-to-end Solution</t>
  </si>
  <si>
    <t>Vua nệmVua nệmService VariablesECOMShopeeCommercialEnd-to-end Solution</t>
  </si>
  <si>
    <t>Vua nệmVua nệmService VariablesECOMTIKICommercialEnd-to-end Solution</t>
  </si>
  <si>
    <t>Vua nệmVua nệmService VariablesECOMTiktokCommercialEnd-to-end Solution</t>
  </si>
  <si>
    <t>XmenXmenOutrightECOMLazadaCommercialEnd-to-end Solution</t>
  </si>
  <si>
    <t>XmenXmenOutrightECOMMomoCommercialEnd-to-end Solution</t>
  </si>
  <si>
    <t>XmenXmenOutrightECOMSENDOCommercialEnd-to-end Solution</t>
  </si>
  <si>
    <t>XmenXmenOutrightECOMShopeeCommercialEnd-to-end Solution</t>
  </si>
  <si>
    <t>XmenXmenOutrightECOMTIKICommercialEnd-to-end Solution</t>
  </si>
  <si>
    <t>XmenXmenOutrightECOMTiktokCommercialEnd-to-end Solution</t>
  </si>
  <si>
    <t>YamahaYamahaService VariablesECOMLazadaCommercialEnd-to-end Solution</t>
  </si>
  <si>
    <t>YamahaYamahaService VariablesECOMMomoCommercialEnd-to-end Solution</t>
  </si>
  <si>
    <t>YamahaYamahaService VariablesECOMSENDOCommercialEnd-to-end Solution</t>
  </si>
  <si>
    <t>YamahaYamahaService VariablesECOMShopeeCommercialEnd-to-end Solution</t>
  </si>
  <si>
    <t>YamahaYamahaService VariablesECOMTIKICommercialEnd-to-end Solution</t>
  </si>
  <si>
    <t>YamahaYamahaService VariablesECOMTiktokCommercialEnd-to-end Solution</t>
  </si>
  <si>
    <t>YayYayOutrightECOMLazadaCommercialEnd-to-end Solution3.New VA Hunting</t>
  </si>
  <si>
    <t>BOOK</t>
  </si>
  <si>
    <t>Yay</t>
  </si>
  <si>
    <t>YayYayOutrightECOMShopeeCommercialEnd-to-end Solution3.New VA Hunting</t>
  </si>
  <si>
    <t>YayYayOutrightECOMTIKICommercialEnd-to-end Solution3.New VA Hunting</t>
  </si>
  <si>
    <t>Zuellig PharmaBetadineOutrightECOMLazadaCommercialEnd-to-end Solution3.New VA Hunting</t>
  </si>
  <si>
    <t>Zuellig PharmaBetadineOutrightECOMShopeeCommercialEnd-to-end Solution3.New VA Hunting</t>
  </si>
  <si>
    <t>Zuellig PharmaBetadineOutrightECOMTIKICommercialEnd-to-end Solution3.New VA Hunting</t>
  </si>
  <si>
    <t>Zuellig PharmaPhysiogelOutrightECOMLazadaCommercialEnd-to-end Solution3.New VA Hunting</t>
  </si>
  <si>
    <t>Zuellig PharmaPhysiogelOutrightECOMShopeeCommercialEnd-to-end Solution3.New VA Hunting</t>
  </si>
  <si>
    <t>Zuellig PharmaPhysiogelOutrightECOMTIKICommercialEnd-to-end Solution3.New VA Hunting</t>
  </si>
  <si>
    <t>BayerBayerOutrightECOMLazadaCommercialEnd-to-end Solution</t>
  </si>
  <si>
    <t>BayerBayerOutrightECOMShopeeCommercialEnd-to-end Solution</t>
  </si>
  <si>
    <t>BayerBayerOutrightECOMTIKICommercialEnd-to-end Solution</t>
  </si>
  <si>
    <t>BayerBayerOutrightECOMSENDOCommercialEnd-to-end Solution</t>
  </si>
  <si>
    <t>BayerBayerOutrightECOMMomoCommercialEnd-to-end Solution</t>
  </si>
  <si>
    <t>BayerBayerOutrightECOMTiktokCommercialEnd-to-end Solution</t>
  </si>
  <si>
    <t>GSKGSKOutrightECOMLazadaCommercialEnd-to-end Solution</t>
  </si>
  <si>
    <t>GSKGSKOutrightECOMShopeeCommercialEnd-to-end Solution</t>
  </si>
  <si>
    <t>GSKGSKOutrightECOMTIKICommercialEnd-to-end Solution</t>
  </si>
  <si>
    <t>GSKGSKOutrightECOMSENDOCommercialEnd-to-end Solution</t>
  </si>
  <si>
    <t>GSKGSKOutrightECOMMomoCommercialEnd-to-end Solution</t>
  </si>
  <si>
    <t>GSKGSKOutrightECOMTiktokCommercialEnd-to-end Solution</t>
  </si>
  <si>
    <t>Shiseido CosmeThe collagenOutrightECOMLazadaCommercialEnd-to-end Solution</t>
  </si>
  <si>
    <t>The collagen</t>
  </si>
  <si>
    <t>Shiseido CosmeThe collagenOutrightECOMShopeeCommercialEnd-to-end Solution</t>
  </si>
  <si>
    <t>Shiseido CosmeThe collagenOutrightECOMTIKICommercialEnd-to-end Solution</t>
  </si>
  <si>
    <t>Shiseido CosmeThe collagenOutrightECOMSENDOCommercialEnd-to-end Solution</t>
  </si>
  <si>
    <t>Shiseido CosmeThe collagenOutrightECOMMomoCommercialEnd-to-end Solution</t>
  </si>
  <si>
    <t>Shiseido CosmeThe collagenOutrightECOMTiktokCommercialEnd-to-end Solution</t>
  </si>
  <si>
    <t>Shiseido CosmeD-ProgramOutrightECOMLazadaCommercialEnd-to-end Solution</t>
  </si>
  <si>
    <t>Shiseido CosmeD-ProgramOutrightECOMShopeeCommercialEnd-to-end Solution</t>
  </si>
  <si>
    <t>Shiseido CosmeD-ProgramOutrightECOMTIKICommercialEnd-to-end Solution</t>
  </si>
  <si>
    <t>Shiseido CosmeD-ProgramOutrightECOMSENDOCommercialEnd-to-end Solution</t>
  </si>
  <si>
    <t>Shiseido CosmeD-ProgramOutrightECOMMomoCommercialEnd-to-end Solution</t>
  </si>
  <si>
    <t>Shiseido CosmeD-ProgramOutrightECOMTiktokCommercialEnd-to-end Solution</t>
  </si>
  <si>
    <t>TrueskyTrueskyOutrightECOMLazadaCommercialEnd-to-end Solution</t>
  </si>
  <si>
    <t>TrueskyTrueskyOutrightECOMShopeeCommercialEnd-to-end Solution</t>
  </si>
  <si>
    <t>TrueskyTrueskyOutrightECOMTIKICommercialEnd-to-end Solution</t>
  </si>
  <si>
    <t>TrueskyTrueskyOutrightECOMSENDOCommercialEnd-to-end Solution</t>
  </si>
  <si>
    <t>TrueskyTrueskyOutrightECOMMomoCommercialEnd-to-end Solution</t>
  </si>
  <si>
    <t>TrueskyTrueskyOutrightECOMTiktokCommercialEnd-to-end Solution</t>
  </si>
  <si>
    <t>KAO GroupKAO GroupOutrightECOMLazadaCommercialEnd-to-end Solution</t>
  </si>
  <si>
    <t>KAO GroupKAO GroupOutrightECOMShopeeCommercialEnd-to-end Solution</t>
  </si>
  <si>
    <t>KAO GroupKAO GroupOutrightECOMTIKICommercialEnd-to-end Solution</t>
  </si>
  <si>
    <t>KAO GroupKAO GroupOutrightECOMSENDOCommercialEnd-to-end Solution</t>
  </si>
  <si>
    <t>KAO GroupKAO GroupOutrightECOMMomoCommercialEnd-to-end Solution</t>
  </si>
  <si>
    <t>KAO GroupKAO GroupOutrightECOMTiktokCommercialEnd-to-end Solution</t>
  </si>
  <si>
    <t>BbiaBbiaOutrightECOMLazadaCommercialEnd-to-end Solution</t>
  </si>
  <si>
    <t>BbiaBbiaOutrightECOMShopeeCommercialEnd-to-end Solution</t>
  </si>
  <si>
    <t>BbiaBbiaOutrightECOMTIKICommercialEnd-to-end Solution</t>
  </si>
  <si>
    <t>BbiaBbiaOutrightECOMSENDOCommercialEnd-to-end Solution</t>
  </si>
  <si>
    <t>BbiaBbiaOutrightECOMMomoCommercialEnd-to-end Solution</t>
  </si>
  <si>
    <t>BbiaBbiaOutrightECOMTiktokCommercialEnd-to-end Solution</t>
  </si>
  <si>
    <t>Group Brand</t>
  </si>
  <si>
    <t>GMV</t>
  </si>
  <si>
    <t>Target NMV</t>
  </si>
  <si>
    <t>% NMV Achievement</t>
  </si>
  <si>
    <t>MTD Target</t>
  </si>
  <si>
    <t>Actual NMV</t>
  </si>
  <si>
    <t>% MTD Target</t>
  </si>
  <si>
    <t>GAP MTD NMV</t>
  </si>
  <si>
    <t>GAP FM NMV</t>
  </si>
  <si>
    <t>NMV RR</t>
  </si>
  <si>
    <t>BL Target</t>
  </si>
  <si>
    <t>MTD Baseline Target</t>
  </si>
  <si>
    <t>% MTD Baseline</t>
  </si>
  <si>
    <t>Baseline NMV</t>
  </si>
  <si>
    <t>Baseline RR</t>
  </si>
  <si>
    <t>BL NMV/BL Day</t>
  </si>
  <si>
    <t>CP Target</t>
  </si>
  <si>
    <t>MTD CP Target</t>
  </si>
  <si>
    <t>% MTD CP Target</t>
  </si>
  <si>
    <t>Campaign NMV</t>
  </si>
  <si>
    <t>CP RR</t>
  </si>
  <si>
    <t>B2B Target</t>
  </si>
  <si>
    <t>B2B NMV</t>
  </si>
  <si>
    <t>B2B NMV RR</t>
  </si>
  <si>
    <t>AOV NMV</t>
  </si>
  <si>
    <t>AOV GMV</t>
  </si>
  <si>
    <t>LG ELECTRONICS</t>
  </si>
  <si>
    <t>MONDEPOINT</t>
  </si>
  <si>
    <t>SAGEN GROUP</t>
  </si>
  <si>
    <t>TEFAL</t>
  </si>
  <si>
    <t>Incentive M-1</t>
  </si>
  <si>
    <t>Task</t>
  </si>
  <si>
    <t>Deadline</t>
  </si>
  <si>
    <t>COM send BI all needed information</t>
  </si>
  <si>
    <t>COM</t>
  </si>
  <si>
    <t>13th of M</t>
  </si>
  <si>
    <t>BI get data of NMV actual on BI dashboard</t>
  </si>
  <si>
    <t>BI</t>
  </si>
  <si>
    <t>15th of M</t>
  </si>
  <si>
    <t>BI calculate %incentive</t>
  </si>
  <si>
    <t>BI send COM (CD, GBM, Teamlead) for review and confirmation</t>
  </si>
  <si>
    <t>18th of M</t>
  </si>
  <si>
    <t>COM review and confirm</t>
  </si>
  <si>
    <t>19th of M</t>
  </si>
  <si>
    <t>BI send % incentive (M-1) of each CD, GBM/Team lead, KAM/KAE to CEO to get approval</t>
  </si>
  <si>
    <t>20th of M</t>
  </si>
  <si>
    <t>CEO review and approve the %incentive</t>
  </si>
  <si>
    <t>CEO</t>
  </si>
  <si>
    <t>22nd of M</t>
  </si>
  <si>
    <t>Send HR the % incentive (M-1) of each CD, GBM/Team lead, KAM/KAE signed off by CEO</t>
  </si>
  <si>
    <t>25th of M</t>
  </si>
  <si>
    <t>Objective</t>
  </si>
  <si>
    <t>KPI</t>
  </si>
  <si>
    <t>Measurement</t>
  </si>
  <si>
    <t>Level of achievement</t>
  </si>
  <si>
    <t>Business model</t>
  </si>
  <si>
    <t>Total % Incentive</t>
  </si>
  <si>
    <t>B2B &amp; B2C</t>
  </si>
  <si>
    <t>B2C only</t>
  </si>
  <si>
    <t>B2B (20%)</t>
  </si>
  <si>
    <t>B2C (80%)</t>
  </si>
  <si>
    <t>B2C (100%)</t>
  </si>
  <si>
    <t>Inventory</t>
  </si>
  <si>
    <t>SLOB</t>
  </si>
  <si>
    <t>SLOB: Slow-moving improvement vs. previous month, decreasing by 15%</t>
  </si>
  <si>
    <t>&lt;= -15%</t>
  </si>
  <si>
    <t>Gross Profit</t>
  </si>
  <si>
    <t>GP</t>
  </si>
  <si>
    <t>Based on Monthly GP achievement vs. GP target after subsidy</t>
  </si>
  <si>
    <t>&gt;=85%</t>
  </si>
  <si>
    <t>&gt;=100%</t>
  </si>
  <si>
    <t>&gt;=125%</t>
  </si>
  <si>
    <t>&gt;=150%</t>
  </si>
  <si>
    <t>Distribution Revenue</t>
  </si>
  <si>
    <t>NMV</t>
  </si>
  <si>
    <t>Based on Monthly NMV achievement vs. NMV target after subsidy</t>
  </si>
  <si>
    <t>email</t>
  </si>
  <si>
    <t>Mã nhân viên</t>
  </si>
  <si>
    <t>Họ và tên</t>
  </si>
  <si>
    <t xml:space="preserve"> Bộ phận </t>
  </si>
  <si>
    <t xml:space="preserve"> Sub-team </t>
  </si>
  <si>
    <t>Chức danh</t>
  </si>
  <si>
    <t>Ngày nhận việc</t>
  </si>
  <si>
    <t>ĐOÀN NGUYỄN DẠ HƯƠNG</t>
  </si>
  <si>
    <t>Management</t>
  </si>
  <si>
    <t>Business Development Director</t>
  </si>
  <si>
    <t>TRẦN THỊ TƯỜNG VÂN</t>
  </si>
  <si>
    <t>Commercial Director</t>
  </si>
  <si>
    <t>Associate Commercial Director</t>
  </si>
  <si>
    <t>yen.mai@onpoint.vn</t>
  </si>
  <si>
    <t>L00332</t>
  </si>
  <si>
    <t>MAI THỊ NGỌC YẾN</t>
  </si>
  <si>
    <t>Business Development</t>
  </si>
  <si>
    <t>Account end-to-end</t>
  </si>
  <si>
    <t>Business Development Team Leader</t>
  </si>
  <si>
    <t>TRẦN TRỌNG HIẾU</t>
  </si>
  <si>
    <t>LÊ NGỌC HÂN</t>
  </si>
  <si>
    <t>ngau.huynh@onpoint.vn</t>
  </si>
  <si>
    <t>HUỲNH NGUYỄN ĐÊ NGÂU</t>
  </si>
  <si>
    <t>Key Account Manager</t>
  </si>
  <si>
    <t>chung.pham@onpoint.vn</t>
  </si>
  <si>
    <t>L00528</t>
  </si>
  <si>
    <t>PHẠM THỊ PHƯƠNG CHUNG</t>
  </si>
  <si>
    <t>Sales Admin</t>
  </si>
  <si>
    <t>tram.nguyen@onpoint.vn</t>
  </si>
  <si>
    <t>L00529</t>
  </si>
  <si>
    <t>NGUYỄN QUỲNH TRÂM</t>
  </si>
  <si>
    <t>HOÀNG DƯƠNG HUY BẢO</t>
  </si>
  <si>
    <t>hanh.nguyen@onpoint.vn</t>
  </si>
  <si>
    <t>L00672</t>
  </si>
  <si>
    <t>NGUYỄN THÁI MỸ HẠNH</t>
  </si>
  <si>
    <t>tam.nguyen@onpoint.vn</t>
  </si>
  <si>
    <t>L00707</t>
  </si>
  <si>
    <t>NGUYỄN ĐẶNG BĂNG TÂM</t>
  </si>
  <si>
    <t>quynh.tran@onpoint.vn</t>
  </si>
  <si>
    <t>L00716</t>
  </si>
  <si>
    <t>TRẦN THỊ NHƯ QUỲNH</t>
  </si>
  <si>
    <t>Key Account Executive</t>
  </si>
  <si>
    <t>nhan.phan@onpoint.vn</t>
  </si>
  <si>
    <t>L00737</t>
  </si>
  <si>
    <t>PHAN THANH NHÂN</t>
  </si>
  <si>
    <t>minh.nguyen@onpoint.vn</t>
  </si>
  <si>
    <t>NGUYỄN TUẤN MINH</t>
  </si>
  <si>
    <t>duyen.le@onpoint.vn</t>
  </si>
  <si>
    <t>L00754</t>
  </si>
  <si>
    <t>LÊ THỊ MỸ DUYÊN</t>
  </si>
  <si>
    <t>dao.dang@onpoint.vn</t>
  </si>
  <si>
    <t>L00761</t>
  </si>
  <si>
    <t>ĐẶNG HỒNG ĐÀO</t>
  </si>
  <si>
    <t>khanhhuyen.nguyen@onpoint.vn</t>
  </si>
  <si>
    <t>L00786</t>
  </si>
  <si>
    <t>NGUYỄN KHÁNH HUYỀN</t>
  </si>
  <si>
    <t>thanhtuyen.nguyen@onpoint.vn</t>
  </si>
  <si>
    <t>L00800</t>
  </si>
  <si>
    <t>NGUYỄN THỊ THANH TUYỀN</t>
  </si>
  <si>
    <t>thuphuong@onpoint.vn</t>
  </si>
  <si>
    <t>L00808</t>
  </si>
  <si>
    <t>ĐỖ THỊ THU PHƯƠNG</t>
  </si>
  <si>
    <t>LÊ THỊ YẾN LINH</t>
  </si>
  <si>
    <t>thuthao.tran@onpoint.vn</t>
  </si>
  <si>
    <t>L00817</t>
  </si>
  <si>
    <t>TRẦN THỊ THU THẢO</t>
  </si>
  <si>
    <t>Sale Admin</t>
  </si>
  <si>
    <t>ĐỖ THỊ NGỌC</t>
  </si>
  <si>
    <t>CAO THỊ MINH THƯ</t>
  </si>
  <si>
    <t>ĐOÀN THỊ MỸ HẰNG</t>
  </si>
  <si>
    <t>Senior Key Account Manager</t>
  </si>
  <si>
    <t>THIỀU ANH THƯ</t>
  </si>
  <si>
    <t>NGUYỄN THỊ HUYỀN NHƯ</t>
  </si>
  <si>
    <t>phong.tran@onpoint.vn</t>
  </si>
  <si>
    <t>L00919</t>
  </si>
  <si>
    <t>TRẦN TUẤN PHONG</t>
  </si>
  <si>
    <t>Group Brand Manager</t>
  </si>
  <si>
    <t>VÕ THỊ TRINH</t>
  </si>
  <si>
    <t>my.tran@onpoint.vn</t>
  </si>
  <si>
    <t>L00937</t>
  </si>
  <si>
    <t>TRẦN THỊ HÀ MY</t>
  </si>
  <si>
    <t>hien.dinh@onpoint.vn</t>
  </si>
  <si>
    <t>ĐINH THỊ THÁI HIỀN</t>
  </si>
  <si>
    <t>tho.chung@onpoint.vn</t>
  </si>
  <si>
    <t>L00961</t>
  </si>
  <si>
    <t>CHUNG NGỌC NHÃ THƠ</t>
  </si>
  <si>
    <t>duong.trinh@onpoint.vn</t>
  </si>
  <si>
    <t>L00962</t>
  </si>
  <si>
    <t>TRỊNH THỊ THÙY DƯƠNG</t>
  </si>
  <si>
    <t>LÂM MỸ HÀ</t>
  </si>
  <si>
    <t>ĐOÀN MỘC ANH</t>
  </si>
  <si>
    <t>NGUYỄN THẾ LÂM</t>
  </si>
  <si>
    <t>quynhnga.tran@onpoint.vn</t>
  </si>
  <si>
    <t>L01010</t>
  </si>
  <si>
    <t>TRẦN HỒNG QUỲNH NGA</t>
  </si>
  <si>
    <t>camhuong.nguyen@onpoint.vn</t>
  </si>
  <si>
    <t>L01013</t>
  </si>
  <si>
    <t>NGUYỄN THỊ CẨM HƯỜNG</t>
  </si>
  <si>
    <t>L01020</t>
  </si>
  <si>
    <t>NGUYỄN THỊ BÔNG</t>
  </si>
  <si>
    <t>vy.le@onpoint.vn</t>
  </si>
  <si>
    <t>L01021</t>
  </si>
  <si>
    <t>LÊ THỊ THẢO VY</t>
  </si>
  <si>
    <t>huong.tran@onpoint.vn</t>
  </si>
  <si>
    <t>L01049</t>
  </si>
  <si>
    <t>TRẦN THỊ MAI HƯƠNG</t>
  </si>
  <si>
    <t>my.truong@onpoint.vn</t>
  </si>
  <si>
    <t>L01053</t>
  </si>
  <si>
    <t>TRƯƠNG THẢO MY</t>
  </si>
  <si>
    <t>HÀ THỊ THẮM</t>
  </si>
  <si>
    <t>anh.nguyen@onpoint.vn</t>
  </si>
  <si>
    <t>L01069</t>
  </si>
  <si>
    <t>NGUYỄN THỊ TRÂM ANH</t>
  </si>
  <si>
    <t>NGUYỄN LÝ THẢO QUYÊN</t>
  </si>
  <si>
    <t>NGUYỄN MINH PHÚC</t>
  </si>
  <si>
    <t>havi.nguyen@onpoint.vn</t>
  </si>
  <si>
    <t>L01088</t>
  </si>
  <si>
    <t>LÊ NGUYỄN HÀ VI</t>
  </si>
  <si>
    <t>ĐẶNG THỊ KIM THOA</t>
  </si>
  <si>
    <t>ĐỖ HUYỀN THƯƠNG</t>
  </si>
  <si>
    <t>VŨ THỊ XUÂN MAI</t>
  </si>
  <si>
    <t>thao.pham@onpoint.vn</t>
  </si>
  <si>
    <t>L01245</t>
  </si>
  <si>
    <t>PHẠM NGUYỄN PHƯƠNG THẢO</t>
  </si>
  <si>
    <t>Commercial Controller</t>
  </si>
  <si>
    <t>NGUYỄN THỊ HẠNH</t>
  </si>
  <si>
    <t>thu.ton@onpoint.vn</t>
  </si>
  <si>
    <t>TÔN VŨ ANH THƯ</t>
  </si>
  <si>
    <t>vannhi.nguyen@onpoint.vn</t>
  </si>
  <si>
    <t>L01303</t>
  </si>
  <si>
    <t>NGUYỄN THỊ VÂN NHI</t>
  </si>
  <si>
    <t>LÊ MINH NGỌC HUYỀN</t>
  </si>
  <si>
    <t>NGUYỄN THỊ CẨM GIANG</t>
  </si>
  <si>
    <t>PHU NGỌC CƯỜNG</t>
  </si>
  <si>
    <t>thinh.ha@onpoint.vn</t>
  </si>
  <si>
    <t>L01343</t>
  </si>
  <si>
    <t>HÀ ĐỨC THỊNH</t>
  </si>
  <si>
    <t>Senior Key Account Management</t>
  </si>
  <si>
    <t>NGUYỄN NGỌC TUẤN</t>
  </si>
  <si>
    <t>Associate Group Brand Manager</t>
  </si>
  <si>
    <t>honglan.nguyen@onpoint.vn</t>
  </si>
  <si>
    <t>NGUYỄN THỊ HỒNG LAN</t>
  </si>
  <si>
    <t>anh.ngo@onpoint.vn</t>
  </si>
  <si>
    <t>L01369</t>
  </si>
  <si>
    <t>NGÔ THỊ VÂN ANH</t>
  </si>
  <si>
    <t>duy.ma@onpoint.vn</t>
  </si>
  <si>
    <t>L01371</t>
  </si>
  <si>
    <t>MÃ THANH DUY</t>
  </si>
  <si>
    <t>anh.le@onpoint.vn</t>
  </si>
  <si>
    <t>L01391</t>
  </si>
  <si>
    <t>LÊ THỊ HOÀNG ANH</t>
  </si>
  <si>
    <t>huong.le@onpoint.vn</t>
  </si>
  <si>
    <t>LÊ QUỲNH HƯƠNG</t>
  </si>
  <si>
    <t>thuy.vo@onpoint.vn</t>
  </si>
  <si>
    <t>VÕ THỊ THANH THÚY</t>
  </si>
  <si>
    <t>thu.luu@onpoint.vn</t>
  </si>
  <si>
    <t>L01441</t>
  </si>
  <si>
    <t>LƯU NGUYỄN ANH THƯ</t>
  </si>
  <si>
    <t>KAM Executive</t>
  </si>
  <si>
    <t>ĐINH KIM NGỌC QUỲNH NHƯ</t>
  </si>
  <si>
    <t>HUỲNH NGỌC BẢO KHANH</t>
  </si>
  <si>
    <t>anh.bui@onpoint.vn</t>
  </si>
  <si>
    <t>BÙI DUY ANH</t>
  </si>
  <si>
    <t>NGUYỄN AN MINH THÁI</t>
  </si>
  <si>
    <t>CHÂU HUỆ MẪN</t>
  </si>
  <si>
    <t>van.duong@onpoint.vn</t>
  </si>
  <si>
    <t>L01479</t>
  </si>
  <si>
    <t>DƯƠNG THỊ KIM VÂN</t>
  </si>
  <si>
    <t>NGUYỄN VĂN LÃM</t>
  </si>
  <si>
    <t>tuquyen.nguyen@onpoint.vn</t>
  </si>
  <si>
    <t>L01487</t>
  </si>
  <si>
    <t>NGUYỄN HOÀNG TÚ QUYÊN</t>
  </si>
  <si>
    <t>ha.trinh@onpoint.vn</t>
  </si>
  <si>
    <t>L01511</t>
  </si>
  <si>
    <t>TRỊNH CẨM HÀ</t>
  </si>
  <si>
    <t>NGUYỄN THỊ MINH THƯ</t>
  </si>
  <si>
    <t>VŨ THỊ PHƯƠNG THẢO</t>
  </si>
  <si>
    <t>Mai Thi Ngọc Yến</t>
  </si>
  <si>
    <t>L00825</t>
  </si>
  <si>
    <t>L01628</t>
  </si>
  <si>
    <t>Trần Khánh Linh</t>
  </si>
  <si>
    <t>linh.tran@onpoint.vn</t>
  </si>
  <si>
    <t>Trần Thị Như Quỳnh</t>
  </si>
  <si>
    <t>Phạm Minh Trí</t>
  </si>
  <si>
    <t>tri.pham@onpoint.vn</t>
  </si>
  <si>
    <t>L01632</t>
  </si>
  <si>
    <t>Nguyễn Thị Thu Uyên</t>
  </si>
  <si>
    <t>Ngô Diệu Linh</t>
  </si>
  <si>
    <t>Linh.ngo@onpoint.vn</t>
  </si>
  <si>
    <t>Đặng Hồng Đào</t>
  </si>
  <si>
    <t>Đao.dang@onpoint.vn</t>
  </si>
  <si>
    <t>Hal Group</t>
  </si>
  <si>
    <t>Unilever Pureit</t>
  </si>
  <si>
    <t>Hitech</t>
  </si>
  <si>
    <t>Gaabor</t>
  </si>
  <si>
    <t>Elmich</t>
  </si>
  <si>
    <t>Colgate</t>
  </si>
  <si>
    <t>Goo.N</t>
  </si>
  <si>
    <t>Hipp</t>
  </si>
  <si>
    <t>Pigeon</t>
  </si>
  <si>
    <t>KSCloset</t>
  </si>
  <si>
    <t>Perfect Diary</t>
  </si>
  <si>
    <t>Merries</t>
  </si>
  <si>
    <t>Vita Dairy</t>
  </si>
  <si>
    <t>Vinamilk</t>
  </si>
  <si>
    <t>Thế giới nệm</t>
  </si>
  <si>
    <t>Deli</t>
  </si>
  <si>
    <t>Vifon</t>
  </si>
  <si>
    <t>IDP</t>
  </si>
  <si>
    <t>TTC</t>
  </si>
  <si>
    <t>Đường Quảng Ngãi</t>
  </si>
  <si>
    <t>Phạm Nguyên</t>
  </si>
  <si>
    <t>Bibica</t>
  </si>
  <si>
    <t>Vua gạo</t>
  </si>
  <si>
    <t>Tân Long</t>
  </si>
  <si>
    <t>Trung Nguyên Legend</t>
  </si>
  <si>
    <t>Oishi</t>
  </si>
  <si>
    <t>Vedan</t>
  </si>
  <si>
    <t>Ajinomoto</t>
  </si>
  <si>
    <t>Dh Foods</t>
  </si>
  <si>
    <t>Barona</t>
  </si>
  <si>
    <t>O'food</t>
  </si>
  <si>
    <t>Cholimex</t>
  </si>
  <si>
    <t>Gạo Ngọc Sen</t>
  </si>
  <si>
    <t>Hữu Nghị</t>
  </si>
  <si>
    <t>Cung Ðình</t>
  </si>
  <si>
    <t>Kirin</t>
  </si>
  <si>
    <t>Cozy</t>
  </si>
  <si>
    <t>CJ InnerB</t>
  </si>
  <si>
    <t>Karmarts</t>
  </si>
  <si>
    <t>An Nam</t>
  </si>
  <si>
    <t>Granola</t>
  </si>
  <si>
    <t>Biscotti</t>
  </si>
  <si>
    <t>MARS Petcare</t>
  </si>
  <si>
    <t>DTX</t>
  </si>
  <si>
    <t>Adiva</t>
  </si>
  <si>
    <t>TH True Milk</t>
  </si>
  <si>
    <t>Seb</t>
  </si>
  <si>
    <t>Bong Bach Tuyet</t>
  </si>
  <si>
    <t>sagen</t>
  </si>
  <si>
    <t>LVN PPD</t>
  </si>
  <si>
    <t>Acecook</t>
  </si>
  <si>
    <t>TCP</t>
  </si>
  <si>
    <t>Uniben</t>
  </si>
  <si>
    <t>Asia food</t>
  </si>
  <si>
    <t>Sabeco</t>
  </si>
  <si>
    <t>Starbucks</t>
  </si>
  <si>
    <t>Beko VN</t>
  </si>
  <si>
    <t>Grove</t>
  </si>
  <si>
    <t>Ha Vang</t>
  </si>
  <si>
    <t>Medcomtech</t>
  </si>
  <si>
    <t>Ecco</t>
  </si>
  <si>
    <t>Pixie</t>
  </si>
  <si>
    <t>Yody</t>
  </si>
  <si>
    <t>Supersport</t>
  </si>
  <si>
    <t>sketcher</t>
  </si>
  <si>
    <t>Casio</t>
  </si>
  <si>
    <t>eucerin</t>
  </si>
  <si>
    <t>Gowoonseang Cosmetics</t>
  </si>
  <si>
    <t>paula's choice</t>
  </si>
  <si>
    <t>the ordinary</t>
  </si>
  <si>
    <t>bioderma</t>
  </si>
  <si>
    <t>SEB</t>
  </si>
  <si>
    <t>Luminarc</t>
  </si>
  <si>
    <t>URC</t>
  </si>
  <si>
    <t>Orion</t>
  </si>
  <si>
    <t>Parroti</t>
  </si>
  <si>
    <t>Richy</t>
  </si>
  <si>
    <t>My jae</t>
  </si>
  <si>
    <t>Wilmar</t>
  </si>
  <si>
    <t>Kido</t>
  </si>
  <si>
    <t>Ranee</t>
  </si>
  <si>
    <t>Wipro Unza</t>
  </si>
  <si>
    <t>Nivea</t>
  </si>
  <si>
    <t>Cuckoo</t>
  </si>
  <si>
    <t>KT CELEB</t>
  </si>
  <si>
    <t>Kiehl's</t>
  </si>
  <si>
    <t>Erha</t>
  </si>
  <si>
    <t>Innisfree</t>
  </si>
  <si>
    <t>Facebook</t>
  </si>
  <si>
    <t>Duy Tran</t>
  </si>
  <si>
    <t>Huong Doan</t>
  </si>
  <si>
    <t>Nhung Nguyen</t>
  </si>
  <si>
    <t>Van Tran</t>
  </si>
  <si>
    <t>Target GP</t>
  </si>
  <si>
    <t>Total</t>
  </si>
  <si>
    <t>New deadline for Feb 2023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</si>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</sst>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%"/>
    <numFmt numFmtId="167" formatCode="0.0"/>
    <numFmt numFmtId="168" formatCode="0.00%;\-0.00%;0.0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000000"/>
      <name val="Times New Roman"/>
      <family val="1"/>
    </font>
    <font>
      <b/>
      <i/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9C0006"/>
      <name val="Times New Roman"/>
      <family val="1"/>
    </font>
    <font>
      <b/>
      <sz val="11"/>
      <name val="Calibri"/>
      <family val="2"/>
    </font>
    <font>
      <sz val="11"/>
      <name val="Calibri"/>
      <family val="2"/>
      <scheme val="minor"/>
    </font>
    <font>
      <b/>
      <i/>
      <sz val="11"/>
      <name val="Calibri"/>
      <family val="2"/>
    </font>
    <font>
      <sz val="11"/>
      <name val="Calibri"/>
      <family val="2"/>
    </font>
    <font>
      <i/>
      <sz val="9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i/>
      <sz val="9"/>
      <color rgb="FFFFFFFF"/>
      <name val="Calibri"/>
      <family val="2"/>
      <scheme val="minor"/>
    </font>
    <font>
      <sz val="9"/>
      <color rgb="FFFFFFFF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444444"/>
      <name val="Calibri"/>
      <charset val="1"/>
    </font>
    <font>
      <b/>
      <i/>
      <sz val="11"/>
      <color rgb="FF000000"/>
      <name val="Calibri"/>
      <family val="2"/>
    </font>
    <font>
      <b/>
      <i/>
      <sz val="9"/>
      <color theme="1"/>
      <name val="Calibri"/>
      <family val="2"/>
      <scheme val="minor"/>
    </font>
    <font>
      <sz val="10"/>
      <color rgb="FF000000"/>
      <name val="Calibri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F4F6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EC4F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1C4587"/>
        <bgColor rgb="FF1C4587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rgb="FF8093B3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2" borderId="0" xfId="0" applyFill="1"/>
    <xf numFmtId="0" fontId="6" fillId="0" borderId="0" xfId="0" applyFont="1" applyAlignment="1">
      <alignment horizontal="center" vertical="center"/>
    </xf>
    <xf numFmtId="164" fontId="5" fillId="4" borderId="0" xfId="1" applyNumberFormat="1" applyFont="1" applyFill="1" applyAlignment="1">
      <alignment horizontal="center" vertical="center"/>
    </xf>
    <xf numFmtId="164" fontId="5" fillId="3" borderId="0" xfId="1" applyNumberFormat="1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/>
    <xf numFmtId="0" fontId="12" fillId="8" borderId="5" xfId="0" applyFont="1" applyFill="1" applyBorder="1"/>
    <xf numFmtId="0" fontId="12" fillId="8" borderId="6" xfId="0" applyFont="1" applyFill="1" applyBorder="1"/>
    <xf numFmtId="0" fontId="11" fillId="8" borderId="5" xfId="0" applyFont="1" applyFill="1" applyBorder="1"/>
    <xf numFmtId="0" fontId="13" fillId="0" borderId="7" xfId="0" applyFont="1" applyBorder="1"/>
    <xf numFmtId="0" fontId="13" fillId="0" borderId="8" xfId="0" applyFont="1" applyBorder="1"/>
    <xf numFmtId="15" fontId="13" fillId="0" borderId="7" xfId="0" applyNumberFormat="1" applyFont="1" applyBorder="1"/>
    <xf numFmtId="0" fontId="13" fillId="0" borderId="9" xfId="0" applyFont="1" applyBorder="1"/>
    <xf numFmtId="0" fontId="13" fillId="0" borderId="10" xfId="0" applyFont="1" applyBorder="1"/>
    <xf numFmtId="15" fontId="13" fillId="0" borderId="9" xfId="0" applyNumberFormat="1" applyFont="1" applyBorder="1"/>
    <xf numFmtId="0" fontId="14" fillId="9" borderId="7" xfId="0" applyFont="1" applyFill="1" applyBorder="1"/>
    <xf numFmtId="0" fontId="13" fillId="0" borderId="11" xfId="0" applyFont="1" applyBorder="1"/>
    <xf numFmtId="0" fontId="13" fillId="10" borderId="1" xfId="0" applyFont="1" applyFill="1" applyBorder="1"/>
    <xf numFmtId="15" fontId="13" fillId="10" borderId="1" xfId="0" applyNumberFormat="1" applyFont="1" applyFill="1" applyBorder="1"/>
    <xf numFmtId="0" fontId="10" fillId="0" borderId="11" xfId="2" applyBorder="1" applyAlignment="1"/>
    <xf numFmtId="0" fontId="13" fillId="0" borderId="12" xfId="0" applyFont="1" applyBorder="1"/>
    <xf numFmtId="15" fontId="13" fillId="0" borderId="11" xfId="0" applyNumberFormat="1" applyFont="1" applyBorder="1"/>
    <xf numFmtId="0" fontId="13" fillId="10" borderId="7" xfId="0" applyFont="1" applyFill="1" applyBorder="1"/>
    <xf numFmtId="15" fontId="13" fillId="10" borderId="7" xfId="0" applyNumberFormat="1" applyFont="1" applyFill="1" applyBorder="1"/>
    <xf numFmtId="0" fontId="16" fillId="0" borderId="0" xfId="0" applyFont="1"/>
    <xf numFmtId="0" fontId="15" fillId="7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5" fillId="12" borderId="1" xfId="0" applyFont="1" applyFill="1" applyBorder="1" applyAlignment="1">
      <alignment vertical="center"/>
    </xf>
    <xf numFmtId="0" fontId="17" fillId="12" borderId="1" xfId="0" applyFont="1" applyFill="1" applyBorder="1" applyAlignment="1">
      <alignment vertical="center"/>
    </xf>
    <xf numFmtId="0" fontId="18" fillId="12" borderId="1" xfId="0" applyFont="1" applyFill="1" applyBorder="1" applyAlignment="1">
      <alignment vertical="center" wrapText="1"/>
    </xf>
    <xf numFmtId="9" fontId="16" fillId="0" borderId="1" xfId="0" applyNumberFormat="1" applyFont="1" applyBorder="1" applyAlignment="1">
      <alignment vertical="center"/>
    </xf>
    <xf numFmtId="9" fontId="18" fillId="12" borderId="1" xfId="0" applyNumberFormat="1" applyFont="1" applyFill="1" applyBorder="1" applyAlignment="1">
      <alignment horizontal="right" vertical="center"/>
    </xf>
    <xf numFmtId="0" fontId="18" fillId="13" borderId="1" xfId="0" applyFont="1" applyFill="1" applyBorder="1" applyAlignment="1">
      <alignment vertical="center"/>
    </xf>
    <xf numFmtId="10" fontId="16" fillId="0" borderId="1" xfId="0" applyNumberFormat="1" applyFont="1" applyBorder="1" applyAlignment="1">
      <alignment vertical="center"/>
    </xf>
    <xf numFmtId="0" fontId="18" fillId="14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8" fillId="15" borderId="1" xfId="0" applyFont="1" applyFill="1" applyBorder="1" applyAlignment="1">
      <alignment vertical="center"/>
    </xf>
    <xf numFmtId="9" fontId="18" fillId="6" borderId="1" xfId="0" applyNumberFormat="1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165" fontId="4" fillId="0" borderId="0" xfId="3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6" fontId="4" fillId="0" borderId="0" xfId="3" applyNumberFormat="1" applyFont="1" applyAlignment="1">
      <alignment vertical="center"/>
    </xf>
    <xf numFmtId="0" fontId="10" fillId="0" borderId="0" xfId="2" applyAlignment="1">
      <alignment vertical="center"/>
    </xf>
    <xf numFmtId="9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3" fontId="0" fillId="0" borderId="0" xfId="0" applyNumberFormat="1"/>
    <xf numFmtId="168" fontId="0" fillId="0" borderId="0" xfId="0" applyNumberFormat="1"/>
    <xf numFmtId="164" fontId="0" fillId="2" borderId="0" xfId="1" applyNumberFormat="1" applyFont="1" applyFill="1"/>
    <xf numFmtId="0" fontId="4" fillId="12" borderId="0" xfId="0" applyFont="1" applyFill="1"/>
    <xf numFmtId="4" fontId="5" fillId="12" borderId="0" xfId="0" applyNumberFormat="1" applyFont="1" applyFill="1" applyAlignment="1">
      <alignment horizontal="right"/>
    </xf>
    <xf numFmtId="3" fontId="4" fillId="12" borderId="0" xfId="0" applyNumberFormat="1" applyFont="1" applyFill="1"/>
    <xf numFmtId="0" fontId="4" fillId="0" borderId="0" xfId="0" applyFont="1"/>
    <xf numFmtId="0" fontId="4" fillId="16" borderId="0" xfId="0" applyFont="1" applyFill="1"/>
    <xf numFmtId="0" fontId="5" fillId="16" borderId="0" xfId="0" applyFont="1" applyFill="1"/>
    <xf numFmtId="0" fontId="20" fillId="17" borderId="0" xfId="0" applyFont="1" applyFill="1" applyAlignment="1">
      <alignment horizontal="center"/>
    </xf>
    <xf numFmtId="0" fontId="20" fillId="17" borderId="0" xfId="0" applyFont="1" applyFill="1" applyAlignment="1">
      <alignment horizontal="right"/>
    </xf>
    <xf numFmtId="0" fontId="20" fillId="12" borderId="0" xfId="0" applyFont="1" applyFill="1" applyAlignment="1">
      <alignment horizontal="right"/>
    </xf>
    <xf numFmtId="0" fontId="21" fillId="17" borderId="15" xfId="0" applyFont="1" applyFill="1" applyBorder="1" applyAlignment="1">
      <alignment horizontal="right"/>
    </xf>
    <xf numFmtId="0" fontId="20" fillId="17" borderId="15" xfId="0" applyFont="1" applyFill="1" applyBorder="1" applyAlignment="1">
      <alignment horizontal="right"/>
    </xf>
    <xf numFmtId="0" fontId="4" fillId="17" borderId="0" xfId="0" applyFont="1" applyFill="1"/>
    <xf numFmtId="0" fontId="5" fillId="2" borderId="0" xfId="0" applyFont="1" applyFill="1"/>
    <xf numFmtId="0" fontId="4" fillId="18" borderId="0" xfId="0" applyFont="1" applyFill="1"/>
    <xf numFmtId="0" fontId="22" fillId="19" borderId="0" xfId="0" applyFont="1" applyFill="1"/>
    <xf numFmtId="0" fontId="4" fillId="18" borderId="0" xfId="0" applyFont="1" applyFill="1" applyAlignment="1">
      <alignment horizontal="right"/>
    </xf>
    <xf numFmtId="3" fontId="4" fillId="18" borderId="0" xfId="0" applyNumberFormat="1" applyFont="1" applyFill="1" applyAlignment="1">
      <alignment horizontal="right"/>
    </xf>
    <xf numFmtId="0" fontId="4" fillId="18" borderId="16" xfId="0" applyFont="1" applyFill="1" applyBorder="1" applyAlignment="1">
      <alignment horizontal="right"/>
    </xf>
    <xf numFmtId="0" fontId="22" fillId="20" borderId="0" xfId="0" applyFont="1" applyFill="1"/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21" borderId="16" xfId="0" applyFont="1" applyFill="1" applyBorder="1" applyAlignment="1">
      <alignment horizontal="right"/>
    </xf>
    <xf numFmtId="3" fontId="4" fillId="12" borderId="0" xfId="0" applyNumberFormat="1" applyFont="1" applyFill="1" applyAlignment="1">
      <alignment horizontal="right"/>
    </xf>
    <xf numFmtId="0" fontId="22" fillId="22" borderId="0" xfId="0" applyFont="1" applyFill="1"/>
    <xf numFmtId="0" fontId="22" fillId="23" borderId="0" xfId="0" applyFont="1" applyFill="1"/>
    <xf numFmtId="0" fontId="4" fillId="12" borderId="0" xfId="0" applyFont="1" applyFill="1" applyAlignment="1">
      <alignment horizontal="right"/>
    </xf>
    <xf numFmtId="4" fontId="4" fillId="0" borderId="0" xfId="0" applyNumberFormat="1" applyFont="1" applyAlignment="1">
      <alignment horizontal="right"/>
    </xf>
    <xf numFmtId="0" fontId="22" fillId="24" borderId="0" xfId="0" applyFont="1" applyFill="1"/>
    <xf numFmtId="4" fontId="4" fillId="18" borderId="0" xfId="0" applyNumberFormat="1" applyFont="1" applyFill="1" applyAlignment="1">
      <alignment horizontal="right"/>
    </xf>
    <xf numFmtId="0" fontId="4" fillId="21" borderId="16" xfId="0" applyFont="1" applyFill="1" applyBorder="1" applyAlignment="1">
      <alignment horizontal="right" vertical="center"/>
    </xf>
    <xf numFmtId="0" fontId="4" fillId="18" borderId="16" xfId="0" applyFont="1" applyFill="1" applyBorder="1" applyAlignment="1">
      <alignment horizontal="right" vertical="center"/>
    </xf>
    <xf numFmtId="0" fontId="4" fillId="21" borderId="17" xfId="0" applyFont="1" applyFill="1" applyBorder="1" applyAlignment="1">
      <alignment horizontal="right"/>
    </xf>
    <xf numFmtId="3" fontId="4" fillId="12" borderId="18" xfId="0" applyNumberFormat="1" applyFont="1" applyFill="1" applyBorder="1" applyAlignment="1">
      <alignment horizontal="right"/>
    </xf>
    <xf numFmtId="0" fontId="5" fillId="18" borderId="0" xfId="0" applyFont="1" applyFill="1" applyAlignment="1">
      <alignment horizontal="right"/>
    </xf>
    <xf numFmtId="3" fontId="5" fillId="18" borderId="0" xfId="0" applyNumberFormat="1" applyFont="1" applyFill="1" applyAlignment="1">
      <alignment horizontal="right"/>
    </xf>
    <xf numFmtId="0" fontId="4" fillId="25" borderId="0" xfId="0" applyFont="1" applyFill="1"/>
    <xf numFmtId="0" fontId="22" fillId="25" borderId="0" xfId="0" applyFont="1" applyFill="1"/>
    <xf numFmtId="0" fontId="4" fillId="25" borderId="0" xfId="0" applyFont="1" applyFill="1" applyAlignment="1">
      <alignment horizontal="right"/>
    </xf>
    <xf numFmtId="3" fontId="4" fillId="25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vertical="center"/>
    </xf>
    <xf numFmtId="0" fontId="23" fillId="26" borderId="0" xfId="0" applyFont="1" applyFill="1"/>
    <xf numFmtId="0" fontId="24" fillId="0" borderId="0" xfId="0" applyFont="1"/>
    <xf numFmtId="10" fontId="24" fillId="0" borderId="0" xfId="0" applyNumberFormat="1" applyFont="1"/>
    <xf numFmtId="9" fontId="24" fillId="0" borderId="0" xfId="0" applyNumberFormat="1" applyFont="1"/>
    <xf numFmtId="0" fontId="24" fillId="27" borderId="0" xfId="0" applyFont="1" applyFill="1"/>
    <xf numFmtId="6" fontId="25" fillId="0" borderId="0" xfId="0" applyNumberFormat="1" applyFont="1"/>
    <xf numFmtId="8" fontId="4" fillId="0" borderId="0" xfId="0" applyNumberFormat="1" applyFont="1" applyAlignment="1">
      <alignment vertical="center"/>
    </xf>
    <xf numFmtId="6" fontId="25" fillId="0" borderId="0" xfId="0" applyNumberFormat="1" applyFont="1" applyAlignment="1">
      <alignment readingOrder="1"/>
    </xf>
    <xf numFmtId="6" fontId="26" fillId="0" borderId="0" xfId="0" applyNumberFormat="1" applyFont="1" applyAlignment="1">
      <alignment readingOrder="1"/>
    </xf>
    <xf numFmtId="0" fontId="0" fillId="0" borderId="19" xfId="0" applyBorder="1"/>
    <xf numFmtId="0" fontId="0" fillId="0" borderId="0" xfId="0" applyAlignment="1">
      <alignment vertical="top"/>
    </xf>
    <xf numFmtId="164" fontId="4" fillId="28" borderId="0" xfId="1" applyNumberFormat="1" applyFont="1" applyFill="1" applyAlignment="1">
      <alignment vertical="center"/>
    </xf>
    <xf numFmtId="10" fontId="24" fillId="27" borderId="0" xfId="0" applyNumberFormat="1" applyFont="1" applyFill="1"/>
    <xf numFmtId="164" fontId="27" fillId="0" borderId="0" xfId="1" applyNumberFormat="1" applyFont="1" applyFill="1" applyBorder="1" applyAlignment="1"/>
    <xf numFmtId="164" fontId="4" fillId="0" borderId="0" xfId="1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10" fontId="4" fillId="0" borderId="0" xfId="3" applyNumberFormat="1" applyFont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28" fillId="0" borderId="0" xfId="0" applyFont="1" applyAlignment="1">
      <alignment vertical="center"/>
    </xf>
    <xf numFmtId="0" fontId="27" fillId="0" borderId="0" xfId="0" applyFont="1"/>
    <xf numFmtId="0" fontId="29" fillId="0" borderId="0" xfId="0" applyFont="1"/>
    <xf numFmtId="0" fontId="30" fillId="29" borderId="0" xfId="0" applyFont="1" applyFill="1"/>
    <xf numFmtId="9" fontId="0" fillId="0" borderId="0" xfId="0" applyNumberFormat="1"/>
    <xf numFmtId="0" fontId="31" fillId="0" borderId="0" xfId="0" applyFont="1"/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vertical="center"/>
    </xf>
    <xf numFmtId="0" fontId="17" fillId="12" borderId="1" xfId="0" applyFont="1" applyFill="1" applyBorder="1" applyAlignment="1">
      <alignment vertical="center"/>
    </xf>
    <xf numFmtId="0" fontId="18" fillId="12" borderId="6" xfId="0" applyFont="1" applyFill="1" applyBorder="1" applyAlignment="1">
      <alignment vertical="center" wrapText="1"/>
    </xf>
    <xf numFmtId="0" fontId="18" fillId="12" borderId="13" xfId="0" applyFont="1" applyFill="1" applyBorder="1" applyAlignment="1">
      <alignment vertical="center" wrapText="1"/>
    </xf>
    <xf numFmtId="0" fontId="18" fillId="12" borderId="12" xfId="0" applyFont="1" applyFill="1" applyBorder="1" applyAlignment="1">
      <alignment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32" fillId="0" borderId="0" xfId="0" applyFont="1"/>
    <xf numFmtId="0" fontId="33" fillId="0" borderId="0" xfId="0" applyFont="1" applyAlignment="1">
      <alignment vertical="center"/>
    </xf>
    <xf numFmtId="0" fontId="34" fillId="30" borderId="0" xfId="0" applyFont="1" applyFill="1"/>
    <xf numFmtId="3" fontId="35" fillId="0" borderId="0" xfId="0" applyNumberFormat="1" applyFont="1"/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37" fillId="2" borderId="1" xfId="0" applyFont="1" applyFill="1" applyBorder="1" applyAlignment="1">
      <alignment horizontal="center" vertical="center" wrapText="1"/>
    </xf>
    <xf numFmtId="3" fontId="38" fillId="31" borderId="1" xfId="0" applyNumberFormat="1" applyFont="1" applyFill="1" applyBorder="1" applyAlignment="1">
      <alignment horizontal="center" vertical="center" wrapText="1"/>
    </xf>
    <xf numFmtId="0" fontId="38" fillId="32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 wrapText="1"/>
    </xf>
    <xf numFmtId="3" fontId="36" fillId="12" borderId="1" xfId="0" applyNumberFormat="1" applyFont="1" applyFill="1" applyBorder="1" applyAlignment="1">
      <alignment horizontal="right" vertical="center" wrapText="1"/>
    </xf>
    <xf numFmtId="0" fontId="36" fillId="0" borderId="1" xfId="0" applyFont="1" applyBorder="1" applyAlignment="1">
      <alignment vertical="center"/>
    </xf>
    <xf numFmtId="3" fontId="36" fillId="0" borderId="1" xfId="0" applyNumberFormat="1" applyFont="1" applyBorder="1" applyAlignment="1">
      <alignment vertical="center"/>
    </xf>
    <xf numFmtId="0" fontId="37" fillId="33" borderId="1" xfId="0" applyFont="1" applyFill="1" applyBorder="1" applyAlignment="1">
      <alignment vertical="center" wrapText="1"/>
    </xf>
    <xf numFmtId="3" fontId="37" fillId="33" borderId="1" xfId="0" applyNumberFormat="1" applyFont="1" applyFill="1" applyBorder="1" applyAlignment="1">
      <alignment vertical="center"/>
    </xf>
    <xf numFmtId="16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">
    <dxf>
      <fill>
        <patternFill patternType="solid">
          <fgColor rgb="FFEA9999"/>
          <bgColor rgb="FFEA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Huyen" id="{C3BCFDD8-D27F-4BE2-9259-045F361F21B2}"/>
  <namedSheetView name="Nhung" id="{921A8442-D3CF-4DBB-B3B9-DF518639953F}"/>
  <namedSheetView name="Trân" id="{4E4166B4-6CDF-4280-A991-5864AE640667}"/>
  <namedSheetView name="Triet" id="{435C9BBD-508B-4836-8720-5838D9D7760E}"/>
  <namedSheetView name="Tuan" id="{D195A84A-B9D4-4081-ACE5-633E06BDAFA5}"/>
  <namedSheetView name="View1" id="{3A693B2A-AFB9-403A-8FE9-FCA335FEE837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goc.do@onpoint.vn" TargetMode="External"/><Relationship Id="rId21" Type="http://schemas.openxmlformats.org/officeDocument/2006/relationships/hyperlink" Target="mailto:bong.nguyen@onpoint.vn" TargetMode="External"/><Relationship Id="rId42" Type="http://schemas.openxmlformats.org/officeDocument/2006/relationships/hyperlink" Target="mailto:huyen.dang@onpoint.vn" TargetMode="External"/><Relationship Id="rId63" Type="http://schemas.openxmlformats.org/officeDocument/2006/relationships/hyperlink" Target="mailto:duc.tran@onpoint.vn" TargetMode="External"/><Relationship Id="rId84" Type="http://schemas.openxmlformats.org/officeDocument/2006/relationships/hyperlink" Target="mailto:dung.le@onpoint.vn" TargetMode="External"/><Relationship Id="rId138" Type="http://schemas.openxmlformats.org/officeDocument/2006/relationships/hyperlink" Target="mailto:linh.tran@onpoint.vn" TargetMode="External"/><Relationship Id="rId159" Type="http://schemas.openxmlformats.org/officeDocument/2006/relationships/hyperlink" Target="mailto:tri.pham@onpoint.vn" TargetMode="External"/><Relationship Id="rId170" Type="http://schemas.openxmlformats.org/officeDocument/2006/relationships/hyperlink" Target="mailto:Sao.Hoang@onpoint.vn" TargetMode="External"/><Relationship Id="rId191" Type="http://schemas.openxmlformats.org/officeDocument/2006/relationships/hyperlink" Target="mailto:quanghuy.nguyen@onpoint.vn" TargetMode="External"/><Relationship Id="rId107" Type="http://schemas.openxmlformats.org/officeDocument/2006/relationships/hyperlink" Target="mailto:duy.tran@onpoint.vn" TargetMode="External"/><Relationship Id="rId11" Type="http://schemas.openxmlformats.org/officeDocument/2006/relationships/hyperlink" Target="mailto:huyen.dang@onpoint.vn" TargetMode="External"/><Relationship Id="rId32" Type="http://schemas.openxmlformats.org/officeDocument/2006/relationships/hyperlink" Target="mailto:duy.tran@onpoint.vn" TargetMode="External"/><Relationship Id="rId53" Type="http://schemas.openxmlformats.org/officeDocument/2006/relationships/hyperlink" Target="mailto:uyen.le@onpoint.vn" TargetMode="External"/><Relationship Id="rId74" Type="http://schemas.openxmlformats.org/officeDocument/2006/relationships/hyperlink" Target="mailto:duc.tran@onpoint.vn" TargetMode="External"/><Relationship Id="rId128" Type="http://schemas.openxmlformats.org/officeDocument/2006/relationships/hyperlink" Target="mailto:ngoc.do@onpoint.vn" TargetMode="External"/><Relationship Id="rId149" Type="http://schemas.openxmlformats.org/officeDocument/2006/relationships/hyperlink" Target="mailto:tri.pham@onpoint.vn" TargetMode="External"/><Relationship Id="rId5" Type="http://schemas.openxmlformats.org/officeDocument/2006/relationships/hyperlink" Target="mailto:vinh.vu@onpoint.vn" TargetMode="External"/><Relationship Id="rId95" Type="http://schemas.openxmlformats.org/officeDocument/2006/relationships/hyperlink" Target="mailto:duy.tran@onpoint.vn" TargetMode="External"/><Relationship Id="rId160" Type="http://schemas.openxmlformats.org/officeDocument/2006/relationships/hyperlink" Target="mailto:tri.pham@onpoint.vn" TargetMode="External"/><Relationship Id="rId181" Type="http://schemas.openxmlformats.org/officeDocument/2006/relationships/hyperlink" Target="mailto:tam.huynh@onpoint.vn" TargetMode="External"/><Relationship Id="rId22" Type="http://schemas.openxmlformats.org/officeDocument/2006/relationships/hyperlink" Target="mailto:man.chau@onpoint.vn" TargetMode="External"/><Relationship Id="rId43" Type="http://schemas.openxmlformats.org/officeDocument/2006/relationships/hyperlink" Target="mailto:huyen.dang@onpoint.vn" TargetMode="External"/><Relationship Id="rId64" Type="http://schemas.openxmlformats.org/officeDocument/2006/relationships/hyperlink" Target="mailto:duc.tran@onpoint.vn" TargetMode="External"/><Relationship Id="rId118" Type="http://schemas.openxmlformats.org/officeDocument/2006/relationships/hyperlink" Target="mailto:ngoc.do@onpoint.vn" TargetMode="External"/><Relationship Id="rId139" Type="http://schemas.openxmlformats.org/officeDocument/2006/relationships/hyperlink" Target="mailto:quynh.tran@onpoint.vn" TargetMode="External"/><Relationship Id="rId85" Type="http://schemas.openxmlformats.org/officeDocument/2006/relationships/hyperlink" Target="mailto:dung.le@onpoint.vn" TargetMode="External"/><Relationship Id="rId150" Type="http://schemas.openxmlformats.org/officeDocument/2006/relationships/hyperlink" Target="mailto:tri.pham@onpoint.vn" TargetMode="External"/><Relationship Id="rId171" Type="http://schemas.openxmlformats.org/officeDocument/2006/relationships/hyperlink" Target="mailto:tri.pham@onpoint.vn" TargetMode="External"/><Relationship Id="rId192" Type="http://schemas.openxmlformats.org/officeDocument/2006/relationships/hyperlink" Target="mailto:quanghuy.nguyen@onpoint.vn" TargetMode="External"/><Relationship Id="rId12" Type="http://schemas.openxmlformats.org/officeDocument/2006/relationships/hyperlink" Target="mailto:bong.nguyen@onpoint.vn" TargetMode="External"/><Relationship Id="rId33" Type="http://schemas.openxmlformats.org/officeDocument/2006/relationships/hyperlink" Target="mailto:duy.tran@onpoint.vn" TargetMode="External"/><Relationship Id="rId108" Type="http://schemas.openxmlformats.org/officeDocument/2006/relationships/hyperlink" Target="mailto:duy.tran@onpoint.vn" TargetMode="External"/><Relationship Id="rId129" Type="http://schemas.openxmlformats.org/officeDocument/2006/relationships/hyperlink" Target="mailto:ngoc.nguyen@onpoint.vn" TargetMode="External"/><Relationship Id="rId54" Type="http://schemas.openxmlformats.org/officeDocument/2006/relationships/hyperlink" Target="mailto:vinh.vu@onpoint.vn" TargetMode="External"/><Relationship Id="rId75" Type="http://schemas.openxmlformats.org/officeDocument/2006/relationships/hyperlink" Target="mailto:duc.tran@onpoint.vn" TargetMode="External"/><Relationship Id="rId96" Type="http://schemas.openxmlformats.org/officeDocument/2006/relationships/hyperlink" Target="mailto:duy.tran@onpoint.vn" TargetMode="External"/><Relationship Id="rId140" Type="http://schemas.openxmlformats.org/officeDocument/2006/relationships/hyperlink" Target="mailto:quynh.tran@onpoint.vn" TargetMode="External"/><Relationship Id="rId161" Type="http://schemas.openxmlformats.org/officeDocument/2006/relationships/hyperlink" Target="mailto:duy.tran@onpoint.vn" TargetMode="External"/><Relationship Id="rId182" Type="http://schemas.openxmlformats.org/officeDocument/2006/relationships/hyperlink" Target="mailto:tam.huynh@onpoint.vn" TargetMode="External"/><Relationship Id="rId6" Type="http://schemas.openxmlformats.org/officeDocument/2006/relationships/hyperlink" Target="mailto:cuong.phu@onpoint.vn" TargetMode="External"/><Relationship Id="rId23" Type="http://schemas.openxmlformats.org/officeDocument/2006/relationships/hyperlink" Target="mailto:Hien.dinh@onpoint.vn" TargetMode="External"/><Relationship Id="rId119" Type="http://schemas.openxmlformats.org/officeDocument/2006/relationships/hyperlink" Target="mailto:ngoc.do@onpoint.vn" TargetMode="External"/><Relationship Id="rId44" Type="http://schemas.openxmlformats.org/officeDocument/2006/relationships/hyperlink" Target="mailto:huyen.dang@onpoint.vn" TargetMode="External"/><Relationship Id="rId65" Type="http://schemas.openxmlformats.org/officeDocument/2006/relationships/hyperlink" Target="mailto:duc.tran@onpoint.vn" TargetMode="External"/><Relationship Id="rId86" Type="http://schemas.openxmlformats.org/officeDocument/2006/relationships/hyperlink" Target="mailto:duy.tran@onpoint.vn" TargetMode="External"/><Relationship Id="rId130" Type="http://schemas.openxmlformats.org/officeDocument/2006/relationships/hyperlink" Target="mailto:ngoc.nguyen@onpoint.vn" TargetMode="External"/><Relationship Id="rId151" Type="http://schemas.openxmlformats.org/officeDocument/2006/relationships/hyperlink" Target="mailto:tri.pham@onpoint.vn" TargetMode="External"/><Relationship Id="rId172" Type="http://schemas.openxmlformats.org/officeDocument/2006/relationships/hyperlink" Target="mailto:bong.nguyen@onpoint.vn" TargetMode="External"/><Relationship Id="rId193" Type="http://schemas.openxmlformats.org/officeDocument/2006/relationships/hyperlink" Target="mailto:quanghuy.nguyen@onpoint.vn" TargetMode="External"/><Relationship Id="rId13" Type="http://schemas.openxmlformats.org/officeDocument/2006/relationships/hyperlink" Target="mailto:vanlam.nguyen@onpoint.vn" TargetMode="External"/><Relationship Id="rId109" Type="http://schemas.openxmlformats.org/officeDocument/2006/relationships/hyperlink" Target="mailto:yen.mai@onpoint.vn" TargetMode="External"/><Relationship Id="rId34" Type="http://schemas.openxmlformats.org/officeDocument/2006/relationships/hyperlink" Target="mailto:duy.tran@onpoint.vn" TargetMode="External"/><Relationship Id="rId55" Type="http://schemas.openxmlformats.org/officeDocument/2006/relationships/hyperlink" Target="mailto:vinh.vu@onpoint.vn" TargetMode="External"/><Relationship Id="rId76" Type="http://schemas.openxmlformats.org/officeDocument/2006/relationships/hyperlink" Target="mailto:duc.tran@onpoint.vn" TargetMode="External"/><Relationship Id="rId97" Type="http://schemas.openxmlformats.org/officeDocument/2006/relationships/hyperlink" Target="mailto:duy.tran@onpoint.vn" TargetMode="External"/><Relationship Id="rId120" Type="http://schemas.openxmlformats.org/officeDocument/2006/relationships/hyperlink" Target="mailto:ngoc.do@onpoint.vn" TargetMode="External"/><Relationship Id="rId141" Type="http://schemas.openxmlformats.org/officeDocument/2006/relationships/hyperlink" Target="mailto:quynh.tran@onpoint.vn" TargetMode="External"/><Relationship Id="rId7" Type="http://schemas.openxmlformats.org/officeDocument/2006/relationships/hyperlink" Target="mailto:tram.ngo@onpoint.vn" TargetMode="External"/><Relationship Id="rId71" Type="http://schemas.openxmlformats.org/officeDocument/2006/relationships/hyperlink" Target="mailto:duc.tran@onpoint.vn" TargetMode="External"/><Relationship Id="rId92" Type="http://schemas.openxmlformats.org/officeDocument/2006/relationships/hyperlink" Target="mailto:duy.tran@onpoint.vn" TargetMode="External"/><Relationship Id="rId162" Type="http://schemas.openxmlformats.org/officeDocument/2006/relationships/hyperlink" Target="mailto:duy.tran@onpoint.vn" TargetMode="External"/><Relationship Id="rId183" Type="http://schemas.openxmlformats.org/officeDocument/2006/relationships/hyperlink" Target="mailto:tam.huynh@onpoint.vn" TargetMode="External"/><Relationship Id="rId2" Type="http://schemas.openxmlformats.org/officeDocument/2006/relationships/hyperlink" Target="mailto:duy.tran@onpoint.vn" TargetMode="External"/><Relationship Id="rId29" Type="http://schemas.openxmlformats.org/officeDocument/2006/relationships/hyperlink" Target="mailto:duy.tran@onpoint.vn" TargetMode="External"/><Relationship Id="rId24" Type="http://schemas.openxmlformats.org/officeDocument/2006/relationships/hyperlink" Target="mailto:Hien.dinh@onpoint.vn" TargetMode="External"/><Relationship Id="rId40" Type="http://schemas.openxmlformats.org/officeDocument/2006/relationships/hyperlink" Target="mailto:huong.doan@onpoint.vn" TargetMode="External"/><Relationship Id="rId45" Type="http://schemas.openxmlformats.org/officeDocument/2006/relationships/hyperlink" Target="mailto:huyen.dang@onpoint.vn" TargetMode="External"/><Relationship Id="rId66" Type="http://schemas.openxmlformats.org/officeDocument/2006/relationships/hyperlink" Target="mailto:duc.tran@onpoint.vn" TargetMode="External"/><Relationship Id="rId87" Type="http://schemas.openxmlformats.org/officeDocument/2006/relationships/hyperlink" Target="mailto:duy.tran@onpoint.vn" TargetMode="External"/><Relationship Id="rId110" Type="http://schemas.openxmlformats.org/officeDocument/2006/relationships/hyperlink" Target="mailto:yen.mai@onpoint.vn" TargetMode="External"/><Relationship Id="rId115" Type="http://schemas.openxmlformats.org/officeDocument/2006/relationships/hyperlink" Target="mailto:ngoc.do@onpoint.vn" TargetMode="External"/><Relationship Id="rId131" Type="http://schemas.openxmlformats.org/officeDocument/2006/relationships/hyperlink" Target="mailto:ngoc.nguyen@onpoint.vn" TargetMode="External"/><Relationship Id="rId136" Type="http://schemas.openxmlformats.org/officeDocument/2006/relationships/hyperlink" Target="mailto:duy.tran@onpoint.vn" TargetMode="External"/><Relationship Id="rId157" Type="http://schemas.openxmlformats.org/officeDocument/2006/relationships/hyperlink" Target="mailto:tri.pham@onpoint.vn" TargetMode="External"/><Relationship Id="rId178" Type="http://schemas.openxmlformats.org/officeDocument/2006/relationships/hyperlink" Target="mailto:duy.tran@onpoint.vn" TargetMode="External"/><Relationship Id="rId61" Type="http://schemas.openxmlformats.org/officeDocument/2006/relationships/hyperlink" Target="mailto:duc.tran@onpoint.vn" TargetMode="External"/><Relationship Id="rId82" Type="http://schemas.openxmlformats.org/officeDocument/2006/relationships/hyperlink" Target="mailto:dung.le@onpoint.vn" TargetMode="External"/><Relationship Id="rId152" Type="http://schemas.openxmlformats.org/officeDocument/2006/relationships/hyperlink" Target="mailto:tri.pham@onpoint.vn" TargetMode="External"/><Relationship Id="rId173" Type="http://schemas.openxmlformats.org/officeDocument/2006/relationships/hyperlink" Target="mailto:duy.tran@onpoint.vn" TargetMode="External"/><Relationship Id="rId194" Type="http://schemas.openxmlformats.org/officeDocument/2006/relationships/hyperlink" Target="mailto:quanghuy.nguyen@onpoint.vn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mailto:bong.nguyen@onpoint.vn" TargetMode="External"/><Relationship Id="rId14" Type="http://schemas.openxmlformats.org/officeDocument/2006/relationships/hyperlink" Target="mailto:bong.nguyen@onpoint.vn" TargetMode="External"/><Relationship Id="rId30" Type="http://schemas.openxmlformats.org/officeDocument/2006/relationships/hyperlink" Target="mailto:duy.tran@onpoint.vn" TargetMode="External"/><Relationship Id="rId35" Type="http://schemas.openxmlformats.org/officeDocument/2006/relationships/hyperlink" Target="mailto:duy.tran@onpoint.vn" TargetMode="External"/><Relationship Id="rId56" Type="http://schemas.openxmlformats.org/officeDocument/2006/relationships/hyperlink" Target="mailto:vinh.vu@onpoint.vn" TargetMode="External"/><Relationship Id="rId77" Type="http://schemas.openxmlformats.org/officeDocument/2006/relationships/hyperlink" Target="mailto:duc.tran@onpoint.vn" TargetMode="External"/><Relationship Id="rId100" Type="http://schemas.openxmlformats.org/officeDocument/2006/relationships/hyperlink" Target="mailto:duy.tran@onpoint.vn" TargetMode="External"/><Relationship Id="rId105" Type="http://schemas.openxmlformats.org/officeDocument/2006/relationships/hyperlink" Target="mailto:duy.tran@onpoint.vn" TargetMode="External"/><Relationship Id="rId126" Type="http://schemas.openxmlformats.org/officeDocument/2006/relationships/hyperlink" Target="mailto:mthu.nguyen@onpoint.vn" TargetMode="External"/><Relationship Id="rId147" Type="http://schemas.openxmlformats.org/officeDocument/2006/relationships/hyperlink" Target="mailto:tri.pham@onpoint.vn" TargetMode="External"/><Relationship Id="rId168" Type="http://schemas.openxmlformats.org/officeDocument/2006/relationships/hyperlink" Target="mailto:Linh.ngo@onpoint.vn" TargetMode="External"/><Relationship Id="rId8" Type="http://schemas.openxmlformats.org/officeDocument/2006/relationships/hyperlink" Target="mailto:tram.ngo@onpoint.vn" TargetMode="External"/><Relationship Id="rId51" Type="http://schemas.openxmlformats.org/officeDocument/2006/relationships/hyperlink" Target="mailto:uyen.le@onpoint.vn" TargetMode="External"/><Relationship Id="rId72" Type="http://schemas.openxmlformats.org/officeDocument/2006/relationships/hyperlink" Target="mailto:duc.tran@onpoint.vn" TargetMode="External"/><Relationship Id="rId93" Type="http://schemas.openxmlformats.org/officeDocument/2006/relationships/hyperlink" Target="mailto:duy.tran@onpoint.vn" TargetMode="External"/><Relationship Id="rId98" Type="http://schemas.openxmlformats.org/officeDocument/2006/relationships/hyperlink" Target="mailto:duy.tran@onpoint.vn" TargetMode="External"/><Relationship Id="rId121" Type="http://schemas.openxmlformats.org/officeDocument/2006/relationships/hyperlink" Target="mailto:ngoc.do@onpoint.vn" TargetMode="External"/><Relationship Id="rId142" Type="http://schemas.openxmlformats.org/officeDocument/2006/relationships/hyperlink" Target="mailto:quynh.tran@onpoint.vn" TargetMode="External"/><Relationship Id="rId163" Type="http://schemas.openxmlformats.org/officeDocument/2006/relationships/hyperlink" Target="mailto:uyen.nguyen@onpoint.vn" TargetMode="External"/><Relationship Id="rId184" Type="http://schemas.openxmlformats.org/officeDocument/2006/relationships/hyperlink" Target="mailto:thelam.nguyen@onpoint.vn" TargetMode="External"/><Relationship Id="rId189" Type="http://schemas.openxmlformats.org/officeDocument/2006/relationships/hyperlink" Target="mailto:duyen.do@onpoint.vn" TargetMode="External"/><Relationship Id="rId3" Type="http://schemas.openxmlformats.org/officeDocument/2006/relationships/hyperlink" Target="mailto:khanh.huynh@onpoint.vn" TargetMode="External"/><Relationship Id="rId25" Type="http://schemas.openxmlformats.org/officeDocument/2006/relationships/hyperlink" Target="mailto:cuong.ton@onpoint.vn" TargetMode="External"/><Relationship Id="rId46" Type="http://schemas.openxmlformats.org/officeDocument/2006/relationships/hyperlink" Target="mailto:huyen.dang@onpoint.vn" TargetMode="External"/><Relationship Id="rId67" Type="http://schemas.openxmlformats.org/officeDocument/2006/relationships/hyperlink" Target="mailto:duc.tran@onpoint.vn" TargetMode="External"/><Relationship Id="rId116" Type="http://schemas.openxmlformats.org/officeDocument/2006/relationships/hyperlink" Target="mailto:ngoc.do@onpoint.vn" TargetMode="External"/><Relationship Id="rId137" Type="http://schemas.openxmlformats.org/officeDocument/2006/relationships/hyperlink" Target="mailto:linh.tran@onpoint.vn" TargetMode="External"/><Relationship Id="rId158" Type="http://schemas.openxmlformats.org/officeDocument/2006/relationships/hyperlink" Target="mailto:tri.pham@onpoint.vn" TargetMode="External"/><Relationship Id="rId20" Type="http://schemas.openxmlformats.org/officeDocument/2006/relationships/hyperlink" Target="mailto:vanlam.nguyen@onpoint.vn" TargetMode="External"/><Relationship Id="rId41" Type="http://schemas.openxmlformats.org/officeDocument/2006/relationships/hyperlink" Target="mailto:huyen.dang@onpoint.vn" TargetMode="External"/><Relationship Id="rId62" Type="http://schemas.openxmlformats.org/officeDocument/2006/relationships/hyperlink" Target="mailto:cuong.ton@onpoint.vn" TargetMode="External"/><Relationship Id="rId83" Type="http://schemas.openxmlformats.org/officeDocument/2006/relationships/hyperlink" Target="mailto:dung.le@onpoint.vn" TargetMode="External"/><Relationship Id="rId88" Type="http://schemas.openxmlformats.org/officeDocument/2006/relationships/hyperlink" Target="mailto:duy.tran@onpoint.vn" TargetMode="External"/><Relationship Id="rId111" Type="http://schemas.openxmlformats.org/officeDocument/2006/relationships/hyperlink" Target="mailto:yen.mai@onpoint.vn" TargetMode="External"/><Relationship Id="rId132" Type="http://schemas.openxmlformats.org/officeDocument/2006/relationships/hyperlink" Target="mailto:duy.tran@onpoint.vn" TargetMode="External"/><Relationship Id="rId153" Type="http://schemas.openxmlformats.org/officeDocument/2006/relationships/hyperlink" Target="mailto:tri.pham@onpoint.vn" TargetMode="External"/><Relationship Id="rId174" Type="http://schemas.openxmlformats.org/officeDocument/2006/relationships/hyperlink" Target="mailto:duy.tran@onpoint.vn" TargetMode="External"/><Relationship Id="rId179" Type="http://schemas.openxmlformats.org/officeDocument/2006/relationships/hyperlink" Target="mailto:duy.tran@onpoint.vn" TargetMode="External"/><Relationship Id="rId195" Type="http://schemas.openxmlformats.org/officeDocument/2006/relationships/hyperlink" Target="mailto:quanghuy.nguyen@onpoint.vn" TargetMode="External"/><Relationship Id="rId190" Type="http://schemas.openxmlformats.org/officeDocument/2006/relationships/hyperlink" Target="mailto:quanghuy.nguyen@onpoint.vn" TargetMode="External"/><Relationship Id="rId15" Type="http://schemas.openxmlformats.org/officeDocument/2006/relationships/hyperlink" Target="mailto:bong.nguyen@onpoint.vn" TargetMode="External"/><Relationship Id="rId36" Type="http://schemas.openxmlformats.org/officeDocument/2006/relationships/hyperlink" Target="mailto:duy.tran@onpoint.vn" TargetMode="External"/><Relationship Id="rId57" Type="http://schemas.openxmlformats.org/officeDocument/2006/relationships/hyperlink" Target="mailto:tu.huynh@onpoint.vn" TargetMode="External"/><Relationship Id="rId106" Type="http://schemas.openxmlformats.org/officeDocument/2006/relationships/hyperlink" Target="mailto:duy.tran@onpoint.vn" TargetMode="External"/><Relationship Id="rId127" Type="http://schemas.openxmlformats.org/officeDocument/2006/relationships/hyperlink" Target="mailto:ngoc.do@onpoint.vn" TargetMode="External"/><Relationship Id="rId10" Type="http://schemas.openxmlformats.org/officeDocument/2006/relationships/hyperlink" Target="mailto:huyen.dang@onpoint.vn" TargetMode="External"/><Relationship Id="rId31" Type="http://schemas.openxmlformats.org/officeDocument/2006/relationships/hyperlink" Target="mailto:duy.tran@onpoint.vn" TargetMode="External"/><Relationship Id="rId52" Type="http://schemas.openxmlformats.org/officeDocument/2006/relationships/hyperlink" Target="mailto:uyen.le@onpoint.vn" TargetMode="External"/><Relationship Id="rId73" Type="http://schemas.openxmlformats.org/officeDocument/2006/relationships/hyperlink" Target="mailto:duc.tran@onpoint.vn" TargetMode="External"/><Relationship Id="rId78" Type="http://schemas.openxmlformats.org/officeDocument/2006/relationships/hyperlink" Target="mailto:duy.tran@onpoint.vn" TargetMode="External"/><Relationship Id="rId94" Type="http://schemas.openxmlformats.org/officeDocument/2006/relationships/hyperlink" Target="mailto:duy.tran@onpoint.vn" TargetMode="External"/><Relationship Id="rId99" Type="http://schemas.openxmlformats.org/officeDocument/2006/relationships/hyperlink" Target="mailto:duy.tran@onpoint.vn" TargetMode="External"/><Relationship Id="rId101" Type="http://schemas.openxmlformats.org/officeDocument/2006/relationships/hyperlink" Target="mailto:duy.tran@onpoint.vn" TargetMode="External"/><Relationship Id="rId122" Type="http://schemas.openxmlformats.org/officeDocument/2006/relationships/hyperlink" Target="mailto:mthu.nguyen@onpoint.vn" TargetMode="External"/><Relationship Id="rId143" Type="http://schemas.openxmlformats.org/officeDocument/2006/relationships/hyperlink" Target="mailto:quynh.tran@onpoint.vn" TargetMode="External"/><Relationship Id="rId148" Type="http://schemas.openxmlformats.org/officeDocument/2006/relationships/hyperlink" Target="mailto:tri.pham@onpoint.vn" TargetMode="External"/><Relationship Id="rId164" Type="http://schemas.openxmlformats.org/officeDocument/2006/relationships/hyperlink" Target="mailto:uyen.nguyen@onpoint.vn" TargetMode="External"/><Relationship Id="rId169" Type="http://schemas.openxmlformats.org/officeDocument/2006/relationships/hyperlink" Target="mailto:&#272;ao.dang@onpoint.vn" TargetMode="External"/><Relationship Id="rId185" Type="http://schemas.openxmlformats.org/officeDocument/2006/relationships/hyperlink" Target="mailto:duyen.do@onpoint.vn" TargetMode="External"/><Relationship Id="rId4" Type="http://schemas.openxmlformats.org/officeDocument/2006/relationships/hyperlink" Target="mailto:vinh.vu@onpoint.vn" TargetMode="External"/><Relationship Id="rId9" Type="http://schemas.openxmlformats.org/officeDocument/2006/relationships/hyperlink" Target="mailto:khanh.huynh@onpoint.vn" TargetMode="External"/><Relationship Id="rId180" Type="http://schemas.openxmlformats.org/officeDocument/2006/relationships/hyperlink" Target="mailto:duy.tran@onpoint.vn" TargetMode="External"/><Relationship Id="rId26" Type="http://schemas.openxmlformats.org/officeDocument/2006/relationships/hyperlink" Target="mailto:ngocanh.le@onpoint.vn" TargetMode="External"/><Relationship Id="rId47" Type="http://schemas.openxmlformats.org/officeDocument/2006/relationships/hyperlink" Target="mailto:huyen.dang@onpoint.vn" TargetMode="External"/><Relationship Id="rId68" Type="http://schemas.openxmlformats.org/officeDocument/2006/relationships/hyperlink" Target="mailto:duc.tran@onpoint.vn" TargetMode="External"/><Relationship Id="rId89" Type="http://schemas.openxmlformats.org/officeDocument/2006/relationships/hyperlink" Target="mailto:duy.tran@onpoint.vn" TargetMode="External"/><Relationship Id="rId112" Type="http://schemas.openxmlformats.org/officeDocument/2006/relationships/hyperlink" Target="mailto:yen.mai@onpoint.vn" TargetMode="External"/><Relationship Id="rId133" Type="http://schemas.openxmlformats.org/officeDocument/2006/relationships/hyperlink" Target="mailto:duy.tran@onpoint.vn" TargetMode="External"/><Relationship Id="rId154" Type="http://schemas.openxmlformats.org/officeDocument/2006/relationships/hyperlink" Target="mailto:tri.pham@onpoint.vn" TargetMode="External"/><Relationship Id="rId175" Type="http://schemas.openxmlformats.org/officeDocument/2006/relationships/hyperlink" Target="mailto:duy.tran@onpoint.vn" TargetMode="External"/><Relationship Id="rId196" Type="http://schemas.openxmlformats.org/officeDocument/2006/relationships/hyperlink" Target="mailto:quanghuy.nguyen@onpoint.vn" TargetMode="External"/><Relationship Id="rId200" Type="http://schemas.microsoft.com/office/2019/04/relationships/namedSheetView" Target="../namedSheetViews/namedSheetView1.xml"/><Relationship Id="rId16" Type="http://schemas.openxmlformats.org/officeDocument/2006/relationships/hyperlink" Target="mailto:vanlam.nguyen@onpoint.vn" TargetMode="External"/><Relationship Id="rId37" Type="http://schemas.openxmlformats.org/officeDocument/2006/relationships/hyperlink" Target="mailto:duy.tran@onpoint.vn" TargetMode="External"/><Relationship Id="rId58" Type="http://schemas.openxmlformats.org/officeDocument/2006/relationships/hyperlink" Target="mailto:Sao.Hoang@onpoint.vn" TargetMode="External"/><Relationship Id="rId79" Type="http://schemas.openxmlformats.org/officeDocument/2006/relationships/hyperlink" Target="mailto:duy.tran@onpoint.vn" TargetMode="External"/><Relationship Id="rId102" Type="http://schemas.openxmlformats.org/officeDocument/2006/relationships/hyperlink" Target="mailto:duy.tran@onpoint.vn" TargetMode="External"/><Relationship Id="rId123" Type="http://schemas.openxmlformats.org/officeDocument/2006/relationships/hyperlink" Target="mailto:mthu.nguyen@onpoint.vn" TargetMode="External"/><Relationship Id="rId144" Type="http://schemas.openxmlformats.org/officeDocument/2006/relationships/hyperlink" Target="mailto:tri.pham@onpoint.vn" TargetMode="External"/><Relationship Id="rId90" Type="http://schemas.openxmlformats.org/officeDocument/2006/relationships/hyperlink" Target="mailto:duy.tran@onpoint.vn" TargetMode="External"/><Relationship Id="rId165" Type="http://schemas.openxmlformats.org/officeDocument/2006/relationships/hyperlink" Target="mailto:uyen.nguyen@onpoint.vn" TargetMode="External"/><Relationship Id="rId186" Type="http://schemas.openxmlformats.org/officeDocument/2006/relationships/hyperlink" Target="mailto:duyen.do@onpoint.vn" TargetMode="External"/><Relationship Id="rId27" Type="http://schemas.openxmlformats.org/officeDocument/2006/relationships/hyperlink" Target="mailto:ngoc.nguyen@onpoint.vn" TargetMode="External"/><Relationship Id="rId48" Type="http://schemas.openxmlformats.org/officeDocument/2006/relationships/hyperlink" Target="mailto:huyen.dang@onpoint.vn" TargetMode="External"/><Relationship Id="rId69" Type="http://schemas.openxmlformats.org/officeDocument/2006/relationships/hyperlink" Target="mailto:duc.tran@onpoint.vn" TargetMode="External"/><Relationship Id="rId113" Type="http://schemas.openxmlformats.org/officeDocument/2006/relationships/hyperlink" Target="mailto:yen.mai@onpoint.vn" TargetMode="External"/><Relationship Id="rId134" Type="http://schemas.openxmlformats.org/officeDocument/2006/relationships/hyperlink" Target="mailto:duy.tran@onpoint.vn" TargetMode="External"/><Relationship Id="rId80" Type="http://schemas.openxmlformats.org/officeDocument/2006/relationships/hyperlink" Target="mailto:duy.tran@onpoint.vn" TargetMode="External"/><Relationship Id="rId155" Type="http://schemas.openxmlformats.org/officeDocument/2006/relationships/hyperlink" Target="mailto:tri.pham@onpoint.vn" TargetMode="External"/><Relationship Id="rId176" Type="http://schemas.openxmlformats.org/officeDocument/2006/relationships/hyperlink" Target="mailto:duy.tran@onpoint.vn" TargetMode="External"/><Relationship Id="rId197" Type="http://schemas.openxmlformats.org/officeDocument/2006/relationships/hyperlink" Target="mailto:quanghuy.nguyen@onpoint.vn" TargetMode="External"/><Relationship Id="rId17" Type="http://schemas.openxmlformats.org/officeDocument/2006/relationships/hyperlink" Target="mailto:bong.nguyen@onpoint.vn" TargetMode="External"/><Relationship Id="rId38" Type="http://schemas.openxmlformats.org/officeDocument/2006/relationships/hyperlink" Target="mailto:duy.tran@onpoint.vn" TargetMode="External"/><Relationship Id="rId59" Type="http://schemas.openxmlformats.org/officeDocument/2006/relationships/hyperlink" Target="mailto:Sao.Hoang@onpoint.vn" TargetMode="External"/><Relationship Id="rId103" Type="http://schemas.openxmlformats.org/officeDocument/2006/relationships/hyperlink" Target="mailto:duy.tran@onpoint.vn" TargetMode="External"/><Relationship Id="rId124" Type="http://schemas.openxmlformats.org/officeDocument/2006/relationships/hyperlink" Target="mailto:mthu.nguyen@onpoint.vn" TargetMode="External"/><Relationship Id="rId70" Type="http://schemas.openxmlformats.org/officeDocument/2006/relationships/hyperlink" Target="mailto:duc.tran@onpoint.vn" TargetMode="External"/><Relationship Id="rId91" Type="http://schemas.openxmlformats.org/officeDocument/2006/relationships/hyperlink" Target="mailto:duy.tran@onpoint.vn" TargetMode="External"/><Relationship Id="rId145" Type="http://schemas.openxmlformats.org/officeDocument/2006/relationships/hyperlink" Target="mailto:tri.pham@onpoint.vn" TargetMode="External"/><Relationship Id="rId166" Type="http://schemas.openxmlformats.org/officeDocument/2006/relationships/hyperlink" Target="mailto:Thuy.vo@onpoint.vn" TargetMode="External"/><Relationship Id="rId187" Type="http://schemas.openxmlformats.org/officeDocument/2006/relationships/hyperlink" Target="mailto:duyen.do@onpoint.vn" TargetMode="External"/><Relationship Id="rId1" Type="http://schemas.openxmlformats.org/officeDocument/2006/relationships/hyperlink" Target="mailto:bao.hoang@onpoint.vn" TargetMode="External"/><Relationship Id="rId28" Type="http://schemas.openxmlformats.org/officeDocument/2006/relationships/hyperlink" Target="mailto:cuong.ton@onpoint.vn" TargetMode="External"/><Relationship Id="rId49" Type="http://schemas.openxmlformats.org/officeDocument/2006/relationships/hyperlink" Target="mailto:duyen.do@onpoint.vn" TargetMode="External"/><Relationship Id="rId114" Type="http://schemas.openxmlformats.org/officeDocument/2006/relationships/hyperlink" Target="mailto:yen.mai@onpoint.vn" TargetMode="External"/><Relationship Id="rId60" Type="http://schemas.openxmlformats.org/officeDocument/2006/relationships/hyperlink" Target="mailto:bao.hoang@onpoint.vn" TargetMode="External"/><Relationship Id="rId81" Type="http://schemas.openxmlformats.org/officeDocument/2006/relationships/hyperlink" Target="mailto:duy.tran@onpoint.vn" TargetMode="External"/><Relationship Id="rId135" Type="http://schemas.openxmlformats.org/officeDocument/2006/relationships/hyperlink" Target="mailto:duy.tran@onpoint.vn" TargetMode="External"/><Relationship Id="rId156" Type="http://schemas.openxmlformats.org/officeDocument/2006/relationships/hyperlink" Target="mailto:tri.pham@onpoint.vn" TargetMode="External"/><Relationship Id="rId177" Type="http://schemas.openxmlformats.org/officeDocument/2006/relationships/hyperlink" Target="mailto:duy.tran@onpoint.vn" TargetMode="External"/><Relationship Id="rId198" Type="http://schemas.openxmlformats.org/officeDocument/2006/relationships/hyperlink" Target="mailto:quanghuy.nguyen@onpoint.vn" TargetMode="External"/><Relationship Id="rId18" Type="http://schemas.openxmlformats.org/officeDocument/2006/relationships/hyperlink" Target="mailto:vanlam.nguyen@onpoint.vn" TargetMode="External"/><Relationship Id="rId39" Type="http://schemas.openxmlformats.org/officeDocument/2006/relationships/hyperlink" Target="mailto:duy.tran@onpoint.vn" TargetMode="External"/><Relationship Id="rId50" Type="http://schemas.openxmlformats.org/officeDocument/2006/relationships/hyperlink" Target="mailto:tu.huynh@onpoint.vn" TargetMode="External"/><Relationship Id="rId104" Type="http://schemas.openxmlformats.org/officeDocument/2006/relationships/hyperlink" Target="mailto:duy.tran@onpoint.vn" TargetMode="External"/><Relationship Id="rId125" Type="http://schemas.openxmlformats.org/officeDocument/2006/relationships/hyperlink" Target="mailto:mthu.nguyen@onpoint.vn" TargetMode="External"/><Relationship Id="rId146" Type="http://schemas.openxmlformats.org/officeDocument/2006/relationships/hyperlink" Target="mailto:tri.pham@onpoint.vn" TargetMode="External"/><Relationship Id="rId167" Type="http://schemas.openxmlformats.org/officeDocument/2006/relationships/hyperlink" Target="mailto:Thuy.vo@onpoint.vn" TargetMode="External"/><Relationship Id="rId188" Type="http://schemas.openxmlformats.org/officeDocument/2006/relationships/hyperlink" Target="mailto:duyen.do@onpoint.vn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hu.vu@onpoint.vn" TargetMode="External"/><Relationship Id="rId2" Type="http://schemas.openxmlformats.org/officeDocument/2006/relationships/hyperlink" Target="mailto:hieu.tran@onpoint.vn" TargetMode="External"/><Relationship Id="rId1" Type="http://schemas.openxmlformats.org/officeDocument/2006/relationships/hyperlink" Target="mailto:baoanh.do@onpoint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AM274"/>
  <sheetViews>
    <sheetView topLeftCell="A4" zoomScale="95" zoomScaleNormal="106" workbookViewId="0">
      <pane xSplit="8" ySplit="9" topLeftCell="I70" activePane="bottomRight" state="frozen"/>
      <selection pane="topRight" activeCell="H4" sqref="H4"/>
      <selection pane="bottomLeft" activeCell="A13" sqref="A13"/>
      <selection pane="bottomRight" activeCell="F74" sqref="F74"/>
    </sheetView>
  </sheetViews>
  <sheetFormatPr defaultColWidth="8.90625" defaultRowHeight="12" x14ac:dyDescent="0.35"/>
  <cols>
    <col min="1" max="1" width="8.90625" style="3"/>
    <col min="2" max="2" width="0" style="3" hidden="1" customWidth="1"/>
    <col min="3" max="3" width="15.453125" style="3" customWidth="1"/>
    <col min="4" max="4" width="12.08984375" style="3" customWidth="1"/>
    <col min="5" max="5" width="11" style="3" customWidth="1"/>
    <col min="6" max="6" width="11.453125" style="3" customWidth="1"/>
    <col min="7" max="7" width="25.90625" style="3" customWidth="1"/>
    <col min="8" max="9" width="11.453125" style="3" customWidth="1"/>
    <col min="10" max="10" width="28.08984375" style="3" bestFit="1" customWidth="1"/>
    <col min="11" max="14" width="11.453125" style="3" customWidth="1"/>
    <col min="15" max="15" width="22.453125" style="3" customWidth="1"/>
    <col min="16" max="17" width="11.453125" style="3" customWidth="1"/>
    <col min="18" max="19" width="8.90625" style="3"/>
    <col min="20" max="20" width="49.90625" style="3" bestFit="1" customWidth="1"/>
    <col min="21" max="21" width="8.90625" style="3"/>
    <col min="22" max="22" width="9.08984375" style="3" bestFit="1" customWidth="1"/>
    <col min="23" max="23" width="8.90625" style="3"/>
    <col min="24" max="24" width="14" style="3" bestFit="1" customWidth="1"/>
    <col min="25" max="25" width="8.90625" style="3"/>
    <col min="26" max="26" width="23.08984375" style="3" bestFit="1" customWidth="1"/>
    <col min="27" max="27" width="8.90625" style="3"/>
    <col min="28" max="28" width="23.54296875" style="3" bestFit="1" customWidth="1"/>
    <col min="29" max="29" width="27.54296875" style="3" bestFit="1" customWidth="1"/>
    <col min="30" max="30" width="13.08984375" style="3" bestFit="1" customWidth="1"/>
    <col min="31" max="31" width="39.453125" style="3" bestFit="1" customWidth="1"/>
    <col min="32" max="32" width="20.54296875" style="3" bestFit="1" customWidth="1"/>
    <col min="33" max="33" width="49.90625" style="3" bestFit="1" customWidth="1"/>
    <col min="34" max="34" width="20.54296875" style="3" bestFit="1" customWidth="1"/>
    <col min="35" max="35" width="50.90625" style="3" bestFit="1" customWidth="1"/>
    <col min="36" max="36" width="12.54296875" style="3" bestFit="1" customWidth="1"/>
    <col min="37" max="16384" width="8.90625" style="3"/>
  </cols>
  <sheetData>
    <row r="1" spans="2:36" x14ac:dyDescent="0.35">
      <c r="C1" s="1" t="s">
        <v>0</v>
      </c>
      <c r="D1" s="2"/>
      <c r="E1" s="2"/>
      <c r="F1" s="2"/>
      <c r="G1" s="2"/>
      <c r="H1" s="2"/>
      <c r="I1" s="2"/>
    </row>
    <row r="2" spans="2:36" x14ac:dyDescent="0.35">
      <c r="C2" s="13" t="s">
        <v>1</v>
      </c>
      <c r="D2" s="1"/>
      <c r="E2" s="2"/>
      <c r="F2" s="2"/>
      <c r="G2" s="2"/>
      <c r="H2" s="2"/>
      <c r="I2" s="2"/>
    </row>
    <row r="3" spans="2:36" x14ac:dyDescent="0.35">
      <c r="C3" s="13" t="s">
        <v>2</v>
      </c>
      <c r="D3" s="1"/>
      <c r="E3" s="2"/>
      <c r="F3" s="2"/>
      <c r="G3" s="2"/>
      <c r="H3" s="2"/>
      <c r="I3" s="2"/>
    </row>
    <row r="4" spans="2:36" x14ac:dyDescent="0.35">
      <c r="C4" s="13" t="s">
        <v>3</v>
      </c>
      <c r="D4" s="2"/>
      <c r="E4" s="2"/>
      <c r="F4" s="2"/>
      <c r="G4" s="2"/>
      <c r="H4" s="2"/>
      <c r="I4" s="2"/>
    </row>
    <row r="5" spans="2:36" x14ac:dyDescent="0.35">
      <c r="W5" s="62"/>
    </row>
    <row r="6" spans="2:36" x14ac:dyDescent="0.35">
      <c r="I6" s="4" t="s">
        <v>4</v>
      </c>
      <c r="J6" s="4"/>
      <c r="K6" s="5"/>
      <c r="L6" s="5"/>
      <c r="M6" s="5"/>
      <c r="N6" s="5"/>
      <c r="O6" s="5"/>
      <c r="P6" s="5"/>
      <c r="Q6" s="5"/>
      <c r="R6" s="15" t="s">
        <v>5</v>
      </c>
      <c r="S6" s="15"/>
      <c r="T6" s="15"/>
      <c r="U6" s="15"/>
      <c r="V6" s="15"/>
      <c r="W6" s="15"/>
      <c r="X6" s="16"/>
      <c r="Y6" s="16"/>
      <c r="AD6" s="111">
        <f>AD7-'BP 2022'!AO2</f>
        <v>-17229472</v>
      </c>
      <c r="AF6" s="111">
        <f>AF7-'Performance Jan'!E1</f>
        <v>0</v>
      </c>
      <c r="AH6" s="111">
        <f>AH7-'Performance Jan'!H1</f>
        <v>0</v>
      </c>
    </row>
    <row r="7" spans="2:36" s="14" customFormat="1" x14ac:dyDescent="0.35">
      <c r="R7" s="19" t="s">
        <v>6</v>
      </c>
      <c r="S7" s="19"/>
      <c r="T7" s="19" t="s">
        <v>6</v>
      </c>
      <c r="U7" s="19" t="s">
        <v>6</v>
      </c>
      <c r="V7" s="19" t="s">
        <v>6</v>
      </c>
      <c r="W7" s="19" t="s">
        <v>6</v>
      </c>
      <c r="X7" s="19" t="s">
        <v>6</v>
      </c>
      <c r="Y7" s="19" t="s">
        <v>6</v>
      </c>
      <c r="Z7" s="19" t="s">
        <v>6</v>
      </c>
      <c r="AB7" s="19"/>
      <c r="AC7" s="19"/>
      <c r="AD7" s="21">
        <f t="shared" ref="AD7:AJ7" si="0">SUBTOTAL(9,AD13:AD274)</f>
        <v>0</v>
      </c>
      <c r="AE7" s="20">
        <f t="shared" si="0"/>
        <v>0</v>
      </c>
      <c r="AF7" s="21">
        <f t="shared" si="0"/>
        <v>4291345.0452371966</v>
      </c>
      <c r="AG7" s="20">
        <f t="shared" si="0"/>
        <v>394293.92236448411</v>
      </c>
      <c r="AH7" s="21">
        <f t="shared" si="0"/>
        <v>3706188</v>
      </c>
      <c r="AI7" s="20">
        <f t="shared" si="0"/>
        <v>316478.19166666671</v>
      </c>
      <c r="AJ7" s="21">
        <f t="shared" si="0"/>
        <v>0</v>
      </c>
    </row>
    <row r="8" spans="2:36" s="14" customFormat="1" x14ac:dyDescent="0.35">
      <c r="C8" s="6" t="s">
        <v>7</v>
      </c>
      <c r="D8" s="6" t="s">
        <v>7</v>
      </c>
      <c r="E8" s="6" t="s">
        <v>7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s="6" t="s">
        <v>7</v>
      </c>
      <c r="O8" s="6" t="s">
        <v>7</v>
      </c>
      <c r="P8" s="6" t="s">
        <v>7</v>
      </c>
      <c r="Q8" s="6" t="s">
        <v>7</v>
      </c>
      <c r="R8" s="6" t="s">
        <v>7</v>
      </c>
      <c r="S8" s="6"/>
      <c r="T8" s="6"/>
      <c r="U8" s="6"/>
      <c r="V8" s="6"/>
      <c r="W8" s="6"/>
      <c r="X8" s="6"/>
      <c r="Y8" s="6"/>
      <c r="Z8" s="127" t="s">
        <v>8</v>
      </c>
      <c r="AA8" s="6" t="s">
        <v>9</v>
      </c>
      <c r="AB8" s="6" t="s">
        <v>9</v>
      </c>
      <c r="AC8" s="6" t="s">
        <v>7</v>
      </c>
      <c r="AD8" s="6" t="s">
        <v>7</v>
      </c>
      <c r="AE8" s="6" t="s">
        <v>7</v>
      </c>
      <c r="AF8" s="6" t="s">
        <v>7</v>
      </c>
      <c r="AG8" s="6" t="s">
        <v>7</v>
      </c>
      <c r="AH8" s="6" t="s">
        <v>7</v>
      </c>
      <c r="AI8" s="6" t="s">
        <v>7</v>
      </c>
    </row>
    <row r="9" spans="2:36" x14ac:dyDescent="0.35"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7"/>
      <c r="AG9" s="7"/>
      <c r="AH9" s="7"/>
      <c r="AI9" s="7"/>
    </row>
    <row r="10" spans="2:36" s="14" customFormat="1" ht="12" customHeight="1" x14ac:dyDescent="0.35">
      <c r="C10" s="22" t="s">
        <v>10</v>
      </c>
      <c r="D10" s="22" t="s">
        <v>11</v>
      </c>
      <c r="E10" s="22" t="s">
        <v>12</v>
      </c>
      <c r="F10" s="22" t="s">
        <v>13</v>
      </c>
      <c r="G10" s="22" t="s">
        <v>14</v>
      </c>
      <c r="H10" s="22" t="s">
        <v>15</v>
      </c>
      <c r="I10" s="136" t="s">
        <v>16</v>
      </c>
      <c r="J10" s="137"/>
      <c r="K10" s="138"/>
      <c r="L10" s="136" t="s">
        <v>17</v>
      </c>
      <c r="M10" s="137"/>
      <c r="N10" s="138"/>
      <c r="O10" s="136" t="s">
        <v>18</v>
      </c>
      <c r="P10" s="137"/>
      <c r="Q10" s="138"/>
      <c r="R10" s="139" t="s">
        <v>19</v>
      </c>
      <c r="S10" s="140"/>
      <c r="T10" s="140"/>
      <c r="U10" s="140"/>
      <c r="V10" s="140"/>
      <c r="W10" s="140"/>
      <c r="X10" s="140"/>
      <c r="Y10" s="141"/>
      <c r="Z10" s="22" t="s">
        <v>20</v>
      </c>
      <c r="AA10" s="143" t="s">
        <v>21</v>
      </c>
      <c r="AB10" s="144"/>
      <c r="AC10" s="145"/>
      <c r="AD10" s="146" t="s">
        <v>22</v>
      </c>
      <c r="AE10" s="146"/>
      <c r="AF10" s="146" t="s">
        <v>23</v>
      </c>
      <c r="AG10" s="146"/>
      <c r="AH10" s="142" t="s">
        <v>24</v>
      </c>
      <c r="AI10" s="142"/>
      <c r="AJ10" s="142"/>
    </row>
    <row r="11" spans="2:36" s="14" customFormat="1" ht="48" x14ac:dyDescent="0.35">
      <c r="C11" s="23" t="s">
        <v>10</v>
      </c>
      <c r="D11" s="23" t="s">
        <v>11</v>
      </c>
      <c r="E11" s="23" t="s">
        <v>12</v>
      </c>
      <c r="F11" s="23" t="s">
        <v>13</v>
      </c>
      <c r="G11" s="23" t="s">
        <v>14</v>
      </c>
      <c r="H11" s="23" t="s">
        <v>15</v>
      </c>
      <c r="I11" s="24" t="s">
        <v>25</v>
      </c>
      <c r="J11" s="24" t="s">
        <v>26</v>
      </c>
      <c r="K11" s="24" t="s">
        <v>27</v>
      </c>
      <c r="L11" s="24" t="s">
        <v>28</v>
      </c>
      <c r="M11" s="24" t="s">
        <v>29</v>
      </c>
      <c r="N11" s="24" t="s">
        <v>30</v>
      </c>
      <c r="O11" s="24" t="s">
        <v>31</v>
      </c>
      <c r="P11" s="24" t="s">
        <v>32</v>
      </c>
      <c r="Q11" s="24" t="s">
        <v>33</v>
      </c>
      <c r="R11" s="17" t="s">
        <v>34</v>
      </c>
      <c r="S11" s="17" t="s">
        <v>35</v>
      </c>
      <c r="T11" s="17" t="s">
        <v>36</v>
      </c>
      <c r="U11" s="10" t="s">
        <v>37</v>
      </c>
      <c r="V11" s="10" t="s">
        <v>38</v>
      </c>
      <c r="W11" s="10" t="s">
        <v>39</v>
      </c>
      <c r="X11" s="17" t="s">
        <v>40</v>
      </c>
      <c r="Y11" s="17" t="s">
        <v>41</v>
      </c>
      <c r="Z11" s="22" t="s">
        <v>42</v>
      </c>
      <c r="AA11" s="11" t="s">
        <v>43</v>
      </c>
      <c r="AB11" s="11" t="s">
        <v>44</v>
      </c>
      <c r="AC11" s="11" t="s">
        <v>45</v>
      </c>
      <c r="AD11" s="22" t="s">
        <v>46</v>
      </c>
      <c r="AE11" s="22" t="s">
        <v>47</v>
      </c>
      <c r="AF11" s="22" t="s">
        <v>48</v>
      </c>
      <c r="AG11" s="22" t="s">
        <v>49</v>
      </c>
      <c r="AH11" s="12" t="s">
        <v>50</v>
      </c>
      <c r="AI11" s="12" t="s">
        <v>51</v>
      </c>
      <c r="AJ11" s="12" t="s">
        <v>52</v>
      </c>
    </row>
    <row r="12" spans="2:36" s="1" customFormat="1" x14ac:dyDescent="0.35">
      <c r="C12" s="1" t="s">
        <v>53</v>
      </c>
      <c r="D12" s="1" t="s">
        <v>53</v>
      </c>
      <c r="E12" s="1" t="s">
        <v>53</v>
      </c>
      <c r="F12" s="1" t="s">
        <v>53</v>
      </c>
      <c r="G12" s="1" t="s">
        <v>53</v>
      </c>
      <c r="H12" s="1" t="s">
        <v>54</v>
      </c>
      <c r="M12" s="3"/>
      <c r="R12" s="1" t="s">
        <v>54</v>
      </c>
      <c r="T12" s="1" t="s">
        <v>54</v>
      </c>
      <c r="AB12" s="1" t="s">
        <v>55</v>
      </c>
      <c r="AC12" s="13" t="s">
        <v>56</v>
      </c>
      <c r="AD12" s="1" t="s">
        <v>57</v>
      </c>
      <c r="AE12" s="13" t="s">
        <v>58</v>
      </c>
      <c r="AF12" s="1" t="s">
        <v>53</v>
      </c>
      <c r="AG12" s="13" t="s">
        <v>59</v>
      </c>
      <c r="AH12" s="1" t="s">
        <v>53</v>
      </c>
      <c r="AI12" s="13" t="s">
        <v>60</v>
      </c>
      <c r="AJ12" s="1" t="s">
        <v>61</v>
      </c>
    </row>
    <row r="13" spans="2:36" ht="14.5" x14ac:dyDescent="0.35">
      <c r="B13" s="3" t="str">
        <f>E13&amp;C13</f>
        <v>EcomNESTLE</v>
      </c>
      <c r="C13" s="3" t="s">
        <v>62</v>
      </c>
      <c r="D13" s="3" t="s">
        <v>63</v>
      </c>
      <c r="E13" s="3" t="s">
        <v>64</v>
      </c>
      <c r="F13" s="3" t="s">
        <v>65</v>
      </c>
      <c r="G13" s="3" t="s">
        <v>66</v>
      </c>
      <c r="H13" s="60" t="s">
        <v>67</v>
      </c>
      <c r="I13" s="3" t="s">
        <v>68</v>
      </c>
      <c r="J13" s="3" t="s">
        <v>69</v>
      </c>
      <c r="K13" s="3" t="s">
        <v>70</v>
      </c>
      <c r="L13" s="3" t="s">
        <v>2371</v>
      </c>
      <c r="M13" s="65" t="s">
        <v>2372</v>
      </c>
      <c r="N13" s="3" t="s">
        <v>2373</v>
      </c>
      <c r="O13" s="3" t="s">
        <v>72</v>
      </c>
      <c r="P13" s="3" t="s">
        <v>73</v>
      </c>
      <c r="Q13" s="3" t="s">
        <v>74</v>
      </c>
      <c r="R13" s="60" t="s">
        <v>75</v>
      </c>
      <c r="S13" s="3" t="str">
        <f>IF(F13="B2B","B2B","B2C")</f>
        <v>B2C</v>
      </c>
      <c r="T13" s="60" t="s">
        <v>77</v>
      </c>
      <c r="U13" s="3">
        <v>1.7000000000000001E-2</v>
      </c>
      <c r="V13" s="3">
        <v>0</v>
      </c>
      <c r="W13" s="3">
        <v>0</v>
      </c>
      <c r="X13" s="3" t="s">
        <v>78</v>
      </c>
      <c r="Y13" s="3" t="s">
        <v>78</v>
      </c>
      <c r="Z13" s="68">
        <f>AVERAGEIFS(Sheet1!E:E,Sheet1!E:E,"&lt;&gt;0",Sheet1!B:B,Detail!B13)</f>
        <v>1.7000000000000001E-2</v>
      </c>
      <c r="AC13" s="128"/>
      <c r="AD13" s="63"/>
      <c r="AE13" s="63">
        <f>AD13*Z13</f>
        <v>0</v>
      </c>
      <c r="AF13" s="63">
        <f>SUMIFS('Performance Jan'!E:E,'Performance Jan'!C:C,Detail!G13)</f>
        <v>224000</v>
      </c>
      <c r="AG13" s="63">
        <f>AF13*(Z13-AC13)</f>
        <v>3808.0000000000005</v>
      </c>
      <c r="AH13" s="125">
        <f>SUMIFS('Performance Jan'!H:H,'Performance Jan'!C:C,Detail!G13)</f>
        <v>370245</v>
      </c>
      <c r="AI13" s="63">
        <f>AH13*Z13-AB13</f>
        <v>6294.1650000000009</v>
      </c>
    </row>
    <row r="14" spans="2:36" ht="14.5" x14ac:dyDescent="0.35">
      <c r="B14" s="3" t="str">
        <f t="shared" ref="B14:B77" si="1">E14&amp;C14</f>
        <v>EcomNESTLE</v>
      </c>
      <c r="C14" s="3" t="s">
        <v>62</v>
      </c>
      <c r="D14" s="3" t="s">
        <v>63</v>
      </c>
      <c r="E14" s="3" t="s">
        <v>64</v>
      </c>
      <c r="F14" s="3" t="s">
        <v>79</v>
      </c>
      <c r="G14" s="3" t="s">
        <v>80</v>
      </c>
      <c r="H14" s="60" t="s">
        <v>67</v>
      </c>
      <c r="I14" s="3" t="s">
        <v>68</v>
      </c>
      <c r="J14" s="3" t="s">
        <v>69</v>
      </c>
      <c r="K14" s="3" t="s">
        <v>70</v>
      </c>
      <c r="L14" s="3" t="s">
        <v>2371</v>
      </c>
      <c r="M14" s="65" t="s">
        <v>2372</v>
      </c>
      <c r="N14" s="3" t="s">
        <v>2373</v>
      </c>
      <c r="O14" s="3" t="s">
        <v>81</v>
      </c>
      <c r="P14" s="3" t="s">
        <v>82</v>
      </c>
      <c r="Q14" s="3" t="s">
        <v>83</v>
      </c>
      <c r="R14" s="60" t="s">
        <v>75</v>
      </c>
      <c r="S14" s="3" t="str">
        <f t="shared" ref="S14:S77" si="2">IF(F14="B2B","B2B","B2C")</f>
        <v>B2C</v>
      </c>
      <c r="T14" s="60" t="s">
        <v>77</v>
      </c>
      <c r="U14" s="3">
        <v>1.7000000000000001E-2</v>
      </c>
      <c r="Z14" s="68">
        <f>AVERAGEIFS(Sheet1!E:E,Sheet1!E:E,"&lt;&gt;0",Sheet1!B:B,Detail!B14)</f>
        <v>1.7000000000000001E-2</v>
      </c>
      <c r="AC14" s="128"/>
      <c r="AD14" s="63"/>
      <c r="AE14" s="63">
        <f t="shared" ref="AE14:AE77" si="3">AD14*Z14</f>
        <v>0</v>
      </c>
      <c r="AF14" s="63">
        <f>SUMIFS('Performance Jan'!E:E,'Performance Jan'!C:C,Detail!G14)</f>
        <v>16000</v>
      </c>
      <c r="AG14" s="63">
        <f t="shared" ref="AG14:AG77" si="4">AF14*(Z14-AC14)</f>
        <v>272</v>
      </c>
      <c r="AH14" s="125">
        <f>SUMIFS('Performance Jan'!H:H,'Performance Jan'!C:C,Detail!G14)</f>
        <v>9793</v>
      </c>
      <c r="AI14" s="63">
        <f t="shared" ref="AI14:AI77" si="5">AH14*Z14-AB14</f>
        <v>166.48100000000002</v>
      </c>
    </row>
    <row r="15" spans="2:36" ht="14.5" x14ac:dyDescent="0.35">
      <c r="B15" s="3" t="str">
        <f t="shared" si="1"/>
        <v>SocomNESTLE</v>
      </c>
      <c r="C15" s="3" t="s">
        <v>62</v>
      </c>
      <c r="D15" s="3" t="s">
        <v>63</v>
      </c>
      <c r="E15" s="3" t="s">
        <v>84</v>
      </c>
      <c r="F15" s="3" t="s">
        <v>85</v>
      </c>
      <c r="G15" s="3" t="s">
        <v>86</v>
      </c>
      <c r="H15" s="60" t="s">
        <v>176</v>
      </c>
      <c r="I15" s="3" t="s">
        <v>68</v>
      </c>
      <c r="J15" s="3" t="s">
        <v>69</v>
      </c>
      <c r="K15" s="3" t="s">
        <v>70</v>
      </c>
      <c r="L15" s="3" t="s">
        <v>2371</v>
      </c>
      <c r="M15" s="65" t="s">
        <v>2372</v>
      </c>
      <c r="N15" s="3" t="s">
        <v>2373</v>
      </c>
      <c r="O15" s="3" t="s">
        <v>87</v>
      </c>
      <c r="P15" s="3" t="s">
        <v>88</v>
      </c>
      <c r="Q15" s="3" t="s">
        <v>89</v>
      </c>
      <c r="R15" s="60" t="s">
        <v>90</v>
      </c>
      <c r="S15" s="3" t="str">
        <f t="shared" si="2"/>
        <v>B2C</v>
      </c>
      <c r="T15" s="60" t="s">
        <v>77</v>
      </c>
      <c r="Z15" s="68"/>
      <c r="AC15" s="128"/>
      <c r="AD15" s="63"/>
      <c r="AE15" s="63">
        <f t="shared" si="3"/>
        <v>0</v>
      </c>
      <c r="AF15" s="63">
        <f>SUMIFS('Performance Jan'!E:E,'Performance Jan'!C:C,Detail!G15)</f>
        <v>0</v>
      </c>
      <c r="AG15" s="63">
        <f t="shared" si="4"/>
        <v>0</v>
      </c>
      <c r="AH15" s="125">
        <f>SUMIFS('Performance Jan'!H:H,'Performance Jan'!C:C,Detail!G15)</f>
        <v>0</v>
      </c>
      <c r="AI15" s="63">
        <f t="shared" si="5"/>
        <v>0</v>
      </c>
    </row>
    <row r="16" spans="2:36" ht="14.5" x14ac:dyDescent="0.35">
      <c r="B16" s="3" t="str">
        <f t="shared" si="1"/>
        <v>B2BNESTLE</v>
      </c>
      <c r="C16" s="3" t="s">
        <v>62</v>
      </c>
      <c r="D16" s="3" t="s">
        <v>63</v>
      </c>
      <c r="E16" s="3" t="s">
        <v>91</v>
      </c>
      <c r="F16" s="3" t="s">
        <v>91</v>
      </c>
      <c r="G16" s="3" t="s">
        <v>92</v>
      </c>
      <c r="H16" s="60" t="s">
        <v>176</v>
      </c>
      <c r="I16" s="3" t="s">
        <v>68</v>
      </c>
      <c r="J16" s="3" t="s">
        <v>69</v>
      </c>
      <c r="K16" s="3" t="s">
        <v>70</v>
      </c>
      <c r="L16" s="3" t="s">
        <v>2371</v>
      </c>
      <c r="M16" s="65" t="s">
        <v>2372</v>
      </c>
      <c r="N16" s="3" t="s">
        <v>2373</v>
      </c>
      <c r="O16" s="3" t="s">
        <v>81</v>
      </c>
      <c r="P16" s="3" t="s">
        <v>82</v>
      </c>
      <c r="Q16" s="3" t="s">
        <v>83</v>
      </c>
      <c r="R16" s="60" t="s">
        <v>90</v>
      </c>
      <c r="S16" s="3" t="str">
        <f t="shared" si="2"/>
        <v>B2B</v>
      </c>
      <c r="T16" s="60"/>
      <c r="U16" s="3">
        <v>1.7000000000000001E-2</v>
      </c>
      <c r="V16" s="3">
        <v>0</v>
      </c>
      <c r="W16" s="3">
        <v>0</v>
      </c>
      <c r="X16" s="3" t="s">
        <v>78</v>
      </c>
      <c r="Y16" s="3" t="s">
        <v>78</v>
      </c>
      <c r="Z16" s="68"/>
      <c r="AC16" s="128"/>
      <c r="AD16" s="63"/>
      <c r="AE16" s="63">
        <f t="shared" si="3"/>
        <v>0</v>
      </c>
      <c r="AF16" s="63">
        <f>SUMIFS('Performance Jan'!E:E,'Performance Jan'!C:C,Detail!G16)</f>
        <v>0</v>
      </c>
      <c r="AG16" s="63">
        <f t="shared" si="4"/>
        <v>0</v>
      </c>
      <c r="AH16" s="125">
        <f>SUMIFS('Performance Jan'!H:H,'Performance Jan'!C:C,Detail!G16)</f>
        <v>0</v>
      </c>
      <c r="AI16" s="63">
        <f t="shared" si="5"/>
        <v>0</v>
      </c>
    </row>
    <row r="17" spans="2:35" ht="14.5" x14ac:dyDescent="0.35">
      <c r="B17" s="3" t="str">
        <f t="shared" si="1"/>
        <v>EcomSHISEIDO PC</v>
      </c>
      <c r="C17" s="3" t="s">
        <v>93</v>
      </c>
      <c r="D17" s="3" t="s">
        <v>94</v>
      </c>
      <c r="E17" s="3" t="s">
        <v>64</v>
      </c>
      <c r="F17" s="3" t="s">
        <v>79</v>
      </c>
      <c r="G17" s="3" t="s">
        <v>95</v>
      </c>
      <c r="H17" s="60" t="s">
        <v>67</v>
      </c>
      <c r="I17" s="135" t="s">
        <v>96</v>
      </c>
      <c r="J17" s="3" t="s">
        <v>97</v>
      </c>
      <c r="K17" s="3" t="s">
        <v>98</v>
      </c>
      <c r="L17" s="3" t="s">
        <v>99</v>
      </c>
      <c r="M17" s="3" t="s">
        <v>100</v>
      </c>
      <c r="N17" s="3" t="s">
        <v>101</v>
      </c>
      <c r="O17" s="3" t="s">
        <v>102</v>
      </c>
      <c r="P17" s="3" t="s">
        <v>103</v>
      </c>
      <c r="Q17" s="3" t="s">
        <v>104</v>
      </c>
      <c r="R17" s="60" t="s">
        <v>90</v>
      </c>
      <c r="S17" s="3" t="str">
        <f t="shared" si="2"/>
        <v>B2C</v>
      </c>
      <c r="T17" s="60" t="s">
        <v>105</v>
      </c>
      <c r="U17" s="3">
        <v>0.12859999999999999</v>
      </c>
      <c r="V17" s="3">
        <v>0.09</v>
      </c>
      <c r="W17" s="3">
        <v>0</v>
      </c>
      <c r="X17" s="3" t="s">
        <v>106</v>
      </c>
      <c r="Y17" s="3">
        <v>0.3</v>
      </c>
      <c r="Z17" s="68">
        <f>AVERAGEIFS(Sheet1!E:E,Sheet1!E:E,"&lt;&gt;0",Sheet1!B:B,Detail!B17)</f>
        <v>0.126</v>
      </c>
      <c r="AC17" s="128"/>
      <c r="AD17" s="123"/>
      <c r="AE17" s="63">
        <f t="shared" si="3"/>
        <v>0</v>
      </c>
      <c r="AF17" s="63">
        <f>SUMIFS('Performance Jan'!E:E,'Performance Jan'!C:C,Detail!G17)</f>
        <v>28326.000000000007</v>
      </c>
      <c r="AG17" s="63">
        <f t="shared" si="4"/>
        <v>3569.0760000000009</v>
      </c>
      <c r="AH17" s="125">
        <f>SUMIFS('Performance Jan'!H:H,'Performance Jan'!C:C,Detail!G17)</f>
        <v>13224</v>
      </c>
      <c r="AI17" s="63">
        <f t="shared" si="5"/>
        <v>1666.2239999999999</v>
      </c>
    </row>
    <row r="18" spans="2:35" ht="14.5" x14ac:dyDescent="0.35">
      <c r="B18" s="3" t="str">
        <f t="shared" si="1"/>
        <v>EcomSHISEIDO PC</v>
      </c>
      <c r="C18" s="3" t="s">
        <v>93</v>
      </c>
      <c r="D18" s="3" t="s">
        <v>107</v>
      </c>
      <c r="E18" s="3" t="s">
        <v>64</v>
      </c>
      <c r="F18" s="3" t="s">
        <v>65</v>
      </c>
      <c r="G18" s="3" t="s">
        <v>108</v>
      </c>
      <c r="H18" s="60" t="s">
        <v>67</v>
      </c>
      <c r="I18" s="135" t="s">
        <v>96</v>
      </c>
      <c r="J18" s="3" t="s">
        <v>97</v>
      </c>
      <c r="K18" s="3" t="s">
        <v>98</v>
      </c>
      <c r="L18" s="3" t="s">
        <v>99</v>
      </c>
      <c r="M18" s="3" t="s">
        <v>100</v>
      </c>
      <c r="N18" s="3" t="s">
        <v>101</v>
      </c>
      <c r="O18" s="3" t="s">
        <v>109</v>
      </c>
      <c r="P18" s="3" t="s">
        <v>110</v>
      </c>
      <c r="Q18" s="3" t="s">
        <v>111</v>
      </c>
      <c r="R18" s="60" t="s">
        <v>90</v>
      </c>
      <c r="S18" s="3" t="str">
        <f t="shared" si="2"/>
        <v>B2C</v>
      </c>
      <c r="T18" s="60" t="s">
        <v>105</v>
      </c>
      <c r="U18" s="3">
        <v>0.12859999999999999</v>
      </c>
      <c r="V18" s="3">
        <v>0.09</v>
      </c>
      <c r="W18" s="3">
        <v>0</v>
      </c>
      <c r="X18" s="3" t="s">
        <v>106</v>
      </c>
      <c r="Y18" s="3">
        <v>0.3</v>
      </c>
      <c r="Z18" s="68">
        <f>AVERAGEIFS(Sheet1!E:E,Sheet1!E:E,"&lt;&gt;0",Sheet1!B:B,Detail!B18)</f>
        <v>0.126</v>
      </c>
      <c r="AC18" s="128"/>
      <c r="AD18" s="123"/>
      <c r="AE18" s="63">
        <f t="shared" si="3"/>
        <v>0</v>
      </c>
      <c r="AF18" s="63">
        <f>SUMIFS('Performance Jan'!E:E,'Performance Jan'!C:C,Detail!G18)</f>
        <v>36066</v>
      </c>
      <c r="AG18" s="63">
        <f t="shared" si="4"/>
        <v>4544.3159999999998</v>
      </c>
      <c r="AH18" s="125">
        <f>SUMIFS('Performance Jan'!H:H,'Performance Jan'!C:C,Detail!G18)</f>
        <v>54594</v>
      </c>
      <c r="AI18" s="63">
        <f t="shared" si="5"/>
        <v>6878.8440000000001</v>
      </c>
    </row>
    <row r="19" spans="2:35" ht="14.5" x14ac:dyDescent="0.35">
      <c r="B19" s="3" t="str">
        <f t="shared" si="1"/>
        <v>EcomSHISEIDO PC</v>
      </c>
      <c r="C19" s="3" t="s">
        <v>93</v>
      </c>
      <c r="D19" s="3" t="s">
        <v>94</v>
      </c>
      <c r="E19" s="3" t="s">
        <v>64</v>
      </c>
      <c r="F19" s="3" t="s">
        <v>65</v>
      </c>
      <c r="G19" s="3" t="s">
        <v>112</v>
      </c>
      <c r="H19" s="60" t="s">
        <v>67</v>
      </c>
      <c r="I19" s="135" t="s">
        <v>96</v>
      </c>
      <c r="J19" s="3" t="s">
        <v>97</v>
      </c>
      <c r="K19" s="3" t="s">
        <v>98</v>
      </c>
      <c r="L19" s="3" t="s">
        <v>99</v>
      </c>
      <c r="M19" s="3" t="s">
        <v>100</v>
      </c>
      <c r="N19" s="3" t="s">
        <v>101</v>
      </c>
      <c r="O19" s="3" t="s">
        <v>113</v>
      </c>
      <c r="P19" s="3" t="s">
        <v>114</v>
      </c>
      <c r="Q19" s="3" t="s">
        <v>115</v>
      </c>
      <c r="R19" s="60" t="s">
        <v>90</v>
      </c>
      <c r="S19" s="3" t="str">
        <f t="shared" si="2"/>
        <v>B2C</v>
      </c>
      <c r="T19" s="60" t="s">
        <v>105</v>
      </c>
      <c r="U19" s="3">
        <v>0.12859999999999999</v>
      </c>
      <c r="V19" s="3">
        <v>0.09</v>
      </c>
      <c r="W19" s="3">
        <v>0</v>
      </c>
      <c r="X19" s="3" t="s">
        <v>106</v>
      </c>
      <c r="Y19" s="3">
        <v>0.3</v>
      </c>
      <c r="Z19" s="68">
        <f>AVERAGEIFS(Sheet1!E:E,Sheet1!E:E,"&lt;&gt;0",Sheet1!B:B,Detail!B19)</f>
        <v>0.126</v>
      </c>
      <c r="AC19" s="128"/>
      <c r="AD19" s="123"/>
      <c r="AE19" s="63">
        <f t="shared" si="3"/>
        <v>0</v>
      </c>
      <c r="AF19" s="63">
        <f>SUMIFS('Performance Jan'!E:E,'Performance Jan'!C:C,Detail!G19)</f>
        <v>32413</v>
      </c>
      <c r="AG19" s="63">
        <f t="shared" si="4"/>
        <v>4084.038</v>
      </c>
      <c r="AH19" s="125">
        <f>SUMIFS('Performance Jan'!H:H,'Performance Jan'!C:C,Detail!G19)</f>
        <v>34191</v>
      </c>
      <c r="AI19" s="63">
        <f t="shared" si="5"/>
        <v>4308.0659999999998</v>
      </c>
    </row>
    <row r="20" spans="2:35" ht="14.5" x14ac:dyDescent="0.35">
      <c r="B20" s="3" t="str">
        <f t="shared" si="1"/>
        <v>TiktokSHISEIDO PC</v>
      </c>
      <c r="C20" s="3" t="s">
        <v>93</v>
      </c>
      <c r="D20" s="3" t="s">
        <v>94</v>
      </c>
      <c r="E20" s="3" t="s">
        <v>116</v>
      </c>
      <c r="F20" s="3" t="s">
        <v>116</v>
      </c>
      <c r="G20" s="3" t="s">
        <v>117</v>
      </c>
      <c r="H20" s="60" t="s">
        <v>67</v>
      </c>
      <c r="I20" s="3" t="s">
        <v>96</v>
      </c>
      <c r="J20" s="3" t="s">
        <v>118</v>
      </c>
      <c r="K20" s="3" t="s">
        <v>119</v>
      </c>
      <c r="L20" s="3" t="s">
        <v>120</v>
      </c>
      <c r="M20" s="3" t="s">
        <v>121</v>
      </c>
      <c r="N20" s="3" t="s">
        <v>122</v>
      </c>
      <c r="O20" s="3" t="s">
        <v>123</v>
      </c>
      <c r="P20" s="65" t="s">
        <v>124</v>
      </c>
      <c r="Q20" s="3" t="s">
        <v>125</v>
      </c>
      <c r="R20" s="60" t="s">
        <v>90</v>
      </c>
      <c r="S20" s="3" t="str">
        <f t="shared" si="2"/>
        <v>B2C</v>
      </c>
      <c r="T20" s="60" t="s">
        <v>126</v>
      </c>
      <c r="U20" s="3">
        <v>0.12859999999999999</v>
      </c>
      <c r="V20" s="3">
        <v>0.09</v>
      </c>
      <c r="W20" s="3">
        <v>0</v>
      </c>
      <c r="X20" s="3" t="s">
        <v>106</v>
      </c>
      <c r="Y20" s="3">
        <v>0.3</v>
      </c>
      <c r="Z20" s="68">
        <f>AVERAGEIFS(Sheet1!E:E,Sheet1!E:E,"&lt;&gt;0",Sheet1!B:B,Detail!B20)</f>
        <v>0.10566666666666667</v>
      </c>
      <c r="AC20" s="128"/>
      <c r="AD20" s="123"/>
      <c r="AE20" s="63">
        <f t="shared" si="3"/>
        <v>0</v>
      </c>
      <c r="AF20" s="63">
        <f>SUMIFS('Performance Jan'!E:E,'Performance Jan'!C:C,Detail!G20)</f>
        <v>15477.6</v>
      </c>
      <c r="AG20" s="63">
        <f t="shared" si="4"/>
        <v>1635.4664</v>
      </c>
      <c r="AH20" s="125">
        <f>SUMIFS('Performance Jan'!H:H,'Performance Jan'!C:C,Detail!G20)</f>
        <v>4938</v>
      </c>
      <c r="AI20" s="63">
        <f t="shared" si="5"/>
        <v>521.78200000000004</v>
      </c>
    </row>
    <row r="21" spans="2:35" ht="14.5" x14ac:dyDescent="0.35">
      <c r="B21" s="3" t="str">
        <f t="shared" si="1"/>
        <v>TiktokSHISEIDO PC</v>
      </c>
      <c r="C21" s="3" t="s">
        <v>93</v>
      </c>
      <c r="D21" s="3" t="s">
        <v>107</v>
      </c>
      <c r="E21" s="3" t="s">
        <v>116</v>
      </c>
      <c r="F21" s="3" t="s">
        <v>116</v>
      </c>
      <c r="G21" s="3" t="s">
        <v>127</v>
      </c>
      <c r="H21" s="60" t="s">
        <v>67</v>
      </c>
      <c r="I21" s="3" t="s">
        <v>96</v>
      </c>
      <c r="J21" s="3" t="s">
        <v>118</v>
      </c>
      <c r="K21" s="3" t="s">
        <v>119</v>
      </c>
      <c r="L21" s="3" t="s">
        <v>120</v>
      </c>
      <c r="M21" s="3" t="s">
        <v>121</v>
      </c>
      <c r="N21" s="3" t="s">
        <v>122</v>
      </c>
      <c r="O21" s="3" t="s">
        <v>123</v>
      </c>
      <c r="P21" s="65" t="s">
        <v>124</v>
      </c>
      <c r="Q21" s="3" t="s">
        <v>125</v>
      </c>
      <c r="R21" s="60" t="s">
        <v>90</v>
      </c>
      <c r="S21" s="3" t="str">
        <f t="shared" si="2"/>
        <v>B2C</v>
      </c>
      <c r="T21" s="60" t="s">
        <v>126</v>
      </c>
      <c r="U21" s="3">
        <v>0.12859999999999999</v>
      </c>
      <c r="V21" s="3">
        <v>0.09</v>
      </c>
      <c r="W21" s="3">
        <v>0</v>
      </c>
      <c r="X21" s="3" t="s">
        <v>106</v>
      </c>
      <c r="Y21" s="3">
        <v>0.3</v>
      </c>
      <c r="Z21" s="68">
        <f>AVERAGEIFS(Sheet1!E:E,Sheet1!E:E,"&lt;&gt;0",Sheet1!B:B,Detail!B21)</f>
        <v>0.10566666666666667</v>
      </c>
      <c r="AC21" s="128"/>
      <c r="AD21" s="123"/>
      <c r="AE21" s="63">
        <f t="shared" si="3"/>
        <v>0</v>
      </c>
      <c r="AF21" s="63">
        <f>SUMIFS('Performance Jan'!E:E,'Performance Jan'!C:C,Detail!G21)</f>
        <v>16999.999999999982</v>
      </c>
      <c r="AG21" s="63">
        <f t="shared" si="4"/>
        <v>1796.3333333333314</v>
      </c>
      <c r="AH21" s="125">
        <f>SUMIFS('Performance Jan'!H:H,'Performance Jan'!C:C,Detail!G21)</f>
        <v>13725</v>
      </c>
      <c r="AI21" s="63">
        <f t="shared" si="5"/>
        <v>1450.2750000000001</v>
      </c>
    </row>
    <row r="22" spans="2:35" ht="14.5" x14ac:dyDescent="0.35">
      <c r="B22" s="3" t="str">
        <f t="shared" si="1"/>
        <v>EcomSHISEIDO PC</v>
      </c>
      <c r="C22" s="3" t="s">
        <v>93</v>
      </c>
      <c r="D22" s="3" t="s">
        <v>128</v>
      </c>
      <c r="E22" s="3" t="s">
        <v>64</v>
      </c>
      <c r="F22" s="3" t="s">
        <v>65</v>
      </c>
      <c r="G22" s="3" t="s">
        <v>129</v>
      </c>
      <c r="H22" s="60" t="s">
        <v>67</v>
      </c>
      <c r="I22" s="135" t="s">
        <v>96</v>
      </c>
      <c r="J22" s="3" t="s">
        <v>97</v>
      </c>
      <c r="K22" s="3" t="s">
        <v>98</v>
      </c>
      <c r="L22" s="3" t="s">
        <v>99</v>
      </c>
      <c r="M22" s="3" t="s">
        <v>100</v>
      </c>
      <c r="N22" s="3" t="s">
        <v>101</v>
      </c>
      <c r="O22" s="3" t="s">
        <v>109</v>
      </c>
      <c r="P22" s="3" t="s">
        <v>110</v>
      </c>
      <c r="Q22" s="3" t="s">
        <v>111</v>
      </c>
      <c r="R22" s="60" t="s">
        <v>90</v>
      </c>
      <c r="S22" s="3" t="str">
        <f t="shared" si="2"/>
        <v>B2C</v>
      </c>
      <c r="T22" s="60" t="s">
        <v>105</v>
      </c>
      <c r="U22" s="3">
        <v>0.12859999999999999</v>
      </c>
      <c r="V22" s="3">
        <v>0.09</v>
      </c>
      <c r="W22" s="3">
        <v>0</v>
      </c>
      <c r="X22" s="3" t="s">
        <v>106</v>
      </c>
      <c r="Y22" s="3">
        <v>0.3</v>
      </c>
      <c r="Z22" s="68">
        <f>AVERAGEIFS(Sheet1!E:E,Sheet1!E:E,"&lt;&gt;0",Sheet1!B:B,Detail!B22)</f>
        <v>0.126</v>
      </c>
      <c r="AC22" s="128"/>
      <c r="AD22" s="63"/>
      <c r="AE22" s="63">
        <f t="shared" si="3"/>
        <v>0</v>
      </c>
      <c r="AF22" s="63">
        <f>SUMIFS('Performance Jan'!E:E,'Performance Jan'!C:C,Detail!G22)</f>
        <v>968</v>
      </c>
      <c r="AG22" s="63">
        <f t="shared" si="4"/>
        <v>121.968</v>
      </c>
      <c r="AH22" s="125">
        <f>SUMIFS('Performance Jan'!H:H,'Performance Jan'!C:C,Detail!G22)</f>
        <v>1101</v>
      </c>
      <c r="AI22" s="63">
        <f t="shared" si="5"/>
        <v>138.726</v>
      </c>
    </row>
    <row r="23" spans="2:35" ht="14.5" x14ac:dyDescent="0.35">
      <c r="B23" s="3" t="str">
        <f t="shared" si="1"/>
        <v>EcomSHISEIDO PC</v>
      </c>
      <c r="C23" s="3" t="s">
        <v>93</v>
      </c>
      <c r="D23" s="3" t="s">
        <v>128</v>
      </c>
      <c r="E23" s="3" t="s">
        <v>64</v>
      </c>
      <c r="F23" s="3" t="s">
        <v>79</v>
      </c>
      <c r="G23" s="3" t="s">
        <v>130</v>
      </c>
      <c r="H23" s="60" t="s">
        <v>67</v>
      </c>
      <c r="I23" s="135" t="s">
        <v>96</v>
      </c>
      <c r="J23" s="3" t="s">
        <v>97</v>
      </c>
      <c r="K23" s="3" t="s">
        <v>98</v>
      </c>
      <c r="L23" s="3" t="s">
        <v>99</v>
      </c>
      <c r="M23" s="3" t="s">
        <v>100</v>
      </c>
      <c r="N23" s="3" t="s">
        <v>101</v>
      </c>
      <c r="O23" s="3" t="s">
        <v>102</v>
      </c>
      <c r="P23" s="3" t="s">
        <v>103</v>
      </c>
      <c r="Q23" s="3" t="s">
        <v>104</v>
      </c>
      <c r="R23" s="60" t="s">
        <v>90</v>
      </c>
      <c r="S23" s="3" t="str">
        <f t="shared" si="2"/>
        <v>B2C</v>
      </c>
      <c r="T23" s="60" t="s">
        <v>105</v>
      </c>
      <c r="U23" s="3">
        <v>0.12859999999999999</v>
      </c>
      <c r="V23" s="3">
        <v>0.09</v>
      </c>
      <c r="W23" s="3">
        <v>0</v>
      </c>
      <c r="X23" s="3" t="s">
        <v>106</v>
      </c>
      <c r="Y23" s="3">
        <v>0.3</v>
      </c>
      <c r="Z23" s="68">
        <f>AVERAGEIFS(Sheet1!E:E,Sheet1!E:E,"&lt;&gt;0",Sheet1!B:B,Detail!B23)</f>
        <v>0.126</v>
      </c>
      <c r="AC23" s="128"/>
      <c r="AD23" s="63"/>
      <c r="AE23" s="63">
        <f t="shared" si="3"/>
        <v>0</v>
      </c>
      <c r="AF23" s="63">
        <f>SUMIFS('Performance Jan'!E:E,'Performance Jan'!C:C,Detail!G23)</f>
        <v>850</v>
      </c>
      <c r="AG23" s="63">
        <f t="shared" si="4"/>
        <v>107.1</v>
      </c>
      <c r="AH23" s="125">
        <f>SUMIFS('Performance Jan'!H:H,'Performance Jan'!C:C,Detail!G23)</f>
        <v>926</v>
      </c>
      <c r="AI23" s="63">
        <f t="shared" si="5"/>
        <v>116.676</v>
      </c>
    </row>
    <row r="24" spans="2:35" ht="14.5" x14ac:dyDescent="0.35">
      <c r="B24" s="3" t="str">
        <f t="shared" si="1"/>
        <v>TiktokSHISEIDO PC</v>
      </c>
      <c r="C24" s="3" t="s">
        <v>93</v>
      </c>
      <c r="D24" s="3" t="s">
        <v>131</v>
      </c>
      <c r="E24" s="3" t="s">
        <v>116</v>
      </c>
      <c r="F24" s="3" t="s">
        <v>116</v>
      </c>
      <c r="G24" s="3" t="s">
        <v>132</v>
      </c>
      <c r="H24" s="60" t="s">
        <v>67</v>
      </c>
      <c r="I24" s="3" t="s">
        <v>96</v>
      </c>
      <c r="J24" s="3" t="s">
        <v>118</v>
      </c>
      <c r="K24" s="3" t="s">
        <v>119</v>
      </c>
      <c r="L24" s="3" t="s">
        <v>120</v>
      </c>
      <c r="M24" s="3" t="s">
        <v>121</v>
      </c>
      <c r="N24" s="3" t="s">
        <v>122</v>
      </c>
      <c r="O24" s="3" t="s">
        <v>123</v>
      </c>
      <c r="P24" s="65" t="s">
        <v>124</v>
      </c>
      <c r="Q24" s="3" t="s">
        <v>125</v>
      </c>
      <c r="R24" s="60"/>
      <c r="S24" s="3" t="str">
        <f t="shared" si="2"/>
        <v>B2C</v>
      </c>
      <c r="T24" s="60" t="s">
        <v>126</v>
      </c>
      <c r="U24" s="3">
        <v>0.12859999999999999</v>
      </c>
      <c r="V24" s="3">
        <v>0.09</v>
      </c>
      <c r="W24" s="3">
        <v>0</v>
      </c>
      <c r="Z24" s="68">
        <f>AVERAGEIFS(Sheet1!E:E,Sheet1!E:E,"&lt;&gt;0",Sheet1!B:B,Detail!B24)</f>
        <v>0.10566666666666667</v>
      </c>
      <c r="AC24" s="128"/>
      <c r="AD24" s="63"/>
      <c r="AE24" s="63">
        <f t="shared" si="3"/>
        <v>0</v>
      </c>
      <c r="AF24" s="63">
        <f>SUMIFS('Performance Jan'!E:E,'Performance Jan'!C:C,Detail!G24)</f>
        <v>1999.9999999999989</v>
      </c>
      <c r="AG24" s="63">
        <f t="shared" si="4"/>
        <v>211.33333333333323</v>
      </c>
      <c r="AH24" s="125">
        <f>SUMIFS('Performance Jan'!H:H,'Performance Jan'!C:C,Detail!G24)</f>
        <v>348</v>
      </c>
      <c r="AI24" s="63">
        <f t="shared" si="5"/>
        <v>36.772000000000006</v>
      </c>
    </row>
    <row r="25" spans="2:35" ht="14.5" x14ac:dyDescent="0.35">
      <c r="B25" s="3" t="str">
        <f t="shared" si="1"/>
        <v>EcomSHISEIDO PC</v>
      </c>
      <c r="C25" s="3" t="s">
        <v>93</v>
      </c>
      <c r="D25" s="3" t="s">
        <v>107</v>
      </c>
      <c r="E25" s="3" t="s">
        <v>64</v>
      </c>
      <c r="F25" s="3" t="s">
        <v>133</v>
      </c>
      <c r="G25" s="3" t="s">
        <v>134</v>
      </c>
      <c r="H25" s="60" t="s">
        <v>135</v>
      </c>
      <c r="I25" s="3" t="s">
        <v>136</v>
      </c>
      <c r="J25" s="3" t="s">
        <v>97</v>
      </c>
      <c r="K25" s="3" t="s">
        <v>98</v>
      </c>
      <c r="L25" s="3" t="s">
        <v>99</v>
      </c>
      <c r="M25" s="3" t="s">
        <v>100</v>
      </c>
      <c r="N25" s="3" t="s">
        <v>101</v>
      </c>
      <c r="R25" s="60" t="s">
        <v>90</v>
      </c>
      <c r="S25" s="3" t="str">
        <f t="shared" si="2"/>
        <v>B2C</v>
      </c>
      <c r="T25" s="60"/>
      <c r="U25" s="3">
        <v>0.12859999999999999</v>
      </c>
      <c r="V25" s="3">
        <v>0.09</v>
      </c>
      <c r="W25" s="3">
        <v>0</v>
      </c>
      <c r="X25" s="3" t="s">
        <v>106</v>
      </c>
      <c r="Y25" s="3">
        <v>0.3</v>
      </c>
      <c r="Z25" s="68">
        <f>AVERAGEIFS(Sheet1!E:E,Sheet1!E:E,"&lt;&gt;0",Sheet1!B:B,Detail!B25)</f>
        <v>0.126</v>
      </c>
      <c r="AC25" s="128"/>
      <c r="AD25" s="63"/>
      <c r="AE25" s="63">
        <f t="shared" si="3"/>
        <v>0</v>
      </c>
      <c r="AF25" s="63">
        <f>SUMIFS('Performance Jan'!E:E,'Performance Jan'!C:C,Detail!G25)</f>
        <v>0</v>
      </c>
      <c r="AG25" s="63">
        <f t="shared" si="4"/>
        <v>0</v>
      </c>
      <c r="AH25" s="125">
        <f>SUMIFS('Performance Jan'!H:H,'Performance Jan'!C:C,Detail!G25)</f>
        <v>0</v>
      </c>
      <c r="AI25" s="63">
        <f t="shared" si="5"/>
        <v>0</v>
      </c>
    </row>
    <row r="26" spans="2:35" ht="14.5" x14ac:dyDescent="0.35">
      <c r="B26" s="3" t="str">
        <f t="shared" si="1"/>
        <v>EcomSHISEIDO PC</v>
      </c>
      <c r="C26" s="3" t="s">
        <v>93</v>
      </c>
      <c r="D26" s="3" t="s">
        <v>94</v>
      </c>
      <c r="E26" s="3" t="s">
        <v>64</v>
      </c>
      <c r="F26" s="3" t="s">
        <v>133</v>
      </c>
      <c r="G26" s="3" t="s">
        <v>137</v>
      </c>
      <c r="H26" s="60" t="s">
        <v>135</v>
      </c>
      <c r="I26" s="3" t="s">
        <v>136</v>
      </c>
      <c r="J26" s="3" t="s">
        <v>97</v>
      </c>
      <c r="K26" s="3" t="s">
        <v>98</v>
      </c>
      <c r="L26" s="3" t="s">
        <v>99</v>
      </c>
      <c r="M26" s="3" t="s">
        <v>100</v>
      </c>
      <c r="N26" s="3" t="s">
        <v>101</v>
      </c>
      <c r="R26" s="60" t="s">
        <v>90</v>
      </c>
      <c r="S26" s="3" t="str">
        <f t="shared" si="2"/>
        <v>B2C</v>
      </c>
      <c r="T26" s="60"/>
      <c r="U26" s="3">
        <v>0.12859999999999999</v>
      </c>
      <c r="V26" s="3">
        <v>0.09</v>
      </c>
      <c r="W26" s="3">
        <v>0</v>
      </c>
      <c r="X26" s="3" t="s">
        <v>106</v>
      </c>
      <c r="Y26" s="3">
        <v>0.3</v>
      </c>
      <c r="Z26" s="68">
        <f>AVERAGEIFS(Sheet1!E:E,Sheet1!E:E,"&lt;&gt;0",Sheet1!B:B,Detail!B26)</f>
        <v>0.126</v>
      </c>
      <c r="AC26" s="128"/>
      <c r="AD26" s="63"/>
      <c r="AE26" s="63">
        <f t="shared" si="3"/>
        <v>0</v>
      </c>
      <c r="AF26" s="63">
        <f>SUMIFS('Performance Jan'!E:E,'Performance Jan'!C:C,Detail!G26)</f>
        <v>0</v>
      </c>
      <c r="AG26" s="63">
        <f t="shared" si="4"/>
        <v>0</v>
      </c>
      <c r="AH26" s="125">
        <f>SUMIFS('Performance Jan'!H:H,'Performance Jan'!C:C,Detail!G26)</f>
        <v>0</v>
      </c>
      <c r="AI26" s="63">
        <f t="shared" si="5"/>
        <v>0</v>
      </c>
    </row>
    <row r="27" spans="2:35" ht="14.5" x14ac:dyDescent="0.35">
      <c r="B27" s="3" t="str">
        <f t="shared" si="1"/>
        <v>EcomUNICHARM</v>
      </c>
      <c r="C27" s="3" t="s">
        <v>138</v>
      </c>
      <c r="D27" s="5" t="s">
        <v>139</v>
      </c>
      <c r="E27" s="3" t="s">
        <v>64</v>
      </c>
      <c r="F27" s="3" t="s">
        <v>65</v>
      </c>
      <c r="G27" s="3" t="s">
        <v>140</v>
      </c>
      <c r="H27" s="60" t="s">
        <v>67</v>
      </c>
      <c r="I27" s="3" t="s">
        <v>180</v>
      </c>
      <c r="J27" s="65" t="s">
        <v>181</v>
      </c>
      <c r="K27" s="3" t="s">
        <v>182</v>
      </c>
      <c r="L27" s="3" t="s">
        <v>2365</v>
      </c>
      <c r="M27" s="65" t="s">
        <v>2201</v>
      </c>
      <c r="N27" s="3" t="s">
        <v>2367</v>
      </c>
      <c r="O27" s="3" t="s">
        <v>334</v>
      </c>
      <c r="P27" s="65" t="s">
        <v>335</v>
      </c>
      <c r="Q27" s="3" t="s">
        <v>336</v>
      </c>
      <c r="R27" s="60" t="s">
        <v>90</v>
      </c>
      <c r="S27" s="3" t="str">
        <f t="shared" si="2"/>
        <v>B2C</v>
      </c>
      <c r="T27" s="60" t="s">
        <v>77</v>
      </c>
      <c r="U27" s="66">
        <v>0.05</v>
      </c>
      <c r="V27" s="66"/>
      <c r="W27" s="3">
        <v>0</v>
      </c>
      <c r="X27" s="3" t="s">
        <v>106</v>
      </c>
      <c r="Y27" s="3" t="s">
        <v>78</v>
      </c>
      <c r="Z27" s="68">
        <f>AVERAGEIFS(Sheet1!E:E,Sheet1!E:E,"&lt;&gt;0",Sheet1!B:B,Detail!B27)</f>
        <v>8.2000000000000003E-2</v>
      </c>
      <c r="AC27" s="128"/>
      <c r="AD27" s="63"/>
      <c r="AE27" s="63">
        <f t="shared" si="3"/>
        <v>0</v>
      </c>
      <c r="AF27" s="63">
        <f>SUMIFS('Performance Jan'!E:E,'Performance Jan'!C:C,Detail!G27)</f>
        <v>80400</v>
      </c>
      <c r="AG27" s="63">
        <f t="shared" si="4"/>
        <v>6592.8</v>
      </c>
      <c r="AH27" s="125">
        <f>SUMIFS('Performance Jan'!H:H,'Performance Jan'!C:C,Detail!G27)</f>
        <v>97596</v>
      </c>
      <c r="AI27" s="63">
        <f t="shared" si="5"/>
        <v>8002.8720000000003</v>
      </c>
    </row>
    <row r="28" spans="2:35" ht="14.5" x14ac:dyDescent="0.35">
      <c r="B28" s="3" t="str">
        <f t="shared" si="1"/>
        <v>EcomUNICHARM</v>
      </c>
      <c r="C28" s="3" t="s">
        <v>138</v>
      </c>
      <c r="D28" s="5" t="s">
        <v>144</v>
      </c>
      <c r="E28" s="3" t="s">
        <v>64</v>
      </c>
      <c r="F28" s="3" t="s">
        <v>65</v>
      </c>
      <c r="G28" s="3" t="s">
        <v>145</v>
      </c>
      <c r="H28" s="60" t="s">
        <v>67</v>
      </c>
      <c r="I28" s="3" t="s">
        <v>180</v>
      </c>
      <c r="J28" s="65" t="s">
        <v>181</v>
      </c>
      <c r="K28" s="3" t="s">
        <v>182</v>
      </c>
      <c r="L28" s="3" t="s">
        <v>2365</v>
      </c>
      <c r="M28" s="65" t="s">
        <v>2201</v>
      </c>
      <c r="N28" s="3" t="s">
        <v>2367</v>
      </c>
      <c r="O28" s="3" t="s">
        <v>334</v>
      </c>
      <c r="P28" s="65" t="s">
        <v>335</v>
      </c>
      <c r="Q28" s="3" t="s">
        <v>336</v>
      </c>
      <c r="R28" s="60" t="s">
        <v>90</v>
      </c>
      <c r="S28" s="3" t="str">
        <f t="shared" si="2"/>
        <v>B2C</v>
      </c>
      <c r="T28" s="60" t="s">
        <v>77</v>
      </c>
      <c r="U28" s="66">
        <v>0.09</v>
      </c>
      <c r="V28" s="66"/>
      <c r="W28" s="3">
        <v>0</v>
      </c>
      <c r="X28" s="3" t="s">
        <v>106</v>
      </c>
      <c r="Y28" s="3" t="s">
        <v>78</v>
      </c>
      <c r="Z28" s="68">
        <f>AVERAGEIFS(Sheet1!E:E,Sheet1!E:E,"&lt;&gt;0",Sheet1!B:B,Detail!B28)</f>
        <v>8.2000000000000003E-2</v>
      </c>
      <c r="AC28" s="128"/>
      <c r="AD28" s="63"/>
      <c r="AE28" s="63">
        <f t="shared" si="3"/>
        <v>0</v>
      </c>
      <c r="AF28" s="63">
        <f>SUMIFS('Performance Jan'!E:E,'Performance Jan'!C:C,Detail!G28)</f>
        <v>81400</v>
      </c>
      <c r="AG28" s="63">
        <f t="shared" si="4"/>
        <v>6674.8</v>
      </c>
      <c r="AH28" s="125">
        <f>SUMIFS('Performance Jan'!H:H,'Performance Jan'!C:C,Detail!G28)</f>
        <v>70939</v>
      </c>
      <c r="AI28" s="63">
        <f t="shared" si="5"/>
        <v>5816.9980000000005</v>
      </c>
    </row>
    <row r="29" spans="2:35" ht="14.5" x14ac:dyDescent="0.35">
      <c r="B29" s="3" t="str">
        <f t="shared" si="1"/>
        <v>EcomUNICHARM</v>
      </c>
      <c r="C29" s="3" t="s">
        <v>138</v>
      </c>
      <c r="D29" s="5" t="s">
        <v>144</v>
      </c>
      <c r="E29" s="3" t="s">
        <v>64</v>
      </c>
      <c r="F29" s="3" t="s">
        <v>79</v>
      </c>
      <c r="G29" s="3" t="s">
        <v>146</v>
      </c>
      <c r="H29" s="60" t="s">
        <v>67</v>
      </c>
      <c r="I29" s="3" t="s">
        <v>180</v>
      </c>
      <c r="J29" s="65" t="s">
        <v>181</v>
      </c>
      <c r="K29" s="3" t="s">
        <v>182</v>
      </c>
      <c r="L29" s="3" t="s">
        <v>2365</v>
      </c>
      <c r="M29" s="65" t="s">
        <v>2201</v>
      </c>
      <c r="N29" s="3" t="s">
        <v>2367</v>
      </c>
      <c r="O29" s="3" t="s">
        <v>334</v>
      </c>
      <c r="P29" s="65" t="s">
        <v>335</v>
      </c>
      <c r="Q29" s="3" t="s">
        <v>336</v>
      </c>
      <c r="R29" s="60" t="s">
        <v>90</v>
      </c>
      <c r="S29" s="3" t="str">
        <f t="shared" si="2"/>
        <v>B2C</v>
      </c>
      <c r="T29" s="60" t="s">
        <v>77</v>
      </c>
      <c r="U29" s="66">
        <v>0.08</v>
      </c>
      <c r="V29" s="66"/>
      <c r="W29" s="3">
        <v>0</v>
      </c>
      <c r="X29" s="3" t="s">
        <v>106</v>
      </c>
      <c r="Y29" s="3" t="s">
        <v>78</v>
      </c>
      <c r="Z29" s="68">
        <f>AVERAGEIFS(Sheet1!E:E,Sheet1!E:E,"&lt;&gt;0",Sheet1!B:B,Detail!B29)</f>
        <v>8.2000000000000003E-2</v>
      </c>
      <c r="AC29" s="128"/>
      <c r="AD29" s="63"/>
      <c r="AE29" s="63">
        <f t="shared" si="3"/>
        <v>0</v>
      </c>
      <c r="AF29" s="63">
        <f>SUMIFS('Performance Jan'!E:E,'Performance Jan'!C:C,Detail!G29)</f>
        <v>14255</v>
      </c>
      <c r="AG29" s="63">
        <f t="shared" si="4"/>
        <v>1168.9100000000001</v>
      </c>
      <c r="AH29" s="125">
        <f>SUMIFS('Performance Jan'!H:H,'Performance Jan'!C:C,Detail!G29)</f>
        <v>7516</v>
      </c>
      <c r="AI29" s="63">
        <f t="shared" si="5"/>
        <v>616.31200000000001</v>
      </c>
    </row>
    <row r="30" spans="2:35" ht="14.5" x14ac:dyDescent="0.35">
      <c r="B30" s="3" t="str">
        <f t="shared" si="1"/>
        <v>EcomUNICHARM</v>
      </c>
      <c r="C30" s="3" t="s">
        <v>138</v>
      </c>
      <c r="D30" s="5" t="s">
        <v>139</v>
      </c>
      <c r="E30" s="3" t="s">
        <v>64</v>
      </c>
      <c r="F30" s="3" t="s">
        <v>147</v>
      </c>
      <c r="G30" s="3" t="s">
        <v>148</v>
      </c>
      <c r="H30" s="60" t="s">
        <v>67</v>
      </c>
      <c r="I30" s="3" t="s">
        <v>180</v>
      </c>
      <c r="J30" s="65" t="s">
        <v>181</v>
      </c>
      <c r="K30" s="3" t="s">
        <v>182</v>
      </c>
      <c r="L30" s="3" t="s">
        <v>2365</v>
      </c>
      <c r="M30" s="65" t="s">
        <v>2201</v>
      </c>
      <c r="N30" s="3" t="s">
        <v>2367</v>
      </c>
      <c r="O30" s="3" t="s">
        <v>334</v>
      </c>
      <c r="P30" s="65" t="s">
        <v>335</v>
      </c>
      <c r="Q30" s="3" t="s">
        <v>336</v>
      </c>
      <c r="R30" s="60" t="s">
        <v>90</v>
      </c>
      <c r="S30" s="3" t="str">
        <f t="shared" si="2"/>
        <v>B2C</v>
      </c>
      <c r="T30" s="60" t="s">
        <v>77</v>
      </c>
      <c r="U30" s="66">
        <v>0.08</v>
      </c>
      <c r="V30" s="66"/>
      <c r="W30" s="3">
        <v>0</v>
      </c>
      <c r="X30" s="3" t="s">
        <v>106</v>
      </c>
      <c r="Y30" s="3" t="s">
        <v>78</v>
      </c>
      <c r="Z30" s="68">
        <f>AVERAGEIFS(Sheet1!E:E,Sheet1!E:E,"&lt;&gt;0",Sheet1!B:B,Detail!B30)</f>
        <v>8.2000000000000003E-2</v>
      </c>
      <c r="AC30" s="128"/>
      <c r="AD30" s="63"/>
      <c r="AE30" s="63">
        <f t="shared" si="3"/>
        <v>0</v>
      </c>
      <c r="AF30" s="63">
        <f>SUMIFS('Performance Jan'!E:E,'Performance Jan'!C:C,Detail!G30)</f>
        <v>2140</v>
      </c>
      <c r="AG30" s="63">
        <f t="shared" si="4"/>
        <v>175.48000000000002</v>
      </c>
      <c r="AH30" s="125">
        <f>SUMIFS('Performance Jan'!H:H,'Performance Jan'!C:C,Detail!G30)</f>
        <v>4790</v>
      </c>
      <c r="AI30" s="63">
        <f t="shared" si="5"/>
        <v>392.78000000000003</v>
      </c>
    </row>
    <row r="31" spans="2:35" ht="14.5" x14ac:dyDescent="0.35">
      <c r="B31" s="3" t="str">
        <f t="shared" si="1"/>
        <v>EcomUNICHARM</v>
      </c>
      <c r="C31" s="3" t="s">
        <v>138</v>
      </c>
      <c r="D31" s="5" t="s">
        <v>144</v>
      </c>
      <c r="E31" s="3" t="s">
        <v>64</v>
      </c>
      <c r="F31" s="3" t="s">
        <v>133</v>
      </c>
      <c r="G31" s="3" t="s">
        <v>149</v>
      </c>
      <c r="H31" s="60" t="s">
        <v>67</v>
      </c>
      <c r="I31" s="3" t="s">
        <v>180</v>
      </c>
      <c r="J31" s="65" t="s">
        <v>181</v>
      </c>
      <c r="K31" s="3" t="s">
        <v>182</v>
      </c>
      <c r="L31" s="3" t="s">
        <v>2365</v>
      </c>
      <c r="M31" s="65" t="s">
        <v>2201</v>
      </c>
      <c r="N31" s="3" t="s">
        <v>2367</v>
      </c>
      <c r="O31" s="3" t="s">
        <v>334</v>
      </c>
      <c r="P31" s="65" t="s">
        <v>335</v>
      </c>
      <c r="Q31" s="3" t="s">
        <v>336</v>
      </c>
      <c r="R31" s="60" t="s">
        <v>90</v>
      </c>
      <c r="S31" s="3" t="str">
        <f t="shared" si="2"/>
        <v>B2C</v>
      </c>
      <c r="T31" s="60" t="s">
        <v>77</v>
      </c>
      <c r="U31" s="66">
        <v>0.09</v>
      </c>
      <c r="V31" s="66"/>
      <c r="W31" s="3">
        <v>0</v>
      </c>
      <c r="X31" s="3" t="s">
        <v>106</v>
      </c>
      <c r="Y31" s="3" t="s">
        <v>78</v>
      </c>
      <c r="Z31" s="68">
        <f>AVERAGEIFS(Sheet1!E:E,Sheet1!E:E,"&lt;&gt;0",Sheet1!B:B,Detail!B31)</f>
        <v>8.2000000000000003E-2</v>
      </c>
      <c r="AC31" s="128"/>
      <c r="AD31" s="63"/>
      <c r="AE31" s="63">
        <f t="shared" si="3"/>
        <v>0</v>
      </c>
      <c r="AF31" s="63">
        <f>SUMIFS('Performance Jan'!E:E,'Performance Jan'!C:C,Detail!G31)</f>
        <v>855</v>
      </c>
      <c r="AG31" s="63">
        <f t="shared" si="4"/>
        <v>70.11</v>
      </c>
      <c r="AH31" s="125">
        <f>SUMIFS('Performance Jan'!H:H,'Performance Jan'!C:C,Detail!G31)</f>
        <v>7</v>
      </c>
      <c r="AI31" s="63">
        <f t="shared" si="5"/>
        <v>0.57400000000000007</v>
      </c>
    </row>
    <row r="32" spans="2:35" ht="14.5" x14ac:dyDescent="0.35">
      <c r="B32" s="3" t="str">
        <f t="shared" si="1"/>
        <v>EcomUNICHARM</v>
      </c>
      <c r="C32" s="3" t="s">
        <v>138</v>
      </c>
      <c r="D32" s="5" t="s">
        <v>139</v>
      </c>
      <c r="E32" s="3" t="s">
        <v>64</v>
      </c>
      <c r="F32" s="3" t="s">
        <v>133</v>
      </c>
      <c r="G32" s="3" t="s">
        <v>150</v>
      </c>
      <c r="H32" s="60" t="s">
        <v>67</v>
      </c>
      <c r="I32" s="3" t="s">
        <v>180</v>
      </c>
      <c r="J32" s="65" t="s">
        <v>181</v>
      </c>
      <c r="K32" s="3" t="s">
        <v>182</v>
      </c>
      <c r="L32" s="3" t="s">
        <v>2365</v>
      </c>
      <c r="M32" s="65" t="s">
        <v>2201</v>
      </c>
      <c r="N32" s="3" t="s">
        <v>2367</v>
      </c>
      <c r="O32" s="3" t="s">
        <v>334</v>
      </c>
      <c r="P32" s="65" t="s">
        <v>335</v>
      </c>
      <c r="Q32" s="3" t="s">
        <v>336</v>
      </c>
      <c r="R32" s="60" t="s">
        <v>90</v>
      </c>
      <c r="S32" s="3" t="str">
        <f t="shared" si="2"/>
        <v>B2C</v>
      </c>
      <c r="T32" s="60" t="s">
        <v>77</v>
      </c>
      <c r="U32" s="66">
        <v>0.05</v>
      </c>
      <c r="V32" s="66"/>
      <c r="W32" s="3">
        <v>0</v>
      </c>
      <c r="X32" s="3" t="s">
        <v>106</v>
      </c>
      <c r="Y32" s="3" t="s">
        <v>78</v>
      </c>
      <c r="Z32" s="68">
        <f>AVERAGEIFS(Sheet1!E:E,Sheet1!E:E,"&lt;&gt;0",Sheet1!B:B,Detail!B32)</f>
        <v>8.2000000000000003E-2</v>
      </c>
      <c r="AC32" s="128"/>
      <c r="AD32" s="63"/>
      <c r="AE32" s="63">
        <f t="shared" si="3"/>
        <v>0</v>
      </c>
      <c r="AF32" s="63">
        <f>SUMIFS('Performance Jan'!E:E,'Performance Jan'!C:C,Detail!G32)</f>
        <v>6150</v>
      </c>
      <c r="AG32" s="63">
        <f t="shared" si="4"/>
        <v>504.3</v>
      </c>
      <c r="AH32" s="125">
        <f>SUMIFS('Performance Jan'!H:H,'Performance Jan'!C:C,Detail!G32)</f>
        <v>0</v>
      </c>
      <c r="AI32" s="63">
        <f t="shared" si="5"/>
        <v>0</v>
      </c>
    </row>
    <row r="33" spans="2:35" ht="14.5" x14ac:dyDescent="0.35">
      <c r="B33" s="3" t="str">
        <f t="shared" si="1"/>
        <v>B2BUNICHARM</v>
      </c>
      <c r="C33" s="3" t="s">
        <v>138</v>
      </c>
      <c r="D33" s="5" t="s">
        <v>144</v>
      </c>
      <c r="E33" s="3" t="s">
        <v>91</v>
      </c>
      <c r="F33" s="3" t="s">
        <v>91</v>
      </c>
      <c r="G33" s="3" t="s">
        <v>151</v>
      </c>
      <c r="H33" s="60" t="s">
        <v>135</v>
      </c>
      <c r="I33" s="3" t="s">
        <v>180</v>
      </c>
      <c r="J33" s="65" t="s">
        <v>181</v>
      </c>
      <c r="K33" s="3" t="s">
        <v>182</v>
      </c>
      <c r="L33" s="3" t="s">
        <v>2365</v>
      </c>
      <c r="M33" s="65" t="s">
        <v>2201</v>
      </c>
      <c r="N33" s="3" t="s">
        <v>2367</v>
      </c>
      <c r="O33" s="3" t="s">
        <v>334</v>
      </c>
      <c r="P33" s="65" t="s">
        <v>335</v>
      </c>
      <c r="Q33" s="3" t="s">
        <v>2366</v>
      </c>
      <c r="R33" s="60" t="s">
        <v>90</v>
      </c>
      <c r="S33" s="3" t="str">
        <f t="shared" si="2"/>
        <v>B2B</v>
      </c>
      <c r="T33" s="60" t="s">
        <v>77</v>
      </c>
      <c r="U33" s="66">
        <v>0.1</v>
      </c>
      <c r="Z33" s="68"/>
      <c r="AC33" s="128"/>
      <c r="AD33" s="63"/>
      <c r="AE33" s="63">
        <f t="shared" si="3"/>
        <v>0</v>
      </c>
      <c r="AF33" s="63">
        <f>SUMIFS('Performance Jan'!E:E,'Performance Jan'!C:C,Detail!G33)</f>
        <v>0</v>
      </c>
      <c r="AG33" s="63">
        <f t="shared" si="4"/>
        <v>0</v>
      </c>
      <c r="AH33" s="125">
        <f>SUMIFS('Performance Jan'!H:H,'Performance Jan'!C:C,Detail!G33)</f>
        <v>0</v>
      </c>
      <c r="AI33" s="63">
        <f t="shared" si="5"/>
        <v>0</v>
      </c>
    </row>
    <row r="34" spans="2:35" ht="14.5" x14ac:dyDescent="0.35">
      <c r="B34" s="3" t="str">
        <f t="shared" si="1"/>
        <v>EcomLVN ACD</v>
      </c>
      <c r="C34" s="3" t="s">
        <v>152</v>
      </c>
      <c r="D34" s="3" t="s">
        <v>153</v>
      </c>
      <c r="E34" s="3" t="s">
        <v>64</v>
      </c>
      <c r="F34" s="3" t="s">
        <v>79</v>
      </c>
      <c r="G34" s="3" t="s">
        <v>154</v>
      </c>
      <c r="H34" s="60" t="s">
        <v>67</v>
      </c>
      <c r="I34" s="130" t="s">
        <v>96</v>
      </c>
      <c r="J34" s="65" t="s">
        <v>118</v>
      </c>
      <c r="K34" s="130" t="s">
        <v>119</v>
      </c>
      <c r="L34" s="3" t="s">
        <v>155</v>
      </c>
      <c r="M34" s="3" t="s">
        <v>156</v>
      </c>
      <c r="N34" s="3" t="s">
        <v>157</v>
      </c>
      <c r="O34" s="3" t="s">
        <v>158</v>
      </c>
      <c r="P34" s="3" t="s">
        <v>159</v>
      </c>
      <c r="Q34" s="3" t="s">
        <v>160</v>
      </c>
      <c r="R34" s="60" t="s">
        <v>90</v>
      </c>
      <c r="S34" s="3" t="str">
        <f t="shared" si="2"/>
        <v>B2C</v>
      </c>
      <c r="T34" s="60" t="s">
        <v>126</v>
      </c>
      <c r="U34" s="61">
        <v>6.2799999999999995E-2</v>
      </c>
      <c r="V34" s="61">
        <v>0</v>
      </c>
      <c r="W34" s="61">
        <v>6.0999999999999999E-2</v>
      </c>
      <c r="X34" s="61" t="s">
        <v>78</v>
      </c>
      <c r="Y34" s="61">
        <v>0.25</v>
      </c>
      <c r="Z34" s="68">
        <f>AVERAGEIFS(Sheet1!E:E,Sheet1!E:E,"&lt;&gt;0",Sheet1!B:B,Detail!B34)</f>
        <v>7.0999999999999994E-2</v>
      </c>
      <c r="AC34" s="128"/>
      <c r="AD34" s="123"/>
      <c r="AE34" s="63">
        <f t="shared" si="3"/>
        <v>0</v>
      </c>
      <c r="AF34" s="63">
        <f>SUMIFS('Performance Jan'!E:E,'Performance Jan'!C:C,Detail!G34)</f>
        <v>132685</v>
      </c>
      <c r="AG34" s="63">
        <f t="shared" si="4"/>
        <v>9420.6349999999984</v>
      </c>
      <c r="AH34" s="125">
        <f>SUMIFS('Performance Jan'!H:H,'Performance Jan'!C:C,Detail!G34)</f>
        <v>60720</v>
      </c>
      <c r="AI34" s="63">
        <f t="shared" si="5"/>
        <v>4311.12</v>
      </c>
    </row>
    <row r="35" spans="2:35" ht="14.5" x14ac:dyDescent="0.35">
      <c r="B35" s="3" t="str">
        <f t="shared" si="1"/>
        <v>EcomLVN ACD</v>
      </c>
      <c r="C35" s="3" t="s">
        <v>152</v>
      </c>
      <c r="D35" s="3" t="s">
        <v>161</v>
      </c>
      <c r="E35" s="3" t="s">
        <v>64</v>
      </c>
      <c r="F35" s="3" t="s">
        <v>65</v>
      </c>
      <c r="G35" s="3" t="s">
        <v>162</v>
      </c>
      <c r="H35" s="60" t="s">
        <v>67</v>
      </c>
      <c r="I35" s="130" t="s">
        <v>96</v>
      </c>
      <c r="J35" s="65" t="s">
        <v>118</v>
      </c>
      <c r="K35" s="130" t="s">
        <v>119</v>
      </c>
      <c r="L35" s="3" t="s">
        <v>155</v>
      </c>
      <c r="M35" s="3" t="s">
        <v>156</v>
      </c>
      <c r="N35" s="3" t="s">
        <v>157</v>
      </c>
      <c r="O35" s="3" t="s">
        <v>2377</v>
      </c>
      <c r="P35" s="65" t="s">
        <v>2378</v>
      </c>
      <c r="Q35" s="3" t="s">
        <v>2239</v>
      </c>
      <c r="R35" s="60" t="s">
        <v>90</v>
      </c>
      <c r="S35" s="3" t="str">
        <f t="shared" si="2"/>
        <v>B2C</v>
      </c>
      <c r="T35" s="60" t="s">
        <v>126</v>
      </c>
      <c r="U35" s="61">
        <v>6.2799999999999995E-2</v>
      </c>
      <c r="V35" s="61">
        <v>0</v>
      </c>
      <c r="W35" s="61">
        <v>6.0999999999999999E-2</v>
      </c>
      <c r="X35" s="61" t="s">
        <v>78</v>
      </c>
      <c r="Y35" s="61">
        <v>0</v>
      </c>
      <c r="Z35" s="68">
        <f>AVERAGEIFS(Sheet1!E:E,Sheet1!E:E,"&lt;&gt;0",Sheet1!B:B,Detail!B35)</f>
        <v>7.0999999999999994E-2</v>
      </c>
      <c r="AC35" s="128"/>
      <c r="AD35" s="63"/>
      <c r="AE35" s="63">
        <f t="shared" si="3"/>
        <v>0</v>
      </c>
      <c r="AF35" s="63">
        <f>SUMIFS('Performance Jan'!E:E,'Performance Jan'!C:C,Detail!G35)</f>
        <v>80258</v>
      </c>
      <c r="AG35" s="63">
        <f t="shared" si="4"/>
        <v>5698.3179999999993</v>
      </c>
      <c r="AH35" s="125">
        <f>SUMIFS('Performance Jan'!H:H,'Performance Jan'!C:C,Detail!G35)</f>
        <v>56471</v>
      </c>
      <c r="AI35" s="63">
        <f t="shared" si="5"/>
        <v>4009.4409999999998</v>
      </c>
    </row>
    <row r="36" spans="2:35" ht="14.5" x14ac:dyDescent="0.35">
      <c r="B36" s="3" t="str">
        <f t="shared" si="1"/>
        <v>EcomLVN ACD</v>
      </c>
      <c r="C36" s="3" t="s">
        <v>152</v>
      </c>
      <c r="D36" s="3" t="s">
        <v>161</v>
      </c>
      <c r="E36" s="3" t="s">
        <v>64</v>
      </c>
      <c r="F36" s="3" t="s">
        <v>147</v>
      </c>
      <c r="G36" s="3" t="s">
        <v>166</v>
      </c>
      <c r="H36" s="60" t="s">
        <v>67</v>
      </c>
      <c r="I36" s="130" t="s">
        <v>96</v>
      </c>
      <c r="J36" s="65" t="s">
        <v>118</v>
      </c>
      <c r="K36" s="130" t="s">
        <v>119</v>
      </c>
      <c r="L36" s="3" t="s">
        <v>155</v>
      </c>
      <c r="M36" s="3" t="s">
        <v>156</v>
      </c>
      <c r="N36" s="3" t="s">
        <v>157</v>
      </c>
      <c r="O36" s="3" t="s">
        <v>167</v>
      </c>
      <c r="P36" s="3" t="s">
        <v>168</v>
      </c>
      <c r="Q36" s="3" t="s">
        <v>169</v>
      </c>
      <c r="R36" s="60" t="s">
        <v>90</v>
      </c>
      <c r="S36" s="3" t="str">
        <f t="shared" si="2"/>
        <v>B2C</v>
      </c>
      <c r="T36" s="60" t="s">
        <v>126</v>
      </c>
      <c r="U36" s="61">
        <v>6.2799999999999995E-2</v>
      </c>
      <c r="V36" s="61">
        <v>0</v>
      </c>
      <c r="W36" s="61">
        <v>6.0999999999999999E-2</v>
      </c>
      <c r="X36" s="61" t="s">
        <v>78</v>
      </c>
      <c r="Y36" s="61">
        <v>0</v>
      </c>
      <c r="Z36" s="68">
        <f>AVERAGEIFS(Sheet1!E:E,Sheet1!E:E,"&lt;&gt;0",Sheet1!B:B,Detail!B36)</f>
        <v>7.0999999999999994E-2</v>
      </c>
      <c r="AC36" s="128"/>
      <c r="AD36" s="63"/>
      <c r="AE36" s="63">
        <f t="shared" si="3"/>
        <v>0</v>
      </c>
      <c r="AF36" s="63">
        <f>SUMIFS('Performance Jan'!E:E,'Performance Jan'!C:C,Detail!G36)</f>
        <v>61373</v>
      </c>
      <c r="AG36" s="63">
        <f t="shared" si="4"/>
        <v>4357.4829999999993</v>
      </c>
      <c r="AH36" s="125">
        <f>SUMIFS('Performance Jan'!H:H,'Performance Jan'!C:C,Detail!G36)</f>
        <v>30105</v>
      </c>
      <c r="AI36" s="63">
        <f t="shared" si="5"/>
        <v>2137.4549999999999</v>
      </c>
    </row>
    <row r="37" spans="2:35" ht="14.5" x14ac:dyDescent="0.35">
      <c r="B37" s="3" t="str">
        <f t="shared" si="1"/>
        <v>EcomLVN ACD</v>
      </c>
      <c r="C37" s="3" t="s">
        <v>152</v>
      </c>
      <c r="D37" s="3" t="s">
        <v>170</v>
      </c>
      <c r="E37" s="3" t="s">
        <v>64</v>
      </c>
      <c r="F37" s="3" t="s">
        <v>79</v>
      </c>
      <c r="G37" s="3" t="s">
        <v>171</v>
      </c>
      <c r="H37" s="60" t="s">
        <v>67</v>
      </c>
      <c r="I37" s="130" t="s">
        <v>96</v>
      </c>
      <c r="J37" s="65" t="s">
        <v>118</v>
      </c>
      <c r="K37" s="130" t="s">
        <v>119</v>
      </c>
      <c r="L37" s="3" t="s">
        <v>155</v>
      </c>
      <c r="M37" s="3" t="s">
        <v>156</v>
      </c>
      <c r="N37" s="3" t="s">
        <v>157</v>
      </c>
      <c r="O37" s="3" t="s">
        <v>172</v>
      </c>
      <c r="P37" s="3" t="s">
        <v>173</v>
      </c>
      <c r="Q37" s="3" t="s">
        <v>174</v>
      </c>
      <c r="R37" s="60" t="s">
        <v>90</v>
      </c>
      <c r="S37" s="3" t="str">
        <f t="shared" si="2"/>
        <v>B2C</v>
      </c>
      <c r="T37" s="60" t="s">
        <v>126</v>
      </c>
      <c r="U37" s="61">
        <v>6.2799999999999995E-2</v>
      </c>
      <c r="V37" s="61">
        <v>0</v>
      </c>
      <c r="W37" s="61">
        <v>6.0999999999999999E-2</v>
      </c>
      <c r="X37" s="61" t="s">
        <v>78</v>
      </c>
      <c r="Y37" s="61">
        <v>0.25</v>
      </c>
      <c r="Z37" s="68">
        <f>AVERAGEIFS(Sheet1!E:E,Sheet1!E:E,"&lt;&gt;0",Sheet1!B:B,Detail!B37)</f>
        <v>7.0999999999999994E-2</v>
      </c>
      <c r="AC37" s="128"/>
      <c r="AD37" s="123"/>
      <c r="AE37" s="63">
        <f t="shared" si="3"/>
        <v>0</v>
      </c>
      <c r="AF37" s="63">
        <f>SUMIFS('Performance Jan'!E:E,'Performance Jan'!C:C,Detail!G37)</f>
        <v>49133</v>
      </c>
      <c r="AG37" s="63">
        <f t="shared" si="4"/>
        <v>3488.4429999999998</v>
      </c>
      <c r="AH37" s="125">
        <f>SUMIFS('Performance Jan'!H:H,'Performance Jan'!C:C,Detail!G37)</f>
        <v>15580</v>
      </c>
      <c r="AI37" s="63">
        <f t="shared" si="5"/>
        <v>1106.1799999999998</v>
      </c>
    </row>
    <row r="38" spans="2:35" ht="14.5" x14ac:dyDescent="0.35">
      <c r="B38" s="3" t="str">
        <f t="shared" si="1"/>
        <v>B2BLVN ACD</v>
      </c>
      <c r="C38" s="3" t="s">
        <v>152</v>
      </c>
      <c r="D38" s="3" t="s">
        <v>152</v>
      </c>
      <c r="E38" s="3" t="s">
        <v>91</v>
      </c>
      <c r="F38" s="3" t="s">
        <v>91</v>
      </c>
      <c r="G38" s="3" t="s">
        <v>175</v>
      </c>
      <c r="H38" s="60" t="s">
        <v>176</v>
      </c>
      <c r="I38" s="130" t="s">
        <v>96</v>
      </c>
      <c r="J38" s="65" t="s">
        <v>118</v>
      </c>
      <c r="K38" s="130" t="s">
        <v>119</v>
      </c>
      <c r="L38" s="3" t="s">
        <v>155</v>
      </c>
      <c r="M38" s="3" t="s">
        <v>156</v>
      </c>
      <c r="N38" s="3" t="s">
        <v>157</v>
      </c>
      <c r="O38" s="3" t="s">
        <v>158</v>
      </c>
      <c r="P38" s="3" t="s">
        <v>159</v>
      </c>
      <c r="Q38" s="3" t="s">
        <v>160</v>
      </c>
      <c r="R38" s="60" t="s">
        <v>90</v>
      </c>
      <c r="S38" s="3" t="str">
        <f t="shared" si="2"/>
        <v>B2B</v>
      </c>
      <c r="T38" s="60" t="s">
        <v>126</v>
      </c>
      <c r="U38" s="61">
        <v>6.2799999999999995E-2</v>
      </c>
      <c r="V38" s="61">
        <v>0</v>
      </c>
      <c r="W38" s="61">
        <v>6.0999999999999999E-2</v>
      </c>
      <c r="X38" s="61" t="s">
        <v>78</v>
      </c>
      <c r="Y38" s="61">
        <v>0</v>
      </c>
      <c r="Z38" s="68"/>
      <c r="AC38" s="128"/>
      <c r="AD38" s="63"/>
      <c r="AE38" s="63">
        <f t="shared" si="3"/>
        <v>0</v>
      </c>
      <c r="AF38" s="63">
        <f>SUMIFS('Performance Jan'!E:E,'Performance Jan'!C:C,Detail!G38)</f>
        <v>0</v>
      </c>
      <c r="AG38" s="63">
        <f t="shared" si="4"/>
        <v>0</v>
      </c>
      <c r="AH38" s="125">
        <f>SUMIFS('Performance Jan'!H:H,'Performance Jan'!C:C,Detail!G38)</f>
        <v>0</v>
      </c>
      <c r="AI38" s="63">
        <f t="shared" si="5"/>
        <v>0</v>
      </c>
    </row>
    <row r="39" spans="2:35" ht="14.5" x14ac:dyDescent="0.35">
      <c r="B39" s="3" t="str">
        <f t="shared" si="1"/>
        <v>EcomSHISEIDO COSME</v>
      </c>
      <c r="C39" s="3" t="s">
        <v>177</v>
      </c>
      <c r="D39" s="3" t="s">
        <v>178</v>
      </c>
      <c r="E39" s="3" t="s">
        <v>64</v>
      </c>
      <c r="F39" s="3" t="s">
        <v>65</v>
      </c>
      <c r="G39" s="3" t="s">
        <v>179</v>
      </c>
      <c r="H39" s="60" t="s">
        <v>67</v>
      </c>
      <c r="I39" s="3" t="s">
        <v>180</v>
      </c>
      <c r="J39" s="3" t="s">
        <v>181</v>
      </c>
      <c r="K39" s="3" t="s">
        <v>182</v>
      </c>
      <c r="L39" s="3" t="s">
        <v>183</v>
      </c>
      <c r="M39" s="3" t="s">
        <v>184</v>
      </c>
      <c r="N39" s="3" t="s">
        <v>185</v>
      </c>
      <c r="O39" s="3" t="s">
        <v>186</v>
      </c>
      <c r="P39" s="3" t="s">
        <v>187</v>
      </c>
      <c r="Q39" s="3" t="s">
        <v>188</v>
      </c>
      <c r="R39" s="60" t="s">
        <v>90</v>
      </c>
      <c r="S39" s="3" t="str">
        <f t="shared" si="2"/>
        <v>B2C</v>
      </c>
      <c r="T39" s="60" t="s">
        <v>105</v>
      </c>
      <c r="U39" s="3">
        <v>0.128571428571429</v>
      </c>
      <c r="V39" s="3">
        <v>0.09</v>
      </c>
      <c r="W39" s="3">
        <v>0</v>
      </c>
      <c r="X39" s="3" t="s">
        <v>106</v>
      </c>
      <c r="Y39" s="3">
        <v>0.3</v>
      </c>
      <c r="Z39" s="68">
        <f>AVERAGEIFS(Sheet1!E:E,Sheet1!E:E,"&lt;&gt;0",Sheet1!B:B,Detail!B39)</f>
        <v>0.126</v>
      </c>
      <c r="AC39" s="128"/>
      <c r="AD39" s="123"/>
      <c r="AE39" s="63">
        <f t="shared" si="3"/>
        <v>0</v>
      </c>
      <c r="AF39" s="63">
        <f>SUMIFS('Performance Jan'!E:E,'Performance Jan'!C:C,Detail!G39)</f>
        <v>208800</v>
      </c>
      <c r="AG39" s="63">
        <f t="shared" si="4"/>
        <v>26308.799999999999</v>
      </c>
      <c r="AH39" s="125">
        <f>SUMIFS('Performance Jan'!H:H,'Performance Jan'!C:C,Detail!G39)</f>
        <v>28667</v>
      </c>
      <c r="AI39" s="63">
        <f t="shared" si="5"/>
        <v>3612.0419999999999</v>
      </c>
    </row>
    <row r="40" spans="2:35" ht="14.5" x14ac:dyDescent="0.35">
      <c r="B40" s="3" t="str">
        <f t="shared" si="1"/>
        <v>EcomSHISEIDO COSME</v>
      </c>
      <c r="C40" s="3" t="s">
        <v>177</v>
      </c>
      <c r="D40" s="3" t="s">
        <v>178</v>
      </c>
      <c r="E40" s="3" t="s">
        <v>64</v>
      </c>
      <c r="F40" s="3" t="s">
        <v>79</v>
      </c>
      <c r="G40" s="3" t="s">
        <v>189</v>
      </c>
      <c r="H40" s="60" t="s">
        <v>67</v>
      </c>
      <c r="I40" s="3" t="s">
        <v>180</v>
      </c>
      <c r="J40" s="3" t="s">
        <v>181</v>
      </c>
      <c r="K40" s="3" t="s">
        <v>182</v>
      </c>
      <c r="L40" s="3" t="s">
        <v>183</v>
      </c>
      <c r="M40" s="3" t="s">
        <v>184</v>
      </c>
      <c r="N40" s="3" t="s">
        <v>185</v>
      </c>
      <c r="O40" s="3" t="s">
        <v>190</v>
      </c>
      <c r="P40" s="3" t="s">
        <v>191</v>
      </c>
      <c r="Q40" s="3" t="s">
        <v>192</v>
      </c>
      <c r="R40" s="60" t="s">
        <v>90</v>
      </c>
      <c r="S40" s="3" t="str">
        <f t="shared" si="2"/>
        <v>B2C</v>
      </c>
      <c r="T40" s="60" t="s">
        <v>105</v>
      </c>
      <c r="U40" s="3">
        <v>0.12857142857142859</v>
      </c>
      <c r="V40" s="3">
        <v>0.09</v>
      </c>
      <c r="W40" s="3">
        <v>0</v>
      </c>
      <c r="X40" s="3" t="s">
        <v>106</v>
      </c>
      <c r="Y40" s="3">
        <v>0.3</v>
      </c>
      <c r="Z40" s="68">
        <f>AVERAGEIFS(Sheet1!E:E,Sheet1!E:E,"&lt;&gt;0",Sheet1!B:B,Detail!B40)</f>
        <v>0.126</v>
      </c>
      <c r="AC40" s="128"/>
      <c r="AD40" s="123"/>
      <c r="AE40" s="63">
        <f t="shared" si="3"/>
        <v>0</v>
      </c>
      <c r="AF40" s="63">
        <f>SUMIFS('Performance Jan'!E:E,'Performance Jan'!C:C,Detail!G40)</f>
        <v>85350</v>
      </c>
      <c r="AG40" s="63">
        <f t="shared" si="4"/>
        <v>10754.1</v>
      </c>
      <c r="AH40" s="125">
        <f>SUMIFS('Performance Jan'!H:H,'Performance Jan'!C:C,Detail!G40)</f>
        <v>16338</v>
      </c>
      <c r="AI40" s="63">
        <f t="shared" si="5"/>
        <v>2058.5880000000002</v>
      </c>
    </row>
    <row r="41" spans="2:35" ht="14.5" x14ac:dyDescent="0.35">
      <c r="B41" s="3" t="str">
        <f t="shared" si="1"/>
        <v>TiktokSHISEIDO COSME</v>
      </c>
      <c r="C41" s="3" t="s">
        <v>177</v>
      </c>
      <c r="D41" s="3" t="s">
        <v>178</v>
      </c>
      <c r="E41" s="3" t="s">
        <v>116</v>
      </c>
      <c r="F41" s="3" t="s">
        <v>116</v>
      </c>
      <c r="G41" s="3" t="s">
        <v>193</v>
      </c>
      <c r="H41" s="60" t="s">
        <v>67</v>
      </c>
      <c r="I41" s="3" t="s">
        <v>96</v>
      </c>
      <c r="J41" s="3" t="s">
        <v>118</v>
      </c>
      <c r="K41" s="3" t="s">
        <v>119</v>
      </c>
      <c r="L41" s="3" t="s">
        <v>120</v>
      </c>
      <c r="M41" s="3" t="s">
        <v>121</v>
      </c>
      <c r="N41" s="3" t="s">
        <v>122</v>
      </c>
      <c r="O41" s="3" t="s">
        <v>123</v>
      </c>
      <c r="P41" s="65" t="s">
        <v>124</v>
      </c>
      <c r="Q41" s="3" t="s">
        <v>125</v>
      </c>
      <c r="R41" s="60" t="s">
        <v>90</v>
      </c>
      <c r="S41" s="3" t="str">
        <f t="shared" si="2"/>
        <v>B2C</v>
      </c>
      <c r="T41" s="60" t="s">
        <v>105</v>
      </c>
      <c r="U41" s="3">
        <v>0.12859999999999999</v>
      </c>
      <c r="V41" s="3">
        <v>0.09</v>
      </c>
      <c r="W41" s="3">
        <v>0</v>
      </c>
      <c r="X41" s="3" t="s">
        <v>106</v>
      </c>
      <c r="Y41" s="3">
        <v>0.3</v>
      </c>
      <c r="Z41" s="68">
        <f>AVERAGEIFS(Sheet1!E:E,Sheet1!E:E,"&lt;&gt;0",Sheet1!B:B,Detail!B41)</f>
        <v>0.10350000000000001</v>
      </c>
      <c r="AC41" s="128"/>
      <c r="AD41" s="123"/>
      <c r="AE41" s="63">
        <f t="shared" si="3"/>
        <v>0</v>
      </c>
      <c r="AF41" s="63">
        <f>SUMIFS('Performance Jan'!E:E,'Performance Jan'!C:C,Detail!G41)</f>
        <v>17999.999999999993</v>
      </c>
      <c r="AG41" s="63">
        <f t="shared" si="4"/>
        <v>1862.9999999999993</v>
      </c>
      <c r="AH41" s="125">
        <f>SUMIFS('Performance Jan'!H:H,'Performance Jan'!C:C,Detail!G41)</f>
        <v>6310</v>
      </c>
      <c r="AI41" s="63">
        <f t="shared" si="5"/>
        <v>653.08500000000004</v>
      </c>
    </row>
    <row r="42" spans="2:35" ht="14.5" x14ac:dyDescent="0.35">
      <c r="B42" s="3" t="str">
        <f t="shared" si="1"/>
        <v>EcomSHISEIDO COSME</v>
      </c>
      <c r="C42" s="3" t="s">
        <v>177</v>
      </c>
      <c r="D42" s="3" t="s">
        <v>194</v>
      </c>
      <c r="E42" s="3" t="s">
        <v>64</v>
      </c>
      <c r="F42" s="3" t="s">
        <v>65</v>
      </c>
      <c r="G42" s="3" t="s">
        <v>195</v>
      </c>
      <c r="H42" s="60" t="s">
        <v>67</v>
      </c>
      <c r="I42" s="3" t="s">
        <v>180</v>
      </c>
      <c r="J42" s="3" t="s">
        <v>181</v>
      </c>
      <c r="K42" s="3" t="s">
        <v>182</v>
      </c>
      <c r="L42" s="3" t="s">
        <v>183</v>
      </c>
      <c r="M42" s="3" t="s">
        <v>184</v>
      </c>
      <c r="N42" s="3" t="s">
        <v>185</v>
      </c>
      <c r="O42" s="3" t="s">
        <v>186</v>
      </c>
      <c r="P42" s="3" t="s">
        <v>187</v>
      </c>
      <c r="Q42" s="3" t="s">
        <v>188</v>
      </c>
      <c r="R42" s="60" t="s">
        <v>90</v>
      </c>
      <c r="S42" s="3" t="str">
        <f t="shared" si="2"/>
        <v>B2C</v>
      </c>
      <c r="T42" s="60" t="s">
        <v>105</v>
      </c>
      <c r="U42" s="3">
        <v>0.12857142857142859</v>
      </c>
      <c r="V42" s="3">
        <v>0.09</v>
      </c>
      <c r="W42" s="3">
        <v>0</v>
      </c>
      <c r="X42" s="3" t="s">
        <v>106</v>
      </c>
      <c r="Y42" s="3">
        <v>0.3</v>
      </c>
      <c r="Z42" s="68">
        <f>AVERAGEIFS(Sheet1!E:E,Sheet1!E:E,"&lt;&gt;0",Sheet1!B:B,Detail!B42)</f>
        <v>0.126</v>
      </c>
      <c r="AC42" s="128"/>
      <c r="AD42" s="123"/>
      <c r="AE42" s="63">
        <f t="shared" si="3"/>
        <v>0</v>
      </c>
      <c r="AF42" s="63">
        <f>SUMIFS('Performance Jan'!E:E,'Performance Jan'!C:C,Detail!G42)</f>
        <v>9700</v>
      </c>
      <c r="AG42" s="63">
        <f t="shared" si="4"/>
        <v>1222.2</v>
      </c>
      <c r="AH42" s="125">
        <f>SUMIFS('Performance Jan'!H:H,'Performance Jan'!C:C,Detail!G42)</f>
        <v>3999</v>
      </c>
      <c r="AI42" s="63">
        <f t="shared" si="5"/>
        <v>503.87400000000002</v>
      </c>
    </row>
    <row r="43" spans="2:35" ht="14.5" x14ac:dyDescent="0.35">
      <c r="B43" s="3" t="str">
        <f t="shared" si="1"/>
        <v>TiktokSHISEIDO COSME</v>
      </c>
      <c r="C43" s="3" t="s">
        <v>177</v>
      </c>
      <c r="D43" s="3" t="s">
        <v>196</v>
      </c>
      <c r="E43" s="3" t="s">
        <v>116</v>
      </c>
      <c r="F43" s="3" t="s">
        <v>116</v>
      </c>
      <c r="G43" s="3" t="s">
        <v>197</v>
      </c>
      <c r="H43" s="60" t="s">
        <v>67</v>
      </c>
      <c r="I43" s="3" t="s">
        <v>96</v>
      </c>
      <c r="J43" s="3" t="s">
        <v>118</v>
      </c>
      <c r="K43" s="3" t="s">
        <v>119</v>
      </c>
      <c r="L43" s="3" t="s">
        <v>120</v>
      </c>
      <c r="M43" s="3" t="s">
        <v>121</v>
      </c>
      <c r="N43" s="3" t="s">
        <v>122</v>
      </c>
      <c r="O43" s="3" t="s">
        <v>123</v>
      </c>
      <c r="P43" s="65" t="s">
        <v>124</v>
      </c>
      <c r="Q43" s="3" t="s">
        <v>125</v>
      </c>
      <c r="R43" s="60"/>
      <c r="S43" s="3" t="str">
        <f t="shared" si="2"/>
        <v>B2C</v>
      </c>
      <c r="T43" s="60" t="s">
        <v>105</v>
      </c>
      <c r="U43" s="66">
        <v>0.09</v>
      </c>
      <c r="V43" s="66">
        <v>0.09</v>
      </c>
      <c r="W43" s="66">
        <v>0.09</v>
      </c>
      <c r="Z43" s="68">
        <f>AVERAGEIFS(Sheet1!E:E,Sheet1!E:E,"&lt;&gt;0",Sheet1!B:B,Detail!B43)</f>
        <v>0.10350000000000001</v>
      </c>
      <c r="AC43" s="128"/>
      <c r="AD43" s="63"/>
      <c r="AE43" s="63">
        <f t="shared" si="3"/>
        <v>0</v>
      </c>
      <c r="AF43" s="63">
        <f>SUMIFS('Performance Jan'!E:E,'Performance Jan'!C:C,Detail!G43)</f>
        <v>699.99999999999977</v>
      </c>
      <c r="AG43" s="63">
        <f t="shared" si="4"/>
        <v>72.449999999999989</v>
      </c>
      <c r="AH43" s="125">
        <f>SUMIFS('Performance Jan'!H:H,'Performance Jan'!C:C,Detail!G43)</f>
        <v>36</v>
      </c>
      <c r="AI43" s="63">
        <f t="shared" si="5"/>
        <v>3.7260000000000004</v>
      </c>
    </row>
    <row r="44" spans="2:35" ht="14.5" x14ac:dyDescent="0.35">
      <c r="B44" s="3" t="str">
        <f t="shared" si="1"/>
        <v>B2BSHISEIDO COSME</v>
      </c>
      <c r="C44" s="3" t="s">
        <v>177</v>
      </c>
      <c r="D44" s="3" t="s">
        <v>177</v>
      </c>
      <c r="E44" s="3" t="s">
        <v>91</v>
      </c>
      <c r="F44" s="3" t="s">
        <v>91</v>
      </c>
      <c r="G44" s="3" t="s">
        <v>198</v>
      </c>
      <c r="H44" s="60" t="s">
        <v>135</v>
      </c>
      <c r="I44" s="3" t="s">
        <v>96</v>
      </c>
      <c r="J44" s="3" t="s">
        <v>118</v>
      </c>
      <c r="K44" s="3" t="s">
        <v>182</v>
      </c>
      <c r="R44" s="60"/>
      <c r="S44" s="3" t="str">
        <f t="shared" si="2"/>
        <v>B2B</v>
      </c>
      <c r="T44" s="60"/>
      <c r="Z44" s="68"/>
      <c r="AC44" s="128"/>
      <c r="AD44" s="63"/>
      <c r="AE44" s="63">
        <f t="shared" si="3"/>
        <v>0</v>
      </c>
      <c r="AF44" s="63">
        <f>SUMIFS('Performance Jan'!E:E,'Performance Jan'!C:C,Detail!G44)</f>
        <v>0</v>
      </c>
      <c r="AG44" s="63">
        <f t="shared" si="4"/>
        <v>0</v>
      </c>
      <c r="AH44" s="125">
        <f>SUMIFS('Performance Jan'!H:H,'Performance Jan'!C:C,Detail!G44)</f>
        <v>0</v>
      </c>
      <c r="AI44" s="63">
        <f t="shared" si="5"/>
        <v>0</v>
      </c>
    </row>
    <row r="45" spans="2:35" ht="14.5" x14ac:dyDescent="0.35">
      <c r="B45" s="3" t="str">
        <f t="shared" si="1"/>
        <v>EcomPANASONIC</v>
      </c>
      <c r="C45" s="3" t="s">
        <v>199</v>
      </c>
      <c r="D45" s="3" t="s">
        <v>200</v>
      </c>
      <c r="E45" s="3" t="s">
        <v>64</v>
      </c>
      <c r="F45" s="3" t="s">
        <v>147</v>
      </c>
      <c r="G45" s="3" t="s">
        <v>201</v>
      </c>
      <c r="H45" s="60" t="s">
        <v>67</v>
      </c>
      <c r="I45" s="3" t="s">
        <v>136</v>
      </c>
      <c r="J45" s="3" t="s">
        <v>97</v>
      </c>
      <c r="K45" s="3" t="s">
        <v>98</v>
      </c>
      <c r="L45" s="3" t="s">
        <v>202</v>
      </c>
      <c r="M45" s="65" t="s">
        <v>203</v>
      </c>
      <c r="N45" s="132" t="s">
        <v>204</v>
      </c>
      <c r="O45" s="3" t="s">
        <v>205</v>
      </c>
      <c r="P45" s="3" t="s">
        <v>206</v>
      </c>
      <c r="Q45" s="3" t="s">
        <v>207</v>
      </c>
      <c r="R45" s="60" t="s">
        <v>75</v>
      </c>
      <c r="S45" s="3" t="str">
        <f t="shared" si="2"/>
        <v>B2C</v>
      </c>
      <c r="T45" s="60" t="s">
        <v>126</v>
      </c>
      <c r="U45" s="3">
        <v>5.11E-2</v>
      </c>
      <c r="V45" s="3">
        <v>0</v>
      </c>
      <c r="W45" s="3">
        <v>0</v>
      </c>
      <c r="X45" s="3" t="s">
        <v>78</v>
      </c>
      <c r="Y45" s="3">
        <v>0</v>
      </c>
      <c r="Z45" s="68">
        <f>AVERAGEIFS(Sheet1!E:E,Sheet1!E:E,"&lt;&gt;0",Sheet1!B:B,Detail!B45)</f>
        <v>5.0999999999999997E-2</v>
      </c>
      <c r="AC45" s="128"/>
      <c r="AD45" s="63"/>
      <c r="AE45" s="63">
        <f t="shared" si="3"/>
        <v>0</v>
      </c>
      <c r="AF45" s="63">
        <f>SUMIFS('Performance Jan'!E:E,'Performance Jan'!C:C,Detail!G45)</f>
        <v>50042.999999999985</v>
      </c>
      <c r="AG45" s="63">
        <f t="shared" si="4"/>
        <v>2552.1929999999993</v>
      </c>
      <c r="AH45" s="125">
        <f>SUMIFS('Performance Jan'!H:H,'Performance Jan'!C:C,Detail!G45)</f>
        <v>83061</v>
      </c>
      <c r="AI45" s="63">
        <f t="shared" si="5"/>
        <v>4236.1109999999999</v>
      </c>
    </row>
    <row r="46" spans="2:35" ht="14.5" x14ac:dyDescent="0.35">
      <c r="B46" s="3" t="str">
        <f t="shared" si="1"/>
        <v>EcomPANASONIC</v>
      </c>
      <c r="C46" s="3" t="s">
        <v>199</v>
      </c>
      <c r="D46" s="3" t="s">
        <v>200</v>
      </c>
      <c r="E46" s="3" t="s">
        <v>64</v>
      </c>
      <c r="F46" s="3" t="s">
        <v>65</v>
      </c>
      <c r="G46" s="3" t="s">
        <v>208</v>
      </c>
      <c r="H46" s="60" t="s">
        <v>67</v>
      </c>
      <c r="I46" s="3" t="s">
        <v>136</v>
      </c>
      <c r="J46" s="3" t="s">
        <v>97</v>
      </c>
      <c r="K46" s="3" t="s">
        <v>98</v>
      </c>
      <c r="L46" s="3" t="s">
        <v>202</v>
      </c>
      <c r="M46" s="65" t="s">
        <v>203</v>
      </c>
      <c r="N46" s="132" t="s">
        <v>204</v>
      </c>
      <c r="O46" s="3" t="s">
        <v>209</v>
      </c>
      <c r="P46" s="3" t="s">
        <v>210</v>
      </c>
      <c r="Q46" s="3" t="s">
        <v>211</v>
      </c>
      <c r="R46" s="60" t="s">
        <v>75</v>
      </c>
      <c r="S46" s="3" t="str">
        <f t="shared" si="2"/>
        <v>B2C</v>
      </c>
      <c r="T46" s="60" t="s">
        <v>126</v>
      </c>
      <c r="U46" s="3">
        <v>5.11E-2</v>
      </c>
      <c r="V46" s="3">
        <v>0</v>
      </c>
      <c r="W46" s="3">
        <v>0</v>
      </c>
      <c r="X46" s="3" t="s">
        <v>78</v>
      </c>
      <c r="Y46" s="3">
        <v>0</v>
      </c>
      <c r="Z46" s="68">
        <f>AVERAGEIFS(Sheet1!E:E,Sheet1!E:E,"&lt;&gt;0",Sheet1!B:B,Detail!B46)</f>
        <v>5.0999999999999997E-2</v>
      </c>
      <c r="AC46" s="128"/>
      <c r="AD46" s="63"/>
      <c r="AE46" s="63">
        <f t="shared" si="3"/>
        <v>0</v>
      </c>
      <c r="AF46" s="63">
        <f>SUMIFS('Performance Jan'!E:E,'Performance Jan'!C:C,Detail!G46)</f>
        <v>26000.079999999976</v>
      </c>
      <c r="AG46" s="63">
        <f t="shared" si="4"/>
        <v>1326.0040799999988</v>
      </c>
      <c r="AH46" s="125">
        <f>SUMIFS('Performance Jan'!H:H,'Performance Jan'!C:C,Detail!G46)</f>
        <v>106151</v>
      </c>
      <c r="AI46" s="63">
        <f t="shared" si="5"/>
        <v>5413.701</v>
      </c>
    </row>
    <row r="47" spans="2:35" ht="14.5" x14ac:dyDescent="0.35">
      <c r="B47" s="3" t="str">
        <f t="shared" si="1"/>
        <v>EcomPANASONIC</v>
      </c>
      <c r="C47" s="3" t="s">
        <v>199</v>
      </c>
      <c r="D47" s="3" t="s">
        <v>200</v>
      </c>
      <c r="E47" s="3" t="s">
        <v>64</v>
      </c>
      <c r="F47" s="3" t="s">
        <v>79</v>
      </c>
      <c r="G47" s="3" t="s">
        <v>212</v>
      </c>
      <c r="H47" s="60" t="s">
        <v>67</v>
      </c>
      <c r="I47" s="3" t="s">
        <v>136</v>
      </c>
      <c r="J47" s="3" t="s">
        <v>97</v>
      </c>
      <c r="K47" s="3" t="s">
        <v>98</v>
      </c>
      <c r="L47" s="3" t="s">
        <v>202</v>
      </c>
      <c r="M47" s="65" t="s">
        <v>203</v>
      </c>
      <c r="N47" s="132" t="s">
        <v>204</v>
      </c>
      <c r="O47" s="131" t="s">
        <v>213</v>
      </c>
      <c r="P47" s="3" t="s">
        <v>214</v>
      </c>
      <c r="Q47" s="3" t="s">
        <v>215</v>
      </c>
      <c r="R47" s="60" t="s">
        <v>75</v>
      </c>
      <c r="S47" s="3" t="str">
        <f t="shared" si="2"/>
        <v>B2C</v>
      </c>
      <c r="T47" s="60" t="s">
        <v>126</v>
      </c>
      <c r="U47" s="3">
        <v>5.11E-2</v>
      </c>
      <c r="V47" s="3">
        <v>0</v>
      </c>
      <c r="W47" s="3">
        <v>0</v>
      </c>
      <c r="X47" s="3" t="s">
        <v>78</v>
      </c>
      <c r="Y47" s="3">
        <v>0</v>
      </c>
      <c r="Z47" s="68">
        <f>AVERAGEIFS(Sheet1!E:E,Sheet1!E:E,"&lt;&gt;0",Sheet1!B:B,Detail!B47)</f>
        <v>5.0999999999999997E-2</v>
      </c>
      <c r="AC47" s="128"/>
      <c r="AD47" s="63"/>
      <c r="AE47" s="63">
        <f t="shared" si="3"/>
        <v>0</v>
      </c>
      <c r="AF47" s="63">
        <f>SUMIFS('Performance Jan'!E:E,'Performance Jan'!C:C,Detail!G47)</f>
        <v>22142.093793200002</v>
      </c>
      <c r="AG47" s="63">
        <f t="shared" si="4"/>
        <v>1129.2467834531999</v>
      </c>
      <c r="AH47" s="125">
        <f>SUMIFS('Performance Jan'!H:H,'Performance Jan'!C:C,Detail!G47)</f>
        <v>10317</v>
      </c>
      <c r="AI47" s="63">
        <f t="shared" si="5"/>
        <v>526.16699999999992</v>
      </c>
    </row>
    <row r="48" spans="2:35" ht="14.5" x14ac:dyDescent="0.35">
      <c r="B48" s="3" t="str">
        <f t="shared" si="1"/>
        <v>TiktokPANASONIC</v>
      </c>
      <c r="C48" s="3" t="s">
        <v>199</v>
      </c>
      <c r="D48" s="3" t="s">
        <v>199</v>
      </c>
      <c r="E48" s="3" t="s">
        <v>116</v>
      </c>
      <c r="F48" s="3" t="s">
        <v>116</v>
      </c>
      <c r="G48" s="3" t="s">
        <v>216</v>
      </c>
      <c r="H48" s="60" t="s">
        <v>135</v>
      </c>
      <c r="I48" s="3" t="s">
        <v>96</v>
      </c>
      <c r="J48" s="3" t="s">
        <v>118</v>
      </c>
      <c r="K48" s="3" t="s">
        <v>119</v>
      </c>
      <c r="L48" s="3" t="s">
        <v>120</v>
      </c>
      <c r="M48" s="3" t="s">
        <v>121</v>
      </c>
      <c r="O48" s="3" t="s">
        <v>123</v>
      </c>
      <c r="R48" s="60"/>
      <c r="S48" s="3" t="str">
        <f t="shared" si="2"/>
        <v>B2C</v>
      </c>
      <c r="T48" s="60"/>
      <c r="Z48" s="68">
        <f>AVERAGEIFS(Sheet1!E:E,Sheet1!E:E,"&lt;&gt;0",Sheet1!B:B,Detail!B48)</f>
        <v>0.08</v>
      </c>
      <c r="AC48" s="128"/>
      <c r="AD48" s="63"/>
      <c r="AE48" s="63">
        <f t="shared" si="3"/>
        <v>0</v>
      </c>
      <c r="AF48" s="63">
        <f>SUMIFS('Performance Jan'!E:E,'Performance Jan'!C:C,Detail!G48)</f>
        <v>0</v>
      </c>
      <c r="AG48" s="63">
        <f t="shared" si="4"/>
        <v>0</v>
      </c>
      <c r="AH48" s="125">
        <f>SUMIFS('Performance Jan'!H:H,'Performance Jan'!C:C,Detail!G48)</f>
        <v>0</v>
      </c>
      <c r="AI48" s="63">
        <f t="shared" si="5"/>
        <v>0</v>
      </c>
    </row>
    <row r="49" spans="2:35" ht="14.5" x14ac:dyDescent="0.35">
      <c r="B49" s="3" t="str">
        <f t="shared" si="1"/>
        <v>EcomSHISEIDO PREMIUM</v>
      </c>
      <c r="C49" s="3" t="s">
        <v>217</v>
      </c>
      <c r="D49" s="3" t="s">
        <v>218</v>
      </c>
      <c r="E49" s="3" t="s">
        <v>64</v>
      </c>
      <c r="F49" s="3" t="s">
        <v>65</v>
      </c>
      <c r="G49" s="3" t="s">
        <v>219</v>
      </c>
      <c r="H49" s="60" t="s">
        <v>67</v>
      </c>
      <c r="I49" s="3" t="s">
        <v>180</v>
      </c>
      <c r="J49" s="3" t="s">
        <v>181</v>
      </c>
      <c r="K49" s="3" t="s">
        <v>182</v>
      </c>
      <c r="L49" s="3" t="s">
        <v>183</v>
      </c>
      <c r="M49" s="3" t="s">
        <v>184</v>
      </c>
      <c r="N49" s="3" t="s">
        <v>185</v>
      </c>
      <c r="O49" s="3" t="s">
        <v>220</v>
      </c>
      <c r="P49" s="3" t="s">
        <v>221</v>
      </c>
      <c r="Q49" s="3" t="s">
        <v>222</v>
      </c>
      <c r="R49" s="60" t="s">
        <v>223</v>
      </c>
      <c r="S49" s="3" t="str">
        <f t="shared" si="2"/>
        <v>B2C</v>
      </c>
      <c r="T49" s="60" t="s">
        <v>126</v>
      </c>
      <c r="U49" s="3">
        <v>0</v>
      </c>
      <c r="V49" s="3">
        <v>0</v>
      </c>
      <c r="W49" s="3">
        <v>9.2999999999999999E-2</v>
      </c>
      <c r="X49" s="3" t="s">
        <v>106</v>
      </c>
      <c r="Y49" s="3" t="s">
        <v>78</v>
      </c>
      <c r="Z49" s="68">
        <f>AVERAGEIFS(Sheet1!E:E,Sheet1!E:E,"&lt;&gt;0",Sheet1!B:B,Detail!B49)</f>
        <v>8.8000000000000009E-2</v>
      </c>
      <c r="AC49" s="128"/>
      <c r="AD49" s="63"/>
      <c r="AE49" s="63">
        <f t="shared" si="3"/>
        <v>0</v>
      </c>
      <c r="AF49" s="63">
        <f>SUMIFS('Performance Jan'!E:E,'Performance Jan'!C:C,Detail!G49)</f>
        <v>54936</v>
      </c>
      <c r="AG49" s="63">
        <f t="shared" si="4"/>
        <v>4834.3680000000004</v>
      </c>
      <c r="AH49" s="125">
        <f>SUMIFS('Performance Jan'!H:H,'Performance Jan'!C:C,Detail!G49)</f>
        <v>57765</v>
      </c>
      <c r="AI49" s="63">
        <f t="shared" si="5"/>
        <v>5083.3200000000006</v>
      </c>
    </row>
    <row r="50" spans="2:35" ht="14.5" x14ac:dyDescent="0.35">
      <c r="B50" s="3" t="str">
        <f t="shared" si="1"/>
        <v>EcomSHISEIDO PREMIUM</v>
      </c>
      <c r="C50" s="3" t="s">
        <v>217</v>
      </c>
      <c r="D50" s="3" t="s">
        <v>218</v>
      </c>
      <c r="E50" s="3" t="s">
        <v>64</v>
      </c>
      <c r="F50" s="3" t="s">
        <v>147</v>
      </c>
      <c r="G50" s="3" t="s">
        <v>224</v>
      </c>
      <c r="H50" s="60" t="s">
        <v>67</v>
      </c>
      <c r="I50" s="3" t="s">
        <v>180</v>
      </c>
      <c r="J50" s="3" t="s">
        <v>181</v>
      </c>
      <c r="K50" s="3" t="s">
        <v>182</v>
      </c>
      <c r="L50" s="3" t="s">
        <v>183</v>
      </c>
      <c r="M50" s="3" t="s">
        <v>184</v>
      </c>
      <c r="N50" s="3" t="s">
        <v>185</v>
      </c>
      <c r="O50" s="3" t="s">
        <v>225</v>
      </c>
      <c r="P50" s="65" t="s">
        <v>226</v>
      </c>
      <c r="Q50" s="3" t="s">
        <v>227</v>
      </c>
      <c r="R50" s="60" t="s">
        <v>223</v>
      </c>
      <c r="S50" s="3" t="str">
        <f t="shared" si="2"/>
        <v>B2C</v>
      </c>
      <c r="T50" s="60" t="s">
        <v>126</v>
      </c>
      <c r="U50" s="3">
        <v>0</v>
      </c>
      <c r="V50" s="3">
        <v>0</v>
      </c>
      <c r="W50" s="3">
        <v>9.2999999999999999E-2</v>
      </c>
      <c r="X50" s="3" t="s">
        <v>106</v>
      </c>
      <c r="Y50" s="3" t="s">
        <v>78</v>
      </c>
      <c r="Z50" s="68">
        <f>AVERAGEIFS(Sheet1!E:E,Sheet1!E:E,"&lt;&gt;0",Sheet1!B:B,Detail!B50)</f>
        <v>8.8000000000000009E-2</v>
      </c>
      <c r="AC50" s="128"/>
      <c r="AD50" s="63"/>
      <c r="AE50" s="63">
        <f t="shared" si="3"/>
        <v>0</v>
      </c>
      <c r="AF50" s="63">
        <f>SUMIFS('Performance Jan'!E:E,'Performance Jan'!C:C,Detail!G50)</f>
        <v>75377</v>
      </c>
      <c r="AG50" s="63">
        <f t="shared" si="4"/>
        <v>6633.1760000000004</v>
      </c>
      <c r="AH50" s="125">
        <f>SUMIFS('Performance Jan'!H:H,'Performance Jan'!C:C,Detail!G50)</f>
        <v>30641</v>
      </c>
      <c r="AI50" s="63">
        <f t="shared" si="5"/>
        <v>2696.4080000000004</v>
      </c>
    </row>
    <row r="51" spans="2:35" ht="14.5" x14ac:dyDescent="0.35">
      <c r="B51" s="3" t="str">
        <f t="shared" si="1"/>
        <v>EcomSHISEIDO PREMIUM</v>
      </c>
      <c r="C51" s="3" t="s">
        <v>217</v>
      </c>
      <c r="D51" s="3" t="s">
        <v>218</v>
      </c>
      <c r="E51" s="3" t="s">
        <v>64</v>
      </c>
      <c r="F51" s="3" t="s">
        <v>79</v>
      </c>
      <c r="G51" s="3" t="s">
        <v>228</v>
      </c>
      <c r="H51" s="60" t="s">
        <v>67</v>
      </c>
      <c r="I51" s="3" t="s">
        <v>180</v>
      </c>
      <c r="J51" s="3" t="s">
        <v>181</v>
      </c>
      <c r="K51" s="3" t="s">
        <v>182</v>
      </c>
      <c r="L51" s="3" t="s">
        <v>183</v>
      </c>
      <c r="M51" s="3" t="s">
        <v>184</v>
      </c>
      <c r="N51" s="3" t="s">
        <v>185</v>
      </c>
      <c r="O51" s="3" t="s">
        <v>229</v>
      </c>
      <c r="P51" s="65" t="s">
        <v>230</v>
      </c>
      <c r="Q51" s="3" t="s">
        <v>231</v>
      </c>
      <c r="R51" s="60" t="s">
        <v>223</v>
      </c>
      <c r="S51" s="3" t="str">
        <f t="shared" si="2"/>
        <v>B2C</v>
      </c>
      <c r="T51" s="60" t="s">
        <v>126</v>
      </c>
      <c r="U51" s="3">
        <v>0</v>
      </c>
      <c r="V51" s="3">
        <v>0</v>
      </c>
      <c r="W51" s="3">
        <v>9.2999999999999999E-2</v>
      </c>
      <c r="X51" s="3" t="s">
        <v>106</v>
      </c>
      <c r="Y51" s="3" t="s">
        <v>78</v>
      </c>
      <c r="Z51" s="68">
        <f>AVERAGEIFS(Sheet1!E:E,Sheet1!E:E,"&lt;&gt;0",Sheet1!B:B,Detail!B51)</f>
        <v>8.8000000000000009E-2</v>
      </c>
      <c r="AC51" s="128"/>
      <c r="AD51" s="63"/>
      <c r="AE51" s="63">
        <f t="shared" si="3"/>
        <v>0</v>
      </c>
      <c r="AF51" s="63">
        <f>SUMIFS('Performance Jan'!E:E,'Performance Jan'!C:C,Detail!G51)</f>
        <v>19300</v>
      </c>
      <c r="AG51" s="63">
        <f t="shared" si="4"/>
        <v>1698.4</v>
      </c>
      <c r="AH51" s="125">
        <f>SUMIFS('Performance Jan'!H:H,'Performance Jan'!C:C,Detail!G51)</f>
        <v>8035</v>
      </c>
      <c r="AI51" s="63">
        <f t="shared" si="5"/>
        <v>707.08</v>
      </c>
    </row>
    <row r="52" spans="2:35" ht="14.5" x14ac:dyDescent="0.35">
      <c r="B52" s="3" t="str">
        <f t="shared" si="1"/>
        <v>EcomP&amp;G</v>
      </c>
      <c r="C52" s="3" t="s">
        <v>232</v>
      </c>
      <c r="D52" s="5" t="s">
        <v>232</v>
      </c>
      <c r="E52" s="3" t="s">
        <v>64</v>
      </c>
      <c r="F52" s="3" t="s">
        <v>65</v>
      </c>
      <c r="G52" s="3" t="s">
        <v>233</v>
      </c>
      <c r="H52" s="60" t="s">
        <v>67</v>
      </c>
      <c r="I52" s="3" t="s">
        <v>180</v>
      </c>
      <c r="J52" s="65" t="s">
        <v>181</v>
      </c>
      <c r="L52" s="3" t="s">
        <v>234</v>
      </c>
      <c r="M52" s="3" t="s">
        <v>235</v>
      </c>
      <c r="N52" s="3" t="s">
        <v>236</v>
      </c>
      <c r="O52" s="3" t="s">
        <v>237</v>
      </c>
      <c r="P52" s="3" t="s">
        <v>238</v>
      </c>
      <c r="Q52" s="3" t="s">
        <v>239</v>
      </c>
      <c r="R52" s="60" t="s">
        <v>90</v>
      </c>
      <c r="S52" s="3" t="str">
        <f t="shared" si="2"/>
        <v>B2C</v>
      </c>
      <c r="T52" s="60" t="s">
        <v>126</v>
      </c>
      <c r="U52" s="67">
        <v>0</v>
      </c>
      <c r="V52" s="67">
        <v>7.0000000000000007E-2</v>
      </c>
      <c r="W52" s="67">
        <v>0</v>
      </c>
      <c r="X52" s="3" t="s">
        <v>240</v>
      </c>
      <c r="Y52" s="3" t="s">
        <v>241</v>
      </c>
      <c r="Z52" s="68">
        <f>AVERAGEIFS(Sheet1!E:E,Sheet1!E:E,"&lt;&gt;0",Sheet1!B:B,Detail!B52)</f>
        <v>9.3000000000000013E-2</v>
      </c>
      <c r="AC52" s="128"/>
      <c r="AD52" s="63"/>
      <c r="AE52" s="63">
        <f t="shared" si="3"/>
        <v>0</v>
      </c>
      <c r="AF52" s="63">
        <f>SUMIFS('Performance Jan'!E:E,'Performance Jan'!C:C,Detail!G52)</f>
        <v>212000</v>
      </c>
      <c r="AG52" s="63">
        <f t="shared" si="4"/>
        <v>19716.000000000004</v>
      </c>
      <c r="AH52" s="125">
        <f>SUMIFS('Performance Jan'!H:H,'Performance Jan'!C:C,Detail!G52)</f>
        <v>228540</v>
      </c>
      <c r="AI52" s="63">
        <f t="shared" si="5"/>
        <v>21254.220000000005</v>
      </c>
    </row>
    <row r="53" spans="2:35" ht="14.5" x14ac:dyDescent="0.35">
      <c r="B53" s="3" t="str">
        <f t="shared" si="1"/>
        <v>EcomP&amp;G</v>
      </c>
      <c r="C53" s="3" t="s">
        <v>232</v>
      </c>
      <c r="D53" s="3" t="s">
        <v>242</v>
      </c>
      <c r="E53" s="3" t="s">
        <v>64</v>
      </c>
      <c r="F53" s="3" t="s">
        <v>79</v>
      </c>
      <c r="G53" s="3" t="s">
        <v>243</v>
      </c>
      <c r="H53" s="60" t="s">
        <v>67</v>
      </c>
      <c r="I53" s="3" t="s">
        <v>180</v>
      </c>
      <c r="J53" s="65" t="s">
        <v>181</v>
      </c>
      <c r="L53" s="3" t="s">
        <v>234</v>
      </c>
      <c r="M53" s="3" t="s">
        <v>235</v>
      </c>
      <c r="N53" s="3" t="s">
        <v>236</v>
      </c>
      <c r="O53" s="3" t="s">
        <v>355</v>
      </c>
      <c r="P53" s="3" t="s">
        <v>356</v>
      </c>
      <c r="Q53" s="3" t="s">
        <v>357</v>
      </c>
      <c r="R53" s="60" t="s">
        <v>90</v>
      </c>
      <c r="S53" s="3" t="str">
        <f t="shared" si="2"/>
        <v>B2C</v>
      </c>
      <c r="T53" s="60" t="s">
        <v>327</v>
      </c>
      <c r="U53" s="67">
        <v>0</v>
      </c>
      <c r="V53" s="67">
        <v>7.0000000000000007E-2</v>
      </c>
      <c r="W53" s="67">
        <v>0</v>
      </c>
      <c r="X53" s="3" t="s">
        <v>240</v>
      </c>
      <c r="Y53" s="3">
        <v>0.09</v>
      </c>
      <c r="Z53" s="68">
        <f>AVERAGEIFS(Sheet1!E:E,Sheet1!E:E,"&lt;&gt;0",Sheet1!B:B,Detail!B53)</f>
        <v>9.3000000000000013E-2</v>
      </c>
      <c r="AC53" s="128"/>
      <c r="AD53" s="63"/>
      <c r="AE53" s="63">
        <f t="shared" si="3"/>
        <v>0</v>
      </c>
      <c r="AF53" s="63">
        <f>SUMIFS('Performance Jan'!E:E,'Performance Jan'!C:C,Detail!G53)</f>
        <v>20500</v>
      </c>
      <c r="AG53" s="63">
        <f t="shared" si="4"/>
        <v>1906.5000000000002</v>
      </c>
      <c r="AH53" s="125">
        <f>SUMIFS('Performance Jan'!H:H,'Performance Jan'!C:C,Detail!G53)</f>
        <v>5090</v>
      </c>
      <c r="AI53" s="63">
        <f t="shared" si="5"/>
        <v>473.37000000000006</v>
      </c>
    </row>
    <row r="54" spans="2:35" ht="14.5" x14ac:dyDescent="0.35">
      <c r="B54" s="3" t="str">
        <f t="shared" si="1"/>
        <v>EcomP&amp;G</v>
      </c>
      <c r="C54" s="3" t="s">
        <v>232</v>
      </c>
      <c r="D54" s="3" t="s">
        <v>246</v>
      </c>
      <c r="E54" s="3" t="s">
        <v>64</v>
      </c>
      <c r="F54" s="3" t="s">
        <v>79</v>
      </c>
      <c r="G54" s="3" t="s">
        <v>247</v>
      </c>
      <c r="H54" s="60" t="s">
        <v>67</v>
      </c>
      <c r="I54" s="3" t="s">
        <v>180</v>
      </c>
      <c r="J54" s="65" t="s">
        <v>181</v>
      </c>
      <c r="L54" s="3" t="s">
        <v>234</v>
      </c>
      <c r="M54" s="3" t="s">
        <v>235</v>
      </c>
      <c r="N54" s="3" t="s">
        <v>236</v>
      </c>
      <c r="O54" s="3" t="s">
        <v>355</v>
      </c>
      <c r="P54" s="3" t="s">
        <v>356</v>
      </c>
      <c r="Q54" s="3" t="s">
        <v>357</v>
      </c>
      <c r="R54" s="60" t="s">
        <v>90</v>
      </c>
      <c r="S54" s="3" t="str">
        <f t="shared" si="2"/>
        <v>B2C</v>
      </c>
      <c r="T54" s="60" t="s">
        <v>327</v>
      </c>
      <c r="U54" s="67">
        <v>0</v>
      </c>
      <c r="V54" s="67">
        <v>7.0000000000000007E-2</v>
      </c>
      <c r="W54" s="67">
        <v>0</v>
      </c>
      <c r="X54" s="3" t="s">
        <v>240</v>
      </c>
      <c r="Y54" s="3">
        <v>0.09</v>
      </c>
      <c r="Z54" s="68">
        <f>AVERAGEIFS(Sheet1!E:E,Sheet1!E:E,"&lt;&gt;0",Sheet1!B:B,Detail!B54)</f>
        <v>9.3000000000000013E-2</v>
      </c>
      <c r="AC54" s="128"/>
      <c r="AD54" s="63"/>
      <c r="AE54" s="63">
        <f t="shared" si="3"/>
        <v>0</v>
      </c>
      <c r="AF54" s="63">
        <f>SUMIFS('Performance Jan'!E:E,'Performance Jan'!C:C,Detail!G54)</f>
        <v>15500</v>
      </c>
      <c r="AG54" s="63">
        <f t="shared" si="4"/>
        <v>1441.5000000000002</v>
      </c>
      <c r="AH54" s="125">
        <f>SUMIFS('Performance Jan'!H:H,'Performance Jan'!C:C,Detail!G54)</f>
        <v>2964</v>
      </c>
      <c r="AI54" s="63">
        <f t="shared" si="5"/>
        <v>275.65200000000004</v>
      </c>
    </row>
    <row r="55" spans="2:35" ht="14.5" x14ac:dyDescent="0.35">
      <c r="B55" s="3" t="str">
        <f t="shared" si="1"/>
        <v>EcomP&amp;G</v>
      </c>
      <c r="C55" s="3" t="s">
        <v>232</v>
      </c>
      <c r="D55" s="3" t="s">
        <v>248</v>
      </c>
      <c r="E55" s="3" t="s">
        <v>64</v>
      </c>
      <c r="F55" s="3" t="s">
        <v>133</v>
      </c>
      <c r="G55" s="3" t="s">
        <v>249</v>
      </c>
      <c r="H55" s="60" t="s">
        <v>176</v>
      </c>
      <c r="I55" s="3" t="s">
        <v>180</v>
      </c>
      <c r="J55" s="65" t="s">
        <v>181</v>
      </c>
      <c r="L55" s="3" t="s">
        <v>234</v>
      </c>
      <c r="M55" s="3" t="s">
        <v>235</v>
      </c>
      <c r="N55" s="3" t="s">
        <v>236</v>
      </c>
      <c r="R55" s="60" t="s">
        <v>90</v>
      </c>
      <c r="S55" s="3" t="str">
        <f t="shared" si="2"/>
        <v>B2C</v>
      </c>
      <c r="T55" s="60" t="s">
        <v>327</v>
      </c>
      <c r="U55" s="67">
        <v>0</v>
      </c>
      <c r="V55" s="67">
        <v>7.0000000000000007E-2</v>
      </c>
      <c r="W55" s="67">
        <v>0</v>
      </c>
      <c r="X55" s="3" t="s">
        <v>240</v>
      </c>
      <c r="Y55" s="3">
        <v>0.09</v>
      </c>
      <c r="Z55" s="68">
        <f>AVERAGEIFS(Sheet1!E:E,Sheet1!E:E,"&lt;&gt;0",Sheet1!B:B,Detail!B55)</f>
        <v>9.3000000000000013E-2</v>
      </c>
      <c r="AC55" s="128"/>
      <c r="AD55" s="63"/>
      <c r="AE55" s="63">
        <f t="shared" si="3"/>
        <v>0</v>
      </c>
      <c r="AF55" s="63">
        <f>SUMIFS('Performance Jan'!E:E,'Performance Jan'!C:C,Detail!G55)</f>
        <v>31</v>
      </c>
      <c r="AG55" s="63">
        <f t="shared" si="4"/>
        <v>2.8830000000000005</v>
      </c>
      <c r="AH55" s="125">
        <f>SUMIFS('Performance Jan'!H:H,'Performance Jan'!C:C,Detail!G55)</f>
        <v>36</v>
      </c>
      <c r="AI55" s="63">
        <f t="shared" si="5"/>
        <v>3.3480000000000003</v>
      </c>
    </row>
    <row r="56" spans="2:35" ht="14.5" x14ac:dyDescent="0.35">
      <c r="B56" s="3" t="str">
        <f t="shared" si="1"/>
        <v>EcomP&amp;G</v>
      </c>
      <c r="C56" s="3" t="s">
        <v>232</v>
      </c>
      <c r="D56" s="3" t="s">
        <v>250</v>
      </c>
      <c r="E56" s="3" t="s">
        <v>64</v>
      </c>
      <c r="F56" s="3" t="s">
        <v>79</v>
      </c>
      <c r="G56" s="3" t="s">
        <v>251</v>
      </c>
      <c r="H56" s="60" t="s">
        <v>67</v>
      </c>
      <c r="I56" s="3" t="s">
        <v>180</v>
      </c>
      <c r="J56" s="65" t="s">
        <v>181</v>
      </c>
      <c r="L56" s="3" t="s">
        <v>234</v>
      </c>
      <c r="M56" s="3" t="s">
        <v>235</v>
      </c>
      <c r="N56" s="3" t="s">
        <v>236</v>
      </c>
      <c r="O56" s="3" t="s">
        <v>355</v>
      </c>
      <c r="P56" s="3" t="s">
        <v>356</v>
      </c>
      <c r="Q56" s="3" t="s">
        <v>357</v>
      </c>
      <c r="R56" s="60" t="s">
        <v>90</v>
      </c>
      <c r="S56" s="3" t="str">
        <f t="shared" si="2"/>
        <v>B2C</v>
      </c>
      <c r="T56" s="60" t="s">
        <v>327</v>
      </c>
      <c r="U56" s="67">
        <v>0</v>
      </c>
      <c r="V56" s="67">
        <v>7.0000000000000007E-2</v>
      </c>
      <c r="W56" s="67">
        <v>0</v>
      </c>
      <c r="X56" s="3" t="s">
        <v>240</v>
      </c>
      <c r="Y56" s="3">
        <v>0.09</v>
      </c>
      <c r="Z56" s="68">
        <f>AVERAGEIFS(Sheet1!E:E,Sheet1!E:E,"&lt;&gt;0",Sheet1!B:B,Detail!B56)</f>
        <v>9.3000000000000013E-2</v>
      </c>
      <c r="AC56" s="128"/>
      <c r="AD56" s="63"/>
      <c r="AE56" s="63">
        <f t="shared" si="3"/>
        <v>0</v>
      </c>
      <c r="AF56" s="63">
        <f>SUMIFS('Performance Jan'!E:E,'Performance Jan'!C:C,Detail!G56)</f>
        <v>29000</v>
      </c>
      <c r="AG56" s="63">
        <f t="shared" si="4"/>
        <v>2697.0000000000005</v>
      </c>
      <c r="AH56" s="125">
        <f>SUMIFS('Performance Jan'!H:H,'Performance Jan'!C:C,Detail!G56)</f>
        <v>0</v>
      </c>
      <c r="AI56" s="63">
        <f t="shared" si="5"/>
        <v>0</v>
      </c>
    </row>
    <row r="57" spans="2:35" ht="14.5" x14ac:dyDescent="0.35">
      <c r="B57" s="3" t="str">
        <f t="shared" si="1"/>
        <v>EcomP&amp;G</v>
      </c>
      <c r="C57" s="3" t="s">
        <v>232</v>
      </c>
      <c r="D57" s="3" t="s">
        <v>250</v>
      </c>
      <c r="E57" s="3" t="s">
        <v>64</v>
      </c>
      <c r="F57" s="3" t="s">
        <v>133</v>
      </c>
      <c r="G57" s="3" t="s">
        <v>252</v>
      </c>
      <c r="H57" s="60" t="s">
        <v>176</v>
      </c>
      <c r="I57" s="3" t="s">
        <v>180</v>
      </c>
      <c r="J57" s="65" t="s">
        <v>181</v>
      </c>
      <c r="L57" s="3" t="s">
        <v>234</v>
      </c>
      <c r="M57" s="3" t="s">
        <v>235</v>
      </c>
      <c r="N57" s="3" t="s">
        <v>236</v>
      </c>
      <c r="R57" s="60" t="s">
        <v>90</v>
      </c>
      <c r="S57" s="3" t="str">
        <f t="shared" si="2"/>
        <v>B2C</v>
      </c>
      <c r="T57" s="60" t="s">
        <v>327</v>
      </c>
      <c r="U57" s="67">
        <v>0</v>
      </c>
      <c r="V57" s="67">
        <v>7.0000000000000007E-2</v>
      </c>
      <c r="W57" s="67">
        <v>0</v>
      </c>
      <c r="X57" s="3" t="s">
        <v>240</v>
      </c>
      <c r="Y57" s="3">
        <v>0.09</v>
      </c>
      <c r="Z57" s="68">
        <f>AVERAGEIFS(Sheet1!E:E,Sheet1!E:E,"&lt;&gt;0",Sheet1!B:B,Detail!B57)</f>
        <v>9.3000000000000013E-2</v>
      </c>
      <c r="AC57" s="128"/>
      <c r="AD57" s="63"/>
      <c r="AE57" s="63">
        <f t="shared" si="3"/>
        <v>0</v>
      </c>
      <c r="AF57" s="63">
        <f>SUMIFS('Performance Jan'!E:E,'Performance Jan'!C:C,Detail!G57)</f>
        <v>31</v>
      </c>
      <c r="AG57" s="63">
        <f t="shared" si="4"/>
        <v>2.8830000000000005</v>
      </c>
      <c r="AH57" s="125">
        <f>SUMIFS('Performance Jan'!H:H,'Performance Jan'!C:C,Detail!G57)</f>
        <v>6</v>
      </c>
      <c r="AI57" s="63">
        <f t="shared" si="5"/>
        <v>0.55800000000000005</v>
      </c>
    </row>
    <row r="58" spans="2:35" ht="14.5" x14ac:dyDescent="0.35">
      <c r="B58" s="3" t="str">
        <f t="shared" si="1"/>
        <v>EcomP&amp;G</v>
      </c>
      <c r="C58" s="3" t="s">
        <v>232</v>
      </c>
      <c r="D58" s="3" t="s">
        <v>246</v>
      </c>
      <c r="E58" s="3" t="s">
        <v>64</v>
      </c>
      <c r="F58" s="3" t="s">
        <v>133</v>
      </c>
      <c r="G58" s="3" t="s">
        <v>253</v>
      </c>
      <c r="H58" s="60" t="s">
        <v>176</v>
      </c>
      <c r="I58" s="3" t="s">
        <v>180</v>
      </c>
      <c r="J58" s="65" t="s">
        <v>181</v>
      </c>
      <c r="L58" s="3" t="s">
        <v>234</v>
      </c>
      <c r="M58" s="3" t="s">
        <v>235</v>
      </c>
      <c r="N58" s="3" t="s">
        <v>236</v>
      </c>
      <c r="R58" s="60" t="s">
        <v>90</v>
      </c>
      <c r="S58" s="3" t="str">
        <f t="shared" si="2"/>
        <v>B2C</v>
      </c>
      <c r="T58" s="60" t="s">
        <v>327</v>
      </c>
      <c r="U58" s="67">
        <v>0</v>
      </c>
      <c r="V58" s="67">
        <v>7.0000000000000007E-2</v>
      </c>
      <c r="W58" s="67">
        <v>0</v>
      </c>
      <c r="X58" s="3" t="s">
        <v>240</v>
      </c>
      <c r="Y58" s="3">
        <v>0.09</v>
      </c>
      <c r="Z58" s="68">
        <f>AVERAGEIFS(Sheet1!E:E,Sheet1!E:E,"&lt;&gt;0",Sheet1!B:B,Detail!B58)</f>
        <v>9.3000000000000013E-2</v>
      </c>
      <c r="AC58" s="128"/>
      <c r="AD58" s="63"/>
      <c r="AE58" s="63">
        <f t="shared" si="3"/>
        <v>0</v>
      </c>
      <c r="AF58" s="63">
        <f>SUMIFS('Performance Jan'!E:E,'Performance Jan'!C:C,Detail!G58)</f>
        <v>31</v>
      </c>
      <c r="AG58" s="63">
        <f t="shared" si="4"/>
        <v>2.8830000000000005</v>
      </c>
      <c r="AH58" s="125">
        <f>SUMIFS('Performance Jan'!H:H,'Performance Jan'!C:C,Detail!G58)</f>
        <v>20</v>
      </c>
      <c r="AI58" s="63">
        <f t="shared" si="5"/>
        <v>1.8600000000000003</v>
      </c>
    </row>
    <row r="59" spans="2:35" ht="14.5" x14ac:dyDescent="0.35">
      <c r="B59" s="3" t="str">
        <f t="shared" si="1"/>
        <v>EcomP&amp;G</v>
      </c>
      <c r="C59" s="3" t="s">
        <v>232</v>
      </c>
      <c r="D59" s="3" t="s">
        <v>242</v>
      </c>
      <c r="E59" s="3" t="s">
        <v>64</v>
      </c>
      <c r="F59" s="3" t="s">
        <v>133</v>
      </c>
      <c r="G59" s="3" t="s">
        <v>254</v>
      </c>
      <c r="H59" s="60" t="s">
        <v>176</v>
      </c>
      <c r="I59" s="3" t="s">
        <v>180</v>
      </c>
      <c r="J59" s="65" t="s">
        <v>181</v>
      </c>
      <c r="L59" s="3" t="s">
        <v>234</v>
      </c>
      <c r="M59" s="3" t="s">
        <v>235</v>
      </c>
      <c r="N59" s="3" t="s">
        <v>236</v>
      </c>
      <c r="R59" s="60" t="s">
        <v>90</v>
      </c>
      <c r="S59" s="3" t="str">
        <f t="shared" si="2"/>
        <v>B2C</v>
      </c>
      <c r="T59" s="60" t="s">
        <v>327</v>
      </c>
      <c r="U59" s="67">
        <v>0.01</v>
      </c>
      <c r="V59" s="67">
        <v>7.0000000000000007E-2</v>
      </c>
      <c r="W59" s="67">
        <v>0</v>
      </c>
      <c r="X59" s="3" t="s">
        <v>240</v>
      </c>
      <c r="Y59" s="3">
        <v>0.09</v>
      </c>
      <c r="Z59" s="68">
        <f>AVERAGEIFS(Sheet1!E:E,Sheet1!E:E,"&lt;&gt;0",Sheet1!B:B,Detail!B59)</f>
        <v>9.3000000000000013E-2</v>
      </c>
      <c r="AC59" s="128"/>
      <c r="AD59" s="63"/>
      <c r="AE59" s="63">
        <f t="shared" si="3"/>
        <v>0</v>
      </c>
      <c r="AF59" s="63">
        <f>SUMIFS('Performance Jan'!E:E,'Performance Jan'!C:C,Detail!G59)</f>
        <v>0</v>
      </c>
      <c r="AG59" s="63">
        <f t="shared" si="4"/>
        <v>0</v>
      </c>
      <c r="AH59" s="125">
        <f>SUMIFS('Performance Jan'!H:H,'Performance Jan'!C:C,Detail!G59)</f>
        <v>0</v>
      </c>
      <c r="AI59" s="63">
        <f t="shared" si="5"/>
        <v>0</v>
      </c>
    </row>
    <row r="60" spans="2:35" ht="14.5" x14ac:dyDescent="0.35">
      <c r="B60" s="3" t="str">
        <f t="shared" si="1"/>
        <v>EcomTH TRUE MART</v>
      </c>
      <c r="C60" s="3" t="s">
        <v>255</v>
      </c>
      <c r="D60" s="3" t="s">
        <v>256</v>
      </c>
      <c r="E60" s="3" t="s">
        <v>64</v>
      </c>
      <c r="F60" s="3" t="s">
        <v>147</v>
      </c>
      <c r="G60" s="3" t="s">
        <v>257</v>
      </c>
      <c r="H60" s="60" t="s">
        <v>67</v>
      </c>
      <c r="I60" s="3" t="s">
        <v>68</v>
      </c>
      <c r="J60" s="3" t="s">
        <v>69</v>
      </c>
      <c r="K60" s="3" t="s">
        <v>70</v>
      </c>
      <c r="L60" s="3" t="s">
        <v>2371</v>
      </c>
      <c r="M60" s="65" t="s">
        <v>2372</v>
      </c>
      <c r="N60" s="3" t="s">
        <v>2373</v>
      </c>
      <c r="O60" s="3" t="s">
        <v>2374</v>
      </c>
      <c r="P60" s="65" t="s">
        <v>142</v>
      </c>
      <c r="Q60" s="157" t="s">
        <v>143</v>
      </c>
      <c r="R60" s="60" t="s">
        <v>90</v>
      </c>
      <c r="S60" s="3" t="str">
        <f t="shared" si="2"/>
        <v>B2C</v>
      </c>
      <c r="T60" s="60" t="s">
        <v>126</v>
      </c>
      <c r="U60" s="67">
        <v>0</v>
      </c>
      <c r="V60" s="67">
        <v>0</v>
      </c>
      <c r="W60" s="67">
        <v>0.09</v>
      </c>
      <c r="X60" s="3">
        <v>0</v>
      </c>
      <c r="Y60" s="3" t="s">
        <v>241</v>
      </c>
      <c r="Z60" s="68">
        <f>AVERAGEIFS(Sheet1!E:E,Sheet1!E:E,"&lt;&gt;0",Sheet1!B:B,Detail!B60)</f>
        <v>9.7000000000000017E-2</v>
      </c>
      <c r="AC60" s="128"/>
      <c r="AD60" s="63"/>
      <c r="AE60" s="63">
        <f t="shared" si="3"/>
        <v>0</v>
      </c>
      <c r="AF60" s="63">
        <f>SUMIFS('Performance Jan'!E:E,'Performance Jan'!C:C,Detail!G60)</f>
        <v>128400</v>
      </c>
      <c r="AG60" s="63">
        <f t="shared" si="4"/>
        <v>12454.800000000003</v>
      </c>
      <c r="AH60" s="125">
        <f>SUMIFS('Performance Jan'!H:H,'Performance Jan'!C:C,Detail!G60)</f>
        <v>58301</v>
      </c>
      <c r="AI60" s="63">
        <f t="shared" si="5"/>
        <v>5655.197000000001</v>
      </c>
    </row>
    <row r="61" spans="2:35" ht="14.5" x14ac:dyDescent="0.35">
      <c r="B61" s="3" t="str">
        <f t="shared" si="1"/>
        <v>EcomTH TRUE MART</v>
      </c>
      <c r="C61" s="3" t="s">
        <v>255</v>
      </c>
      <c r="D61" s="3" t="s">
        <v>256</v>
      </c>
      <c r="E61" s="3" t="s">
        <v>64</v>
      </c>
      <c r="F61" s="3" t="s">
        <v>65</v>
      </c>
      <c r="G61" s="3" t="s">
        <v>261</v>
      </c>
      <c r="H61" s="60" t="s">
        <v>67</v>
      </c>
      <c r="I61" s="3" t="s">
        <v>68</v>
      </c>
      <c r="J61" s="3" t="s">
        <v>69</v>
      </c>
      <c r="K61" s="3" t="s">
        <v>70</v>
      </c>
      <c r="L61" s="3" t="s">
        <v>2371</v>
      </c>
      <c r="M61" s="65" t="s">
        <v>2372</v>
      </c>
      <c r="N61" s="3" t="s">
        <v>2373</v>
      </c>
      <c r="O61" s="3" t="s">
        <v>2374</v>
      </c>
      <c r="P61" s="65" t="s">
        <v>142</v>
      </c>
      <c r="Q61" s="157" t="s">
        <v>143</v>
      </c>
      <c r="R61" s="60" t="s">
        <v>90</v>
      </c>
      <c r="S61" s="3" t="str">
        <f t="shared" si="2"/>
        <v>B2C</v>
      </c>
      <c r="T61" s="60" t="s">
        <v>126</v>
      </c>
      <c r="U61" s="67">
        <v>0</v>
      </c>
      <c r="V61" s="67">
        <v>0</v>
      </c>
      <c r="W61" s="67">
        <v>0.09</v>
      </c>
      <c r="X61" s="3">
        <v>0</v>
      </c>
      <c r="Y61" s="3" t="s">
        <v>241</v>
      </c>
      <c r="Z61" s="68">
        <f>AVERAGEIFS(Sheet1!E:E,Sheet1!E:E,"&lt;&gt;0",Sheet1!B:B,Detail!B61)</f>
        <v>9.7000000000000017E-2</v>
      </c>
      <c r="AC61" s="128"/>
      <c r="AD61" s="63"/>
      <c r="AE61" s="63">
        <f t="shared" si="3"/>
        <v>0</v>
      </c>
      <c r="AF61" s="63">
        <f>SUMIFS('Performance Jan'!E:E,'Performance Jan'!C:C,Detail!G61)</f>
        <v>93582</v>
      </c>
      <c r="AG61" s="63">
        <f t="shared" si="4"/>
        <v>9077.4540000000015</v>
      </c>
      <c r="AH61" s="125">
        <f>SUMIFS('Performance Jan'!H:H,'Performance Jan'!C:C,Detail!G61)</f>
        <v>73292</v>
      </c>
      <c r="AI61" s="63">
        <f t="shared" si="5"/>
        <v>7109.3240000000014</v>
      </c>
    </row>
    <row r="62" spans="2:35" ht="14.5" x14ac:dyDescent="0.35">
      <c r="B62" s="3" t="str">
        <f t="shared" si="1"/>
        <v>EcomTH TRUE MART</v>
      </c>
      <c r="C62" s="3" t="s">
        <v>255</v>
      </c>
      <c r="D62" s="3" t="s">
        <v>256</v>
      </c>
      <c r="E62" s="3" t="s">
        <v>64</v>
      </c>
      <c r="F62" s="3" t="s">
        <v>79</v>
      </c>
      <c r="G62" s="3" t="s">
        <v>262</v>
      </c>
      <c r="H62" s="60" t="s">
        <v>67</v>
      </c>
      <c r="I62" s="3" t="s">
        <v>68</v>
      </c>
      <c r="J62" s="3" t="s">
        <v>69</v>
      </c>
      <c r="K62" s="3" t="s">
        <v>70</v>
      </c>
      <c r="L62" s="3" t="s">
        <v>2371</v>
      </c>
      <c r="M62" s="65" t="s">
        <v>2372</v>
      </c>
      <c r="N62" s="3" t="s">
        <v>2373</v>
      </c>
      <c r="O62" s="3" t="s">
        <v>2374</v>
      </c>
      <c r="P62" s="65" t="s">
        <v>142</v>
      </c>
      <c r="Q62" s="157" t="s">
        <v>143</v>
      </c>
      <c r="R62" s="60" t="s">
        <v>90</v>
      </c>
      <c r="S62" s="3" t="str">
        <f t="shared" si="2"/>
        <v>B2C</v>
      </c>
      <c r="T62" s="60" t="s">
        <v>126</v>
      </c>
      <c r="U62" s="67">
        <v>0</v>
      </c>
      <c r="V62" s="67">
        <v>0</v>
      </c>
      <c r="W62" s="67">
        <v>0.09</v>
      </c>
      <c r="X62" s="3">
        <v>0</v>
      </c>
      <c r="Y62" s="3" t="s">
        <v>241</v>
      </c>
      <c r="Z62" s="68">
        <f>AVERAGEIFS(Sheet1!E:E,Sheet1!E:E,"&lt;&gt;0",Sheet1!B:B,Detail!B62)</f>
        <v>9.7000000000000017E-2</v>
      </c>
      <c r="AC62" s="128"/>
      <c r="AD62" s="63"/>
      <c r="AE62" s="63">
        <f t="shared" si="3"/>
        <v>0</v>
      </c>
      <c r="AF62" s="63">
        <f>SUMIFS('Performance Jan'!E:E,'Performance Jan'!C:C,Detail!G62)</f>
        <v>18100</v>
      </c>
      <c r="AG62" s="63">
        <f t="shared" si="4"/>
        <v>1755.7000000000003</v>
      </c>
      <c r="AH62" s="125">
        <f>SUMIFS('Performance Jan'!H:H,'Performance Jan'!C:C,Detail!G62)</f>
        <v>8514</v>
      </c>
      <c r="AI62" s="63">
        <f t="shared" si="5"/>
        <v>825.85800000000017</v>
      </c>
    </row>
    <row r="63" spans="2:35" ht="14.5" x14ac:dyDescent="0.35">
      <c r="B63" s="3" t="str">
        <f t="shared" si="1"/>
        <v>TiktokTH TRUE MART</v>
      </c>
      <c r="C63" s="3" t="s">
        <v>255</v>
      </c>
      <c r="D63" s="3" t="s">
        <v>256</v>
      </c>
      <c r="E63" s="3" t="s">
        <v>116</v>
      </c>
      <c r="F63" s="3" t="s">
        <v>116</v>
      </c>
      <c r="G63" s="3" t="s">
        <v>263</v>
      </c>
      <c r="H63" s="60" t="s">
        <v>67</v>
      </c>
      <c r="I63" s="3" t="s">
        <v>96</v>
      </c>
      <c r="J63" s="3" t="s">
        <v>118</v>
      </c>
      <c r="K63" s="3" t="s">
        <v>119</v>
      </c>
      <c r="L63" s="3" t="s">
        <v>120</v>
      </c>
      <c r="M63" s="3" t="s">
        <v>121</v>
      </c>
      <c r="N63" s="3" t="s">
        <v>122</v>
      </c>
      <c r="O63" s="3" t="s">
        <v>419</v>
      </c>
      <c r="P63" s="3" t="s">
        <v>265</v>
      </c>
      <c r="Q63" s="3" t="s">
        <v>266</v>
      </c>
      <c r="R63" s="60"/>
      <c r="S63" s="3" t="str">
        <f t="shared" si="2"/>
        <v>B2C</v>
      </c>
      <c r="T63" s="60" t="s">
        <v>126</v>
      </c>
      <c r="Z63" s="68">
        <f>AVERAGEIFS(Sheet1!E:E,Sheet1!E:E,"&lt;&gt;0",Sheet1!B:B,Detail!B63)</f>
        <v>8.6999999999999994E-2</v>
      </c>
      <c r="AC63" s="128"/>
      <c r="AD63" s="126"/>
      <c r="AE63" s="63">
        <f t="shared" si="3"/>
        <v>0</v>
      </c>
      <c r="AF63" s="63">
        <f>SUMIFS('Performance Jan'!E:E,'Performance Jan'!C:C,Detail!G63)</f>
        <v>19999.999999999989</v>
      </c>
      <c r="AG63" s="63">
        <f t="shared" si="4"/>
        <v>1739.9999999999989</v>
      </c>
      <c r="AH63" s="125">
        <f>SUMIFS('Performance Jan'!H:H,'Performance Jan'!C:C,Detail!G63)</f>
        <v>14542</v>
      </c>
      <c r="AI63" s="63">
        <f t="shared" si="5"/>
        <v>1265.154</v>
      </c>
    </row>
    <row r="64" spans="2:35" ht="14.5" x14ac:dyDescent="0.35">
      <c r="B64" s="3" t="str">
        <f t="shared" si="1"/>
        <v>EcomCJ INNERB</v>
      </c>
      <c r="C64" s="3" t="s">
        <v>267</v>
      </c>
      <c r="D64" s="3" t="s">
        <v>267</v>
      </c>
      <c r="E64" s="3" t="s">
        <v>64</v>
      </c>
      <c r="F64" s="3" t="s">
        <v>147</v>
      </c>
      <c r="G64" s="3" t="s">
        <v>268</v>
      </c>
      <c r="H64" s="60" t="s">
        <v>67</v>
      </c>
      <c r="I64" s="3" t="s">
        <v>136</v>
      </c>
      <c r="J64" s="3" t="s">
        <v>97</v>
      </c>
      <c r="K64" s="3" t="s">
        <v>98</v>
      </c>
      <c r="L64" s="3" t="s">
        <v>269</v>
      </c>
      <c r="M64" s="3" t="s">
        <v>270</v>
      </c>
      <c r="N64" s="3" t="s">
        <v>271</v>
      </c>
      <c r="O64" s="3" t="s">
        <v>272</v>
      </c>
      <c r="P64" s="3" t="s">
        <v>273</v>
      </c>
      <c r="Q64" s="3" t="s">
        <v>274</v>
      </c>
      <c r="R64" s="60" t="s">
        <v>275</v>
      </c>
      <c r="S64" s="3" t="str">
        <f t="shared" si="2"/>
        <v>B2C</v>
      </c>
      <c r="T64" s="60" t="s">
        <v>126</v>
      </c>
      <c r="U64" s="3">
        <v>0.13500000000000001</v>
      </c>
      <c r="V64" s="3">
        <v>0</v>
      </c>
      <c r="W64" s="3">
        <v>0</v>
      </c>
      <c r="X64" s="3" t="s">
        <v>106</v>
      </c>
      <c r="Y64" s="3">
        <v>0.53</v>
      </c>
      <c r="Z64" s="68">
        <f>AVERAGEIFS(Sheet1!E:E,Sheet1!E:E,"&lt;&gt;0",Sheet1!B:B,Detail!B64)</f>
        <v>0.13200000000000001</v>
      </c>
      <c r="AC64" s="128"/>
      <c r="AD64" s="63"/>
      <c r="AE64" s="63">
        <f t="shared" si="3"/>
        <v>0</v>
      </c>
      <c r="AF64" s="63">
        <f>SUMIFS('Performance Jan'!E:E,'Performance Jan'!C:C,Detail!G64)</f>
        <v>66862</v>
      </c>
      <c r="AG64" s="63">
        <f t="shared" si="4"/>
        <v>8825.7839999999997</v>
      </c>
      <c r="AH64" s="125">
        <f>SUMIFS('Performance Jan'!H:H,'Performance Jan'!C:C,Detail!G64)</f>
        <v>52503</v>
      </c>
      <c r="AI64" s="63">
        <f t="shared" si="5"/>
        <v>6930.3960000000006</v>
      </c>
    </row>
    <row r="65" spans="2:35" ht="14.5" x14ac:dyDescent="0.35">
      <c r="B65" s="3" t="str">
        <f t="shared" si="1"/>
        <v>EcomCJ INNERB</v>
      </c>
      <c r="C65" s="3" t="s">
        <v>267</v>
      </c>
      <c r="D65" s="3" t="s">
        <v>267</v>
      </c>
      <c r="E65" s="3" t="s">
        <v>64</v>
      </c>
      <c r="F65" s="3" t="s">
        <v>65</v>
      </c>
      <c r="G65" s="3" t="s">
        <v>276</v>
      </c>
      <c r="H65" s="60" t="s">
        <v>67</v>
      </c>
      <c r="I65" s="3" t="s">
        <v>136</v>
      </c>
      <c r="J65" s="3" t="s">
        <v>97</v>
      </c>
      <c r="K65" s="3" t="s">
        <v>98</v>
      </c>
      <c r="L65" s="3" t="s">
        <v>269</v>
      </c>
      <c r="M65" s="3" t="s">
        <v>270</v>
      </c>
      <c r="N65" s="3" t="s">
        <v>271</v>
      </c>
      <c r="O65" s="3" t="s">
        <v>272</v>
      </c>
      <c r="P65" s="3" t="s">
        <v>273</v>
      </c>
      <c r="Q65" s="3" t="s">
        <v>274</v>
      </c>
      <c r="R65" s="60" t="s">
        <v>275</v>
      </c>
      <c r="S65" s="3" t="str">
        <f t="shared" si="2"/>
        <v>B2C</v>
      </c>
      <c r="T65" s="60" t="s">
        <v>126</v>
      </c>
      <c r="U65" s="3">
        <v>0.13500000000000001</v>
      </c>
      <c r="V65" s="3">
        <v>0</v>
      </c>
      <c r="W65" s="3">
        <v>0</v>
      </c>
      <c r="X65" s="3" t="s">
        <v>106</v>
      </c>
      <c r="Y65" s="3">
        <v>0.53</v>
      </c>
      <c r="Z65" s="68">
        <f>AVERAGEIFS(Sheet1!E:E,Sheet1!E:E,"&lt;&gt;0",Sheet1!B:B,Detail!B65)</f>
        <v>0.13200000000000001</v>
      </c>
      <c r="AC65" s="128"/>
      <c r="AD65" s="63"/>
      <c r="AE65" s="63">
        <f t="shared" si="3"/>
        <v>0</v>
      </c>
      <c r="AF65" s="63">
        <f>SUMIFS('Performance Jan'!E:E,'Performance Jan'!C:C,Detail!G65)</f>
        <v>35600</v>
      </c>
      <c r="AG65" s="63">
        <f t="shared" si="4"/>
        <v>4699.2</v>
      </c>
      <c r="AH65" s="125">
        <f>SUMIFS('Performance Jan'!H:H,'Performance Jan'!C:C,Detail!G65)</f>
        <v>39290</v>
      </c>
      <c r="AI65" s="63">
        <f t="shared" si="5"/>
        <v>5186.2800000000007</v>
      </c>
    </row>
    <row r="66" spans="2:35" ht="14.5" x14ac:dyDescent="0.35">
      <c r="B66" s="3" t="str">
        <f t="shared" si="1"/>
        <v>TiktokCJ INNERB</v>
      </c>
      <c r="C66" s="3" t="s">
        <v>267</v>
      </c>
      <c r="D66" s="3" t="s">
        <v>267</v>
      </c>
      <c r="E66" s="3" t="s">
        <v>116</v>
      </c>
      <c r="F66" s="3" t="s">
        <v>116</v>
      </c>
      <c r="G66" s="3" t="s">
        <v>277</v>
      </c>
      <c r="H66" s="60" t="s">
        <v>67</v>
      </c>
      <c r="I66" s="3" t="s">
        <v>96</v>
      </c>
      <c r="J66" s="3" t="s">
        <v>118</v>
      </c>
      <c r="K66" s="3" t="s">
        <v>119</v>
      </c>
      <c r="L66" s="3" t="s">
        <v>120</v>
      </c>
      <c r="M66" s="3" t="s">
        <v>121</v>
      </c>
      <c r="N66" s="3" t="s">
        <v>122</v>
      </c>
      <c r="O66" s="3" t="s">
        <v>419</v>
      </c>
      <c r="P66" s="3" t="s">
        <v>279</v>
      </c>
      <c r="Q66" s="3" t="s">
        <v>280</v>
      </c>
      <c r="R66" s="60" t="s">
        <v>275</v>
      </c>
      <c r="S66" s="3" t="str">
        <f t="shared" si="2"/>
        <v>B2C</v>
      </c>
      <c r="T66" s="60" t="s">
        <v>126</v>
      </c>
      <c r="U66" s="3">
        <v>0.13500000000000001</v>
      </c>
      <c r="V66" s="3">
        <v>0</v>
      </c>
      <c r="W66" s="3">
        <v>0</v>
      </c>
      <c r="X66" s="3" t="s">
        <v>106</v>
      </c>
      <c r="Y66" s="3">
        <v>0</v>
      </c>
      <c r="Z66" s="68">
        <f>AVERAGEIFS(Sheet1!E:E,Sheet1!E:E,"&lt;&gt;0",Sheet1!B:B,Detail!B66)</f>
        <v>8.6999999999999994E-2</v>
      </c>
      <c r="AC66" s="128"/>
      <c r="AD66" s="63"/>
      <c r="AE66" s="63">
        <f t="shared" si="3"/>
        <v>0</v>
      </c>
      <c r="AF66" s="63">
        <f>SUMIFS('Performance Jan'!E:E,'Performance Jan'!C:C,Detail!G66)</f>
        <v>4531.9999999999882</v>
      </c>
      <c r="AG66" s="63">
        <f t="shared" si="4"/>
        <v>394.28399999999897</v>
      </c>
      <c r="AH66" s="125">
        <f>SUMIFS('Performance Jan'!H:H,'Performance Jan'!C:C,Detail!G66)</f>
        <v>15822</v>
      </c>
      <c r="AI66" s="63">
        <f t="shared" si="5"/>
        <v>1376.5139999999999</v>
      </c>
    </row>
    <row r="67" spans="2:35" ht="14.5" x14ac:dyDescent="0.35">
      <c r="B67" s="3" t="str">
        <f t="shared" si="1"/>
        <v>EcomCJ INNERB</v>
      </c>
      <c r="C67" s="3" t="s">
        <v>267</v>
      </c>
      <c r="D67" s="3" t="s">
        <v>267</v>
      </c>
      <c r="E67" s="3" t="s">
        <v>64</v>
      </c>
      <c r="F67" s="3" t="s">
        <v>79</v>
      </c>
      <c r="G67" s="3" t="s">
        <v>281</v>
      </c>
      <c r="H67" s="60" t="s">
        <v>67</v>
      </c>
      <c r="I67" s="3" t="s">
        <v>136</v>
      </c>
      <c r="J67" s="3" t="s">
        <v>97</v>
      </c>
      <c r="K67" s="3" t="s">
        <v>98</v>
      </c>
      <c r="L67" s="3" t="s">
        <v>269</v>
      </c>
      <c r="M67" s="3" t="s">
        <v>270</v>
      </c>
      <c r="N67" s="3" t="s">
        <v>271</v>
      </c>
      <c r="O67" s="3" t="s">
        <v>272</v>
      </c>
      <c r="P67" s="3" t="s">
        <v>273</v>
      </c>
      <c r="Q67" s="3" t="s">
        <v>274</v>
      </c>
      <c r="R67" s="60" t="s">
        <v>275</v>
      </c>
      <c r="S67" s="3" t="str">
        <f t="shared" si="2"/>
        <v>B2C</v>
      </c>
      <c r="T67" s="60" t="s">
        <v>126</v>
      </c>
      <c r="U67" s="3">
        <v>0.13500000000000001</v>
      </c>
      <c r="V67" s="3">
        <v>0</v>
      </c>
      <c r="W67" s="3">
        <v>0</v>
      </c>
      <c r="X67" s="3" t="s">
        <v>106</v>
      </c>
      <c r="Y67" s="3">
        <v>0.53</v>
      </c>
      <c r="Z67" s="68">
        <f>AVERAGEIFS(Sheet1!E:E,Sheet1!E:E,"&lt;&gt;0",Sheet1!B:B,Detail!B67)</f>
        <v>0.13200000000000001</v>
      </c>
      <c r="AC67" s="128"/>
      <c r="AD67" s="63"/>
      <c r="AE67" s="63">
        <f t="shared" si="3"/>
        <v>0</v>
      </c>
      <c r="AF67" s="63">
        <f>SUMIFS('Performance Jan'!E:E,'Performance Jan'!C:C,Detail!G67)</f>
        <v>100</v>
      </c>
      <c r="AG67" s="63">
        <f t="shared" si="4"/>
        <v>13.200000000000001</v>
      </c>
      <c r="AH67" s="125">
        <f>SUMIFS('Performance Jan'!H:H,'Performance Jan'!C:C,Detail!G67)</f>
        <v>464</v>
      </c>
      <c r="AI67" s="63">
        <f t="shared" si="5"/>
        <v>61.248000000000005</v>
      </c>
    </row>
    <row r="68" spans="2:35" ht="14.5" x14ac:dyDescent="0.35">
      <c r="B68" s="3" t="str">
        <f t="shared" si="1"/>
        <v>SocomCJ INNERB</v>
      </c>
      <c r="C68" s="3" t="s">
        <v>267</v>
      </c>
      <c r="D68" s="3" t="s">
        <v>267</v>
      </c>
      <c r="E68" s="3" t="s">
        <v>84</v>
      </c>
      <c r="F68" s="3" t="s">
        <v>85</v>
      </c>
      <c r="G68" s="3" t="s">
        <v>282</v>
      </c>
      <c r="H68" s="60" t="s">
        <v>135</v>
      </c>
      <c r="I68" s="3" t="s">
        <v>136</v>
      </c>
      <c r="J68" s="3" t="s">
        <v>97</v>
      </c>
      <c r="K68" s="3" t="s">
        <v>98</v>
      </c>
      <c r="R68" s="60"/>
      <c r="S68" s="3" t="str">
        <f t="shared" si="2"/>
        <v>B2C</v>
      </c>
      <c r="T68" s="60"/>
      <c r="Z68" s="68"/>
      <c r="AC68" s="128"/>
      <c r="AD68" s="63"/>
      <c r="AE68" s="63">
        <f t="shared" si="3"/>
        <v>0</v>
      </c>
      <c r="AF68" s="63">
        <f>SUMIFS('Performance Jan'!E:E,'Performance Jan'!C:C,Detail!G68)</f>
        <v>0</v>
      </c>
      <c r="AG68" s="63">
        <f t="shared" si="4"/>
        <v>0</v>
      </c>
      <c r="AH68" s="125">
        <f>SUMIFS('Performance Jan'!H:H,'Performance Jan'!C:C,Detail!G68)</f>
        <v>0</v>
      </c>
      <c r="AI68" s="63">
        <f t="shared" si="5"/>
        <v>0</v>
      </c>
    </row>
    <row r="69" spans="2:35" ht="14.5" x14ac:dyDescent="0.35">
      <c r="B69" s="3" t="str">
        <f t="shared" si="1"/>
        <v>EcomLVN CPD</v>
      </c>
      <c r="C69" s="3" t="s">
        <v>283</v>
      </c>
      <c r="D69" s="3" t="s">
        <v>284</v>
      </c>
      <c r="E69" s="3" t="s">
        <v>64</v>
      </c>
      <c r="F69" s="3" t="s">
        <v>79</v>
      </c>
      <c r="G69" s="3" t="s">
        <v>285</v>
      </c>
      <c r="H69" s="60" t="s">
        <v>67</v>
      </c>
      <c r="I69" s="3" t="s">
        <v>96</v>
      </c>
      <c r="J69" s="3" t="s">
        <v>118</v>
      </c>
      <c r="K69" s="3" t="s">
        <v>70</v>
      </c>
      <c r="L69" s="3" t="s">
        <v>120</v>
      </c>
      <c r="M69" s="3" t="s">
        <v>121</v>
      </c>
      <c r="N69" s="3" t="s">
        <v>122</v>
      </c>
      <c r="O69" s="3" t="s">
        <v>264</v>
      </c>
      <c r="P69" s="3" t="s">
        <v>265</v>
      </c>
      <c r="Q69" s="3" t="s">
        <v>266</v>
      </c>
      <c r="R69" s="60" t="s">
        <v>90</v>
      </c>
      <c r="S69" s="3" t="str">
        <f t="shared" si="2"/>
        <v>B2C</v>
      </c>
      <c r="T69" s="60" t="s">
        <v>126</v>
      </c>
      <c r="U69" s="3">
        <v>8.1000000000000003E-2</v>
      </c>
      <c r="V69" s="3">
        <v>0</v>
      </c>
      <c r="W69" s="3">
        <v>6.0999999999999999E-2</v>
      </c>
      <c r="X69" s="3" t="s">
        <v>106</v>
      </c>
      <c r="Y69" s="3">
        <v>0.25</v>
      </c>
      <c r="Z69" s="68">
        <f>AVERAGEIFS(Sheet1!E:E,Sheet1!E:E,"&lt;&gt;0",Sheet1!B:B,Detail!B69)</f>
        <v>8.2000000000000003E-2</v>
      </c>
      <c r="AC69" s="128"/>
      <c r="AD69" s="123"/>
      <c r="AE69" s="63">
        <f t="shared" si="3"/>
        <v>0</v>
      </c>
      <c r="AF69" s="63">
        <f>SUMIFS('Performance Jan'!E:E,'Performance Jan'!C:C,Detail!G69)</f>
        <v>38087</v>
      </c>
      <c r="AG69" s="63">
        <f t="shared" si="4"/>
        <v>3123.134</v>
      </c>
      <c r="AH69" s="125">
        <f>SUMIFS('Performance Jan'!H:H,'Performance Jan'!C:C,Detail!G69)</f>
        <v>1311</v>
      </c>
      <c r="AI69" s="63">
        <f t="shared" si="5"/>
        <v>107.50200000000001</v>
      </c>
    </row>
    <row r="70" spans="2:35" ht="14.5" x14ac:dyDescent="0.35">
      <c r="B70" s="3" t="str">
        <f t="shared" si="1"/>
        <v>TiktokLVN CPD</v>
      </c>
      <c r="C70" s="3" t="s">
        <v>283</v>
      </c>
      <c r="D70" s="3" t="s">
        <v>292</v>
      </c>
      <c r="E70" s="3" t="s">
        <v>116</v>
      </c>
      <c r="F70" s="3" t="s">
        <v>116</v>
      </c>
      <c r="G70" s="3" t="s">
        <v>293</v>
      </c>
      <c r="H70" s="60" t="s">
        <v>67</v>
      </c>
      <c r="I70" s="3" t="s">
        <v>96</v>
      </c>
      <c r="J70" s="3" t="s">
        <v>118</v>
      </c>
      <c r="K70" s="3" t="s">
        <v>119</v>
      </c>
      <c r="L70" s="3" t="s">
        <v>120</v>
      </c>
      <c r="M70" s="3" t="s">
        <v>121</v>
      </c>
      <c r="N70" s="3" t="s">
        <v>122</v>
      </c>
      <c r="O70" s="3" t="s">
        <v>294</v>
      </c>
      <c r="P70" s="65" t="s">
        <v>295</v>
      </c>
      <c r="R70" s="60"/>
      <c r="S70" s="3" t="str">
        <f t="shared" si="2"/>
        <v>B2C</v>
      </c>
      <c r="T70" s="60" t="s">
        <v>126</v>
      </c>
      <c r="U70" s="3">
        <v>8.1000000000000003E-2</v>
      </c>
      <c r="V70" s="3">
        <v>0</v>
      </c>
      <c r="W70" s="3">
        <v>6.0999999999999999E-2</v>
      </c>
      <c r="X70" s="3" t="s">
        <v>106</v>
      </c>
      <c r="Y70" s="3">
        <v>0.25</v>
      </c>
      <c r="Z70" s="68">
        <f>AVERAGEIFS(Sheet1!E:E,Sheet1!E:E,"&lt;&gt;0",Sheet1!B:B,Detail!B70)</f>
        <v>0.11</v>
      </c>
      <c r="AC70" s="128"/>
      <c r="AD70" s="63"/>
      <c r="AE70" s="63">
        <f t="shared" si="3"/>
        <v>0</v>
      </c>
      <c r="AF70" s="63">
        <f>SUMIFS('Performance Jan'!E:E,'Performance Jan'!C:C,Detail!G70)</f>
        <v>25908.999999999956</v>
      </c>
      <c r="AG70" s="63">
        <f t="shared" si="4"/>
        <v>2849.9899999999952</v>
      </c>
      <c r="AH70" s="125">
        <f>SUMIFS('Performance Jan'!H:H,'Performance Jan'!C:C,Detail!G70)</f>
        <v>82207</v>
      </c>
      <c r="AI70" s="63">
        <f t="shared" si="5"/>
        <v>9042.77</v>
      </c>
    </row>
    <row r="71" spans="2:35" ht="14.5" x14ac:dyDescent="0.35">
      <c r="B71" s="3" t="str">
        <f t="shared" si="1"/>
        <v>EcomLVN CPD</v>
      </c>
      <c r="C71" s="3" t="s">
        <v>283</v>
      </c>
      <c r="D71" s="3" t="s">
        <v>296</v>
      </c>
      <c r="E71" s="3" t="s">
        <v>64</v>
      </c>
      <c r="F71" s="3" t="s">
        <v>79</v>
      </c>
      <c r="G71" s="3" t="s">
        <v>297</v>
      </c>
      <c r="H71" s="60" t="s">
        <v>67</v>
      </c>
      <c r="I71" s="3" t="s">
        <v>96</v>
      </c>
      <c r="J71" s="3" t="s">
        <v>118</v>
      </c>
      <c r="K71" s="3" t="s">
        <v>70</v>
      </c>
      <c r="L71" s="3" t="s">
        <v>120</v>
      </c>
      <c r="M71" s="3" t="s">
        <v>121</v>
      </c>
      <c r="N71" s="3" t="s">
        <v>122</v>
      </c>
      <c r="O71" s="3" t="s">
        <v>264</v>
      </c>
      <c r="P71" s="3" t="s">
        <v>265</v>
      </c>
      <c r="Q71" s="3" t="s">
        <v>266</v>
      </c>
      <c r="R71" s="60" t="s">
        <v>90</v>
      </c>
      <c r="S71" s="3" t="str">
        <f t="shared" si="2"/>
        <v>B2C</v>
      </c>
      <c r="T71" s="60" t="s">
        <v>126</v>
      </c>
      <c r="U71" s="3">
        <v>8.1000000000000003E-2</v>
      </c>
      <c r="V71" s="3">
        <v>0</v>
      </c>
      <c r="W71" s="3">
        <v>6.0999999999999999E-2</v>
      </c>
      <c r="X71" s="3" t="s">
        <v>106</v>
      </c>
      <c r="Y71" s="3">
        <v>0.25</v>
      </c>
      <c r="Z71" s="68">
        <f>AVERAGEIFS(Sheet1!E:E,Sheet1!E:E,"&lt;&gt;0",Sheet1!B:B,Detail!B71)</f>
        <v>8.2000000000000003E-2</v>
      </c>
      <c r="AC71" s="128"/>
      <c r="AD71" s="123"/>
      <c r="AE71" s="63">
        <f t="shared" si="3"/>
        <v>0</v>
      </c>
      <c r="AF71" s="63">
        <f>SUMIFS('Performance Jan'!E:E,'Performance Jan'!C:C,Detail!G71)</f>
        <v>7329</v>
      </c>
      <c r="AG71" s="63">
        <f t="shared" si="4"/>
        <v>600.97800000000007</v>
      </c>
      <c r="AH71" s="125">
        <f>SUMIFS('Performance Jan'!H:H,'Performance Jan'!C:C,Detail!G71)</f>
        <v>1373</v>
      </c>
      <c r="AI71" s="63">
        <f t="shared" si="5"/>
        <v>112.586</v>
      </c>
    </row>
    <row r="72" spans="2:35" ht="14.5" x14ac:dyDescent="0.35">
      <c r="B72" s="3" t="str">
        <f t="shared" si="1"/>
        <v>B2BLVN CPD</v>
      </c>
      <c r="C72" s="3" t="s">
        <v>283</v>
      </c>
      <c r="D72" s="3" t="s">
        <v>283</v>
      </c>
      <c r="E72" s="3" t="s">
        <v>91</v>
      </c>
      <c r="F72" s="3" t="s">
        <v>91</v>
      </c>
      <c r="G72" s="3" t="s">
        <v>298</v>
      </c>
      <c r="H72" s="60" t="s">
        <v>176</v>
      </c>
      <c r="I72" s="3" t="s">
        <v>96</v>
      </c>
      <c r="J72" s="3" t="s">
        <v>118</v>
      </c>
      <c r="K72" s="3" t="s">
        <v>70</v>
      </c>
      <c r="L72" s="3" t="s">
        <v>120</v>
      </c>
      <c r="M72" s="3" t="s">
        <v>121</v>
      </c>
      <c r="N72" s="3" t="s">
        <v>122</v>
      </c>
      <c r="O72" s="3" t="s">
        <v>289</v>
      </c>
      <c r="P72" s="3" t="s">
        <v>290</v>
      </c>
      <c r="Q72" s="3" t="s">
        <v>291</v>
      </c>
      <c r="R72" s="60" t="s">
        <v>90</v>
      </c>
      <c r="S72" s="3" t="str">
        <f t="shared" si="2"/>
        <v>B2B</v>
      </c>
      <c r="T72" s="60" t="s">
        <v>126</v>
      </c>
      <c r="U72" s="3">
        <v>8.1000000000000003E-2</v>
      </c>
      <c r="V72" s="3">
        <v>0</v>
      </c>
      <c r="W72" s="3">
        <v>6.0999999999999999E-2</v>
      </c>
      <c r="X72" s="3" t="s">
        <v>106</v>
      </c>
      <c r="Y72" s="3">
        <v>0.25</v>
      </c>
      <c r="Z72" s="68"/>
      <c r="AC72" s="128"/>
      <c r="AD72" s="126"/>
      <c r="AE72" s="63">
        <f t="shared" si="3"/>
        <v>0</v>
      </c>
      <c r="AF72" s="63">
        <f>SUMIFS('Performance Jan'!E:E,'Performance Jan'!C:C,Detail!G72)</f>
        <v>0</v>
      </c>
      <c r="AG72" s="63">
        <f t="shared" si="4"/>
        <v>0</v>
      </c>
      <c r="AH72" s="125">
        <f>SUMIFS('Performance Jan'!H:H,'Performance Jan'!C:C,Detail!G72)</f>
        <v>0</v>
      </c>
      <c r="AI72" s="63">
        <f t="shared" si="5"/>
        <v>0</v>
      </c>
    </row>
    <row r="73" spans="2:35" ht="14.5" x14ac:dyDescent="0.35">
      <c r="B73" s="3" t="str">
        <f t="shared" si="1"/>
        <v>EcomHAFELE</v>
      </c>
      <c r="C73" s="3" t="s">
        <v>299</v>
      </c>
      <c r="D73" s="3" t="s">
        <v>299</v>
      </c>
      <c r="E73" s="3" t="s">
        <v>64</v>
      </c>
      <c r="F73" s="3" t="s">
        <v>65</v>
      </c>
      <c r="G73" s="3" t="s">
        <v>300</v>
      </c>
      <c r="H73" s="60" t="s">
        <v>67</v>
      </c>
      <c r="I73" s="3" t="s">
        <v>136</v>
      </c>
      <c r="J73" s="3" t="s">
        <v>97</v>
      </c>
      <c r="K73" s="3" t="s">
        <v>98</v>
      </c>
      <c r="L73" s="3" t="s">
        <v>269</v>
      </c>
      <c r="M73" s="3" t="s">
        <v>270</v>
      </c>
      <c r="N73" s="3" t="s">
        <v>271</v>
      </c>
      <c r="O73" s="3" t="s">
        <v>301</v>
      </c>
      <c r="P73" s="3" t="s">
        <v>302</v>
      </c>
      <c r="Q73" s="3" t="s">
        <v>303</v>
      </c>
      <c r="R73" s="60" t="s">
        <v>223</v>
      </c>
      <c r="S73" s="3" t="str">
        <f t="shared" si="2"/>
        <v>B2C</v>
      </c>
      <c r="T73" s="60" t="s">
        <v>304</v>
      </c>
      <c r="U73" s="3">
        <v>0.08</v>
      </c>
      <c r="V73" s="3">
        <v>0</v>
      </c>
      <c r="W73" s="3">
        <v>0</v>
      </c>
      <c r="X73" s="3" t="s">
        <v>78</v>
      </c>
      <c r="Y73" s="3">
        <v>0.7</v>
      </c>
      <c r="Z73" s="68">
        <f>AVERAGEIFS(Sheet1!E:E,Sheet1!E:E,"&lt;&gt;0",Sheet1!B:B,Detail!B73)</f>
        <v>6.7000000000000004E-2</v>
      </c>
      <c r="AC73" s="128"/>
      <c r="AD73" s="63"/>
      <c r="AE73" s="63">
        <f t="shared" si="3"/>
        <v>0</v>
      </c>
      <c r="AF73" s="63">
        <f>SUMIFS('Performance Jan'!E:E,'Performance Jan'!C:C,Detail!G73)</f>
        <v>35000</v>
      </c>
      <c r="AG73" s="63">
        <f t="shared" si="4"/>
        <v>2345</v>
      </c>
      <c r="AH73" s="125">
        <f>SUMIFS('Performance Jan'!H:H,'Performance Jan'!C:C,Detail!G73)</f>
        <v>34208</v>
      </c>
      <c r="AI73" s="63">
        <f t="shared" si="5"/>
        <v>2291.9360000000001</v>
      </c>
    </row>
    <row r="74" spans="2:35" ht="14.5" x14ac:dyDescent="0.35">
      <c r="B74" s="3" t="str">
        <f t="shared" si="1"/>
        <v>EcomHAFELE</v>
      </c>
      <c r="C74" s="3" t="s">
        <v>299</v>
      </c>
      <c r="D74" s="3" t="s">
        <v>299</v>
      </c>
      <c r="E74" s="3" t="s">
        <v>64</v>
      </c>
      <c r="F74" s="3" t="s">
        <v>147</v>
      </c>
      <c r="G74" s="3" t="s">
        <v>305</v>
      </c>
      <c r="H74" s="60" t="s">
        <v>67</v>
      </c>
      <c r="I74" s="3" t="s">
        <v>136</v>
      </c>
      <c r="J74" s="3" t="s">
        <v>97</v>
      </c>
      <c r="K74" s="3" t="s">
        <v>98</v>
      </c>
      <c r="L74" s="3" t="s">
        <v>269</v>
      </c>
      <c r="M74" s="3" t="s">
        <v>270</v>
      </c>
      <c r="N74" s="3" t="s">
        <v>271</v>
      </c>
      <c r="O74" s="3" t="s">
        <v>301</v>
      </c>
      <c r="P74" s="3" t="s">
        <v>302</v>
      </c>
      <c r="Q74" s="3" t="s">
        <v>303</v>
      </c>
      <c r="R74" s="60" t="s">
        <v>223</v>
      </c>
      <c r="S74" s="3" t="str">
        <f t="shared" si="2"/>
        <v>B2C</v>
      </c>
      <c r="T74" s="60" t="s">
        <v>304</v>
      </c>
      <c r="U74" s="3">
        <v>0.08</v>
      </c>
      <c r="V74" s="3">
        <v>0</v>
      </c>
      <c r="W74" s="3">
        <v>0</v>
      </c>
      <c r="X74" s="3" t="s">
        <v>78</v>
      </c>
      <c r="Y74" s="3">
        <v>0.7</v>
      </c>
      <c r="Z74" s="68">
        <f>AVERAGEIFS(Sheet1!E:E,Sheet1!E:E,"&lt;&gt;0",Sheet1!B:B,Detail!B74)</f>
        <v>6.7000000000000004E-2</v>
      </c>
      <c r="AC74" s="128"/>
      <c r="AD74" s="63"/>
      <c r="AE74" s="63">
        <f t="shared" si="3"/>
        <v>0</v>
      </c>
      <c r="AF74" s="63">
        <f>SUMIFS('Performance Jan'!E:E,'Performance Jan'!C:C,Detail!G74)</f>
        <v>22400</v>
      </c>
      <c r="AG74" s="63">
        <f t="shared" si="4"/>
        <v>1500.8000000000002</v>
      </c>
      <c r="AH74" s="125">
        <f>SUMIFS('Performance Jan'!H:H,'Performance Jan'!C:C,Detail!G74)</f>
        <v>14414</v>
      </c>
      <c r="AI74" s="63">
        <f t="shared" si="5"/>
        <v>965.73800000000006</v>
      </c>
    </row>
    <row r="75" spans="2:35" ht="14.5" x14ac:dyDescent="0.35">
      <c r="B75" s="3" t="str">
        <f t="shared" si="1"/>
        <v>EcomHAFELE</v>
      </c>
      <c r="C75" s="3" t="s">
        <v>299</v>
      </c>
      <c r="D75" s="3" t="s">
        <v>299</v>
      </c>
      <c r="E75" s="3" t="s">
        <v>64</v>
      </c>
      <c r="F75" s="3" t="s">
        <v>79</v>
      </c>
      <c r="G75" s="3" t="s">
        <v>306</v>
      </c>
      <c r="H75" s="60" t="s">
        <v>67</v>
      </c>
      <c r="I75" s="3" t="s">
        <v>136</v>
      </c>
      <c r="J75" s="3" t="s">
        <v>97</v>
      </c>
      <c r="K75" s="3" t="s">
        <v>98</v>
      </c>
      <c r="L75" s="3" t="s">
        <v>269</v>
      </c>
      <c r="M75" s="3" t="s">
        <v>270</v>
      </c>
      <c r="N75" s="3" t="s">
        <v>271</v>
      </c>
      <c r="O75" s="3" t="s">
        <v>301</v>
      </c>
      <c r="P75" s="3" t="s">
        <v>302</v>
      </c>
      <c r="Q75" s="3" t="s">
        <v>303</v>
      </c>
      <c r="R75" s="60" t="s">
        <v>223</v>
      </c>
      <c r="S75" s="3" t="str">
        <f t="shared" si="2"/>
        <v>B2C</v>
      </c>
      <c r="T75" s="60" t="s">
        <v>304</v>
      </c>
      <c r="U75" s="3">
        <v>0.08</v>
      </c>
      <c r="V75" s="3">
        <v>0</v>
      </c>
      <c r="W75" s="3">
        <v>0</v>
      </c>
      <c r="X75" s="3" t="s">
        <v>78</v>
      </c>
      <c r="Y75" s="3">
        <v>0.7</v>
      </c>
      <c r="Z75" s="68">
        <f>AVERAGEIFS(Sheet1!E:E,Sheet1!E:E,"&lt;&gt;0",Sheet1!B:B,Detail!B75)</f>
        <v>6.7000000000000004E-2</v>
      </c>
      <c r="AC75" s="128"/>
      <c r="AD75" s="63"/>
      <c r="AE75" s="63">
        <f t="shared" si="3"/>
        <v>0</v>
      </c>
      <c r="AF75" s="63">
        <f>SUMIFS('Performance Jan'!E:E,'Performance Jan'!C:C,Detail!G75)</f>
        <v>7600</v>
      </c>
      <c r="AG75" s="63">
        <f t="shared" si="4"/>
        <v>509.20000000000005</v>
      </c>
      <c r="AH75" s="125">
        <f>SUMIFS('Performance Jan'!H:H,'Performance Jan'!C:C,Detail!G75)</f>
        <v>8099</v>
      </c>
      <c r="AI75" s="63">
        <f t="shared" si="5"/>
        <v>542.63300000000004</v>
      </c>
    </row>
    <row r="76" spans="2:35" ht="14.5" x14ac:dyDescent="0.35">
      <c r="B76" s="3" t="str">
        <f t="shared" si="1"/>
        <v>B2BHAFELE</v>
      </c>
      <c r="C76" s="3" t="s">
        <v>299</v>
      </c>
      <c r="D76" s="3" t="s">
        <v>299</v>
      </c>
      <c r="E76" s="3" t="s">
        <v>91</v>
      </c>
      <c r="F76" s="3" t="s">
        <v>91</v>
      </c>
      <c r="G76" s="3" t="s">
        <v>307</v>
      </c>
      <c r="H76" s="60" t="s">
        <v>135</v>
      </c>
      <c r="I76" s="3" t="s">
        <v>136</v>
      </c>
      <c r="J76" s="3" t="s">
        <v>97</v>
      </c>
      <c r="K76" s="3" t="s">
        <v>98</v>
      </c>
      <c r="L76" s="3" t="s">
        <v>269</v>
      </c>
      <c r="M76" s="3" t="s">
        <v>270</v>
      </c>
      <c r="N76" s="3" t="s">
        <v>271</v>
      </c>
      <c r="O76" s="3" t="s">
        <v>301</v>
      </c>
      <c r="P76" s="3" t="s">
        <v>302</v>
      </c>
      <c r="Q76" s="3" t="s">
        <v>303</v>
      </c>
      <c r="R76" s="60"/>
      <c r="S76" s="3" t="str">
        <f t="shared" si="2"/>
        <v>B2B</v>
      </c>
      <c r="T76" s="60" t="s">
        <v>304</v>
      </c>
      <c r="Z76" s="68"/>
      <c r="AC76" s="128"/>
      <c r="AD76" s="126"/>
      <c r="AE76" s="63">
        <f t="shared" si="3"/>
        <v>0</v>
      </c>
      <c r="AF76" s="63">
        <f>SUMIFS('Performance Jan'!E:E,'Performance Jan'!C:C,Detail!G76)</f>
        <v>0</v>
      </c>
      <c r="AG76" s="63">
        <f t="shared" si="4"/>
        <v>0</v>
      </c>
      <c r="AH76" s="125">
        <f>SUMIFS('Performance Jan'!H:H,'Performance Jan'!C:C,Detail!G76)</f>
        <v>0</v>
      </c>
      <c r="AI76" s="63">
        <f t="shared" si="5"/>
        <v>0</v>
      </c>
    </row>
    <row r="77" spans="2:35" ht="14.5" x14ac:dyDescent="0.35">
      <c r="B77" s="3" t="str">
        <f t="shared" si="1"/>
        <v>EcomSHISEIDO PRESTIGE</v>
      </c>
      <c r="C77" s="3" t="s">
        <v>308</v>
      </c>
      <c r="D77" s="3" t="s">
        <v>309</v>
      </c>
      <c r="E77" s="3" t="s">
        <v>64</v>
      </c>
      <c r="F77" s="3" t="s">
        <v>65</v>
      </c>
      <c r="G77" s="3" t="s">
        <v>310</v>
      </c>
      <c r="H77" s="60" t="s">
        <v>67</v>
      </c>
      <c r="I77" s="3" t="s">
        <v>180</v>
      </c>
      <c r="J77" s="3" t="s">
        <v>181</v>
      </c>
      <c r="K77" s="3" t="s">
        <v>182</v>
      </c>
      <c r="L77" s="3" t="s">
        <v>183</v>
      </c>
      <c r="M77" s="3" t="s">
        <v>184</v>
      </c>
      <c r="N77" s="3" t="s">
        <v>185</v>
      </c>
      <c r="O77" s="3" t="s">
        <v>311</v>
      </c>
      <c r="P77" s="3" t="s">
        <v>312</v>
      </c>
      <c r="Q77" s="3" t="s">
        <v>313</v>
      </c>
      <c r="R77" s="60" t="s">
        <v>223</v>
      </c>
      <c r="S77" s="3" t="str">
        <f t="shared" si="2"/>
        <v>B2C</v>
      </c>
      <c r="T77" s="60" t="s">
        <v>105</v>
      </c>
      <c r="U77" s="3">
        <v>9.2999999999999999E-2</v>
      </c>
      <c r="V77" s="3">
        <v>0</v>
      </c>
      <c r="W77" s="3">
        <v>0</v>
      </c>
      <c r="X77" s="3" t="s">
        <v>78</v>
      </c>
      <c r="Y77" s="3">
        <v>0</v>
      </c>
      <c r="Z77" s="68">
        <f>AVERAGEIFS(Sheet1!E:E,Sheet1!E:E,"&lt;&gt;0",Sheet1!B:B,Detail!B77)</f>
        <v>8.8000000000000009E-2</v>
      </c>
      <c r="AC77" s="128"/>
      <c r="AD77" s="63"/>
      <c r="AE77" s="63">
        <f t="shared" si="3"/>
        <v>0</v>
      </c>
      <c r="AF77" s="63">
        <f>SUMIFS('Performance Jan'!E:E,'Performance Jan'!C:C,Detail!G77)</f>
        <v>61300</v>
      </c>
      <c r="AG77" s="63">
        <f t="shared" si="4"/>
        <v>5394.4000000000005</v>
      </c>
      <c r="AH77" s="125">
        <f>SUMIFS('Performance Jan'!H:H,'Performance Jan'!C:C,Detail!G77)</f>
        <v>44084</v>
      </c>
      <c r="AI77" s="63">
        <f t="shared" si="5"/>
        <v>3879.3920000000003</v>
      </c>
    </row>
    <row r="78" spans="2:35" ht="14.5" x14ac:dyDescent="0.35">
      <c r="B78" s="3" t="str">
        <f t="shared" ref="B78:B141" si="6">E78&amp;C78</f>
        <v>EcomSHISEIDO PRESTIGE</v>
      </c>
      <c r="C78" s="3" t="s">
        <v>308</v>
      </c>
      <c r="D78" s="3" t="s">
        <v>314</v>
      </c>
      <c r="E78" s="3" t="s">
        <v>64</v>
      </c>
      <c r="F78" s="3" t="s">
        <v>65</v>
      </c>
      <c r="G78" s="3" t="s">
        <v>315</v>
      </c>
      <c r="H78" s="60" t="s">
        <v>67</v>
      </c>
      <c r="I78" s="3" t="s">
        <v>180</v>
      </c>
      <c r="J78" s="3" t="s">
        <v>181</v>
      </c>
      <c r="K78" s="3" t="s">
        <v>182</v>
      </c>
      <c r="L78" s="3" t="s">
        <v>183</v>
      </c>
      <c r="M78" s="3" t="s">
        <v>184</v>
      </c>
      <c r="N78" s="3" t="s">
        <v>185</v>
      </c>
      <c r="O78" s="3" t="s">
        <v>316</v>
      </c>
      <c r="P78" s="3" t="s">
        <v>317</v>
      </c>
      <c r="Q78" s="3" t="s">
        <v>318</v>
      </c>
      <c r="R78" s="60" t="s">
        <v>223</v>
      </c>
      <c r="S78" s="3" t="str">
        <f t="shared" ref="S78:S141" si="7">IF(F78="B2B","B2B","B2C")</f>
        <v>B2C</v>
      </c>
      <c r="T78" s="60" t="s">
        <v>105</v>
      </c>
      <c r="U78" s="3">
        <v>9.2999999999999999E-2</v>
      </c>
      <c r="V78" s="3">
        <v>0</v>
      </c>
      <c r="W78" s="3">
        <v>0</v>
      </c>
      <c r="X78" s="3" t="s">
        <v>78</v>
      </c>
      <c r="Y78" s="3">
        <v>0</v>
      </c>
      <c r="Z78" s="68">
        <f>AVERAGEIFS(Sheet1!E:E,Sheet1!E:E,"&lt;&gt;0",Sheet1!B:B,Detail!B78)</f>
        <v>8.8000000000000009E-2</v>
      </c>
      <c r="AC78" s="128"/>
      <c r="AD78" s="63"/>
      <c r="AE78" s="63">
        <f t="shared" ref="AE78:AE141" si="8">AD78*Z78</f>
        <v>0</v>
      </c>
      <c r="AF78" s="63">
        <f>SUMIFS('Performance Jan'!E:E,'Performance Jan'!C:C,Detail!G78)</f>
        <v>15451</v>
      </c>
      <c r="AG78" s="63">
        <f t="shared" ref="AG78:AG141" si="9">AF78*(Z78-AC78)</f>
        <v>1359.6880000000001</v>
      </c>
      <c r="AH78" s="125">
        <f>SUMIFS('Performance Jan'!H:H,'Performance Jan'!C:C,Detail!G78)</f>
        <v>15039</v>
      </c>
      <c r="AI78" s="63">
        <f t="shared" ref="AI78:AI141" si="10">AH78*Z78-AB78</f>
        <v>1323.4320000000002</v>
      </c>
    </row>
    <row r="79" spans="2:35" ht="14.5" x14ac:dyDescent="0.35">
      <c r="B79" s="3" t="str">
        <f t="shared" si="6"/>
        <v>EcomSHISEIDO PRESTIGE</v>
      </c>
      <c r="C79" s="3" t="s">
        <v>308</v>
      </c>
      <c r="D79" s="3" t="s">
        <v>319</v>
      </c>
      <c r="E79" s="3" t="s">
        <v>64</v>
      </c>
      <c r="F79" s="3" t="s">
        <v>65</v>
      </c>
      <c r="G79" s="3" t="s">
        <v>320</v>
      </c>
      <c r="H79" s="60" t="s">
        <v>67</v>
      </c>
      <c r="I79" s="3" t="s">
        <v>180</v>
      </c>
      <c r="J79" s="3" t="s">
        <v>181</v>
      </c>
      <c r="K79" s="3" t="s">
        <v>182</v>
      </c>
      <c r="L79" s="3" t="s">
        <v>183</v>
      </c>
      <c r="M79" s="3" t="s">
        <v>184</v>
      </c>
      <c r="N79" s="3" t="s">
        <v>185</v>
      </c>
      <c r="O79" s="3" t="s">
        <v>311</v>
      </c>
      <c r="P79" s="3" t="s">
        <v>312</v>
      </c>
      <c r="Q79" s="3" t="s">
        <v>313</v>
      </c>
      <c r="R79" s="60" t="s">
        <v>223</v>
      </c>
      <c r="S79" s="3" t="str">
        <f t="shared" si="7"/>
        <v>B2C</v>
      </c>
      <c r="T79" s="60" t="s">
        <v>105</v>
      </c>
      <c r="U79" s="3">
        <v>9.2999999999999999E-2</v>
      </c>
      <c r="V79" s="3">
        <v>0</v>
      </c>
      <c r="W79" s="3">
        <v>0</v>
      </c>
      <c r="X79" s="3" t="s">
        <v>78</v>
      </c>
      <c r="Y79" s="3">
        <v>0</v>
      </c>
      <c r="Z79" s="68">
        <f>AVERAGEIFS(Sheet1!E:E,Sheet1!E:E,"&lt;&gt;0",Sheet1!B:B,Detail!B79)</f>
        <v>8.8000000000000009E-2</v>
      </c>
      <c r="AC79" s="128"/>
      <c r="AD79" s="63"/>
      <c r="AE79" s="63">
        <f t="shared" si="8"/>
        <v>0</v>
      </c>
      <c r="AF79" s="63">
        <f>SUMIFS('Performance Jan'!E:E,'Performance Jan'!C:C,Detail!G79)</f>
        <v>14400</v>
      </c>
      <c r="AG79" s="63">
        <f t="shared" si="9"/>
        <v>1267.2</v>
      </c>
      <c r="AH79" s="125">
        <f>SUMIFS('Performance Jan'!H:H,'Performance Jan'!C:C,Detail!G79)</f>
        <v>3495</v>
      </c>
      <c r="AI79" s="63">
        <f t="shared" si="10"/>
        <v>307.56</v>
      </c>
    </row>
    <row r="80" spans="2:35" ht="14.5" x14ac:dyDescent="0.35">
      <c r="B80" s="3" t="str">
        <f t="shared" si="6"/>
        <v>EcomNUTIFOOD</v>
      </c>
      <c r="C80" s="3" t="s">
        <v>321</v>
      </c>
      <c r="D80" s="3" t="s">
        <v>322</v>
      </c>
      <c r="E80" s="3" t="s">
        <v>64</v>
      </c>
      <c r="F80" s="3" t="s">
        <v>65</v>
      </c>
      <c r="G80" s="3" t="s">
        <v>323</v>
      </c>
      <c r="H80" s="60" t="s">
        <v>67</v>
      </c>
      <c r="I80" s="3" t="s">
        <v>68</v>
      </c>
      <c r="J80" s="3" t="s">
        <v>69</v>
      </c>
      <c r="K80" s="3" t="s">
        <v>70</v>
      </c>
      <c r="L80" s="3" t="s">
        <v>286</v>
      </c>
      <c r="M80" s="3" t="s">
        <v>287</v>
      </c>
      <c r="N80" s="3" t="s">
        <v>288</v>
      </c>
      <c r="O80" s="3" t="s">
        <v>324</v>
      </c>
      <c r="P80" s="65" t="s">
        <v>325</v>
      </c>
      <c r="Q80" s="3" t="s">
        <v>326</v>
      </c>
      <c r="R80" s="60" t="s">
        <v>90</v>
      </c>
      <c r="S80" s="3" t="str">
        <f t="shared" si="7"/>
        <v>B2C</v>
      </c>
      <c r="T80" s="60" t="s">
        <v>327</v>
      </c>
      <c r="U80" s="68">
        <v>8.2000000000000003E-2</v>
      </c>
      <c r="V80" s="3">
        <v>8.5000000000000006E-2</v>
      </c>
      <c r="W80" s="3">
        <v>0</v>
      </c>
      <c r="X80" s="3" t="s">
        <v>106</v>
      </c>
      <c r="Y80" s="3" t="s">
        <v>78</v>
      </c>
      <c r="Z80" s="68">
        <f>AVERAGEIFS(Sheet1!E:E,Sheet1!E:E,"&lt;&gt;0",Sheet1!B:B,Detail!B80)</f>
        <v>8.2000000000000003E-2</v>
      </c>
      <c r="AC80" s="128"/>
      <c r="AD80" s="63"/>
      <c r="AE80" s="63">
        <f t="shared" si="8"/>
        <v>0</v>
      </c>
      <c r="AF80" s="63">
        <f>SUMIFS('Performance Jan'!E:E,'Performance Jan'!C:C,Detail!G80)</f>
        <v>47000</v>
      </c>
      <c r="AG80" s="63">
        <f t="shared" si="9"/>
        <v>3854</v>
      </c>
      <c r="AH80" s="125">
        <f>SUMIFS('Performance Jan'!H:H,'Performance Jan'!C:C,Detail!G80)</f>
        <v>0</v>
      </c>
      <c r="AI80" s="63">
        <f t="shared" si="10"/>
        <v>0</v>
      </c>
    </row>
    <row r="81" spans="2:39" ht="14.5" x14ac:dyDescent="0.35">
      <c r="B81" s="3" t="str">
        <f t="shared" si="6"/>
        <v>EcomTAISUN</v>
      </c>
      <c r="C81" s="3" t="s">
        <v>328</v>
      </c>
      <c r="D81" s="3" t="s">
        <v>329</v>
      </c>
      <c r="E81" s="3" t="s">
        <v>64</v>
      </c>
      <c r="F81" s="3" t="s">
        <v>65</v>
      </c>
      <c r="G81" s="3" t="s">
        <v>330</v>
      </c>
      <c r="H81" s="60" t="s">
        <v>67</v>
      </c>
      <c r="I81" s="3" t="s">
        <v>180</v>
      </c>
      <c r="J81" s="65" t="s">
        <v>181</v>
      </c>
      <c r="K81" s="3" t="s">
        <v>182</v>
      </c>
      <c r="L81" s="3" t="s">
        <v>2365</v>
      </c>
      <c r="M81" s="65" t="s">
        <v>2201</v>
      </c>
      <c r="N81" s="3" t="s">
        <v>2367</v>
      </c>
      <c r="O81" s="3" t="s">
        <v>553</v>
      </c>
      <c r="P81" s="65" t="s">
        <v>554</v>
      </c>
      <c r="Q81" s="3" t="s">
        <v>555</v>
      </c>
      <c r="R81" s="60" t="s">
        <v>90</v>
      </c>
      <c r="S81" s="3" t="str">
        <f t="shared" si="7"/>
        <v>B2C</v>
      </c>
      <c r="T81" s="60" t="s">
        <v>105</v>
      </c>
      <c r="U81" s="3">
        <v>0</v>
      </c>
      <c r="V81" s="3">
        <v>0</v>
      </c>
      <c r="W81" s="3">
        <v>9.6000000000000002E-2</v>
      </c>
      <c r="X81" s="3" t="s">
        <v>78</v>
      </c>
      <c r="Y81" s="3">
        <v>0</v>
      </c>
      <c r="Z81" s="68">
        <f>AVERAGEIFS(Sheet1!E:E,Sheet1!E:E,"&lt;&gt;0",Sheet1!B:B,Detail!B81)</f>
        <v>0.16300000000000001</v>
      </c>
      <c r="AC81" s="128"/>
      <c r="AD81" s="63"/>
      <c r="AE81" s="63">
        <f t="shared" si="8"/>
        <v>0</v>
      </c>
      <c r="AF81" s="63">
        <f>SUMIFS('Performance Jan'!E:E,'Performance Jan'!C:C,Detail!G81)</f>
        <v>44246</v>
      </c>
      <c r="AG81" s="63">
        <f t="shared" si="9"/>
        <v>7212.098</v>
      </c>
      <c r="AH81" s="125">
        <f>SUMIFS('Performance Jan'!H:H,'Performance Jan'!C:C,Detail!G81)</f>
        <v>46529</v>
      </c>
      <c r="AI81" s="63">
        <f t="shared" si="10"/>
        <v>7584.2269999999999</v>
      </c>
    </row>
    <row r="82" spans="2:39" ht="14.5" x14ac:dyDescent="0.35">
      <c r="B82" s="3" t="str">
        <f t="shared" si="6"/>
        <v>EcomTAISUN</v>
      </c>
      <c r="C82" s="3" t="s">
        <v>328</v>
      </c>
      <c r="D82" s="3" t="s">
        <v>329</v>
      </c>
      <c r="E82" s="3" t="s">
        <v>64</v>
      </c>
      <c r="F82" s="3" t="s">
        <v>147</v>
      </c>
      <c r="G82" s="3" t="s">
        <v>337</v>
      </c>
      <c r="H82" s="60" t="s">
        <v>67</v>
      </c>
      <c r="I82" s="3" t="s">
        <v>180</v>
      </c>
      <c r="J82" s="65" t="s">
        <v>181</v>
      </c>
      <c r="K82" s="3" t="s">
        <v>182</v>
      </c>
      <c r="L82" s="3" t="s">
        <v>2365</v>
      </c>
      <c r="M82" s="65" t="s">
        <v>2201</v>
      </c>
      <c r="N82" s="3" t="s">
        <v>2367</v>
      </c>
      <c r="O82" s="3" t="s">
        <v>553</v>
      </c>
      <c r="P82" s="65" t="s">
        <v>554</v>
      </c>
      <c r="Q82" s="3" t="s">
        <v>555</v>
      </c>
      <c r="R82" s="60" t="s">
        <v>90</v>
      </c>
      <c r="S82" s="3" t="str">
        <f t="shared" si="7"/>
        <v>B2C</v>
      </c>
      <c r="T82" s="60" t="s">
        <v>105</v>
      </c>
      <c r="U82" s="3">
        <v>0</v>
      </c>
      <c r="V82" s="3">
        <v>0</v>
      </c>
      <c r="W82" s="3">
        <v>9.6000000000000002E-2</v>
      </c>
      <c r="X82" s="3" t="s">
        <v>78</v>
      </c>
      <c r="Y82" s="3">
        <v>0</v>
      </c>
      <c r="Z82" s="68">
        <f>AVERAGEIFS(Sheet1!E:E,Sheet1!E:E,"&lt;&gt;0",Sheet1!B:B,Detail!B82)</f>
        <v>0.16300000000000001</v>
      </c>
      <c r="AC82" s="128"/>
      <c r="AD82" s="63"/>
      <c r="AE82" s="63">
        <f t="shared" si="8"/>
        <v>0</v>
      </c>
      <c r="AF82" s="63">
        <f>SUMIFS('Performance Jan'!E:E,'Performance Jan'!C:C,Detail!G82)</f>
        <v>16680</v>
      </c>
      <c r="AG82" s="63">
        <f t="shared" si="9"/>
        <v>2718.84</v>
      </c>
      <c r="AH82" s="125">
        <f>SUMIFS('Performance Jan'!H:H,'Performance Jan'!C:C,Detail!G82)</f>
        <v>8067</v>
      </c>
      <c r="AI82" s="63">
        <f t="shared" si="10"/>
        <v>1314.921</v>
      </c>
    </row>
    <row r="83" spans="2:39" ht="14.5" x14ac:dyDescent="0.35">
      <c r="B83" s="3" t="str">
        <f t="shared" si="6"/>
        <v>EcomTAISUN</v>
      </c>
      <c r="C83" s="3" t="s">
        <v>328</v>
      </c>
      <c r="D83" s="3" t="s">
        <v>338</v>
      </c>
      <c r="E83" s="3" t="s">
        <v>64</v>
      </c>
      <c r="F83" s="3" t="s">
        <v>147</v>
      </c>
      <c r="G83" s="3" t="s">
        <v>339</v>
      </c>
      <c r="H83" s="60" t="s">
        <v>67</v>
      </c>
      <c r="I83" s="3" t="s">
        <v>180</v>
      </c>
      <c r="J83" s="65" t="s">
        <v>181</v>
      </c>
      <c r="K83" s="3" t="s">
        <v>182</v>
      </c>
      <c r="L83" s="3" t="s">
        <v>2365</v>
      </c>
      <c r="M83" s="65" t="s">
        <v>2201</v>
      </c>
      <c r="N83" s="3" t="s">
        <v>2367</v>
      </c>
      <c r="O83" s="3" t="s">
        <v>553</v>
      </c>
      <c r="P83" s="65" t="s">
        <v>554</v>
      </c>
      <c r="Q83" s="3" t="s">
        <v>555</v>
      </c>
      <c r="R83" s="60" t="s">
        <v>90</v>
      </c>
      <c r="S83" s="3" t="str">
        <f t="shared" si="7"/>
        <v>B2C</v>
      </c>
      <c r="T83" s="60" t="s">
        <v>105</v>
      </c>
      <c r="U83" s="3">
        <v>0</v>
      </c>
      <c r="V83" s="3">
        <v>0</v>
      </c>
      <c r="W83" s="3">
        <v>9.6000000000000002E-2</v>
      </c>
      <c r="X83" s="3" t="s">
        <v>78</v>
      </c>
      <c r="Y83" s="3">
        <v>0</v>
      </c>
      <c r="Z83" s="68">
        <f>AVERAGEIFS(Sheet1!E:E,Sheet1!E:E,"&lt;&gt;0",Sheet1!B:B,Detail!B83)</f>
        <v>0.16300000000000001</v>
      </c>
      <c r="AC83" s="128"/>
      <c r="AD83" s="63"/>
      <c r="AE83" s="63">
        <f t="shared" si="8"/>
        <v>0</v>
      </c>
      <c r="AF83" s="63">
        <f>SUMIFS('Performance Jan'!E:E,'Performance Jan'!C:C,Detail!G83)</f>
        <v>3512</v>
      </c>
      <c r="AG83" s="63">
        <f t="shared" si="9"/>
        <v>572.45600000000002</v>
      </c>
      <c r="AH83" s="125">
        <f>SUMIFS('Performance Jan'!H:H,'Performance Jan'!C:C,Detail!G83)</f>
        <v>2036</v>
      </c>
      <c r="AI83" s="63">
        <f t="shared" si="10"/>
        <v>331.86799999999999</v>
      </c>
    </row>
    <row r="84" spans="2:39" ht="14.5" x14ac:dyDescent="0.35">
      <c r="B84" s="3" t="str">
        <f t="shared" si="6"/>
        <v>EcomTAISUN</v>
      </c>
      <c r="C84" s="3" t="s">
        <v>328</v>
      </c>
      <c r="D84" s="3" t="s">
        <v>329</v>
      </c>
      <c r="E84" s="3" t="s">
        <v>64</v>
      </c>
      <c r="F84" s="3" t="s">
        <v>79</v>
      </c>
      <c r="G84" s="3" t="s">
        <v>340</v>
      </c>
      <c r="H84" s="60" t="s">
        <v>67</v>
      </c>
      <c r="I84" s="3" t="s">
        <v>180</v>
      </c>
      <c r="J84" s="65" t="s">
        <v>181</v>
      </c>
      <c r="K84" s="3" t="s">
        <v>182</v>
      </c>
      <c r="L84" s="3" t="s">
        <v>2365</v>
      </c>
      <c r="M84" s="65" t="s">
        <v>2201</v>
      </c>
      <c r="N84" s="3" t="s">
        <v>2367</v>
      </c>
      <c r="O84" s="3" t="s">
        <v>553</v>
      </c>
      <c r="P84" s="65" t="s">
        <v>554</v>
      </c>
      <c r="Q84" s="3" t="s">
        <v>555</v>
      </c>
      <c r="R84" s="60" t="s">
        <v>90</v>
      </c>
      <c r="S84" s="3" t="str">
        <f t="shared" si="7"/>
        <v>B2C</v>
      </c>
      <c r="T84" s="60" t="s">
        <v>105</v>
      </c>
      <c r="U84" s="3">
        <v>0</v>
      </c>
      <c r="V84" s="3">
        <v>0</v>
      </c>
      <c r="W84" s="3">
        <v>9.6000000000000002E-2</v>
      </c>
      <c r="X84" s="3" t="s">
        <v>78</v>
      </c>
      <c r="Y84" s="3">
        <v>0</v>
      </c>
      <c r="Z84" s="68">
        <f>AVERAGEIFS(Sheet1!E:E,Sheet1!E:E,"&lt;&gt;0",Sheet1!B:B,Detail!B84)</f>
        <v>0.16300000000000001</v>
      </c>
      <c r="AC84" s="128"/>
      <c r="AD84" s="63"/>
      <c r="AE84" s="63">
        <f t="shared" si="8"/>
        <v>0</v>
      </c>
      <c r="AF84" s="63">
        <f>SUMIFS('Performance Jan'!E:E,'Performance Jan'!C:C,Detail!G84)</f>
        <v>4214</v>
      </c>
      <c r="AG84" s="63">
        <f t="shared" si="9"/>
        <v>686.88200000000006</v>
      </c>
      <c r="AH84" s="125">
        <f>SUMIFS('Performance Jan'!H:H,'Performance Jan'!C:C,Detail!G84)</f>
        <v>511</v>
      </c>
      <c r="AI84" s="63">
        <f t="shared" si="10"/>
        <v>83.293000000000006</v>
      </c>
    </row>
    <row r="85" spans="2:39" ht="14.5" x14ac:dyDescent="0.35">
      <c r="B85" s="3" t="str">
        <f t="shared" si="6"/>
        <v>EcomTAISUN</v>
      </c>
      <c r="C85" s="3" t="s">
        <v>328</v>
      </c>
      <c r="D85" s="3" t="s">
        <v>338</v>
      </c>
      <c r="E85" s="3" t="s">
        <v>64</v>
      </c>
      <c r="F85" s="3" t="s">
        <v>65</v>
      </c>
      <c r="G85" s="3" t="s">
        <v>341</v>
      </c>
      <c r="H85" s="60" t="s">
        <v>135</v>
      </c>
      <c r="I85" s="3" t="s">
        <v>180</v>
      </c>
      <c r="J85" s="65" t="s">
        <v>181</v>
      </c>
      <c r="K85" s="3" t="s">
        <v>182</v>
      </c>
      <c r="L85" s="3" t="s">
        <v>2365</v>
      </c>
      <c r="M85" s="65" t="s">
        <v>2201</v>
      </c>
      <c r="N85" s="3" t="s">
        <v>2367</v>
      </c>
      <c r="O85" s="3" t="s">
        <v>553</v>
      </c>
      <c r="P85" s="65" t="s">
        <v>554</v>
      </c>
      <c r="Q85" s="3" t="s">
        <v>555</v>
      </c>
      <c r="R85" s="60" t="s">
        <v>90</v>
      </c>
      <c r="S85" s="3" t="str">
        <f t="shared" si="7"/>
        <v>B2C</v>
      </c>
      <c r="T85" s="60" t="s">
        <v>105</v>
      </c>
      <c r="U85" s="3">
        <v>0</v>
      </c>
      <c r="V85" s="3">
        <v>0</v>
      </c>
      <c r="W85" s="3">
        <v>9.6000000000000002E-2</v>
      </c>
      <c r="X85" s="3" t="s">
        <v>78</v>
      </c>
      <c r="Y85" s="3">
        <v>0</v>
      </c>
      <c r="Z85" s="68">
        <f>AVERAGEIFS(Sheet1!E:E,Sheet1!E:E,"&lt;&gt;0",Sheet1!B:B,Detail!B85)</f>
        <v>0.16300000000000001</v>
      </c>
      <c r="AC85" s="128"/>
      <c r="AD85" s="63"/>
      <c r="AE85" s="63">
        <f t="shared" si="8"/>
        <v>0</v>
      </c>
      <c r="AF85" s="63">
        <f>SUMIFS('Performance Jan'!E:E,'Performance Jan'!C:C,Detail!G85)</f>
        <v>0</v>
      </c>
      <c r="AG85" s="63">
        <f t="shared" si="9"/>
        <v>0</v>
      </c>
      <c r="AH85" s="125">
        <f>SUMIFS('Performance Jan'!H:H,'Performance Jan'!C:C,Detail!G85)</f>
        <v>0</v>
      </c>
      <c r="AI85" s="63">
        <f t="shared" si="10"/>
        <v>0</v>
      </c>
    </row>
    <row r="86" spans="2:39" ht="14.5" x14ac:dyDescent="0.35">
      <c r="B86" s="3" t="str">
        <f t="shared" si="6"/>
        <v>EcomPPD</v>
      </c>
      <c r="C86" s="3" t="s">
        <v>342</v>
      </c>
      <c r="D86" s="3" t="s">
        <v>343</v>
      </c>
      <c r="E86" s="3" t="s">
        <v>64</v>
      </c>
      <c r="F86" s="3" t="s">
        <v>65</v>
      </c>
      <c r="G86" s="3" t="s">
        <v>344</v>
      </c>
      <c r="H86" s="60" t="s">
        <v>67</v>
      </c>
      <c r="I86" s="3" t="s">
        <v>136</v>
      </c>
      <c r="J86" s="3" t="s">
        <v>97</v>
      </c>
      <c r="K86" s="3" t="s">
        <v>98</v>
      </c>
      <c r="L86" s="3" t="s">
        <v>345</v>
      </c>
      <c r="M86" s="3" t="s">
        <v>346</v>
      </c>
      <c r="N86" s="3" t="s">
        <v>347</v>
      </c>
      <c r="O86" s="3" t="s">
        <v>348</v>
      </c>
      <c r="P86" s="3" t="s">
        <v>349</v>
      </c>
      <c r="Q86" s="3" t="s">
        <v>350</v>
      </c>
      <c r="R86" s="60" t="s">
        <v>90</v>
      </c>
      <c r="S86" s="3" t="str">
        <f t="shared" si="7"/>
        <v>B2C</v>
      </c>
      <c r="T86" s="60" t="s">
        <v>126</v>
      </c>
      <c r="U86" s="3">
        <v>6.5000000000000002E-2</v>
      </c>
      <c r="V86" s="3">
        <v>0</v>
      </c>
      <c r="W86" s="3">
        <v>6.0999999999999999E-2</v>
      </c>
      <c r="X86" s="3" t="s">
        <v>78</v>
      </c>
      <c r="Y86" s="3" t="s">
        <v>78</v>
      </c>
      <c r="Z86" s="68">
        <f>AVERAGEIFS(Sheet1!E:E,Sheet1!E:E,"&lt;&gt;0",Sheet1!B:B,Detail!B86)</f>
        <v>7.0999999999999994E-2</v>
      </c>
      <c r="AC86" s="128"/>
      <c r="AD86" s="63"/>
      <c r="AE86" s="63">
        <f t="shared" si="8"/>
        <v>0</v>
      </c>
      <c r="AF86" s="63">
        <f>SUMIFS('Performance Jan'!E:E,'Performance Jan'!C:C,Detail!G86)</f>
        <v>35124</v>
      </c>
      <c r="AG86" s="63">
        <f t="shared" si="9"/>
        <v>2493.8039999999996</v>
      </c>
      <c r="AH86" s="125">
        <f>SUMIFS('Performance Jan'!H:H,'Performance Jan'!C:C,Detail!G86)</f>
        <v>54236</v>
      </c>
      <c r="AI86" s="63">
        <f t="shared" si="10"/>
        <v>3850.7559999999999</v>
      </c>
      <c r="AK86" s="117"/>
      <c r="AL86" s="118"/>
      <c r="AM86" s="118"/>
    </row>
    <row r="87" spans="2:39" ht="14.5" x14ac:dyDescent="0.35">
      <c r="B87" s="3" t="str">
        <f t="shared" si="6"/>
        <v>EcomPPD</v>
      </c>
      <c r="C87" s="3" t="s">
        <v>342</v>
      </c>
      <c r="D87" s="3" t="s">
        <v>351</v>
      </c>
      <c r="E87" s="3" t="s">
        <v>64</v>
      </c>
      <c r="F87" s="3" t="s">
        <v>65</v>
      </c>
      <c r="G87" s="3" t="s">
        <v>352</v>
      </c>
      <c r="H87" s="60" t="s">
        <v>67</v>
      </c>
      <c r="I87" s="3" t="s">
        <v>136</v>
      </c>
      <c r="J87" s="3" t="s">
        <v>97</v>
      </c>
      <c r="K87" s="3" t="s">
        <v>98</v>
      </c>
      <c r="L87" s="3" t="s">
        <v>345</v>
      </c>
      <c r="M87" s="3" t="s">
        <v>346</v>
      </c>
      <c r="N87" s="3" t="s">
        <v>347</v>
      </c>
      <c r="O87" s="3" t="s">
        <v>348</v>
      </c>
      <c r="P87" s="3" t="s">
        <v>349</v>
      </c>
      <c r="Q87" s="3" t="s">
        <v>350</v>
      </c>
      <c r="R87" s="60" t="s">
        <v>90</v>
      </c>
      <c r="S87" s="3" t="str">
        <f t="shared" si="7"/>
        <v>B2C</v>
      </c>
      <c r="T87" s="60" t="s">
        <v>126</v>
      </c>
      <c r="U87" s="3">
        <v>6.5000000000000002E-2</v>
      </c>
      <c r="V87" s="3">
        <v>0</v>
      </c>
      <c r="W87" s="3">
        <v>6.0999999999999999E-2</v>
      </c>
      <c r="X87" s="3" t="s">
        <v>78</v>
      </c>
      <c r="Y87" s="3" t="s">
        <v>78</v>
      </c>
      <c r="Z87" s="68">
        <f>AVERAGEIFS(Sheet1!E:E,Sheet1!E:E,"&lt;&gt;0",Sheet1!B:B,Detail!B87)</f>
        <v>7.0999999999999994E-2</v>
      </c>
      <c r="AC87" s="128"/>
      <c r="AD87" s="63"/>
      <c r="AE87" s="63">
        <f t="shared" si="8"/>
        <v>0</v>
      </c>
      <c r="AF87" s="63">
        <f>SUMIFS('Performance Jan'!E:E,'Performance Jan'!C:C,Detail!G87)</f>
        <v>20206</v>
      </c>
      <c r="AG87" s="63">
        <f t="shared" si="9"/>
        <v>1434.626</v>
      </c>
      <c r="AH87" s="125">
        <f>SUMIFS('Performance Jan'!H:H,'Performance Jan'!C:C,Detail!G87)</f>
        <v>30631</v>
      </c>
      <c r="AI87" s="63">
        <f t="shared" si="10"/>
        <v>2174.8009999999999</v>
      </c>
      <c r="AK87" s="119"/>
      <c r="AL87" s="118"/>
      <c r="AM87" s="118"/>
    </row>
    <row r="88" spans="2:39" ht="14.5" x14ac:dyDescent="0.35">
      <c r="B88" s="3" t="str">
        <f t="shared" si="6"/>
        <v>EcomPPD</v>
      </c>
      <c r="C88" s="3" t="s">
        <v>342</v>
      </c>
      <c r="D88" s="3" t="s">
        <v>351</v>
      </c>
      <c r="E88" s="3" t="s">
        <v>64</v>
      </c>
      <c r="F88" s="3" t="s">
        <v>147</v>
      </c>
      <c r="G88" s="3" t="s">
        <v>353</v>
      </c>
      <c r="H88" s="60" t="s">
        <v>67</v>
      </c>
      <c r="I88" s="3" t="s">
        <v>136</v>
      </c>
      <c r="J88" s="3" t="s">
        <v>97</v>
      </c>
      <c r="K88" s="3" t="s">
        <v>98</v>
      </c>
      <c r="L88" s="3" t="s">
        <v>345</v>
      </c>
      <c r="M88" s="3" t="s">
        <v>346</v>
      </c>
      <c r="N88" s="3" t="s">
        <v>347</v>
      </c>
      <c r="O88" s="3" t="s">
        <v>348</v>
      </c>
      <c r="P88" s="3" t="s">
        <v>349</v>
      </c>
      <c r="Q88" s="3" t="s">
        <v>350</v>
      </c>
      <c r="R88" s="60" t="s">
        <v>90</v>
      </c>
      <c r="S88" s="3" t="str">
        <f t="shared" si="7"/>
        <v>B2C</v>
      </c>
      <c r="T88" s="60" t="s">
        <v>126</v>
      </c>
      <c r="U88" s="3">
        <v>6.5000000000000002E-2</v>
      </c>
      <c r="V88" s="3">
        <v>0</v>
      </c>
      <c r="W88" s="3">
        <v>6.0999999999999999E-2</v>
      </c>
      <c r="X88" s="3" t="s">
        <v>78</v>
      </c>
      <c r="Y88" s="3" t="s">
        <v>78</v>
      </c>
      <c r="Z88" s="68">
        <f>AVERAGEIFS(Sheet1!E:E,Sheet1!E:E,"&lt;&gt;0",Sheet1!B:B,Detail!B88)</f>
        <v>7.0999999999999994E-2</v>
      </c>
      <c r="AC88" s="128"/>
      <c r="AD88" s="63"/>
      <c r="AE88" s="63">
        <f t="shared" si="8"/>
        <v>0</v>
      </c>
      <c r="AF88" s="63">
        <f>SUMIFS('Performance Jan'!E:E,'Performance Jan'!C:C,Detail!G88)</f>
        <v>12605</v>
      </c>
      <c r="AG88" s="63">
        <f t="shared" si="9"/>
        <v>894.95499999999993</v>
      </c>
      <c r="AH88" s="125">
        <f>SUMIFS('Performance Jan'!H:H,'Performance Jan'!C:C,Detail!G88)</f>
        <v>14481</v>
      </c>
      <c r="AI88" s="63">
        <f t="shared" si="10"/>
        <v>1028.1509999999998</v>
      </c>
      <c r="AK88" s="119"/>
      <c r="AL88" s="118"/>
      <c r="AM88" s="118"/>
    </row>
    <row r="89" spans="2:39" ht="14.5" x14ac:dyDescent="0.35">
      <c r="B89" s="3" t="str">
        <f t="shared" si="6"/>
        <v>SocomPPD</v>
      </c>
      <c r="C89" s="3" t="s">
        <v>342</v>
      </c>
      <c r="D89" s="3" t="s">
        <v>343</v>
      </c>
      <c r="E89" s="3" t="s">
        <v>84</v>
      </c>
      <c r="F89" s="3" t="s">
        <v>85</v>
      </c>
      <c r="G89" s="3" t="s">
        <v>354</v>
      </c>
      <c r="H89" s="60" t="s">
        <v>67</v>
      </c>
      <c r="I89" s="3" t="s">
        <v>136</v>
      </c>
      <c r="J89" s="3" t="s">
        <v>97</v>
      </c>
      <c r="K89" s="3" t="s">
        <v>98</v>
      </c>
      <c r="L89" s="3" t="s">
        <v>345</v>
      </c>
      <c r="M89" s="3" t="s">
        <v>346</v>
      </c>
      <c r="N89" s="3" t="s">
        <v>347</v>
      </c>
      <c r="O89" s="3" t="s">
        <v>355</v>
      </c>
      <c r="P89" s="3" t="s">
        <v>356</v>
      </c>
      <c r="Q89" s="3" t="s">
        <v>357</v>
      </c>
      <c r="R89" s="60" t="s">
        <v>90</v>
      </c>
      <c r="S89" s="3" t="str">
        <f t="shared" si="7"/>
        <v>B2C</v>
      </c>
      <c r="T89" s="60" t="s">
        <v>126</v>
      </c>
      <c r="U89" s="3">
        <v>6.5000000000000002E-2</v>
      </c>
      <c r="V89" s="3">
        <v>0</v>
      </c>
      <c r="W89" s="3">
        <v>6.0999999999999999E-2</v>
      </c>
      <c r="X89" s="3" t="s">
        <v>78</v>
      </c>
      <c r="Y89" s="3" t="s">
        <v>78</v>
      </c>
      <c r="Z89" s="68">
        <f>AVERAGEIFS(Sheet1!E:E,Sheet1!E:E,"&lt;&gt;0",Sheet1!B:B,Detail!B89)</f>
        <v>9.7000000000000003E-2</v>
      </c>
      <c r="AC89" s="128"/>
      <c r="AD89" s="126"/>
      <c r="AE89" s="63">
        <f t="shared" si="8"/>
        <v>0</v>
      </c>
      <c r="AF89" s="63">
        <f>SUMIFS('Performance Jan'!E:E,'Performance Jan'!C:C,Detail!G89)</f>
        <v>0</v>
      </c>
      <c r="AG89" s="63">
        <f t="shared" si="9"/>
        <v>0</v>
      </c>
      <c r="AH89" s="125">
        <f>SUMIFS('Performance Jan'!H:H,'Performance Jan'!C:C,Detail!G89)</f>
        <v>1215</v>
      </c>
      <c r="AI89" s="63">
        <f t="shared" si="10"/>
        <v>117.855</v>
      </c>
      <c r="AL89" s="118"/>
      <c r="AM89" s="118"/>
    </row>
    <row r="90" spans="2:39" ht="14.5" x14ac:dyDescent="0.35">
      <c r="B90" s="3" t="str">
        <f t="shared" si="6"/>
        <v>SocomPPD</v>
      </c>
      <c r="C90" s="3" t="s">
        <v>342</v>
      </c>
      <c r="D90" s="3" t="s">
        <v>342</v>
      </c>
      <c r="E90" s="3" t="s">
        <v>84</v>
      </c>
      <c r="F90" s="3" t="s">
        <v>85</v>
      </c>
      <c r="G90" s="3" t="s">
        <v>358</v>
      </c>
      <c r="H90" s="60" t="s">
        <v>176</v>
      </c>
      <c r="I90" s="3" t="s">
        <v>136</v>
      </c>
      <c r="J90" s="3" t="s">
        <v>97</v>
      </c>
      <c r="K90" s="3" t="s">
        <v>98</v>
      </c>
      <c r="L90" s="3" t="s">
        <v>345</v>
      </c>
      <c r="M90" s="3" t="s">
        <v>346</v>
      </c>
      <c r="N90" s="3" t="s">
        <v>347</v>
      </c>
      <c r="O90" s="3" t="s">
        <v>355</v>
      </c>
      <c r="P90" s="3" t="s">
        <v>356</v>
      </c>
      <c r="Q90" s="3" t="s">
        <v>357</v>
      </c>
      <c r="R90" s="60" t="s">
        <v>90</v>
      </c>
      <c r="S90" s="3" t="str">
        <f t="shared" si="7"/>
        <v>B2C</v>
      </c>
      <c r="T90" s="60" t="s">
        <v>126</v>
      </c>
      <c r="Z90" s="68">
        <f>AVERAGEIFS(Sheet1!E:E,Sheet1!E:E,"&lt;&gt;0",Sheet1!B:B,Detail!B90)</f>
        <v>9.7000000000000003E-2</v>
      </c>
      <c r="AC90" s="128"/>
      <c r="AD90" s="126"/>
      <c r="AE90" s="63">
        <f t="shared" si="8"/>
        <v>0</v>
      </c>
      <c r="AF90" s="63">
        <f>SUMIFS('Performance Jan'!E:E,'Performance Jan'!C:C,Detail!G90)</f>
        <v>0</v>
      </c>
      <c r="AG90" s="63">
        <f t="shared" si="9"/>
        <v>0</v>
      </c>
      <c r="AH90" s="125">
        <f>SUMIFS('Performance Jan'!H:H,'Performance Jan'!C:C,Detail!G90)</f>
        <v>0</v>
      </c>
      <c r="AI90" s="63">
        <f t="shared" si="10"/>
        <v>0</v>
      </c>
      <c r="AL90" s="118"/>
      <c r="AM90" s="118"/>
    </row>
    <row r="91" spans="2:39" ht="14.5" x14ac:dyDescent="0.35">
      <c r="B91" s="3" t="str">
        <f t="shared" si="6"/>
        <v>SocomPPD</v>
      </c>
      <c r="C91" s="3" t="s">
        <v>342</v>
      </c>
      <c r="D91" s="3" t="s">
        <v>351</v>
      </c>
      <c r="E91" s="3" t="s">
        <v>84</v>
      </c>
      <c r="F91" s="3" t="s">
        <v>85</v>
      </c>
      <c r="G91" s="3" t="s">
        <v>359</v>
      </c>
      <c r="H91" s="60" t="s">
        <v>67</v>
      </c>
      <c r="I91" s="3" t="s">
        <v>136</v>
      </c>
      <c r="J91" s="3" t="s">
        <v>97</v>
      </c>
      <c r="K91" s="3" t="s">
        <v>98</v>
      </c>
      <c r="L91" s="3" t="s">
        <v>345</v>
      </c>
      <c r="M91" s="3" t="s">
        <v>346</v>
      </c>
      <c r="N91" s="3" t="s">
        <v>347</v>
      </c>
      <c r="O91" s="3" t="s">
        <v>355</v>
      </c>
      <c r="P91" s="3" t="s">
        <v>356</v>
      </c>
      <c r="Q91" s="3" t="s">
        <v>357</v>
      </c>
      <c r="R91" s="60" t="s">
        <v>90</v>
      </c>
      <c r="S91" s="3" t="str">
        <f t="shared" si="7"/>
        <v>B2C</v>
      </c>
      <c r="T91" s="60" t="s">
        <v>126</v>
      </c>
      <c r="Z91" s="68">
        <f>AVERAGEIFS(Sheet1!E:E,Sheet1!E:E,"&lt;&gt;0",Sheet1!B:B,Detail!B91)</f>
        <v>9.7000000000000003E-2</v>
      </c>
      <c r="AC91" s="128"/>
      <c r="AD91" s="126"/>
      <c r="AE91" s="63">
        <f t="shared" si="8"/>
        <v>0</v>
      </c>
      <c r="AF91" s="63">
        <f>SUMIFS('Performance Jan'!E:E,'Performance Jan'!C:C,Detail!G91)</f>
        <v>0</v>
      </c>
      <c r="AG91" s="63">
        <f t="shared" si="9"/>
        <v>0</v>
      </c>
      <c r="AH91" s="125">
        <f>SUMIFS('Performance Jan'!H:H,'Performance Jan'!C:C,Detail!G91)</f>
        <v>324</v>
      </c>
      <c r="AI91" s="63">
        <f t="shared" si="10"/>
        <v>31.428000000000001</v>
      </c>
      <c r="AL91" s="118"/>
      <c r="AM91" s="118"/>
    </row>
    <row r="92" spans="2:39" ht="14.5" x14ac:dyDescent="0.35">
      <c r="B92" s="3" t="str">
        <f t="shared" si="6"/>
        <v>EcomCARLSBERG</v>
      </c>
      <c r="C92" s="3" t="s">
        <v>360</v>
      </c>
      <c r="D92" s="3" t="s">
        <v>361</v>
      </c>
      <c r="E92" s="3" t="s">
        <v>64</v>
      </c>
      <c r="F92" s="3" t="s">
        <v>65</v>
      </c>
      <c r="G92" s="3" t="s">
        <v>362</v>
      </c>
      <c r="H92" s="60" t="s">
        <v>67</v>
      </c>
      <c r="I92" s="3" t="s">
        <v>68</v>
      </c>
      <c r="J92" s="3" t="s">
        <v>69</v>
      </c>
      <c r="K92" s="3" t="s">
        <v>70</v>
      </c>
      <c r="L92" s="3" t="s">
        <v>2371</v>
      </c>
      <c r="M92" s="65" t="s">
        <v>2372</v>
      </c>
      <c r="N92" s="3" t="s">
        <v>2373</v>
      </c>
      <c r="O92" s="3" t="s">
        <v>324</v>
      </c>
      <c r="P92" s="3" t="s">
        <v>325</v>
      </c>
      <c r="Q92" s="3" t="s">
        <v>326</v>
      </c>
      <c r="R92" s="60" t="s">
        <v>90</v>
      </c>
      <c r="S92" s="3" t="str">
        <f t="shared" si="7"/>
        <v>B2C</v>
      </c>
      <c r="T92" s="60" t="s">
        <v>363</v>
      </c>
      <c r="U92" s="66">
        <v>0.12</v>
      </c>
      <c r="V92" s="3">
        <v>0.13</v>
      </c>
      <c r="W92" s="3">
        <v>0</v>
      </c>
      <c r="X92" s="3" t="s">
        <v>78</v>
      </c>
      <c r="Y92" s="3" t="s">
        <v>78</v>
      </c>
      <c r="Z92" s="68">
        <f>AVERAGEIFS(Sheet1!E:E,Sheet1!E:E,"&lt;&gt;0",Sheet1!B:B,Detail!B92)</f>
        <v>0.11700000000000001</v>
      </c>
      <c r="AC92" s="128"/>
      <c r="AD92" s="63"/>
      <c r="AE92" s="63">
        <f t="shared" si="8"/>
        <v>0</v>
      </c>
      <c r="AF92" s="63">
        <f>SUMIFS('Performance Jan'!E:E,'Performance Jan'!C:C,Detail!G92)</f>
        <v>12000</v>
      </c>
      <c r="AG92" s="63">
        <f t="shared" si="9"/>
        <v>1404</v>
      </c>
      <c r="AH92" s="125">
        <f>SUMIFS('Performance Jan'!H:H,'Performance Jan'!C:C,Detail!G92)</f>
        <v>29174</v>
      </c>
      <c r="AI92" s="63">
        <f t="shared" si="10"/>
        <v>3413.3580000000002</v>
      </c>
    </row>
    <row r="93" spans="2:39" ht="14.5" x14ac:dyDescent="0.35">
      <c r="B93" s="3" t="str">
        <f t="shared" si="6"/>
        <v>EcomCARLSBERG</v>
      </c>
      <c r="C93" s="3" t="s">
        <v>360</v>
      </c>
      <c r="D93" s="3" t="s">
        <v>361</v>
      </c>
      <c r="E93" s="3" t="s">
        <v>64</v>
      </c>
      <c r="F93" s="3" t="s">
        <v>79</v>
      </c>
      <c r="G93" s="3" t="s">
        <v>364</v>
      </c>
      <c r="H93" s="60" t="s">
        <v>67</v>
      </c>
      <c r="I93" s="3" t="s">
        <v>68</v>
      </c>
      <c r="J93" s="3" t="s">
        <v>69</v>
      </c>
      <c r="K93" s="3" t="s">
        <v>70</v>
      </c>
      <c r="L93" s="3" t="s">
        <v>2371</v>
      </c>
      <c r="M93" s="65" t="s">
        <v>2372</v>
      </c>
      <c r="N93" s="3" t="s">
        <v>2373</v>
      </c>
      <c r="O93" s="3" t="s">
        <v>324</v>
      </c>
      <c r="P93" s="3" t="s">
        <v>325</v>
      </c>
      <c r="Q93" s="3" t="s">
        <v>326</v>
      </c>
      <c r="R93" s="60" t="s">
        <v>90</v>
      </c>
      <c r="S93" s="3" t="str">
        <f t="shared" si="7"/>
        <v>B2C</v>
      </c>
      <c r="T93" s="60" t="s">
        <v>363</v>
      </c>
      <c r="U93" s="66">
        <v>0.12</v>
      </c>
      <c r="V93" s="3">
        <v>0.13</v>
      </c>
      <c r="W93" s="3">
        <v>0</v>
      </c>
      <c r="X93" s="3" t="s">
        <v>78</v>
      </c>
      <c r="Y93" s="3" t="s">
        <v>78</v>
      </c>
      <c r="Z93" s="68">
        <f>AVERAGEIFS(Sheet1!E:E,Sheet1!E:E,"&lt;&gt;0",Sheet1!B:B,Detail!B93)</f>
        <v>0.11700000000000001</v>
      </c>
      <c r="AC93" s="128"/>
      <c r="AD93" s="63"/>
      <c r="AE93" s="63">
        <f t="shared" si="8"/>
        <v>0</v>
      </c>
      <c r="AF93" s="63">
        <f>SUMIFS('Performance Jan'!E:E,'Performance Jan'!C:C,Detail!G93)</f>
        <v>5000</v>
      </c>
      <c r="AG93" s="63">
        <f t="shared" si="9"/>
        <v>585</v>
      </c>
      <c r="AH93" s="125">
        <f>SUMIFS('Performance Jan'!H:H,'Performance Jan'!C:C,Detail!G93)</f>
        <v>1746</v>
      </c>
      <c r="AI93" s="63">
        <f t="shared" si="10"/>
        <v>204.28200000000001</v>
      </c>
    </row>
    <row r="94" spans="2:39" ht="14.5" x14ac:dyDescent="0.35">
      <c r="B94" s="3" t="str">
        <f t="shared" si="6"/>
        <v>EcomCARLSBERG</v>
      </c>
      <c r="C94" s="3" t="s">
        <v>360</v>
      </c>
      <c r="D94" s="3" t="s">
        <v>361</v>
      </c>
      <c r="E94" s="3" t="s">
        <v>64</v>
      </c>
      <c r="F94" s="3" t="s">
        <v>147</v>
      </c>
      <c r="G94" s="3" t="s">
        <v>365</v>
      </c>
      <c r="H94" s="60" t="s">
        <v>67</v>
      </c>
      <c r="I94" s="3" t="s">
        <v>68</v>
      </c>
      <c r="J94" s="3" t="s">
        <v>69</v>
      </c>
      <c r="K94" s="3" t="s">
        <v>70</v>
      </c>
      <c r="L94" s="3" t="s">
        <v>2371</v>
      </c>
      <c r="M94" s="65" t="s">
        <v>2372</v>
      </c>
      <c r="N94" s="3" t="s">
        <v>2373</v>
      </c>
      <c r="O94" s="3" t="s">
        <v>324</v>
      </c>
      <c r="P94" s="3" t="s">
        <v>325</v>
      </c>
      <c r="Q94" s="3" t="s">
        <v>326</v>
      </c>
      <c r="R94" s="60" t="s">
        <v>90</v>
      </c>
      <c r="S94" s="3" t="str">
        <f t="shared" si="7"/>
        <v>B2C</v>
      </c>
      <c r="T94" s="60" t="s">
        <v>363</v>
      </c>
      <c r="U94" s="66">
        <v>0.12</v>
      </c>
      <c r="V94" s="3">
        <v>0.13</v>
      </c>
      <c r="W94" s="3">
        <v>0</v>
      </c>
      <c r="X94" s="3" t="s">
        <v>78</v>
      </c>
      <c r="Y94" s="3" t="s">
        <v>78</v>
      </c>
      <c r="Z94" s="68">
        <f>AVERAGEIFS(Sheet1!E:E,Sheet1!E:E,"&lt;&gt;0",Sheet1!B:B,Detail!B94)</f>
        <v>0.11700000000000001</v>
      </c>
      <c r="AC94" s="128"/>
      <c r="AD94" s="63"/>
      <c r="AE94" s="63">
        <f t="shared" si="8"/>
        <v>0</v>
      </c>
      <c r="AF94" s="63">
        <f>SUMIFS('Performance Jan'!E:E,'Performance Jan'!C:C,Detail!G94)</f>
        <v>3000</v>
      </c>
      <c r="AG94" s="63">
        <f t="shared" si="9"/>
        <v>351</v>
      </c>
      <c r="AH94" s="125">
        <f>SUMIFS('Performance Jan'!H:H,'Performance Jan'!C:C,Detail!G94)</f>
        <v>2860</v>
      </c>
      <c r="AI94" s="63">
        <f t="shared" si="10"/>
        <v>334.62</v>
      </c>
    </row>
    <row r="95" spans="2:39" ht="14.5" x14ac:dyDescent="0.35">
      <c r="B95" s="3" t="str">
        <f t="shared" si="6"/>
        <v>B2BCARLSBERG</v>
      </c>
      <c r="C95" s="3" t="s">
        <v>360</v>
      </c>
      <c r="D95" s="3" t="s">
        <v>361</v>
      </c>
      <c r="E95" s="3" t="s">
        <v>91</v>
      </c>
      <c r="F95" s="3" t="s">
        <v>91</v>
      </c>
      <c r="G95" s="3" t="s">
        <v>366</v>
      </c>
      <c r="H95" s="60" t="s">
        <v>67</v>
      </c>
      <c r="I95" s="3" t="s">
        <v>68</v>
      </c>
      <c r="J95" s="3" t="s">
        <v>69</v>
      </c>
      <c r="K95" s="3" t="s">
        <v>70</v>
      </c>
      <c r="L95" s="3" t="s">
        <v>2371</v>
      </c>
      <c r="M95" s="65" t="s">
        <v>2372</v>
      </c>
      <c r="N95" s="3" t="s">
        <v>2373</v>
      </c>
      <c r="O95" s="3" t="s">
        <v>324</v>
      </c>
      <c r="P95" s="3" t="s">
        <v>325</v>
      </c>
      <c r="Q95" s="3" t="s">
        <v>326</v>
      </c>
      <c r="R95" s="60" t="s">
        <v>90</v>
      </c>
      <c r="S95" s="3" t="str">
        <f t="shared" si="7"/>
        <v>B2B</v>
      </c>
      <c r="T95" s="60"/>
      <c r="U95" s="66">
        <v>7.0000000000000007E-2</v>
      </c>
      <c r="X95" s="3" t="s">
        <v>78</v>
      </c>
      <c r="Y95" s="3" t="s">
        <v>78</v>
      </c>
      <c r="Z95" s="68">
        <f>AVERAGEIFS(Sheet1!E:E,Sheet1!E:E,"&lt;&gt;0",Sheet1!B:B,Detail!B95)</f>
        <v>6.7000000000000004E-2</v>
      </c>
      <c r="AC95" s="128"/>
      <c r="AD95" s="126"/>
      <c r="AE95" s="63">
        <f t="shared" si="8"/>
        <v>0</v>
      </c>
      <c r="AF95" s="63">
        <f>SUMIFS('Performance Jan'!E:E,'Performance Jan'!C:C,Detail!G95)</f>
        <v>30000</v>
      </c>
      <c r="AG95" s="63">
        <f t="shared" si="9"/>
        <v>2010.0000000000002</v>
      </c>
      <c r="AH95" s="125">
        <f>SUMIFS('Performance Jan'!H:H,'Performance Jan'!C:C,Detail!G95)</f>
        <v>101290</v>
      </c>
      <c r="AI95" s="63">
        <f t="shared" si="10"/>
        <v>6786.43</v>
      </c>
    </row>
    <row r="96" spans="2:39" ht="14.5" x14ac:dyDescent="0.35">
      <c r="B96" s="3" t="str">
        <f t="shared" si="6"/>
        <v>EcomBROTHER</v>
      </c>
      <c r="C96" s="3" t="s">
        <v>367</v>
      </c>
      <c r="D96" s="3" t="s">
        <v>368</v>
      </c>
      <c r="E96" s="3" t="s">
        <v>64</v>
      </c>
      <c r="F96" s="3" t="s">
        <v>147</v>
      </c>
      <c r="G96" s="3" t="s">
        <v>369</v>
      </c>
      <c r="H96" s="60" t="s">
        <v>67</v>
      </c>
      <c r="I96" s="3" t="s">
        <v>136</v>
      </c>
      <c r="J96" s="3" t="s">
        <v>97</v>
      </c>
      <c r="K96" s="3" t="s">
        <v>98</v>
      </c>
      <c r="L96" s="3" t="s">
        <v>202</v>
      </c>
      <c r="M96" s="65" t="s">
        <v>203</v>
      </c>
      <c r="N96" s="132" t="s">
        <v>204</v>
      </c>
      <c r="O96" s="3" t="s">
        <v>258</v>
      </c>
      <c r="P96" s="3" t="s">
        <v>259</v>
      </c>
      <c r="Q96" s="3" t="s">
        <v>260</v>
      </c>
      <c r="R96" s="60" t="s">
        <v>90</v>
      </c>
      <c r="S96" s="3" t="str">
        <f t="shared" si="7"/>
        <v>B2C</v>
      </c>
      <c r="T96" s="60"/>
      <c r="U96" s="3">
        <v>5.0500000000000003E-2</v>
      </c>
      <c r="V96" s="3">
        <v>0</v>
      </c>
      <c r="W96" s="3">
        <v>0</v>
      </c>
      <c r="X96" s="3" t="s">
        <v>78</v>
      </c>
      <c r="Y96" s="3">
        <v>0</v>
      </c>
      <c r="Z96" s="68">
        <f>AVERAGEIFS(Sheet1!E:E,Sheet1!E:E,"&lt;&gt;0",Sheet1!B:B,Detail!B96)</f>
        <v>7.0999999999999994E-2</v>
      </c>
      <c r="AC96" s="128"/>
      <c r="AD96" s="63"/>
      <c r="AE96" s="63">
        <f t="shared" si="8"/>
        <v>0</v>
      </c>
      <c r="AF96" s="63">
        <f>SUMIFS('Performance Jan'!E:E,'Performance Jan'!C:C,Detail!G96)</f>
        <v>15480</v>
      </c>
      <c r="AG96" s="63">
        <f t="shared" si="9"/>
        <v>1099.08</v>
      </c>
      <c r="AH96" s="125">
        <f>SUMIFS('Performance Jan'!H:H,'Performance Jan'!C:C,Detail!G96)</f>
        <v>10592</v>
      </c>
      <c r="AI96" s="63">
        <f t="shared" si="10"/>
        <v>752.03199999999993</v>
      </c>
    </row>
    <row r="97" spans="2:35" ht="14.5" x14ac:dyDescent="0.35">
      <c r="B97" s="3" t="str">
        <f t="shared" si="6"/>
        <v>EcomBROTHER</v>
      </c>
      <c r="C97" s="3" t="s">
        <v>367</v>
      </c>
      <c r="D97" s="3" t="s">
        <v>368</v>
      </c>
      <c r="E97" s="3" t="s">
        <v>64</v>
      </c>
      <c r="F97" s="3" t="s">
        <v>79</v>
      </c>
      <c r="G97" s="3" t="s">
        <v>370</v>
      </c>
      <c r="H97" s="60" t="s">
        <v>67</v>
      </c>
      <c r="I97" s="3" t="s">
        <v>136</v>
      </c>
      <c r="J97" s="3" t="s">
        <v>97</v>
      </c>
      <c r="K97" s="3" t="s">
        <v>98</v>
      </c>
      <c r="L97" s="3" t="s">
        <v>202</v>
      </c>
      <c r="M97" s="65" t="s">
        <v>203</v>
      </c>
      <c r="N97" s="132" t="s">
        <v>204</v>
      </c>
      <c r="O97" s="3" t="s">
        <v>258</v>
      </c>
      <c r="P97" s="3" t="s">
        <v>259</v>
      </c>
      <c r="Q97" s="3" t="s">
        <v>260</v>
      </c>
      <c r="R97" s="60" t="s">
        <v>90</v>
      </c>
      <c r="S97" s="3" t="str">
        <f t="shared" si="7"/>
        <v>B2C</v>
      </c>
      <c r="T97" s="60"/>
      <c r="U97" s="3">
        <v>5.0500000000000003E-2</v>
      </c>
      <c r="V97" s="3">
        <v>0</v>
      </c>
      <c r="W97" s="3">
        <v>0</v>
      </c>
      <c r="X97" s="3" t="s">
        <v>78</v>
      </c>
      <c r="Y97" s="3">
        <v>0</v>
      </c>
      <c r="Z97" s="68">
        <f>AVERAGEIFS(Sheet1!E:E,Sheet1!E:E,"&lt;&gt;0",Sheet1!B:B,Detail!B97)</f>
        <v>7.0999999999999994E-2</v>
      </c>
      <c r="AC97" s="128"/>
      <c r="AD97" s="63"/>
      <c r="AE97" s="63">
        <f t="shared" si="8"/>
        <v>0</v>
      </c>
      <c r="AF97" s="63">
        <f>SUMIFS('Performance Jan'!E:E,'Performance Jan'!C:C,Detail!G97)</f>
        <v>10042</v>
      </c>
      <c r="AG97" s="63">
        <f t="shared" si="9"/>
        <v>712.98199999999997</v>
      </c>
      <c r="AH97" s="125">
        <f>SUMIFS('Performance Jan'!H:H,'Performance Jan'!C:C,Detail!G97)</f>
        <v>3752</v>
      </c>
      <c r="AI97" s="63">
        <f t="shared" si="10"/>
        <v>266.392</v>
      </c>
    </row>
    <row r="98" spans="2:35" ht="14.5" x14ac:dyDescent="0.35">
      <c r="B98" s="3" t="str">
        <f t="shared" si="6"/>
        <v>EcomBROTHER</v>
      </c>
      <c r="C98" s="3" t="s">
        <v>367</v>
      </c>
      <c r="D98" s="3" t="s">
        <v>368</v>
      </c>
      <c r="E98" s="3" t="s">
        <v>64</v>
      </c>
      <c r="F98" s="3" t="s">
        <v>65</v>
      </c>
      <c r="G98" s="3" t="s">
        <v>371</v>
      </c>
      <c r="H98" s="60" t="s">
        <v>67</v>
      </c>
      <c r="I98" s="3" t="s">
        <v>136</v>
      </c>
      <c r="J98" s="3" t="s">
        <v>97</v>
      </c>
      <c r="K98" s="3" t="s">
        <v>98</v>
      </c>
      <c r="L98" s="3" t="s">
        <v>202</v>
      </c>
      <c r="M98" s="65" t="s">
        <v>203</v>
      </c>
      <c r="N98" s="132" t="s">
        <v>204</v>
      </c>
      <c r="O98" s="3" t="s">
        <v>258</v>
      </c>
      <c r="P98" s="3" t="s">
        <v>259</v>
      </c>
      <c r="Q98" s="3" t="s">
        <v>260</v>
      </c>
      <c r="R98" s="60" t="s">
        <v>90</v>
      </c>
      <c r="S98" s="3" t="str">
        <f t="shared" si="7"/>
        <v>B2C</v>
      </c>
      <c r="T98" s="60"/>
      <c r="U98" s="3">
        <v>5.0500000000000003E-2</v>
      </c>
      <c r="V98" s="3">
        <v>0</v>
      </c>
      <c r="W98" s="3">
        <v>0</v>
      </c>
      <c r="X98" s="3" t="s">
        <v>78</v>
      </c>
      <c r="Y98" s="3">
        <v>0</v>
      </c>
      <c r="Z98" s="68">
        <f>AVERAGEIFS(Sheet1!E:E,Sheet1!E:E,"&lt;&gt;0",Sheet1!B:B,Detail!B98)</f>
        <v>7.0999999999999994E-2</v>
      </c>
      <c r="AC98" s="128"/>
      <c r="AD98" s="63"/>
      <c r="AE98" s="63">
        <f t="shared" si="8"/>
        <v>0</v>
      </c>
      <c r="AF98" s="63">
        <f>SUMIFS('Performance Jan'!E:E,'Performance Jan'!C:C,Detail!G98)</f>
        <v>18100</v>
      </c>
      <c r="AG98" s="63">
        <f t="shared" si="9"/>
        <v>1285.0999999999999</v>
      </c>
      <c r="AH98" s="125">
        <f>SUMIFS('Performance Jan'!H:H,'Performance Jan'!C:C,Detail!G98)</f>
        <v>6612</v>
      </c>
      <c r="AI98" s="63">
        <f t="shared" si="10"/>
        <v>469.45199999999994</v>
      </c>
    </row>
    <row r="99" spans="2:35" ht="14.5" x14ac:dyDescent="0.35">
      <c r="B99" s="3" t="str">
        <f t="shared" si="6"/>
        <v>EcomBONGBACHTUYET</v>
      </c>
      <c r="C99" s="3" t="s">
        <v>372</v>
      </c>
      <c r="D99" s="3" t="s">
        <v>373</v>
      </c>
      <c r="E99" s="3" t="s">
        <v>64</v>
      </c>
      <c r="F99" s="3" t="s">
        <v>147</v>
      </c>
      <c r="G99" s="3" t="s">
        <v>374</v>
      </c>
      <c r="H99" s="60" t="s">
        <v>67</v>
      </c>
      <c r="I99" s="3" t="s">
        <v>180</v>
      </c>
      <c r="J99" s="3" t="s">
        <v>181</v>
      </c>
      <c r="K99" s="3" t="s">
        <v>182</v>
      </c>
      <c r="L99" s="3" t="s">
        <v>375</v>
      </c>
      <c r="M99" s="3" t="s">
        <v>376</v>
      </c>
      <c r="N99" s="3" t="s">
        <v>377</v>
      </c>
      <c r="O99" s="3" t="s">
        <v>378</v>
      </c>
      <c r="P99" s="3" t="s">
        <v>379</v>
      </c>
      <c r="Q99" s="3" t="s">
        <v>380</v>
      </c>
      <c r="R99" s="60" t="s">
        <v>90</v>
      </c>
      <c r="S99" s="3" t="str">
        <f t="shared" si="7"/>
        <v>B2C</v>
      </c>
      <c r="T99" s="60" t="s">
        <v>126</v>
      </c>
      <c r="U99" s="3">
        <v>0.16</v>
      </c>
      <c r="V99" s="3">
        <v>0</v>
      </c>
      <c r="W99" s="3">
        <v>0</v>
      </c>
      <c r="X99" s="3" t="s">
        <v>106</v>
      </c>
      <c r="Y99" s="3">
        <v>0</v>
      </c>
      <c r="Z99" s="68">
        <f>AVERAGEIFS(Sheet1!E:E,Sheet1!E:E,"&lt;&gt;0",Sheet1!B:B,Detail!B99)</f>
        <v>0.155</v>
      </c>
      <c r="AC99" s="128"/>
      <c r="AD99" s="63"/>
      <c r="AE99" s="63">
        <f t="shared" si="8"/>
        <v>0</v>
      </c>
      <c r="AF99" s="63">
        <f>SUMIFS('Performance Jan'!E:E,'Performance Jan'!C:C,Detail!G99)</f>
        <v>25511.999999999964</v>
      </c>
      <c r="AG99" s="63">
        <f t="shared" si="9"/>
        <v>3954.3599999999942</v>
      </c>
      <c r="AH99" s="125">
        <f>SUMIFS('Performance Jan'!H:H,'Performance Jan'!C:C,Detail!G99)</f>
        <v>19096</v>
      </c>
      <c r="AI99" s="63">
        <f t="shared" si="10"/>
        <v>2959.88</v>
      </c>
    </row>
    <row r="100" spans="2:35" ht="14.5" x14ac:dyDescent="0.35">
      <c r="B100" s="3" t="str">
        <f t="shared" si="6"/>
        <v>EcomBONGBACHTUYET</v>
      </c>
      <c r="C100" s="3" t="s">
        <v>372</v>
      </c>
      <c r="D100" s="3" t="s">
        <v>373</v>
      </c>
      <c r="E100" s="3" t="s">
        <v>64</v>
      </c>
      <c r="F100" s="3" t="s">
        <v>65</v>
      </c>
      <c r="G100" s="3" t="s">
        <v>381</v>
      </c>
      <c r="H100" s="60" t="s">
        <v>67</v>
      </c>
      <c r="I100" s="3" t="s">
        <v>180</v>
      </c>
      <c r="J100" s="3" t="s">
        <v>181</v>
      </c>
      <c r="K100" s="3" t="s">
        <v>182</v>
      </c>
      <c r="L100" s="3" t="s">
        <v>375</v>
      </c>
      <c r="M100" s="3" t="s">
        <v>376</v>
      </c>
      <c r="N100" s="3" t="s">
        <v>377</v>
      </c>
      <c r="O100" s="3" t="s">
        <v>378</v>
      </c>
      <c r="P100" s="3" t="s">
        <v>379</v>
      </c>
      <c r="Q100" s="3" t="s">
        <v>380</v>
      </c>
      <c r="R100" s="60" t="s">
        <v>90</v>
      </c>
      <c r="S100" s="3" t="str">
        <f t="shared" si="7"/>
        <v>B2C</v>
      </c>
      <c r="T100" s="60" t="s">
        <v>126</v>
      </c>
      <c r="U100" s="3">
        <v>0.16</v>
      </c>
      <c r="V100" s="3">
        <v>0</v>
      </c>
      <c r="W100" s="3">
        <v>0</v>
      </c>
      <c r="X100" s="3" t="s">
        <v>106</v>
      </c>
      <c r="Y100" s="3">
        <v>0</v>
      </c>
      <c r="Z100" s="68">
        <f>AVERAGEIFS(Sheet1!E:E,Sheet1!E:E,"&lt;&gt;0",Sheet1!B:B,Detail!B100)</f>
        <v>0.155</v>
      </c>
      <c r="AC100" s="128"/>
      <c r="AD100" s="63"/>
      <c r="AE100" s="63">
        <f t="shared" si="8"/>
        <v>0</v>
      </c>
      <c r="AF100" s="63">
        <f>SUMIFS('Performance Jan'!E:E,'Performance Jan'!C:C,Detail!G100)</f>
        <v>16199.999999999975</v>
      </c>
      <c r="AG100" s="63">
        <f t="shared" si="9"/>
        <v>2510.9999999999959</v>
      </c>
      <c r="AH100" s="125">
        <f>SUMIFS('Performance Jan'!H:H,'Performance Jan'!C:C,Detail!G100)</f>
        <v>14618</v>
      </c>
      <c r="AI100" s="63">
        <f t="shared" si="10"/>
        <v>2265.79</v>
      </c>
    </row>
    <row r="101" spans="2:35" ht="14.5" x14ac:dyDescent="0.35">
      <c r="B101" s="3" t="str">
        <f t="shared" si="6"/>
        <v>EcomBONGBACHTUYET</v>
      </c>
      <c r="C101" s="3" t="s">
        <v>372</v>
      </c>
      <c r="D101" s="3" t="s">
        <v>373</v>
      </c>
      <c r="E101" s="3" t="s">
        <v>64</v>
      </c>
      <c r="F101" s="3" t="s">
        <v>79</v>
      </c>
      <c r="G101" s="3" t="s">
        <v>382</v>
      </c>
      <c r="H101" s="60" t="s">
        <v>67</v>
      </c>
      <c r="I101" s="3" t="s">
        <v>180</v>
      </c>
      <c r="J101" s="3" t="s">
        <v>181</v>
      </c>
      <c r="K101" s="3" t="s">
        <v>182</v>
      </c>
      <c r="L101" s="3" t="s">
        <v>375</v>
      </c>
      <c r="M101" s="3" t="s">
        <v>376</v>
      </c>
      <c r="N101" s="3" t="s">
        <v>377</v>
      </c>
      <c r="O101" s="3" t="s">
        <v>378</v>
      </c>
      <c r="P101" s="3" t="s">
        <v>379</v>
      </c>
      <c r="Q101" s="3" t="s">
        <v>380</v>
      </c>
      <c r="R101" s="60" t="s">
        <v>90</v>
      </c>
      <c r="S101" s="3" t="str">
        <f t="shared" si="7"/>
        <v>B2C</v>
      </c>
      <c r="T101" s="60" t="s">
        <v>126</v>
      </c>
      <c r="U101" s="3">
        <v>0.16</v>
      </c>
      <c r="V101" s="3">
        <v>0</v>
      </c>
      <c r="W101" s="3">
        <v>0</v>
      </c>
      <c r="X101" s="3" t="s">
        <v>106</v>
      </c>
      <c r="Y101" s="3">
        <v>0</v>
      </c>
      <c r="Z101" s="68">
        <f>AVERAGEIFS(Sheet1!E:E,Sheet1!E:E,"&lt;&gt;0",Sheet1!B:B,Detail!B101)</f>
        <v>0.155</v>
      </c>
      <c r="AC101" s="128"/>
      <c r="AD101" s="63"/>
      <c r="AE101" s="63">
        <f t="shared" si="8"/>
        <v>0</v>
      </c>
      <c r="AF101" s="63">
        <f>SUMIFS('Performance Jan'!E:E,'Performance Jan'!C:C,Detail!G101)</f>
        <v>3099.9999999999959</v>
      </c>
      <c r="AG101" s="63">
        <f t="shared" si="9"/>
        <v>480.49999999999937</v>
      </c>
      <c r="AH101" s="125">
        <f>SUMIFS('Performance Jan'!H:H,'Performance Jan'!C:C,Detail!G101)</f>
        <v>2006</v>
      </c>
      <c r="AI101" s="63">
        <f t="shared" si="10"/>
        <v>310.93</v>
      </c>
    </row>
    <row r="102" spans="2:35" ht="14.5" x14ac:dyDescent="0.35">
      <c r="B102" s="3" t="str">
        <f t="shared" si="6"/>
        <v>TiktokBONGBACHTUYET</v>
      </c>
      <c r="C102" s="3" t="s">
        <v>372</v>
      </c>
      <c r="D102" s="3" t="s">
        <v>372</v>
      </c>
      <c r="E102" s="3" t="s">
        <v>116</v>
      </c>
      <c r="F102" s="3" t="s">
        <v>116</v>
      </c>
      <c r="G102" s="3" t="s">
        <v>383</v>
      </c>
      <c r="H102" s="60" t="s">
        <v>67</v>
      </c>
      <c r="I102" s="3" t="s">
        <v>96</v>
      </c>
      <c r="J102" s="3" t="s">
        <v>118</v>
      </c>
      <c r="K102" s="3" t="s">
        <v>119</v>
      </c>
      <c r="L102" s="3" t="s">
        <v>375</v>
      </c>
      <c r="M102" s="3" t="s">
        <v>376</v>
      </c>
      <c r="N102" s="3" t="s">
        <v>377</v>
      </c>
      <c r="O102" s="3" t="s">
        <v>384</v>
      </c>
      <c r="P102" s="65" t="s">
        <v>385</v>
      </c>
      <c r="Q102" s="3" t="str">
        <f>VLOOKUP(P102,Staff!B:C,2,0)</f>
        <v>L01020</v>
      </c>
      <c r="R102" s="60"/>
      <c r="S102" s="3" t="str">
        <f t="shared" si="7"/>
        <v>B2C</v>
      </c>
      <c r="T102" s="60"/>
      <c r="Z102" s="68">
        <f>AVERAGEIFS(Sheet1!E:E,Sheet1!E:E,"&lt;&gt;0",Sheet1!B:B,Detail!B102)</f>
        <v>9.7000000000000003E-2</v>
      </c>
      <c r="AC102" s="128"/>
      <c r="AD102" s="63"/>
      <c r="AE102" s="63">
        <f t="shared" si="8"/>
        <v>0</v>
      </c>
      <c r="AF102" s="63">
        <f>SUMIFS('Performance Jan'!E:E,'Performance Jan'!C:C,Detail!G102)</f>
        <v>5000</v>
      </c>
      <c r="AG102" s="63">
        <f t="shared" si="9"/>
        <v>485</v>
      </c>
      <c r="AH102" s="125">
        <f>SUMIFS('Performance Jan'!H:H,'Performance Jan'!C:C,Detail!G102)</f>
        <v>4886</v>
      </c>
      <c r="AI102" s="63">
        <f t="shared" si="10"/>
        <v>473.94200000000001</v>
      </c>
    </row>
    <row r="103" spans="2:35" ht="14.5" x14ac:dyDescent="0.35">
      <c r="B103" s="3" t="str">
        <f t="shared" si="6"/>
        <v>B2BFONTERRA</v>
      </c>
      <c r="C103" s="3" t="s">
        <v>386</v>
      </c>
      <c r="D103" s="3" t="s">
        <v>387</v>
      </c>
      <c r="E103" s="3" t="s">
        <v>91</v>
      </c>
      <c r="F103" s="3" t="s">
        <v>91</v>
      </c>
      <c r="G103" s="3" t="s">
        <v>388</v>
      </c>
      <c r="H103" s="60" t="s">
        <v>176</v>
      </c>
      <c r="I103" s="3" t="s">
        <v>68</v>
      </c>
      <c r="J103" s="3" t="s">
        <v>69</v>
      </c>
      <c r="K103" s="3" t="s">
        <v>70</v>
      </c>
      <c r="L103" s="3" t="s">
        <v>286</v>
      </c>
      <c r="M103" s="3" t="s">
        <v>287</v>
      </c>
      <c r="N103" s="3" t="s">
        <v>288</v>
      </c>
      <c r="O103" s="3" t="s">
        <v>389</v>
      </c>
      <c r="P103" s="3" t="s">
        <v>390</v>
      </c>
      <c r="Q103" s="3" t="s">
        <v>391</v>
      </c>
      <c r="R103" s="60" t="s">
        <v>90</v>
      </c>
      <c r="S103" s="3" t="str">
        <f t="shared" si="7"/>
        <v>B2B</v>
      </c>
      <c r="T103" s="60" t="s">
        <v>327</v>
      </c>
      <c r="U103" s="61">
        <v>4.8000000000000001E-2</v>
      </c>
      <c r="V103" s="61">
        <v>0</v>
      </c>
      <c r="W103" s="61">
        <v>5.0999999999999997E-2</v>
      </c>
      <c r="X103" s="61" t="s">
        <v>106</v>
      </c>
      <c r="Y103" s="61">
        <v>0</v>
      </c>
      <c r="Z103" s="68"/>
      <c r="AC103" s="128"/>
      <c r="AD103" s="126"/>
      <c r="AE103" s="63">
        <f t="shared" si="8"/>
        <v>0</v>
      </c>
      <c r="AF103" s="63">
        <f>SUMIFS('Performance Jan'!E:E,'Performance Jan'!C:C,Detail!G103)</f>
        <v>0</v>
      </c>
      <c r="AG103" s="63">
        <f t="shared" si="9"/>
        <v>0</v>
      </c>
      <c r="AH103" s="125">
        <f>SUMIFS('Performance Jan'!H:H,'Performance Jan'!C:C,Detail!G103)</f>
        <v>0</v>
      </c>
      <c r="AI103" s="63">
        <f t="shared" si="10"/>
        <v>0</v>
      </c>
    </row>
    <row r="104" spans="2:35" ht="14.5" x14ac:dyDescent="0.35">
      <c r="B104" s="3" t="str">
        <f t="shared" si="6"/>
        <v>EcomFONTERRA</v>
      </c>
      <c r="C104" s="3" t="s">
        <v>386</v>
      </c>
      <c r="D104" s="3" t="s">
        <v>387</v>
      </c>
      <c r="E104" s="3" t="s">
        <v>64</v>
      </c>
      <c r="F104" s="3" t="s">
        <v>133</v>
      </c>
      <c r="G104" s="3" t="s">
        <v>392</v>
      </c>
      <c r="H104" s="60" t="s">
        <v>67</v>
      </c>
      <c r="I104" s="3" t="s">
        <v>68</v>
      </c>
      <c r="J104" s="3" t="s">
        <v>69</v>
      </c>
      <c r="K104" s="3" t="s">
        <v>70</v>
      </c>
      <c r="L104" s="3" t="s">
        <v>286</v>
      </c>
      <c r="M104" s="3" t="s">
        <v>287</v>
      </c>
      <c r="N104" s="3" t="s">
        <v>288</v>
      </c>
      <c r="O104" s="3" t="s">
        <v>389</v>
      </c>
      <c r="P104" s="3" t="s">
        <v>390</v>
      </c>
      <c r="Q104" s="3" t="s">
        <v>391</v>
      </c>
      <c r="R104" s="60" t="s">
        <v>90</v>
      </c>
      <c r="S104" s="3" t="str">
        <f t="shared" si="7"/>
        <v>B2C</v>
      </c>
      <c r="T104" s="60" t="s">
        <v>105</v>
      </c>
      <c r="U104" s="61">
        <v>9.7000000000000003E-2</v>
      </c>
      <c r="V104" s="61">
        <v>0</v>
      </c>
      <c r="W104" s="61">
        <v>0.1</v>
      </c>
      <c r="X104" s="61" t="s">
        <v>106</v>
      </c>
      <c r="Y104" s="61">
        <v>0.15</v>
      </c>
      <c r="Z104" s="68">
        <f>AVERAGEIFS(Sheet1!E:E,Sheet1!E:E,"&lt;&gt;0",Sheet1!B:B,Detail!B104)</f>
        <v>8.3666666666666667E-2</v>
      </c>
      <c r="AC104" s="128"/>
      <c r="AD104" s="63"/>
      <c r="AE104" s="63">
        <f t="shared" si="8"/>
        <v>0</v>
      </c>
      <c r="AF104" s="63">
        <f>SUMIFS('Performance Jan'!E:E,'Performance Jan'!C:C,Detail!G104)</f>
        <v>3100</v>
      </c>
      <c r="AG104" s="63">
        <f t="shared" si="9"/>
        <v>259.36666666666667</v>
      </c>
      <c r="AH104" s="125">
        <f>SUMIFS('Performance Jan'!H:H,'Performance Jan'!C:C,Detail!G104)</f>
        <v>20</v>
      </c>
      <c r="AI104" s="63">
        <f t="shared" si="10"/>
        <v>1.6733333333333333</v>
      </c>
    </row>
    <row r="105" spans="2:35" ht="14.5" x14ac:dyDescent="0.35">
      <c r="B105" s="3" t="str">
        <f t="shared" si="6"/>
        <v>EcomMONDELEZ</v>
      </c>
      <c r="C105" s="3" t="s">
        <v>393</v>
      </c>
      <c r="D105" s="3" t="s">
        <v>393</v>
      </c>
      <c r="E105" s="3" t="s">
        <v>64</v>
      </c>
      <c r="F105" s="3" t="s">
        <v>65</v>
      </c>
      <c r="G105" s="3" t="s">
        <v>394</v>
      </c>
      <c r="H105" s="60" t="s">
        <v>67</v>
      </c>
      <c r="I105" s="3" t="s">
        <v>68</v>
      </c>
      <c r="J105" s="3" t="s">
        <v>69</v>
      </c>
      <c r="K105" s="3" t="s">
        <v>70</v>
      </c>
      <c r="L105" s="3" t="s">
        <v>286</v>
      </c>
      <c r="M105" s="3" t="s">
        <v>287</v>
      </c>
      <c r="N105" s="3" t="s">
        <v>288</v>
      </c>
      <c r="O105" s="3" t="s">
        <v>395</v>
      </c>
      <c r="P105" s="3" t="s">
        <v>396</v>
      </c>
      <c r="Q105" s="3" t="s">
        <v>397</v>
      </c>
      <c r="R105" s="60" t="s">
        <v>90</v>
      </c>
      <c r="S105" s="3" t="str">
        <f t="shared" si="7"/>
        <v>B2C</v>
      </c>
      <c r="T105" s="60" t="s">
        <v>105</v>
      </c>
      <c r="U105" s="66">
        <v>0.16700000000000001</v>
      </c>
      <c r="V105" s="66">
        <v>0.06</v>
      </c>
      <c r="W105" s="3">
        <v>0</v>
      </c>
      <c r="X105" s="3" t="s">
        <v>106</v>
      </c>
      <c r="Y105" s="3" t="s">
        <v>78</v>
      </c>
      <c r="Z105" s="68">
        <f>AVERAGEIFS(Sheet1!E:E,Sheet1!E:E,"&lt;&gt;0",Sheet1!B:B,Detail!B105)</f>
        <v>0.107</v>
      </c>
      <c r="AC105" s="128"/>
      <c r="AD105" s="63"/>
      <c r="AE105" s="63">
        <f t="shared" si="8"/>
        <v>0</v>
      </c>
      <c r="AF105" s="63">
        <f>SUMIFS('Performance Jan'!E:E,'Performance Jan'!C:C,Detail!G105)</f>
        <v>40000</v>
      </c>
      <c r="AG105" s="63">
        <f t="shared" si="9"/>
        <v>4280</v>
      </c>
      <c r="AH105" s="125">
        <f>SUMIFS('Performance Jan'!H:H,'Performance Jan'!C:C,Detail!G105)</f>
        <v>141660</v>
      </c>
      <c r="AI105" s="63">
        <f t="shared" si="10"/>
        <v>15157.619999999999</v>
      </c>
    </row>
    <row r="106" spans="2:35" ht="14.5" x14ac:dyDescent="0.35">
      <c r="B106" s="3" t="str">
        <f t="shared" si="6"/>
        <v>B2bMONDELEZ</v>
      </c>
      <c r="C106" s="3" t="s">
        <v>393</v>
      </c>
      <c r="D106" s="3" t="s">
        <v>393</v>
      </c>
      <c r="E106" s="3" t="s">
        <v>398</v>
      </c>
      <c r="F106" s="3" t="s">
        <v>398</v>
      </c>
      <c r="G106" s="3" t="s">
        <v>399</v>
      </c>
      <c r="H106" s="60" t="s">
        <v>67</v>
      </c>
      <c r="I106" s="3" t="s">
        <v>68</v>
      </c>
      <c r="J106" s="3" t="s">
        <v>69</v>
      </c>
      <c r="K106" s="3" t="s">
        <v>70</v>
      </c>
      <c r="L106" s="3" t="s">
        <v>286</v>
      </c>
      <c r="M106" s="3" t="s">
        <v>287</v>
      </c>
      <c r="N106" s="3" t="s">
        <v>288</v>
      </c>
      <c r="O106" s="3" t="s">
        <v>395</v>
      </c>
      <c r="P106" s="3" t="s">
        <v>396</v>
      </c>
      <c r="Q106" s="3" t="s">
        <v>397</v>
      </c>
      <c r="R106" s="60" t="s">
        <v>90</v>
      </c>
      <c r="S106" s="3" t="str">
        <f t="shared" si="7"/>
        <v>B2B</v>
      </c>
      <c r="T106" s="60" t="s">
        <v>105</v>
      </c>
      <c r="U106" s="68">
        <v>7.2999999999999995E-2</v>
      </c>
      <c r="V106" s="66">
        <v>0.06</v>
      </c>
      <c r="W106" s="3">
        <v>0</v>
      </c>
      <c r="X106" s="3" t="s">
        <v>106</v>
      </c>
      <c r="Y106" s="3" t="s">
        <v>78</v>
      </c>
      <c r="Z106" s="68">
        <f>AVERAGEIFS(Sheet1!E:E,Sheet1!E:E,"&lt;&gt;0",Sheet1!B:B,Detail!B106)</f>
        <v>7.3999999999999996E-2</v>
      </c>
      <c r="AC106" s="128"/>
      <c r="AD106" s="126"/>
      <c r="AE106" s="63">
        <f t="shared" si="8"/>
        <v>0</v>
      </c>
      <c r="AF106" s="63">
        <f>SUMIFS('Performance Jan'!E:E,'Performance Jan'!C:C,Detail!G106)</f>
        <v>30000</v>
      </c>
      <c r="AG106" s="63">
        <f t="shared" si="9"/>
        <v>2220</v>
      </c>
      <c r="AH106" s="125">
        <f>SUMIFS('Performance Jan'!H:H,'Performance Jan'!C:C,Detail!G106)</f>
        <v>17264</v>
      </c>
      <c r="AI106" s="63">
        <f t="shared" si="10"/>
        <v>1277.5359999999998</v>
      </c>
    </row>
    <row r="107" spans="2:35" ht="14.5" x14ac:dyDescent="0.35">
      <c r="B107" s="3" t="str">
        <f t="shared" si="6"/>
        <v>EcomUI MASS</v>
      </c>
      <c r="C107" s="3" t="s">
        <v>400</v>
      </c>
      <c r="D107" s="3" t="s">
        <v>401</v>
      </c>
      <c r="E107" s="3" t="s">
        <v>64</v>
      </c>
      <c r="F107" s="3" t="s">
        <v>147</v>
      </c>
      <c r="G107" s="3" t="s">
        <v>402</v>
      </c>
      <c r="H107" s="60" t="s">
        <v>67</v>
      </c>
      <c r="I107" s="130" t="s">
        <v>96</v>
      </c>
      <c r="J107" s="65" t="s">
        <v>118</v>
      </c>
      <c r="K107" s="130" t="s">
        <v>119</v>
      </c>
      <c r="L107" s="3" t="s">
        <v>155</v>
      </c>
      <c r="M107" s="3" t="s">
        <v>156</v>
      </c>
      <c r="N107" s="3" t="s">
        <v>157</v>
      </c>
      <c r="O107" s="3" t="s">
        <v>403</v>
      </c>
      <c r="P107" s="3" t="s">
        <v>404</v>
      </c>
      <c r="Q107" s="3" t="s">
        <v>405</v>
      </c>
      <c r="R107" s="60" t="s">
        <v>90</v>
      </c>
      <c r="S107" s="3" t="str">
        <f t="shared" si="7"/>
        <v>B2C</v>
      </c>
      <c r="T107" s="60" t="s">
        <v>245</v>
      </c>
      <c r="U107" s="61">
        <v>0.123</v>
      </c>
      <c r="V107" s="61">
        <v>0</v>
      </c>
      <c r="W107" s="61">
        <v>0</v>
      </c>
      <c r="X107" s="61" t="s">
        <v>78</v>
      </c>
      <c r="Y107" s="61">
        <v>0.25</v>
      </c>
      <c r="Z107" s="68">
        <f>AVERAGEIFS(Sheet1!E:E,Sheet1!E:E,"&lt;&gt;0",Sheet1!B:B,Detail!B107)</f>
        <v>0.18400000000000002</v>
      </c>
      <c r="AC107" s="128"/>
      <c r="AD107" s="63"/>
      <c r="AE107" s="63">
        <f t="shared" si="8"/>
        <v>0</v>
      </c>
      <c r="AF107" s="63">
        <f>SUMIFS('Performance Jan'!E:E,'Performance Jan'!C:C,Detail!G107)</f>
        <v>33991</v>
      </c>
      <c r="AG107" s="63">
        <f t="shared" si="9"/>
        <v>6254.344000000001</v>
      </c>
      <c r="AH107" s="125">
        <f>SUMIFS('Performance Jan'!H:H,'Performance Jan'!C:C,Detail!G107)</f>
        <v>17056</v>
      </c>
      <c r="AI107" s="63">
        <f t="shared" si="10"/>
        <v>3138.3040000000005</v>
      </c>
    </row>
    <row r="108" spans="2:35" ht="14.5" x14ac:dyDescent="0.35">
      <c r="B108" s="3" t="str">
        <f t="shared" si="6"/>
        <v>EcomUI MASS</v>
      </c>
      <c r="C108" s="3" t="s">
        <v>400</v>
      </c>
      <c r="D108" s="3" t="s">
        <v>401</v>
      </c>
      <c r="E108" s="3" t="s">
        <v>64</v>
      </c>
      <c r="F108" s="3" t="s">
        <v>65</v>
      </c>
      <c r="G108" s="3" t="s">
        <v>406</v>
      </c>
      <c r="H108" s="60" t="s">
        <v>67</v>
      </c>
      <c r="I108" s="130" t="s">
        <v>96</v>
      </c>
      <c r="J108" s="65" t="s">
        <v>118</v>
      </c>
      <c r="K108" s="130" t="s">
        <v>119</v>
      </c>
      <c r="L108" s="3" t="s">
        <v>155</v>
      </c>
      <c r="M108" s="3" t="s">
        <v>156</v>
      </c>
      <c r="N108" s="3" t="s">
        <v>157</v>
      </c>
      <c r="O108" s="3" t="s">
        <v>403</v>
      </c>
      <c r="P108" s="3" t="s">
        <v>404</v>
      </c>
      <c r="Q108" s="3" t="s">
        <v>405</v>
      </c>
      <c r="R108" s="60" t="s">
        <v>90</v>
      </c>
      <c r="S108" s="3" t="str">
        <f t="shared" si="7"/>
        <v>B2C</v>
      </c>
      <c r="T108" s="60" t="s">
        <v>245</v>
      </c>
      <c r="U108" s="61">
        <v>0.123</v>
      </c>
      <c r="V108" s="61">
        <v>0</v>
      </c>
      <c r="W108" s="61">
        <v>0</v>
      </c>
      <c r="X108" s="61" t="s">
        <v>78</v>
      </c>
      <c r="Y108" s="61">
        <v>0.25</v>
      </c>
      <c r="Z108" s="68">
        <f>AVERAGEIFS(Sheet1!E:E,Sheet1!E:E,"&lt;&gt;0",Sheet1!B:B,Detail!B108)</f>
        <v>0.18400000000000002</v>
      </c>
      <c r="AC108" s="128"/>
      <c r="AD108" s="63"/>
      <c r="AE108" s="63">
        <f t="shared" si="8"/>
        <v>0</v>
      </c>
      <c r="AF108" s="63">
        <f>SUMIFS('Performance Jan'!E:E,'Performance Jan'!C:C,Detail!G108)</f>
        <v>7082</v>
      </c>
      <c r="AG108" s="63">
        <f t="shared" si="9"/>
        <v>1303.0880000000002</v>
      </c>
      <c r="AH108" s="125">
        <f>SUMIFS('Performance Jan'!H:H,'Performance Jan'!C:C,Detail!G108)</f>
        <v>8335</v>
      </c>
      <c r="AI108" s="63">
        <f t="shared" si="10"/>
        <v>1533.64</v>
      </c>
    </row>
    <row r="109" spans="2:35" ht="14.5" x14ac:dyDescent="0.35">
      <c r="B109" s="3" t="str">
        <f t="shared" si="6"/>
        <v>B2BUI MASS</v>
      </c>
      <c r="C109" s="3" t="s">
        <v>400</v>
      </c>
      <c r="D109" s="3" t="s">
        <v>400</v>
      </c>
      <c r="E109" s="3" t="s">
        <v>91</v>
      </c>
      <c r="F109" s="3" t="s">
        <v>91</v>
      </c>
      <c r="G109" s="3" t="s">
        <v>407</v>
      </c>
      <c r="H109" s="60" t="s">
        <v>135</v>
      </c>
      <c r="I109" s="130" t="s">
        <v>96</v>
      </c>
      <c r="J109" s="65" t="s">
        <v>118</v>
      </c>
      <c r="K109" s="130" t="s">
        <v>119</v>
      </c>
      <c r="L109" s="3" t="s">
        <v>155</v>
      </c>
      <c r="M109" s="3" t="s">
        <v>156</v>
      </c>
      <c r="N109" s="3" t="s">
        <v>157</v>
      </c>
      <c r="O109" s="3" t="s">
        <v>403</v>
      </c>
      <c r="P109" s="3" t="s">
        <v>404</v>
      </c>
      <c r="Q109" s="3" t="s">
        <v>405</v>
      </c>
      <c r="R109" s="60" t="s">
        <v>90</v>
      </c>
      <c r="S109" s="3" t="str">
        <f t="shared" si="7"/>
        <v>B2B</v>
      </c>
      <c r="T109" s="60" t="s">
        <v>245</v>
      </c>
      <c r="U109" s="61"/>
      <c r="V109" s="61"/>
      <c r="W109" s="61"/>
      <c r="X109" s="61"/>
      <c r="Y109" s="61"/>
      <c r="Z109" s="68"/>
      <c r="AC109" s="128"/>
      <c r="AD109" s="63"/>
      <c r="AE109" s="63">
        <f t="shared" si="8"/>
        <v>0</v>
      </c>
      <c r="AF109" s="63">
        <f>SUMIFS('Performance Jan'!E:E,'Performance Jan'!C:C,Detail!G109)</f>
        <v>0</v>
      </c>
      <c r="AG109" s="63">
        <f t="shared" si="9"/>
        <v>0</v>
      </c>
      <c r="AH109" s="125">
        <f>SUMIFS('Performance Jan'!H:H,'Performance Jan'!C:C,Detail!G109)</f>
        <v>0</v>
      </c>
      <c r="AI109" s="63">
        <f t="shared" si="10"/>
        <v>0</v>
      </c>
    </row>
    <row r="110" spans="2:35" ht="14.5" x14ac:dyDescent="0.35">
      <c r="B110" s="3" t="str">
        <f t="shared" si="6"/>
        <v>EcomUI MASS</v>
      </c>
      <c r="C110" s="3" t="s">
        <v>400</v>
      </c>
      <c r="D110" s="3" t="s">
        <v>401</v>
      </c>
      <c r="E110" s="3" t="s">
        <v>64</v>
      </c>
      <c r="F110" s="3" t="s">
        <v>79</v>
      </c>
      <c r="G110" s="3" t="s">
        <v>408</v>
      </c>
      <c r="H110" s="60" t="s">
        <v>67</v>
      </c>
      <c r="I110" s="130" t="s">
        <v>96</v>
      </c>
      <c r="J110" s="65" t="s">
        <v>118</v>
      </c>
      <c r="K110" s="130" t="s">
        <v>119</v>
      </c>
      <c r="L110" s="3" t="s">
        <v>155</v>
      </c>
      <c r="M110" s="3" t="s">
        <v>156</v>
      </c>
      <c r="N110" s="3" t="s">
        <v>157</v>
      </c>
      <c r="O110" s="3" t="s">
        <v>403</v>
      </c>
      <c r="P110" s="3" t="s">
        <v>404</v>
      </c>
      <c r="Q110" s="3" t="s">
        <v>405</v>
      </c>
      <c r="R110" s="60" t="s">
        <v>90</v>
      </c>
      <c r="S110" s="3" t="str">
        <f t="shared" si="7"/>
        <v>B2C</v>
      </c>
      <c r="T110" s="60" t="s">
        <v>245</v>
      </c>
      <c r="U110" s="61">
        <v>0.123</v>
      </c>
      <c r="V110" s="61">
        <v>0</v>
      </c>
      <c r="W110" s="61">
        <v>0</v>
      </c>
      <c r="X110" s="61" t="s">
        <v>78</v>
      </c>
      <c r="Y110" s="61">
        <v>0.25</v>
      </c>
      <c r="Z110" s="68">
        <f>AVERAGEIFS(Sheet1!E:E,Sheet1!E:E,"&lt;&gt;0",Sheet1!B:B,Detail!B110)</f>
        <v>0.18400000000000002</v>
      </c>
      <c r="AC110" s="128"/>
      <c r="AD110" s="63"/>
      <c r="AE110" s="63">
        <f t="shared" si="8"/>
        <v>0</v>
      </c>
      <c r="AF110" s="63">
        <f>SUMIFS('Performance Jan'!E:E,'Performance Jan'!C:C,Detail!G110)</f>
        <v>1700</v>
      </c>
      <c r="AG110" s="63">
        <f t="shared" si="9"/>
        <v>312.80000000000007</v>
      </c>
      <c r="AH110" s="125">
        <f>SUMIFS('Performance Jan'!H:H,'Performance Jan'!C:C,Detail!G110)</f>
        <v>755</v>
      </c>
      <c r="AI110" s="63">
        <f t="shared" si="10"/>
        <v>138.92000000000002</v>
      </c>
    </row>
    <row r="111" spans="2:35" ht="14.5" x14ac:dyDescent="0.35">
      <c r="B111" s="3" t="str">
        <f t="shared" si="6"/>
        <v>EcomUI MASS</v>
      </c>
      <c r="C111" s="3" t="s">
        <v>400</v>
      </c>
      <c r="D111" s="3" t="s">
        <v>401</v>
      </c>
      <c r="E111" s="3" t="s">
        <v>64</v>
      </c>
      <c r="F111" s="3" t="s">
        <v>133</v>
      </c>
      <c r="G111" s="3" t="s">
        <v>409</v>
      </c>
      <c r="H111" s="60" t="s">
        <v>67</v>
      </c>
      <c r="I111" s="130" t="s">
        <v>96</v>
      </c>
      <c r="J111" s="65" t="s">
        <v>118</v>
      </c>
      <c r="K111" s="130" t="s">
        <v>119</v>
      </c>
      <c r="L111" s="3" t="s">
        <v>155</v>
      </c>
      <c r="M111" s="3" t="s">
        <v>156</v>
      </c>
      <c r="N111" s="3" t="s">
        <v>157</v>
      </c>
      <c r="O111" s="3" t="s">
        <v>403</v>
      </c>
      <c r="P111" s="3" t="s">
        <v>404</v>
      </c>
      <c r="Q111" s="3" t="s">
        <v>405</v>
      </c>
      <c r="R111" s="60" t="s">
        <v>90</v>
      </c>
      <c r="S111" s="3" t="str">
        <f t="shared" si="7"/>
        <v>B2C</v>
      </c>
      <c r="T111" s="60" t="s">
        <v>245</v>
      </c>
      <c r="U111" s="61">
        <v>0.123</v>
      </c>
      <c r="V111" s="61">
        <v>0</v>
      </c>
      <c r="W111" s="61">
        <v>0</v>
      </c>
      <c r="X111" s="61" t="s">
        <v>78</v>
      </c>
      <c r="Y111" s="61">
        <v>0.25</v>
      </c>
      <c r="Z111" s="68">
        <f>AVERAGEIFS(Sheet1!E:E,Sheet1!E:E,"&lt;&gt;0",Sheet1!B:B,Detail!B111)</f>
        <v>0.18400000000000002</v>
      </c>
      <c r="AC111" s="128"/>
      <c r="AD111" s="126"/>
      <c r="AE111" s="63">
        <f t="shared" si="8"/>
        <v>0</v>
      </c>
      <c r="AF111" s="63">
        <f>SUMIFS('Performance Jan'!E:E,'Performance Jan'!C:C,Detail!G111)</f>
        <v>0</v>
      </c>
      <c r="AG111" s="63">
        <f t="shared" si="9"/>
        <v>0</v>
      </c>
      <c r="AH111" s="125">
        <f>SUMIFS('Performance Jan'!H:H,'Performance Jan'!C:C,Detail!G111)</f>
        <v>19</v>
      </c>
      <c r="AI111" s="63">
        <f t="shared" si="10"/>
        <v>3.4960000000000004</v>
      </c>
    </row>
    <row r="112" spans="2:35" ht="14.5" x14ac:dyDescent="0.35">
      <c r="B112" s="3" t="str">
        <f t="shared" si="6"/>
        <v>EcomMOLFIX</v>
      </c>
      <c r="C112" s="3" t="s">
        <v>410</v>
      </c>
      <c r="D112" s="3" t="s">
        <v>411</v>
      </c>
      <c r="E112" s="3" t="s">
        <v>64</v>
      </c>
      <c r="F112" s="3" t="s">
        <v>65</v>
      </c>
      <c r="G112" s="3" t="s">
        <v>412</v>
      </c>
      <c r="H112" s="60" t="s">
        <v>67</v>
      </c>
      <c r="I112" s="3" t="s">
        <v>180</v>
      </c>
      <c r="J112" s="65" t="s">
        <v>181</v>
      </c>
      <c r="K112" s="3" t="s">
        <v>182</v>
      </c>
      <c r="L112" s="3" t="s">
        <v>2365</v>
      </c>
      <c r="M112" s="65" t="s">
        <v>2201</v>
      </c>
      <c r="N112" s="3" t="s">
        <v>2367</v>
      </c>
      <c r="O112" s="3" t="s">
        <v>413</v>
      </c>
      <c r="P112" s="65" t="s">
        <v>414</v>
      </c>
      <c r="Q112" s="3" t="s">
        <v>415</v>
      </c>
      <c r="R112" s="60" t="s">
        <v>90</v>
      </c>
      <c r="S112" s="3" t="str">
        <f t="shared" si="7"/>
        <v>B2C</v>
      </c>
      <c r="T112" s="60" t="s">
        <v>105</v>
      </c>
      <c r="U112" s="3">
        <v>0.13750000000000001</v>
      </c>
      <c r="V112" s="3">
        <v>0</v>
      </c>
      <c r="W112" s="3">
        <v>0</v>
      </c>
      <c r="X112" s="3" t="s">
        <v>78</v>
      </c>
      <c r="Y112" s="3">
        <v>0</v>
      </c>
      <c r="Z112" s="68">
        <f>AVERAGEIFS(Sheet1!E:E,Sheet1!E:E,"&lt;&gt;0",Sheet1!B:B,Detail!B112)</f>
        <v>0.13566666666666669</v>
      </c>
      <c r="AC112" s="128"/>
      <c r="AD112" s="126"/>
      <c r="AE112" s="63">
        <f t="shared" si="8"/>
        <v>0</v>
      </c>
      <c r="AF112" s="63">
        <f>SUMIFS('Performance Jan'!E:E,'Performance Jan'!C:C,Detail!G112)</f>
        <v>34278</v>
      </c>
      <c r="AG112" s="63">
        <f t="shared" si="9"/>
        <v>4650.3820000000005</v>
      </c>
      <c r="AH112" s="125">
        <f>SUMIFS('Performance Jan'!H:H,'Performance Jan'!C:C,Detail!G112)</f>
        <v>40194</v>
      </c>
      <c r="AI112" s="63">
        <f t="shared" si="10"/>
        <v>5452.9860000000008</v>
      </c>
    </row>
    <row r="113" spans="2:35" ht="14.5" x14ac:dyDescent="0.35">
      <c r="B113" s="3" t="str">
        <f t="shared" si="6"/>
        <v>EcomMOLFIX</v>
      </c>
      <c r="C113" s="3" t="s">
        <v>410</v>
      </c>
      <c r="D113" s="3" t="s">
        <v>411</v>
      </c>
      <c r="E113" s="3" t="s">
        <v>64</v>
      </c>
      <c r="F113" s="3" t="s">
        <v>147</v>
      </c>
      <c r="G113" s="3" t="s">
        <v>416</v>
      </c>
      <c r="H113" s="60" t="s">
        <v>67</v>
      </c>
      <c r="I113" s="3" t="s">
        <v>180</v>
      </c>
      <c r="J113" s="65" t="s">
        <v>181</v>
      </c>
      <c r="K113" s="3" t="s">
        <v>182</v>
      </c>
      <c r="L113" s="3" t="s">
        <v>2365</v>
      </c>
      <c r="M113" s="65" t="s">
        <v>2201</v>
      </c>
      <c r="N113" s="3" t="s">
        <v>2367</v>
      </c>
      <c r="O113" s="3" t="s">
        <v>413</v>
      </c>
      <c r="P113" s="65" t="s">
        <v>414</v>
      </c>
      <c r="Q113" s="3" t="s">
        <v>415</v>
      </c>
      <c r="R113" s="60" t="s">
        <v>90</v>
      </c>
      <c r="S113" s="3" t="str">
        <f t="shared" si="7"/>
        <v>B2C</v>
      </c>
      <c r="T113" s="60" t="s">
        <v>105</v>
      </c>
      <c r="U113" s="3">
        <v>0.13750000000000001</v>
      </c>
      <c r="V113" s="3">
        <v>0</v>
      </c>
      <c r="W113" s="3">
        <v>0</v>
      </c>
      <c r="X113" s="3" t="s">
        <v>78</v>
      </c>
      <c r="Y113" s="3">
        <v>0</v>
      </c>
      <c r="Z113" s="68">
        <f>AVERAGEIFS(Sheet1!E:E,Sheet1!E:E,"&lt;&gt;0",Sheet1!B:B,Detail!B113)</f>
        <v>0.13566666666666669</v>
      </c>
      <c r="AC113" s="128"/>
      <c r="AD113" s="126"/>
      <c r="AE113" s="63">
        <f t="shared" si="8"/>
        <v>0</v>
      </c>
      <c r="AF113" s="63">
        <f>SUMIFS('Performance Jan'!E:E,'Performance Jan'!C:C,Detail!G113)</f>
        <v>27451</v>
      </c>
      <c r="AG113" s="63">
        <f t="shared" si="9"/>
        <v>3724.1856666666672</v>
      </c>
      <c r="AH113" s="125">
        <f>SUMIFS('Performance Jan'!H:H,'Performance Jan'!C:C,Detail!G113)</f>
        <v>24047</v>
      </c>
      <c r="AI113" s="63">
        <f t="shared" si="10"/>
        <v>3262.3763333333336</v>
      </c>
    </row>
    <row r="114" spans="2:35" ht="14.5" x14ac:dyDescent="0.35">
      <c r="B114" s="3" t="str">
        <f t="shared" si="6"/>
        <v>EcomMOLFIX</v>
      </c>
      <c r="C114" s="3" t="s">
        <v>410</v>
      </c>
      <c r="D114" s="3" t="s">
        <v>411</v>
      </c>
      <c r="E114" s="3" t="s">
        <v>64</v>
      </c>
      <c r="F114" s="3" t="s">
        <v>79</v>
      </c>
      <c r="G114" s="3" t="s">
        <v>417</v>
      </c>
      <c r="H114" s="60" t="s">
        <v>67</v>
      </c>
      <c r="I114" s="3" t="s">
        <v>180</v>
      </c>
      <c r="J114" s="65" t="s">
        <v>181</v>
      </c>
      <c r="K114" s="3" t="s">
        <v>182</v>
      </c>
      <c r="L114" s="3" t="s">
        <v>2365</v>
      </c>
      <c r="M114" s="65" t="s">
        <v>2201</v>
      </c>
      <c r="N114" s="3" t="s">
        <v>2367</v>
      </c>
      <c r="O114" s="3" t="s">
        <v>413</v>
      </c>
      <c r="P114" s="65" t="s">
        <v>414</v>
      </c>
      <c r="Q114" s="3" t="s">
        <v>415</v>
      </c>
      <c r="R114" s="60" t="s">
        <v>90</v>
      </c>
      <c r="S114" s="3" t="str">
        <f t="shared" si="7"/>
        <v>B2C</v>
      </c>
      <c r="T114" s="60" t="s">
        <v>105</v>
      </c>
      <c r="U114" s="3">
        <v>0.13750000000000001</v>
      </c>
      <c r="V114" s="3">
        <v>0</v>
      </c>
      <c r="W114" s="3">
        <v>0</v>
      </c>
      <c r="X114" s="3" t="s">
        <v>78</v>
      </c>
      <c r="Y114" s="3">
        <v>0</v>
      </c>
      <c r="Z114" s="68">
        <f>AVERAGEIFS(Sheet1!E:E,Sheet1!E:E,"&lt;&gt;0",Sheet1!B:B,Detail!B114)</f>
        <v>0.13566666666666669</v>
      </c>
      <c r="AC114" s="128"/>
      <c r="AD114" s="126"/>
      <c r="AE114" s="63">
        <f t="shared" si="8"/>
        <v>0</v>
      </c>
      <c r="AF114" s="63">
        <f>SUMIFS('Performance Jan'!E:E,'Performance Jan'!C:C,Detail!G114)</f>
        <v>281</v>
      </c>
      <c r="AG114" s="63">
        <f t="shared" si="9"/>
        <v>38.122333333333337</v>
      </c>
      <c r="AH114" s="125">
        <f>SUMIFS('Performance Jan'!H:H,'Performance Jan'!C:C,Detail!G114)</f>
        <v>1586</v>
      </c>
      <c r="AI114" s="63">
        <f t="shared" si="10"/>
        <v>215.16733333333337</v>
      </c>
    </row>
    <row r="115" spans="2:35" ht="14.5" x14ac:dyDescent="0.35">
      <c r="B115" s="3" t="str">
        <f t="shared" si="6"/>
        <v>TiktokMOLFIX</v>
      </c>
      <c r="C115" s="3" t="s">
        <v>410</v>
      </c>
      <c r="D115" s="3" t="s">
        <v>410</v>
      </c>
      <c r="E115" s="3" t="s">
        <v>116</v>
      </c>
      <c r="F115" s="3" t="s">
        <v>116</v>
      </c>
      <c r="G115" s="3" t="s">
        <v>418</v>
      </c>
      <c r="H115" s="60" t="s">
        <v>67</v>
      </c>
      <c r="I115" s="3" t="s">
        <v>96</v>
      </c>
      <c r="J115" s="3" t="s">
        <v>118</v>
      </c>
      <c r="K115" s="3" t="s">
        <v>119</v>
      </c>
      <c r="L115" s="3" t="s">
        <v>375</v>
      </c>
      <c r="M115" s="3" t="s">
        <v>376</v>
      </c>
      <c r="N115" s="3" t="s">
        <v>377</v>
      </c>
      <c r="O115" s="3" t="s">
        <v>444</v>
      </c>
      <c r="P115" s="3" t="s">
        <v>445</v>
      </c>
      <c r="Q115" s="3" t="s">
        <v>446</v>
      </c>
      <c r="S115" s="3" t="str">
        <f t="shared" si="7"/>
        <v>B2C</v>
      </c>
      <c r="T115" s="60"/>
      <c r="Z115" s="68">
        <f>AVERAGEIFS(Sheet1!E:E,Sheet1!E:E,"&lt;&gt;0",Sheet1!B:B,Detail!B115)</f>
        <v>9.7000000000000003E-2</v>
      </c>
      <c r="AC115" s="128"/>
      <c r="AD115" s="126"/>
      <c r="AE115" s="63">
        <f t="shared" si="8"/>
        <v>0</v>
      </c>
      <c r="AF115" s="63">
        <f>SUMIFS('Performance Jan'!E:E,'Performance Jan'!C:C,Detail!G115)</f>
        <v>4999.9999999999936</v>
      </c>
      <c r="AG115" s="63">
        <f t="shared" si="9"/>
        <v>484.99999999999937</v>
      </c>
      <c r="AH115" s="125">
        <f>SUMIFS('Performance Jan'!H:H,'Performance Jan'!C:C,Detail!G115)</f>
        <v>0</v>
      </c>
      <c r="AI115" s="63">
        <f t="shared" si="10"/>
        <v>0</v>
      </c>
    </row>
    <row r="116" spans="2:35" ht="14.5" x14ac:dyDescent="0.35">
      <c r="B116" s="3" t="str">
        <f t="shared" si="6"/>
        <v>EcomSAGEN GROUPE</v>
      </c>
      <c r="C116" s="3" t="s">
        <v>420</v>
      </c>
      <c r="D116" s="3" t="s">
        <v>420</v>
      </c>
      <c r="E116" s="3" t="s">
        <v>64</v>
      </c>
      <c r="F116" s="3" t="s">
        <v>147</v>
      </c>
      <c r="G116" s="3" t="s">
        <v>421</v>
      </c>
      <c r="H116" s="60" t="s">
        <v>67</v>
      </c>
      <c r="I116" s="3" t="s">
        <v>136</v>
      </c>
      <c r="J116" s="3" t="s">
        <v>97</v>
      </c>
      <c r="K116" s="3" t="s">
        <v>98</v>
      </c>
      <c r="L116" s="3" t="s">
        <v>345</v>
      </c>
      <c r="M116" s="3" t="s">
        <v>346</v>
      </c>
      <c r="N116" s="3" t="s">
        <v>347</v>
      </c>
      <c r="O116" s="3" t="s">
        <v>422</v>
      </c>
      <c r="P116" s="3" t="s">
        <v>423</v>
      </c>
      <c r="Q116" s="3" t="s">
        <v>424</v>
      </c>
      <c r="R116" s="60" t="s">
        <v>75</v>
      </c>
      <c r="S116" s="3" t="str">
        <f t="shared" si="7"/>
        <v>B2C</v>
      </c>
      <c r="T116" s="60"/>
      <c r="Z116" s="68">
        <f>AVERAGEIFS(Sheet1!E:E,Sheet1!E:E,"&lt;&gt;0",Sheet1!B:B,Detail!B116)</f>
        <v>9.7000000000000003E-2</v>
      </c>
      <c r="AC116" s="128"/>
      <c r="AD116" s="126"/>
      <c r="AE116" s="63">
        <f t="shared" si="8"/>
        <v>0</v>
      </c>
      <c r="AF116" s="63">
        <f>SUMIFS('Performance Jan'!E:E,'Performance Jan'!C:C,Detail!G116)</f>
        <v>44912.999999999927</v>
      </c>
      <c r="AG116" s="63">
        <f t="shared" si="9"/>
        <v>4356.5609999999933</v>
      </c>
      <c r="AH116" s="125">
        <f>SUMIFS('Performance Jan'!H:H,'Performance Jan'!C:C,Detail!G116)</f>
        <v>20107</v>
      </c>
      <c r="AI116" s="63">
        <f t="shared" si="10"/>
        <v>1950.3790000000001</v>
      </c>
    </row>
    <row r="117" spans="2:35" ht="14.5" x14ac:dyDescent="0.35">
      <c r="B117" s="3" t="str">
        <f t="shared" si="6"/>
        <v>EcomSAGEN GROUPE</v>
      </c>
      <c r="C117" s="3" t="s">
        <v>420</v>
      </c>
      <c r="D117" s="3" t="s">
        <v>420</v>
      </c>
      <c r="E117" s="3" t="s">
        <v>64</v>
      </c>
      <c r="F117" s="3" t="s">
        <v>65</v>
      </c>
      <c r="G117" s="3" t="s">
        <v>425</v>
      </c>
      <c r="H117" s="60" t="s">
        <v>67</v>
      </c>
      <c r="I117" s="3" t="s">
        <v>136</v>
      </c>
      <c r="J117" s="3" t="s">
        <v>97</v>
      </c>
      <c r="K117" s="3" t="s">
        <v>98</v>
      </c>
      <c r="L117" s="3" t="s">
        <v>345</v>
      </c>
      <c r="M117" s="3" t="s">
        <v>346</v>
      </c>
      <c r="N117" s="3" t="s">
        <v>347</v>
      </c>
      <c r="O117" s="3" t="s">
        <v>422</v>
      </c>
      <c r="P117" s="3" t="s">
        <v>423</v>
      </c>
      <c r="Q117" s="3" t="s">
        <v>424</v>
      </c>
      <c r="R117" s="60" t="s">
        <v>75</v>
      </c>
      <c r="S117" s="3" t="str">
        <f t="shared" si="7"/>
        <v>B2C</v>
      </c>
      <c r="T117" s="60"/>
      <c r="Z117" s="68">
        <f>AVERAGEIFS(Sheet1!E:E,Sheet1!E:E,"&lt;&gt;0",Sheet1!B:B,Detail!B117)</f>
        <v>9.7000000000000003E-2</v>
      </c>
      <c r="AC117" s="128"/>
      <c r="AD117" s="126"/>
      <c r="AE117" s="63">
        <f t="shared" si="8"/>
        <v>0</v>
      </c>
      <c r="AF117" s="63">
        <f>SUMIFS('Performance Jan'!E:E,'Performance Jan'!C:C,Detail!G117)</f>
        <v>15696.999999999976</v>
      </c>
      <c r="AG117" s="63">
        <f t="shared" si="9"/>
        <v>1522.6089999999976</v>
      </c>
      <c r="AH117" s="125">
        <f>SUMIFS('Performance Jan'!H:H,'Performance Jan'!C:C,Detail!G117)</f>
        <v>12444</v>
      </c>
      <c r="AI117" s="63">
        <f t="shared" si="10"/>
        <v>1207.068</v>
      </c>
    </row>
    <row r="118" spans="2:35" ht="14.5" x14ac:dyDescent="0.35">
      <c r="B118" s="3" t="str">
        <f t="shared" si="6"/>
        <v>EcomBOSCH</v>
      </c>
      <c r="C118" s="3" t="s">
        <v>426</v>
      </c>
      <c r="D118" s="3" t="s">
        <v>427</v>
      </c>
      <c r="E118" s="3" t="s">
        <v>64</v>
      </c>
      <c r="F118" s="3" t="s">
        <v>65</v>
      </c>
      <c r="G118" s="3" t="s">
        <v>428</v>
      </c>
      <c r="H118" s="60" t="s">
        <v>67</v>
      </c>
      <c r="I118" s="3" t="s">
        <v>136</v>
      </c>
      <c r="J118" s="3" t="s">
        <v>97</v>
      </c>
      <c r="K118" s="3" t="s">
        <v>98</v>
      </c>
      <c r="L118" s="3" t="s">
        <v>202</v>
      </c>
      <c r="M118" s="65" t="s">
        <v>203</v>
      </c>
      <c r="N118" s="132" t="s">
        <v>204</v>
      </c>
      <c r="O118" s="155" t="s">
        <v>213</v>
      </c>
      <c r="P118" s="156" t="s">
        <v>214</v>
      </c>
      <c r="Q118" s="156" t="s">
        <v>215</v>
      </c>
      <c r="R118" s="60" t="s">
        <v>90</v>
      </c>
      <c r="S118" s="3" t="str">
        <f t="shared" si="7"/>
        <v>B2C</v>
      </c>
      <c r="T118" s="60" t="s">
        <v>432</v>
      </c>
      <c r="U118" s="3">
        <v>6.5000000000000002E-2</v>
      </c>
      <c r="V118" s="3">
        <v>0</v>
      </c>
      <c r="W118" s="3">
        <v>0</v>
      </c>
      <c r="X118" s="3" t="s">
        <v>106</v>
      </c>
      <c r="Y118" s="3">
        <v>0</v>
      </c>
      <c r="Z118" s="68">
        <f>AVERAGEIFS(Sheet1!E:E,Sheet1!E:E,"&lt;&gt;0",Sheet1!B:B,Detail!B118)</f>
        <v>0.13500000000000001</v>
      </c>
      <c r="AC118" s="128"/>
      <c r="AD118" s="63"/>
      <c r="AE118" s="63">
        <f t="shared" si="8"/>
        <v>0</v>
      </c>
      <c r="AF118" s="63">
        <f>SUMIFS('Performance Jan'!E:E,'Performance Jan'!C:C,Detail!G118)</f>
        <v>11607</v>
      </c>
      <c r="AG118" s="63">
        <f t="shared" si="9"/>
        <v>1566.9450000000002</v>
      </c>
      <c r="AH118" s="125">
        <f>SUMIFS('Performance Jan'!H:H,'Performance Jan'!C:C,Detail!G118)</f>
        <v>8527</v>
      </c>
      <c r="AI118" s="63">
        <f t="shared" si="10"/>
        <v>1151.145</v>
      </c>
    </row>
    <row r="119" spans="2:35" ht="14.5" x14ac:dyDescent="0.35">
      <c r="B119" s="3" t="str">
        <f t="shared" si="6"/>
        <v>EcomBOSCH</v>
      </c>
      <c r="C119" s="3" t="s">
        <v>426</v>
      </c>
      <c r="D119" s="3" t="s">
        <v>427</v>
      </c>
      <c r="E119" s="3" t="s">
        <v>64</v>
      </c>
      <c r="F119" s="3" t="s">
        <v>147</v>
      </c>
      <c r="G119" s="3" t="s">
        <v>433</v>
      </c>
      <c r="H119" s="60" t="s">
        <v>67</v>
      </c>
      <c r="I119" s="3" t="s">
        <v>136</v>
      </c>
      <c r="J119" s="3" t="s">
        <v>97</v>
      </c>
      <c r="K119" s="3" t="s">
        <v>98</v>
      </c>
      <c r="L119" s="3" t="s">
        <v>202</v>
      </c>
      <c r="M119" s="65" t="s">
        <v>203</v>
      </c>
      <c r="N119" s="132" t="s">
        <v>204</v>
      </c>
      <c r="O119" s="155" t="s">
        <v>213</v>
      </c>
      <c r="P119" s="156" t="s">
        <v>214</v>
      </c>
      <c r="Q119" s="156" t="s">
        <v>215</v>
      </c>
      <c r="R119" s="60" t="s">
        <v>90</v>
      </c>
      <c r="S119" s="3" t="str">
        <f t="shared" si="7"/>
        <v>B2C</v>
      </c>
      <c r="T119" s="60" t="s">
        <v>432</v>
      </c>
      <c r="U119" s="3">
        <v>6.5000000000000002E-2</v>
      </c>
      <c r="V119" s="3">
        <v>0</v>
      </c>
      <c r="W119" s="3">
        <v>0</v>
      </c>
      <c r="X119" s="3" t="s">
        <v>106</v>
      </c>
      <c r="Y119" s="3">
        <v>0</v>
      </c>
      <c r="Z119" s="68">
        <f>AVERAGEIFS(Sheet1!E:E,Sheet1!E:E,"&lt;&gt;0",Sheet1!B:B,Detail!B119)</f>
        <v>0.13500000000000001</v>
      </c>
      <c r="AC119" s="128"/>
      <c r="AD119" s="63"/>
      <c r="AE119" s="63">
        <f t="shared" si="8"/>
        <v>0</v>
      </c>
      <c r="AF119" s="63">
        <f>SUMIFS('Performance Jan'!E:E,'Performance Jan'!C:C,Detail!G119)</f>
        <v>6006</v>
      </c>
      <c r="AG119" s="63">
        <f t="shared" si="9"/>
        <v>810.81000000000006</v>
      </c>
      <c r="AH119" s="125">
        <f>SUMIFS('Performance Jan'!H:H,'Performance Jan'!C:C,Detail!G119)</f>
        <v>7654</v>
      </c>
      <c r="AI119" s="63">
        <f t="shared" si="10"/>
        <v>1033.29</v>
      </c>
    </row>
    <row r="120" spans="2:35" ht="14.5" x14ac:dyDescent="0.35">
      <c r="B120" s="3" t="str">
        <f t="shared" si="6"/>
        <v>EcomBOSCH</v>
      </c>
      <c r="C120" s="3" t="s">
        <v>426</v>
      </c>
      <c r="D120" s="3" t="s">
        <v>427</v>
      </c>
      <c r="E120" s="3" t="s">
        <v>64</v>
      </c>
      <c r="F120" s="3" t="s">
        <v>79</v>
      </c>
      <c r="G120" s="3" t="s">
        <v>434</v>
      </c>
      <c r="H120" s="60" t="s">
        <v>67</v>
      </c>
      <c r="I120" s="3" t="s">
        <v>136</v>
      </c>
      <c r="J120" s="3" t="s">
        <v>97</v>
      </c>
      <c r="K120" s="3" t="s">
        <v>98</v>
      </c>
      <c r="L120" s="3" t="s">
        <v>202</v>
      </c>
      <c r="M120" s="65" t="s">
        <v>203</v>
      </c>
      <c r="N120" s="132" t="s">
        <v>204</v>
      </c>
      <c r="O120" s="155" t="s">
        <v>213</v>
      </c>
      <c r="P120" s="156" t="s">
        <v>214</v>
      </c>
      <c r="Q120" s="156" t="s">
        <v>215</v>
      </c>
      <c r="R120" s="60" t="s">
        <v>90</v>
      </c>
      <c r="S120" s="3" t="str">
        <f t="shared" si="7"/>
        <v>B2C</v>
      </c>
      <c r="T120" s="60" t="s">
        <v>432</v>
      </c>
      <c r="U120" s="3">
        <v>6.5000000000000002E-2</v>
      </c>
      <c r="V120" s="3">
        <v>0</v>
      </c>
      <c r="W120" s="3">
        <v>0</v>
      </c>
      <c r="X120" s="3" t="s">
        <v>106</v>
      </c>
      <c r="Y120" s="3">
        <v>0</v>
      </c>
      <c r="Z120" s="68">
        <f>AVERAGEIFS(Sheet1!E:E,Sheet1!E:E,"&lt;&gt;0",Sheet1!B:B,Detail!B120)</f>
        <v>0.13500000000000001</v>
      </c>
      <c r="AC120" s="128"/>
      <c r="AD120" s="63"/>
      <c r="AE120" s="63">
        <f t="shared" si="8"/>
        <v>0</v>
      </c>
      <c r="AF120" s="63">
        <f>SUMIFS('Performance Jan'!E:E,'Performance Jan'!C:C,Detail!G120)</f>
        <v>3820</v>
      </c>
      <c r="AG120" s="63">
        <f t="shared" si="9"/>
        <v>515.70000000000005</v>
      </c>
      <c r="AH120" s="125">
        <f>SUMIFS('Performance Jan'!H:H,'Performance Jan'!C:C,Detail!G120)</f>
        <v>1715</v>
      </c>
      <c r="AI120" s="63">
        <f t="shared" si="10"/>
        <v>231.52500000000001</v>
      </c>
    </row>
    <row r="121" spans="2:35" ht="14.5" x14ac:dyDescent="0.35">
      <c r="B121" s="3" t="str">
        <f t="shared" si="6"/>
        <v>EcomMOI</v>
      </c>
      <c r="C121" s="3" t="s">
        <v>435</v>
      </c>
      <c r="D121" s="3" t="s">
        <v>436</v>
      </c>
      <c r="E121" s="3" t="s">
        <v>64</v>
      </c>
      <c r="F121" s="3" t="s">
        <v>147</v>
      </c>
      <c r="G121" s="3" t="s">
        <v>437</v>
      </c>
      <c r="H121" s="60" t="s">
        <v>67</v>
      </c>
      <c r="I121" s="3" t="s">
        <v>96</v>
      </c>
      <c r="J121" s="3" t="s">
        <v>97</v>
      </c>
      <c r="K121" s="3" t="s">
        <v>98</v>
      </c>
      <c r="L121" s="3" t="s">
        <v>99</v>
      </c>
      <c r="M121" s="3" t="s">
        <v>100</v>
      </c>
      <c r="N121" s="3" t="s">
        <v>101</v>
      </c>
      <c r="O121" s="3" t="s">
        <v>438</v>
      </c>
      <c r="P121" s="3" t="s">
        <v>439</v>
      </c>
      <c r="Q121" s="3" t="s">
        <v>440</v>
      </c>
      <c r="R121" s="60" t="s">
        <v>441</v>
      </c>
      <c r="S121" s="3" t="str">
        <f t="shared" si="7"/>
        <v>B2C</v>
      </c>
      <c r="T121" s="60" t="s">
        <v>105</v>
      </c>
      <c r="U121" s="3">
        <v>0.19230769230769229</v>
      </c>
      <c r="V121" s="3">
        <v>0</v>
      </c>
      <c r="W121" s="3">
        <v>0.15</v>
      </c>
      <c r="X121" s="3" t="s">
        <v>240</v>
      </c>
      <c r="Y121" s="3">
        <v>0.22</v>
      </c>
      <c r="Z121" s="68">
        <f>AVERAGEIFS(Sheet1!E:E,Sheet1!E:E,"&lt;&gt;0",Sheet1!B:B,Detail!B121)</f>
        <v>7.6999999999999999E-2</v>
      </c>
      <c r="AC121" s="128"/>
      <c r="AD121" s="126"/>
      <c r="AE121" s="63">
        <f t="shared" si="8"/>
        <v>0</v>
      </c>
      <c r="AF121" s="63">
        <f>SUMIFS('Performance Jan'!E:E,'Performance Jan'!C:C,Detail!G121)</f>
        <v>20083</v>
      </c>
      <c r="AG121" s="63">
        <f t="shared" si="9"/>
        <v>1546.3910000000001</v>
      </c>
      <c r="AH121" s="125">
        <f>SUMIFS('Performance Jan'!H:H,'Performance Jan'!C:C,Detail!G121)</f>
        <v>6169</v>
      </c>
      <c r="AI121" s="63">
        <f t="shared" si="10"/>
        <v>475.01299999999998</v>
      </c>
    </row>
    <row r="122" spans="2:35" ht="14.5" x14ac:dyDescent="0.35">
      <c r="B122" s="3" t="str">
        <f t="shared" si="6"/>
        <v>EcomMOI</v>
      </c>
      <c r="C122" s="3" t="s">
        <v>435</v>
      </c>
      <c r="D122" s="3" t="s">
        <v>436</v>
      </c>
      <c r="E122" s="3" t="s">
        <v>64</v>
      </c>
      <c r="F122" s="3" t="s">
        <v>65</v>
      </c>
      <c r="G122" s="3" t="s">
        <v>442</v>
      </c>
      <c r="H122" s="60" t="s">
        <v>67</v>
      </c>
      <c r="I122" s="3" t="s">
        <v>96</v>
      </c>
      <c r="J122" s="3" t="s">
        <v>97</v>
      </c>
      <c r="K122" s="3" t="s">
        <v>98</v>
      </c>
      <c r="L122" s="3" t="s">
        <v>99</v>
      </c>
      <c r="M122" s="3" t="s">
        <v>100</v>
      </c>
      <c r="N122" s="3" t="s">
        <v>101</v>
      </c>
      <c r="O122" s="3" t="s">
        <v>438</v>
      </c>
      <c r="P122" s="3" t="s">
        <v>439</v>
      </c>
      <c r="Q122" s="3" t="s">
        <v>440</v>
      </c>
      <c r="R122" s="60" t="s">
        <v>441</v>
      </c>
      <c r="S122" s="3" t="str">
        <f t="shared" si="7"/>
        <v>B2C</v>
      </c>
      <c r="T122" s="60" t="s">
        <v>105</v>
      </c>
      <c r="U122" s="3">
        <v>0.19230769230769229</v>
      </c>
      <c r="V122" s="3">
        <v>0</v>
      </c>
      <c r="W122" s="3">
        <v>0.15</v>
      </c>
      <c r="X122" s="3" t="s">
        <v>240</v>
      </c>
      <c r="Y122" s="3">
        <v>0.22</v>
      </c>
      <c r="Z122" s="68">
        <f>AVERAGEIFS(Sheet1!E:E,Sheet1!E:E,"&lt;&gt;0",Sheet1!B:B,Detail!B122)</f>
        <v>7.6999999999999999E-2</v>
      </c>
      <c r="AC122" s="128"/>
      <c r="AD122" s="126"/>
      <c r="AE122" s="63">
        <f t="shared" si="8"/>
        <v>0</v>
      </c>
      <c r="AF122" s="63">
        <f>SUMIFS('Performance Jan'!E:E,'Performance Jan'!C:C,Detail!G122)</f>
        <v>5543</v>
      </c>
      <c r="AG122" s="63">
        <f t="shared" si="9"/>
        <v>426.81099999999998</v>
      </c>
      <c r="AH122" s="125">
        <f>SUMIFS('Performance Jan'!H:H,'Performance Jan'!C:C,Detail!G122)</f>
        <v>1531</v>
      </c>
      <c r="AI122" s="63">
        <f t="shared" si="10"/>
        <v>117.887</v>
      </c>
    </row>
    <row r="123" spans="2:35" ht="14.5" x14ac:dyDescent="0.35">
      <c r="B123" s="3" t="str">
        <f t="shared" si="6"/>
        <v>TiktokMOI</v>
      </c>
      <c r="C123" s="3" t="s">
        <v>435</v>
      </c>
      <c r="D123" s="3" t="s">
        <v>435</v>
      </c>
      <c r="E123" s="3" t="s">
        <v>116</v>
      </c>
      <c r="F123" s="3" t="s">
        <v>116</v>
      </c>
      <c r="G123" s="3" t="s">
        <v>443</v>
      </c>
      <c r="H123" s="60" t="s">
        <v>67</v>
      </c>
      <c r="I123" s="3" t="s">
        <v>96</v>
      </c>
      <c r="J123" s="3" t="s">
        <v>118</v>
      </c>
      <c r="K123" s="3" t="s">
        <v>119</v>
      </c>
      <c r="L123" s="3" t="s">
        <v>120</v>
      </c>
      <c r="M123" s="3" t="s">
        <v>121</v>
      </c>
      <c r="N123" s="3" t="s">
        <v>122</v>
      </c>
      <c r="O123" s="3" t="s">
        <v>444</v>
      </c>
      <c r="P123" s="3" t="s">
        <v>445</v>
      </c>
      <c r="Q123" s="3" t="s">
        <v>446</v>
      </c>
      <c r="R123" s="60" t="s">
        <v>441</v>
      </c>
      <c r="S123" s="3" t="str">
        <f t="shared" si="7"/>
        <v>B2C</v>
      </c>
      <c r="T123" s="60" t="s">
        <v>126</v>
      </c>
      <c r="U123" s="3">
        <v>0.19230769230769229</v>
      </c>
      <c r="V123" s="3">
        <v>0</v>
      </c>
      <c r="W123" s="3">
        <v>0.15</v>
      </c>
      <c r="X123" s="3" t="s">
        <v>240</v>
      </c>
      <c r="Y123" s="3">
        <v>0.22</v>
      </c>
      <c r="Z123" s="68">
        <f>AVERAGEIFS(Sheet1!E:E,Sheet1!E:E,"&lt;&gt;0",Sheet1!B:B,Detail!B123)</f>
        <v>0.11</v>
      </c>
      <c r="AC123" s="128"/>
      <c r="AD123" s="126"/>
      <c r="AE123" s="63">
        <f t="shared" si="8"/>
        <v>0</v>
      </c>
      <c r="AF123" s="63">
        <f>SUMIFS('Performance Jan'!E:E,'Performance Jan'!C:C,Detail!G123)</f>
        <v>1999.9999999999989</v>
      </c>
      <c r="AG123" s="63">
        <f t="shared" si="9"/>
        <v>219.99999999999989</v>
      </c>
      <c r="AH123" s="125">
        <f>SUMIFS('Performance Jan'!H:H,'Performance Jan'!C:C,Detail!G123)</f>
        <v>3950</v>
      </c>
      <c r="AI123" s="63">
        <f t="shared" si="10"/>
        <v>434.5</v>
      </c>
    </row>
    <row r="124" spans="2:35" ht="14.5" x14ac:dyDescent="0.35">
      <c r="B124" s="3" t="str">
        <f t="shared" si="6"/>
        <v>EcomDERMALOGICA</v>
      </c>
      <c r="C124" s="3" t="s">
        <v>447</v>
      </c>
      <c r="D124" s="3" t="s">
        <v>448</v>
      </c>
      <c r="E124" s="3" t="s">
        <v>64</v>
      </c>
      <c r="F124" s="3" t="s">
        <v>65</v>
      </c>
      <c r="G124" s="3" t="s">
        <v>449</v>
      </c>
      <c r="H124" s="60" t="s">
        <v>67</v>
      </c>
      <c r="I124" s="3" t="s">
        <v>96</v>
      </c>
      <c r="J124" s="3" t="s">
        <v>118</v>
      </c>
      <c r="K124" s="3" t="s">
        <v>119</v>
      </c>
      <c r="L124" s="3" t="s">
        <v>120</v>
      </c>
      <c r="M124" s="3" t="s">
        <v>121</v>
      </c>
      <c r="N124" s="3" t="s">
        <v>122</v>
      </c>
      <c r="O124" s="3" t="s">
        <v>264</v>
      </c>
      <c r="P124" s="3" t="s">
        <v>265</v>
      </c>
      <c r="Q124" s="3" t="s">
        <v>266</v>
      </c>
      <c r="R124" s="60" t="s">
        <v>75</v>
      </c>
      <c r="S124" s="3" t="str">
        <f t="shared" si="7"/>
        <v>B2C</v>
      </c>
      <c r="T124" s="60"/>
      <c r="U124" s="3">
        <v>0.09</v>
      </c>
      <c r="V124" s="3">
        <v>0</v>
      </c>
      <c r="W124" s="3">
        <v>0</v>
      </c>
      <c r="X124" s="3">
        <v>0</v>
      </c>
      <c r="Y124" s="3">
        <v>0</v>
      </c>
      <c r="Z124" s="68">
        <f>AVERAGEIFS(Sheet1!E:E,Sheet1!E:E,"&lt;&gt;0",Sheet1!B:B,Detail!B124)</f>
        <v>8.6999999999999994E-2</v>
      </c>
      <c r="AC124" s="128"/>
      <c r="AD124" s="63"/>
      <c r="AE124" s="63">
        <f t="shared" si="8"/>
        <v>0</v>
      </c>
      <c r="AF124" s="63">
        <f>SUMIFS('Performance Jan'!E:E,'Performance Jan'!C:C,Detail!G124)</f>
        <v>13090</v>
      </c>
      <c r="AG124" s="63">
        <f t="shared" si="9"/>
        <v>1138.83</v>
      </c>
      <c r="AH124" s="125">
        <f>SUMIFS('Performance Jan'!H:H,'Performance Jan'!C:C,Detail!G124)</f>
        <v>10563</v>
      </c>
      <c r="AI124" s="63">
        <f t="shared" si="10"/>
        <v>918.98099999999988</v>
      </c>
    </row>
    <row r="125" spans="2:35" ht="14.5" x14ac:dyDescent="0.35">
      <c r="B125" s="3" t="str">
        <f t="shared" si="6"/>
        <v>BrandcomDERMALOGICA</v>
      </c>
      <c r="C125" s="3" t="s">
        <v>447</v>
      </c>
      <c r="D125" s="3" t="s">
        <v>448</v>
      </c>
      <c r="E125" s="3" t="s">
        <v>450</v>
      </c>
      <c r="F125" s="3" t="s">
        <v>450</v>
      </c>
      <c r="G125" s="3" t="s">
        <v>451</v>
      </c>
      <c r="H125" s="60" t="s">
        <v>176</v>
      </c>
      <c r="I125" s="3" t="s">
        <v>96</v>
      </c>
      <c r="J125" s="3" t="s">
        <v>118</v>
      </c>
      <c r="K125" s="3" t="s">
        <v>119</v>
      </c>
      <c r="L125" s="3" t="s">
        <v>120</v>
      </c>
      <c r="M125" s="3" t="s">
        <v>121</v>
      </c>
      <c r="N125" s="3" t="s">
        <v>122</v>
      </c>
      <c r="O125" s="3" t="s">
        <v>264</v>
      </c>
      <c r="P125" s="3" t="s">
        <v>265</v>
      </c>
      <c r="Q125" s="3" t="s">
        <v>266</v>
      </c>
      <c r="R125" s="60" t="s">
        <v>75</v>
      </c>
      <c r="S125" s="3" t="str">
        <f t="shared" si="7"/>
        <v>B2C</v>
      </c>
      <c r="T125" s="60"/>
      <c r="U125" s="3">
        <v>0.09</v>
      </c>
      <c r="V125" s="3">
        <v>0</v>
      </c>
      <c r="W125" s="3">
        <v>0</v>
      </c>
      <c r="X125" s="3">
        <v>0</v>
      </c>
      <c r="Y125" s="3">
        <v>0</v>
      </c>
      <c r="Z125" s="68"/>
      <c r="AC125" s="128"/>
      <c r="AD125" s="63"/>
      <c r="AE125" s="63">
        <f t="shared" si="8"/>
        <v>0</v>
      </c>
      <c r="AF125" s="63">
        <f>SUMIFS('Performance Jan'!E:E,'Performance Jan'!C:C,Detail!G125)</f>
        <v>0</v>
      </c>
      <c r="AG125" s="63">
        <f t="shared" si="9"/>
        <v>0</v>
      </c>
      <c r="AH125" s="125">
        <f>SUMIFS('Performance Jan'!H:H,'Performance Jan'!C:C,Detail!G125)</f>
        <v>0</v>
      </c>
      <c r="AI125" s="63">
        <f t="shared" si="10"/>
        <v>0</v>
      </c>
    </row>
    <row r="126" spans="2:35" ht="14.5" x14ac:dyDescent="0.35">
      <c r="B126" s="3" t="str">
        <f t="shared" si="6"/>
        <v>EcomMOIRA</v>
      </c>
      <c r="C126" s="3" t="s">
        <v>452</v>
      </c>
      <c r="D126" s="3" t="s">
        <v>452</v>
      </c>
      <c r="E126" s="3" t="s">
        <v>64</v>
      </c>
      <c r="F126" s="3" t="s">
        <v>65</v>
      </c>
      <c r="G126" s="3" t="s">
        <v>453</v>
      </c>
      <c r="H126" s="60" t="s">
        <v>67</v>
      </c>
      <c r="I126" s="3" t="s">
        <v>96</v>
      </c>
      <c r="J126" s="3" t="s">
        <v>118</v>
      </c>
      <c r="K126" s="3" t="s">
        <v>119</v>
      </c>
      <c r="L126" s="3" t="s">
        <v>120</v>
      </c>
      <c r="M126" s="3" t="s">
        <v>121</v>
      </c>
      <c r="N126" s="3" t="s">
        <v>122</v>
      </c>
      <c r="O126" s="3" t="s">
        <v>444</v>
      </c>
      <c r="P126" s="3" t="s">
        <v>445</v>
      </c>
      <c r="Q126" s="3" t="s">
        <v>446</v>
      </c>
      <c r="R126" s="60" t="s">
        <v>90</v>
      </c>
      <c r="S126" s="3" t="str">
        <f t="shared" si="7"/>
        <v>B2C</v>
      </c>
      <c r="T126" s="60"/>
      <c r="U126" s="3">
        <v>0.03</v>
      </c>
      <c r="V126" s="3">
        <v>0</v>
      </c>
      <c r="W126" s="3">
        <v>0</v>
      </c>
      <c r="X126" s="3" t="s">
        <v>78</v>
      </c>
      <c r="Y126" s="3">
        <v>0</v>
      </c>
      <c r="Z126" s="68">
        <f>AVERAGEIFS(Sheet1!E:E,Sheet1!E:E,"&lt;&gt;0",Sheet1!B:B,Detail!B126)</f>
        <v>0.03</v>
      </c>
      <c r="AC126" s="128"/>
      <c r="AD126" s="126"/>
      <c r="AE126" s="63">
        <f t="shared" si="8"/>
        <v>0</v>
      </c>
      <c r="AF126" s="63">
        <f>SUMIFS('Performance Jan'!E:E,'Performance Jan'!C:C,Detail!G126)</f>
        <v>4999.6129032258041</v>
      </c>
      <c r="AG126" s="63">
        <f t="shared" si="9"/>
        <v>149.98838709677412</v>
      </c>
      <c r="AH126" s="125">
        <f>SUMIFS('Performance Jan'!H:H,'Performance Jan'!C:C,Detail!G126)</f>
        <v>3607</v>
      </c>
      <c r="AI126" s="63">
        <f t="shared" si="10"/>
        <v>108.21</v>
      </c>
    </row>
    <row r="127" spans="2:35" ht="14.5" x14ac:dyDescent="0.35">
      <c r="B127" s="3" t="str">
        <f t="shared" si="6"/>
        <v>EcomMOIRA</v>
      </c>
      <c r="C127" s="3" t="s">
        <v>452</v>
      </c>
      <c r="D127" s="3" t="s">
        <v>452</v>
      </c>
      <c r="E127" s="3" t="s">
        <v>64</v>
      </c>
      <c r="F127" s="3" t="s">
        <v>454</v>
      </c>
      <c r="G127" s="3" t="s">
        <v>455</v>
      </c>
      <c r="H127" s="60" t="s">
        <v>67</v>
      </c>
      <c r="I127" s="3" t="s">
        <v>96</v>
      </c>
      <c r="J127" s="3" t="s">
        <v>118</v>
      </c>
      <c r="K127" s="3" t="s">
        <v>119</v>
      </c>
      <c r="L127" s="3" t="s">
        <v>120</v>
      </c>
      <c r="M127" s="3" t="s">
        <v>121</v>
      </c>
      <c r="N127" s="3" t="s">
        <v>122</v>
      </c>
      <c r="O127" s="3" t="s">
        <v>444</v>
      </c>
      <c r="P127" s="3" t="s">
        <v>445</v>
      </c>
      <c r="Q127" s="3" t="s">
        <v>446</v>
      </c>
      <c r="R127" s="60" t="s">
        <v>90</v>
      </c>
      <c r="S127" s="3" t="str">
        <f t="shared" si="7"/>
        <v>B2C</v>
      </c>
      <c r="T127" s="60"/>
      <c r="U127" s="3">
        <v>0.03</v>
      </c>
      <c r="V127" s="3">
        <v>0</v>
      </c>
      <c r="W127" s="3">
        <v>0</v>
      </c>
      <c r="X127" s="3" t="s">
        <v>78</v>
      </c>
      <c r="Y127" s="3">
        <v>0</v>
      </c>
      <c r="Z127" s="68">
        <f>AVERAGEIFS(Sheet1!E:E,Sheet1!E:E,"&lt;&gt;0",Sheet1!B:B,Detail!B127)</f>
        <v>0.03</v>
      </c>
      <c r="AC127" s="128"/>
      <c r="AD127" s="126"/>
      <c r="AE127" s="63">
        <f t="shared" si="8"/>
        <v>0</v>
      </c>
      <c r="AF127" s="63">
        <f>SUMIFS('Performance Jan'!E:E,'Performance Jan'!C:C,Detail!G127)</f>
        <v>3000</v>
      </c>
      <c r="AG127" s="63">
        <f t="shared" si="9"/>
        <v>90</v>
      </c>
      <c r="AH127" s="125">
        <f>SUMIFS('Performance Jan'!H:H,'Performance Jan'!C:C,Detail!G127)</f>
        <v>1732</v>
      </c>
      <c r="AI127" s="63">
        <f t="shared" si="10"/>
        <v>51.96</v>
      </c>
    </row>
    <row r="128" spans="2:35" ht="14.5" x14ac:dyDescent="0.35">
      <c r="B128" s="3" t="str">
        <f t="shared" si="6"/>
        <v>EcomMOIRA</v>
      </c>
      <c r="C128" s="3" t="s">
        <v>452</v>
      </c>
      <c r="D128" s="3" t="s">
        <v>452</v>
      </c>
      <c r="E128" s="3" t="s">
        <v>64</v>
      </c>
      <c r="F128" s="3" t="s">
        <v>79</v>
      </c>
      <c r="G128" s="3" t="s">
        <v>456</v>
      </c>
      <c r="H128" s="60" t="s">
        <v>67</v>
      </c>
      <c r="I128" s="3" t="s">
        <v>96</v>
      </c>
      <c r="J128" s="3" t="s">
        <v>118</v>
      </c>
      <c r="K128" s="3" t="s">
        <v>119</v>
      </c>
      <c r="L128" s="3" t="s">
        <v>120</v>
      </c>
      <c r="M128" s="3" t="s">
        <v>121</v>
      </c>
      <c r="N128" s="3" t="s">
        <v>122</v>
      </c>
      <c r="O128" s="3" t="s">
        <v>444</v>
      </c>
      <c r="P128" s="3" t="s">
        <v>445</v>
      </c>
      <c r="Q128" s="3" t="s">
        <v>446</v>
      </c>
      <c r="R128" s="60" t="s">
        <v>90</v>
      </c>
      <c r="S128" s="3" t="str">
        <f t="shared" si="7"/>
        <v>B2C</v>
      </c>
      <c r="T128" s="60"/>
      <c r="U128" s="3">
        <v>0.03</v>
      </c>
      <c r="V128" s="3">
        <v>0</v>
      </c>
      <c r="W128" s="3">
        <v>0</v>
      </c>
      <c r="X128" s="3" t="s">
        <v>78</v>
      </c>
      <c r="Y128" s="3">
        <v>0</v>
      </c>
      <c r="Z128" s="68">
        <f>AVERAGEIFS(Sheet1!E:E,Sheet1!E:E,"&lt;&gt;0",Sheet1!B:B,Detail!B128)</f>
        <v>0.03</v>
      </c>
      <c r="AC128" s="128"/>
      <c r="AD128" s="126"/>
      <c r="AE128" s="63">
        <f t="shared" si="8"/>
        <v>0</v>
      </c>
      <c r="AF128" s="63">
        <f>SUMIFS('Performance Jan'!E:E,'Performance Jan'!C:C,Detail!G128)</f>
        <v>3000</v>
      </c>
      <c r="AG128" s="63">
        <f t="shared" si="9"/>
        <v>90</v>
      </c>
      <c r="AH128" s="125">
        <f>SUMIFS('Performance Jan'!H:H,'Performance Jan'!C:C,Detail!G128)</f>
        <v>1033</v>
      </c>
      <c r="AI128" s="63">
        <f t="shared" si="10"/>
        <v>30.99</v>
      </c>
    </row>
    <row r="129" spans="2:39" ht="14.5" x14ac:dyDescent="0.35">
      <c r="B129" s="3" t="str">
        <f t="shared" si="6"/>
        <v>TiktokMOIRA</v>
      </c>
      <c r="C129" s="3" t="s">
        <v>452</v>
      </c>
      <c r="D129" s="3" t="s">
        <v>452</v>
      </c>
      <c r="E129" s="3" t="s">
        <v>116</v>
      </c>
      <c r="F129" s="3" t="s">
        <v>116</v>
      </c>
      <c r="G129" s="3" t="s">
        <v>457</v>
      </c>
      <c r="H129" s="60" t="s">
        <v>67</v>
      </c>
      <c r="I129" s="3" t="s">
        <v>96</v>
      </c>
      <c r="J129" s="3" t="s">
        <v>118</v>
      </c>
      <c r="K129" s="3" t="s">
        <v>119</v>
      </c>
      <c r="L129" s="3" t="s">
        <v>120</v>
      </c>
      <c r="M129" s="3" t="s">
        <v>121</v>
      </c>
      <c r="N129" s="3" t="s">
        <v>122</v>
      </c>
      <c r="O129" s="3" t="s">
        <v>444</v>
      </c>
      <c r="P129" s="3" t="s">
        <v>445</v>
      </c>
      <c r="Q129" s="3" t="s">
        <v>446</v>
      </c>
      <c r="R129" s="60" t="s">
        <v>90</v>
      </c>
      <c r="S129" s="3" t="str">
        <f t="shared" si="7"/>
        <v>B2C</v>
      </c>
      <c r="T129" s="60" t="s">
        <v>126</v>
      </c>
      <c r="U129" s="3">
        <v>0.03</v>
      </c>
      <c r="V129" s="3">
        <v>0</v>
      </c>
      <c r="W129" s="3">
        <v>0</v>
      </c>
      <c r="X129" s="3" t="s">
        <v>78</v>
      </c>
      <c r="Y129" s="3">
        <v>0</v>
      </c>
      <c r="Z129" s="68">
        <f>AVERAGEIFS(Sheet1!E:E,Sheet1!E:E,"&lt;&gt;0",Sheet1!B:B,Detail!B129)</f>
        <v>0.03</v>
      </c>
      <c r="AC129" s="128"/>
      <c r="AD129" s="126"/>
      <c r="AE129" s="63">
        <f t="shared" si="8"/>
        <v>0</v>
      </c>
      <c r="AF129" s="63">
        <f>SUMIFS('Performance Jan'!E:E,'Performance Jan'!C:C,Detail!G129)</f>
        <v>999.99999999999989</v>
      </c>
      <c r="AG129" s="63">
        <f t="shared" si="9"/>
        <v>29.999999999999996</v>
      </c>
      <c r="AH129" s="125">
        <f>SUMIFS('Performance Jan'!H:H,'Performance Jan'!C:C,Detail!G129)</f>
        <v>896</v>
      </c>
      <c r="AI129" s="63">
        <f t="shared" si="10"/>
        <v>26.88</v>
      </c>
    </row>
    <row r="130" spans="2:39" ht="14.5" x14ac:dyDescent="0.35">
      <c r="B130" s="3" t="str">
        <f t="shared" si="6"/>
        <v>EcomBLACKMORES</v>
      </c>
      <c r="C130" s="3" t="s">
        <v>458</v>
      </c>
      <c r="D130" s="3" t="s">
        <v>459</v>
      </c>
      <c r="E130" s="3" t="s">
        <v>64</v>
      </c>
      <c r="F130" s="3" t="s">
        <v>65</v>
      </c>
      <c r="G130" s="3" t="s">
        <v>460</v>
      </c>
      <c r="H130" s="60" t="s">
        <v>67</v>
      </c>
      <c r="I130" s="3" t="s">
        <v>136</v>
      </c>
      <c r="J130" s="3" t="s">
        <v>97</v>
      </c>
      <c r="K130" s="3" t="s">
        <v>98</v>
      </c>
      <c r="L130" s="3" t="s">
        <v>345</v>
      </c>
      <c r="M130" s="3" t="s">
        <v>346</v>
      </c>
      <c r="N130" s="3" t="s">
        <v>347</v>
      </c>
      <c r="O130" s="3" t="s">
        <v>422</v>
      </c>
      <c r="P130" s="3" t="s">
        <v>423</v>
      </c>
      <c r="Q130" s="3" t="s">
        <v>424</v>
      </c>
      <c r="R130" s="60" t="s">
        <v>90</v>
      </c>
      <c r="S130" s="3" t="str">
        <f t="shared" si="7"/>
        <v>B2C</v>
      </c>
      <c r="T130" s="60" t="s">
        <v>245</v>
      </c>
      <c r="Z130" s="68">
        <f>AVERAGEIFS(Sheet1!E:E,Sheet1!E:E,"&lt;&gt;0",Sheet1!B:B,Detail!B130)</f>
        <v>0.115</v>
      </c>
      <c r="AC130" s="128"/>
      <c r="AD130" s="63"/>
      <c r="AE130" s="63">
        <f t="shared" si="8"/>
        <v>0</v>
      </c>
      <c r="AF130" s="63">
        <f>SUMIFS('Performance Jan'!E:E,'Performance Jan'!C:C,Detail!G130)</f>
        <v>9000</v>
      </c>
      <c r="AG130" s="63">
        <f t="shared" si="9"/>
        <v>1035</v>
      </c>
      <c r="AH130" s="125">
        <f>SUMIFS('Performance Jan'!H:H,'Performance Jan'!C:C,Detail!G130)</f>
        <v>12764</v>
      </c>
      <c r="AI130" s="63">
        <f t="shared" si="10"/>
        <v>1467.8600000000001</v>
      </c>
      <c r="AK130" s="120"/>
      <c r="AL130" s="118"/>
      <c r="AM130" s="118"/>
    </row>
    <row r="131" spans="2:39" ht="14.5" x14ac:dyDescent="0.35">
      <c r="B131" s="3" t="str">
        <f t="shared" si="6"/>
        <v>EcomBLACKMORES</v>
      </c>
      <c r="C131" s="3" t="s">
        <v>458</v>
      </c>
      <c r="D131" s="3" t="s">
        <v>459</v>
      </c>
      <c r="E131" s="3" t="s">
        <v>64</v>
      </c>
      <c r="F131" s="3" t="s">
        <v>147</v>
      </c>
      <c r="G131" s="3" t="s">
        <v>461</v>
      </c>
      <c r="H131" s="60" t="s">
        <v>67</v>
      </c>
      <c r="I131" s="3" t="s">
        <v>136</v>
      </c>
      <c r="J131" s="3" t="s">
        <v>97</v>
      </c>
      <c r="K131" s="3" t="s">
        <v>98</v>
      </c>
      <c r="L131" s="3" t="s">
        <v>345</v>
      </c>
      <c r="M131" s="3" t="s">
        <v>346</v>
      </c>
      <c r="N131" s="3" t="s">
        <v>347</v>
      </c>
      <c r="O131" s="3" t="s">
        <v>422</v>
      </c>
      <c r="P131" s="3" t="s">
        <v>423</v>
      </c>
      <c r="Q131" s="3" t="s">
        <v>424</v>
      </c>
      <c r="R131" s="60" t="s">
        <v>90</v>
      </c>
      <c r="S131" s="3" t="str">
        <f t="shared" si="7"/>
        <v>B2C</v>
      </c>
      <c r="T131" s="60" t="s">
        <v>245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68">
        <f>AVERAGEIFS(Sheet1!E:E,Sheet1!E:E,"&lt;&gt;0",Sheet1!B:B,Detail!B131)</f>
        <v>0.115</v>
      </c>
      <c r="AC131" s="128"/>
      <c r="AD131" s="63"/>
      <c r="AE131" s="63">
        <f t="shared" si="8"/>
        <v>0</v>
      </c>
      <c r="AF131" s="63">
        <f>SUMIFS('Performance Jan'!E:E,'Performance Jan'!C:C,Detail!G131)</f>
        <v>2000</v>
      </c>
      <c r="AG131" s="63">
        <f t="shared" si="9"/>
        <v>230</v>
      </c>
      <c r="AH131" s="125">
        <f>SUMIFS('Performance Jan'!H:H,'Performance Jan'!C:C,Detail!G131)</f>
        <v>3568</v>
      </c>
      <c r="AI131" s="63">
        <f t="shared" si="10"/>
        <v>410.32</v>
      </c>
      <c r="AK131" s="120"/>
      <c r="AL131" s="118"/>
      <c r="AM131" s="118"/>
    </row>
    <row r="132" spans="2:39" ht="14.5" x14ac:dyDescent="0.35">
      <c r="B132" s="3" t="str">
        <f t="shared" si="6"/>
        <v>EcomBLACKMORES</v>
      </c>
      <c r="C132" s="3" t="s">
        <v>458</v>
      </c>
      <c r="D132" s="3" t="s">
        <v>459</v>
      </c>
      <c r="E132" s="3" t="s">
        <v>64</v>
      </c>
      <c r="F132" s="3" t="s">
        <v>79</v>
      </c>
      <c r="G132" s="3" t="s">
        <v>462</v>
      </c>
      <c r="H132" s="60" t="s">
        <v>67</v>
      </c>
      <c r="I132" s="3" t="s">
        <v>136</v>
      </c>
      <c r="J132" s="3" t="s">
        <v>97</v>
      </c>
      <c r="K132" s="3" t="s">
        <v>98</v>
      </c>
      <c r="L132" s="3" t="s">
        <v>345</v>
      </c>
      <c r="M132" s="3" t="s">
        <v>346</v>
      </c>
      <c r="N132" s="3" t="s">
        <v>347</v>
      </c>
      <c r="O132" s="3" t="s">
        <v>422</v>
      </c>
      <c r="P132" s="3" t="s">
        <v>423</v>
      </c>
      <c r="Q132" s="3" t="s">
        <v>424</v>
      </c>
      <c r="R132" s="60" t="s">
        <v>90</v>
      </c>
      <c r="S132" s="3" t="str">
        <f t="shared" si="7"/>
        <v>B2C</v>
      </c>
      <c r="T132" s="60" t="s">
        <v>245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68">
        <f>AVERAGEIFS(Sheet1!E:E,Sheet1!E:E,"&lt;&gt;0",Sheet1!B:B,Detail!B132)</f>
        <v>0.115</v>
      </c>
      <c r="AC132" s="128"/>
      <c r="AD132" s="63"/>
      <c r="AE132" s="63">
        <f t="shared" si="8"/>
        <v>0</v>
      </c>
      <c r="AF132" s="63">
        <f>SUMIFS('Performance Jan'!E:E,'Performance Jan'!C:C,Detail!G132)</f>
        <v>500</v>
      </c>
      <c r="AG132" s="63">
        <f t="shared" si="9"/>
        <v>57.5</v>
      </c>
      <c r="AH132" s="125">
        <f>SUMIFS('Performance Jan'!H:H,'Performance Jan'!C:C,Detail!G132)</f>
        <v>1289</v>
      </c>
      <c r="AI132" s="63">
        <f t="shared" si="10"/>
        <v>148.23500000000001</v>
      </c>
      <c r="AK132" s="120"/>
      <c r="AL132" s="118"/>
      <c r="AM132" s="118"/>
    </row>
    <row r="133" spans="2:39" ht="14.5" x14ac:dyDescent="0.35">
      <c r="B133" s="3" t="str">
        <f t="shared" si="6"/>
        <v>EcomBRAND'S SUNTORY</v>
      </c>
      <c r="C133" s="3" t="s">
        <v>463</v>
      </c>
      <c r="D133" s="3" t="s">
        <v>463</v>
      </c>
      <c r="E133" s="3" t="s">
        <v>64</v>
      </c>
      <c r="F133" s="3" t="s">
        <v>147</v>
      </c>
      <c r="G133" s="3" t="s">
        <v>464</v>
      </c>
      <c r="H133" s="60" t="s">
        <v>67</v>
      </c>
      <c r="I133" s="3" t="s">
        <v>68</v>
      </c>
      <c r="J133" s="3" t="s">
        <v>69</v>
      </c>
      <c r="K133" s="3" t="s">
        <v>70</v>
      </c>
      <c r="L133" s="3" t="s">
        <v>2371</v>
      </c>
      <c r="M133" s="65" t="s">
        <v>2372</v>
      </c>
      <c r="N133" s="3" t="s">
        <v>2373</v>
      </c>
      <c r="O133" s="3" t="s">
        <v>465</v>
      </c>
      <c r="P133" s="3" t="s">
        <v>466</v>
      </c>
      <c r="Q133" s="3" t="s">
        <v>467</v>
      </c>
      <c r="R133" s="60" t="s">
        <v>90</v>
      </c>
      <c r="S133" s="3" t="str">
        <f t="shared" si="7"/>
        <v>B2C</v>
      </c>
      <c r="T133" s="60" t="s">
        <v>126</v>
      </c>
      <c r="U133" s="68">
        <v>8.5999999999999993E-2</v>
      </c>
      <c r="V133" s="3">
        <v>0</v>
      </c>
      <c r="W133" s="3">
        <v>8.5999999999999993E-2</v>
      </c>
      <c r="X133" s="3" t="s">
        <v>106</v>
      </c>
      <c r="Y133" s="3" t="s">
        <v>78</v>
      </c>
      <c r="Z133" s="68">
        <f>AVERAGEIFS(Sheet1!E:E,Sheet1!E:E,"&lt;&gt;0",Sheet1!B:B,Detail!B133)</f>
        <v>8.3000000000000004E-2</v>
      </c>
      <c r="AC133" s="128"/>
      <c r="AD133" s="126"/>
      <c r="AE133" s="63">
        <f t="shared" si="8"/>
        <v>0</v>
      </c>
      <c r="AF133" s="63">
        <f>SUMIFS('Performance Jan'!E:E,'Performance Jan'!C:C,Detail!G133)</f>
        <v>3904</v>
      </c>
      <c r="AG133" s="63">
        <f t="shared" si="9"/>
        <v>324.03200000000004</v>
      </c>
      <c r="AH133" s="125">
        <f>SUMIFS('Performance Jan'!H:H,'Performance Jan'!C:C,Detail!G133)</f>
        <v>2934</v>
      </c>
      <c r="AI133" s="63">
        <f t="shared" si="10"/>
        <v>243.52200000000002</v>
      </c>
    </row>
    <row r="134" spans="2:39" ht="14.5" x14ac:dyDescent="0.35">
      <c r="B134" s="3" t="str">
        <f t="shared" si="6"/>
        <v>EcomBRAND'S SUNTORY</v>
      </c>
      <c r="C134" s="3" t="s">
        <v>463</v>
      </c>
      <c r="D134" s="3" t="s">
        <v>463</v>
      </c>
      <c r="E134" s="3" t="s">
        <v>64</v>
      </c>
      <c r="F134" s="3" t="s">
        <v>65</v>
      </c>
      <c r="G134" s="3" t="s">
        <v>468</v>
      </c>
      <c r="H134" s="60" t="s">
        <v>67</v>
      </c>
      <c r="I134" s="3" t="s">
        <v>68</v>
      </c>
      <c r="J134" s="3" t="s">
        <v>69</v>
      </c>
      <c r="K134" s="3" t="s">
        <v>70</v>
      </c>
      <c r="L134" s="3" t="s">
        <v>2371</v>
      </c>
      <c r="M134" s="65" t="s">
        <v>2372</v>
      </c>
      <c r="N134" s="3" t="s">
        <v>2373</v>
      </c>
      <c r="O134" s="3" t="s">
        <v>465</v>
      </c>
      <c r="P134" s="3" t="s">
        <v>466</v>
      </c>
      <c r="Q134" s="3" t="s">
        <v>467</v>
      </c>
      <c r="R134" s="60" t="s">
        <v>90</v>
      </c>
      <c r="S134" s="3" t="str">
        <f t="shared" si="7"/>
        <v>B2C</v>
      </c>
      <c r="T134" s="60" t="s">
        <v>126</v>
      </c>
      <c r="U134" s="68">
        <v>8.5999999999999993E-2</v>
      </c>
      <c r="V134" s="3">
        <v>0</v>
      </c>
      <c r="W134" s="3">
        <v>8.5999999999999993E-2</v>
      </c>
      <c r="X134" s="3" t="s">
        <v>106</v>
      </c>
      <c r="Y134" s="3" t="s">
        <v>78</v>
      </c>
      <c r="Z134" s="68">
        <f>AVERAGEIFS(Sheet1!E:E,Sheet1!E:E,"&lt;&gt;0",Sheet1!B:B,Detail!B134)</f>
        <v>8.3000000000000004E-2</v>
      </c>
      <c r="AC134" s="128"/>
      <c r="AD134" s="126"/>
      <c r="AE134" s="63">
        <f t="shared" si="8"/>
        <v>0</v>
      </c>
      <c r="AF134" s="63">
        <f>SUMIFS('Performance Jan'!E:E,'Performance Jan'!C:C,Detail!G134)</f>
        <v>3404</v>
      </c>
      <c r="AG134" s="63">
        <f t="shared" si="9"/>
        <v>282.53200000000004</v>
      </c>
      <c r="AH134" s="125">
        <f>SUMIFS('Performance Jan'!H:H,'Performance Jan'!C:C,Detail!G134)</f>
        <v>3854</v>
      </c>
      <c r="AI134" s="63">
        <f t="shared" si="10"/>
        <v>319.88200000000001</v>
      </c>
    </row>
    <row r="135" spans="2:39" ht="14.5" x14ac:dyDescent="0.35">
      <c r="B135" s="3" t="str">
        <f t="shared" si="6"/>
        <v>EcomBRAND'S SUNTORY</v>
      </c>
      <c r="C135" s="3" t="s">
        <v>463</v>
      </c>
      <c r="D135" s="3" t="s">
        <v>463</v>
      </c>
      <c r="E135" s="3" t="s">
        <v>64</v>
      </c>
      <c r="F135" s="3" t="s">
        <v>79</v>
      </c>
      <c r="G135" s="3" t="s">
        <v>469</v>
      </c>
      <c r="H135" s="60" t="s">
        <v>67</v>
      </c>
      <c r="I135" s="3" t="s">
        <v>68</v>
      </c>
      <c r="J135" s="3" t="s">
        <v>69</v>
      </c>
      <c r="K135" s="3" t="s">
        <v>70</v>
      </c>
      <c r="L135" s="3" t="s">
        <v>2371</v>
      </c>
      <c r="M135" s="65" t="s">
        <v>2372</v>
      </c>
      <c r="N135" s="3" t="s">
        <v>2373</v>
      </c>
      <c r="O135" s="3" t="s">
        <v>465</v>
      </c>
      <c r="P135" s="3" t="s">
        <v>466</v>
      </c>
      <c r="Q135" s="3" t="s">
        <v>467</v>
      </c>
      <c r="R135" s="60" t="s">
        <v>90</v>
      </c>
      <c r="S135" s="3" t="str">
        <f t="shared" si="7"/>
        <v>B2C</v>
      </c>
      <c r="T135" s="60" t="s">
        <v>126</v>
      </c>
      <c r="U135" s="68">
        <v>8.5999999999999993E-2</v>
      </c>
      <c r="V135" s="3">
        <v>0</v>
      </c>
      <c r="W135" s="3">
        <v>8.5999999999999993E-2</v>
      </c>
      <c r="X135" s="3" t="s">
        <v>106</v>
      </c>
      <c r="Y135" s="3" t="s">
        <v>78</v>
      </c>
      <c r="Z135" s="68">
        <f>AVERAGEIFS(Sheet1!E:E,Sheet1!E:E,"&lt;&gt;0",Sheet1!B:B,Detail!B135)</f>
        <v>8.3000000000000004E-2</v>
      </c>
      <c r="AC135" s="128"/>
      <c r="AD135" s="126"/>
      <c r="AE135" s="63">
        <f t="shared" si="8"/>
        <v>0</v>
      </c>
      <c r="AF135" s="63">
        <f>SUMIFS('Performance Jan'!E:E,'Performance Jan'!C:C,Detail!G135)</f>
        <v>1200</v>
      </c>
      <c r="AG135" s="63">
        <f t="shared" si="9"/>
        <v>99.600000000000009</v>
      </c>
      <c r="AH135" s="125">
        <f>SUMIFS('Performance Jan'!H:H,'Performance Jan'!C:C,Detail!G135)</f>
        <v>1417</v>
      </c>
      <c r="AI135" s="63">
        <f t="shared" si="10"/>
        <v>117.611</v>
      </c>
    </row>
    <row r="136" spans="2:39" ht="14.5" x14ac:dyDescent="0.35">
      <c r="B136" s="3" t="str">
        <f t="shared" si="6"/>
        <v>EcomSTARBUCKS</v>
      </c>
      <c r="C136" s="3" t="s">
        <v>470</v>
      </c>
      <c r="D136" s="3" t="s">
        <v>471</v>
      </c>
      <c r="E136" s="3" t="s">
        <v>64</v>
      </c>
      <c r="F136" s="3" t="s">
        <v>65</v>
      </c>
      <c r="G136" s="3" t="s">
        <v>472</v>
      </c>
      <c r="H136" s="60" t="s">
        <v>67</v>
      </c>
      <c r="I136" s="3" t="s">
        <v>68</v>
      </c>
      <c r="J136" s="3" t="s">
        <v>69</v>
      </c>
      <c r="K136" s="3" t="s">
        <v>70</v>
      </c>
      <c r="L136" s="3" t="s">
        <v>71</v>
      </c>
      <c r="M136" s="3" t="s">
        <v>69</v>
      </c>
      <c r="N136" s="3" t="s">
        <v>70</v>
      </c>
      <c r="O136" s="3" t="s">
        <v>87</v>
      </c>
      <c r="P136" s="3" t="s">
        <v>88</v>
      </c>
      <c r="Q136" s="3" t="s">
        <v>89</v>
      </c>
      <c r="R136" s="60" t="s">
        <v>473</v>
      </c>
      <c r="S136" s="3" t="str">
        <f t="shared" si="7"/>
        <v>B2C</v>
      </c>
      <c r="T136" s="60" t="s">
        <v>77</v>
      </c>
      <c r="U136" s="68">
        <v>1.7000000000000001E-2</v>
      </c>
      <c r="V136" s="3">
        <v>0</v>
      </c>
      <c r="W136" s="3">
        <v>0</v>
      </c>
      <c r="X136" s="3" t="s">
        <v>78</v>
      </c>
      <c r="Y136" s="3" t="s">
        <v>78</v>
      </c>
      <c r="Z136" s="68">
        <f>AVERAGEIFS(Sheet1!E:E,Sheet1!E:E,"&lt;&gt;0",Sheet1!B:B,Detail!B136)</f>
        <v>1.7000000000000001E-2</v>
      </c>
      <c r="AC136" s="128"/>
      <c r="AD136" s="126"/>
      <c r="AE136" s="63">
        <f t="shared" si="8"/>
        <v>0</v>
      </c>
      <c r="AF136" s="63">
        <f>SUMIFS('Performance Jan'!E:E,'Performance Jan'!C:C,Detail!G136)</f>
        <v>14000</v>
      </c>
      <c r="AG136" s="63">
        <f t="shared" si="9"/>
        <v>238.00000000000003</v>
      </c>
      <c r="AH136" s="125">
        <f>SUMIFS('Performance Jan'!H:H,'Performance Jan'!C:C,Detail!G136)</f>
        <v>8508</v>
      </c>
      <c r="AI136" s="63">
        <f t="shared" si="10"/>
        <v>144.63600000000002</v>
      </c>
    </row>
    <row r="137" spans="2:39" ht="14.5" x14ac:dyDescent="0.35">
      <c r="B137" s="3" t="str">
        <f t="shared" si="6"/>
        <v>EcomMARS WRIGLEY</v>
      </c>
      <c r="C137" s="3" t="s">
        <v>474</v>
      </c>
      <c r="D137" s="3" t="s">
        <v>475</v>
      </c>
      <c r="E137" s="3" t="s">
        <v>64</v>
      </c>
      <c r="F137" s="3" t="s">
        <v>65</v>
      </c>
      <c r="G137" s="3" t="s">
        <v>476</v>
      </c>
      <c r="H137" s="60" t="s">
        <v>67</v>
      </c>
      <c r="I137" s="3" t="s">
        <v>68</v>
      </c>
      <c r="J137" s="3" t="s">
        <v>69</v>
      </c>
      <c r="K137" s="3" t="s">
        <v>70</v>
      </c>
      <c r="L137" s="3" t="s">
        <v>2371</v>
      </c>
      <c r="M137" s="65" t="s">
        <v>2372</v>
      </c>
      <c r="N137" s="3" t="s">
        <v>2373</v>
      </c>
      <c r="O137" s="3" t="s">
        <v>477</v>
      </c>
      <c r="P137" s="3" t="s">
        <v>478</v>
      </c>
      <c r="Q137" s="3" t="s">
        <v>479</v>
      </c>
      <c r="R137" s="60" t="s">
        <v>75</v>
      </c>
      <c r="S137" s="3" t="str">
        <f t="shared" si="7"/>
        <v>B2C</v>
      </c>
      <c r="T137" s="60" t="s">
        <v>126</v>
      </c>
      <c r="U137" s="68">
        <v>5.8999999999999997E-2</v>
      </c>
      <c r="V137" s="3">
        <v>0</v>
      </c>
      <c r="W137" s="3">
        <v>0</v>
      </c>
      <c r="X137" s="3" t="s">
        <v>78</v>
      </c>
      <c r="Y137" s="3" t="s">
        <v>78</v>
      </c>
      <c r="Z137" s="68">
        <f>AVERAGEIFS(Sheet1!E:E,Sheet1!E:E,"&lt;&gt;0",Sheet1!B:B,Detail!B137)</f>
        <v>5.8999999999999997E-2</v>
      </c>
      <c r="AC137" s="128"/>
      <c r="AD137" s="63"/>
      <c r="AE137" s="63">
        <f t="shared" si="8"/>
        <v>0</v>
      </c>
      <c r="AF137" s="63">
        <f>SUMIFS('Performance Jan'!E:E,'Performance Jan'!C:C,Detail!G137)</f>
        <v>7100</v>
      </c>
      <c r="AG137" s="63">
        <f t="shared" si="9"/>
        <v>418.9</v>
      </c>
      <c r="AH137" s="125">
        <f>SUMIFS('Performance Jan'!H:H,'Performance Jan'!C:C,Detail!G137)</f>
        <v>20068</v>
      </c>
      <c r="AI137" s="63">
        <f t="shared" si="10"/>
        <v>1184.0119999999999</v>
      </c>
    </row>
    <row r="138" spans="2:39" ht="14.5" x14ac:dyDescent="0.35">
      <c r="B138" s="3" t="str">
        <f t="shared" si="6"/>
        <v>EcomTRIUMPH</v>
      </c>
      <c r="C138" s="3" t="s">
        <v>480</v>
      </c>
      <c r="D138" s="3" t="s">
        <v>481</v>
      </c>
      <c r="E138" s="3" t="s">
        <v>64</v>
      </c>
      <c r="F138" s="3" t="s">
        <v>147</v>
      </c>
      <c r="G138" s="3" t="s">
        <v>482</v>
      </c>
      <c r="H138" s="60" t="s">
        <v>176</v>
      </c>
      <c r="I138" s="3" t="s">
        <v>136</v>
      </c>
      <c r="J138" s="3" t="s">
        <v>97</v>
      </c>
      <c r="K138" s="3" t="s">
        <v>98</v>
      </c>
      <c r="L138" s="3" t="s">
        <v>269</v>
      </c>
      <c r="M138" s="3" t="s">
        <v>270</v>
      </c>
      <c r="N138" s="3" t="s">
        <v>271</v>
      </c>
      <c r="O138" s="3" t="s">
        <v>483</v>
      </c>
      <c r="P138" s="3" t="s">
        <v>484</v>
      </c>
      <c r="Q138" s="3" t="s">
        <v>485</v>
      </c>
      <c r="R138" s="60" t="s">
        <v>75</v>
      </c>
      <c r="S138" s="3" t="str">
        <f t="shared" si="7"/>
        <v>B2C</v>
      </c>
      <c r="T138" s="60" t="s">
        <v>126</v>
      </c>
      <c r="U138" s="3">
        <v>0.08</v>
      </c>
      <c r="V138" s="3">
        <v>0</v>
      </c>
      <c r="W138" s="3">
        <v>0</v>
      </c>
      <c r="X138" s="3" t="s">
        <v>78</v>
      </c>
      <c r="Y138" s="3">
        <v>0</v>
      </c>
      <c r="Z138" s="68"/>
      <c r="AC138" s="128"/>
      <c r="AD138" s="63"/>
      <c r="AE138" s="63">
        <f t="shared" si="8"/>
        <v>0</v>
      </c>
      <c r="AF138" s="63">
        <f>SUMIFS('Performance Jan'!E:E,'Performance Jan'!C:C,Detail!G138)</f>
        <v>0</v>
      </c>
      <c r="AG138" s="63">
        <f t="shared" si="9"/>
        <v>0</v>
      </c>
      <c r="AH138" s="125">
        <f>SUMIFS('Performance Jan'!H:H,'Performance Jan'!C:C,Detail!G138)</f>
        <v>0</v>
      </c>
      <c r="AI138" s="63">
        <f t="shared" si="10"/>
        <v>0</v>
      </c>
    </row>
    <row r="139" spans="2:39" ht="14.5" x14ac:dyDescent="0.35">
      <c r="B139" s="3" t="str">
        <f t="shared" si="6"/>
        <v>EcomTRIUMPH</v>
      </c>
      <c r="C139" s="3" t="s">
        <v>480</v>
      </c>
      <c r="D139" s="3" t="s">
        <v>481</v>
      </c>
      <c r="E139" s="3" t="s">
        <v>64</v>
      </c>
      <c r="F139" s="3" t="s">
        <v>65</v>
      </c>
      <c r="G139" s="3" t="s">
        <v>486</v>
      </c>
      <c r="H139" s="60" t="s">
        <v>176</v>
      </c>
      <c r="I139" s="3" t="s">
        <v>136</v>
      </c>
      <c r="J139" s="3" t="s">
        <v>97</v>
      </c>
      <c r="K139" s="3" t="s">
        <v>98</v>
      </c>
      <c r="L139" s="3" t="s">
        <v>269</v>
      </c>
      <c r="M139" s="3" t="s">
        <v>270</v>
      </c>
      <c r="N139" s="3" t="s">
        <v>271</v>
      </c>
      <c r="O139" s="3" t="s">
        <v>483</v>
      </c>
      <c r="P139" s="3" t="s">
        <v>484</v>
      </c>
      <c r="Q139" s="3" t="s">
        <v>485</v>
      </c>
      <c r="R139" s="60" t="s">
        <v>75</v>
      </c>
      <c r="S139" s="3" t="str">
        <f t="shared" si="7"/>
        <v>B2C</v>
      </c>
      <c r="T139" s="60" t="s">
        <v>126</v>
      </c>
      <c r="U139" s="3">
        <v>0.08</v>
      </c>
      <c r="V139" s="3">
        <v>0</v>
      </c>
      <c r="W139" s="3">
        <v>0</v>
      </c>
      <c r="X139" s="3" t="s">
        <v>78</v>
      </c>
      <c r="Y139" s="3">
        <v>0</v>
      </c>
      <c r="Z139" s="68"/>
      <c r="AC139" s="128"/>
      <c r="AD139" s="63"/>
      <c r="AE139" s="63">
        <f t="shared" si="8"/>
        <v>0</v>
      </c>
      <c r="AF139" s="63">
        <f>SUMIFS('Performance Jan'!E:E,'Performance Jan'!C:C,Detail!G139)</f>
        <v>0</v>
      </c>
      <c r="AG139" s="63">
        <f t="shared" si="9"/>
        <v>0</v>
      </c>
      <c r="AH139" s="125">
        <f>SUMIFS('Performance Jan'!H:H,'Performance Jan'!C:C,Detail!G139)</f>
        <v>0</v>
      </c>
      <c r="AI139" s="63">
        <f t="shared" si="10"/>
        <v>0</v>
      </c>
    </row>
    <row r="140" spans="2:39" ht="14.5" x14ac:dyDescent="0.35">
      <c r="B140" s="3" t="str">
        <f t="shared" si="6"/>
        <v>EcomTRIUMPH</v>
      </c>
      <c r="C140" s="3" t="s">
        <v>480</v>
      </c>
      <c r="D140" s="3" t="s">
        <v>481</v>
      </c>
      <c r="E140" s="3" t="s">
        <v>64</v>
      </c>
      <c r="F140" s="3" t="s">
        <v>79</v>
      </c>
      <c r="G140" s="3" t="s">
        <v>487</v>
      </c>
      <c r="H140" s="60" t="s">
        <v>176</v>
      </c>
      <c r="I140" s="3" t="s">
        <v>136</v>
      </c>
      <c r="J140" s="3" t="s">
        <v>97</v>
      </c>
      <c r="K140" s="3" t="s">
        <v>98</v>
      </c>
      <c r="L140" s="3" t="s">
        <v>269</v>
      </c>
      <c r="M140" s="3" t="s">
        <v>270</v>
      </c>
      <c r="N140" s="3" t="s">
        <v>271</v>
      </c>
      <c r="O140" s="3" t="s">
        <v>483</v>
      </c>
      <c r="P140" s="3" t="s">
        <v>484</v>
      </c>
      <c r="Q140" s="3" t="s">
        <v>485</v>
      </c>
      <c r="R140" s="60" t="s">
        <v>75</v>
      </c>
      <c r="S140" s="3" t="str">
        <f t="shared" si="7"/>
        <v>B2C</v>
      </c>
      <c r="T140" s="60" t="s">
        <v>126</v>
      </c>
      <c r="U140" s="3">
        <v>0.08</v>
      </c>
      <c r="V140" s="3">
        <v>0</v>
      </c>
      <c r="W140" s="3">
        <v>0</v>
      </c>
      <c r="X140" s="3" t="s">
        <v>78</v>
      </c>
      <c r="Y140" s="3">
        <v>0</v>
      </c>
      <c r="Z140" s="68"/>
      <c r="AC140" s="128"/>
      <c r="AD140" s="63"/>
      <c r="AE140" s="63">
        <f t="shared" si="8"/>
        <v>0</v>
      </c>
      <c r="AF140" s="63">
        <f>SUMIFS('Performance Jan'!E:E,'Performance Jan'!C:C,Detail!G140)</f>
        <v>0</v>
      </c>
      <c r="AG140" s="63">
        <f t="shared" si="9"/>
        <v>0</v>
      </c>
      <c r="AH140" s="125">
        <f>SUMIFS('Performance Jan'!H:H,'Performance Jan'!C:C,Detail!G140)</f>
        <v>0</v>
      </c>
      <c r="AI140" s="63">
        <f t="shared" si="10"/>
        <v>0</v>
      </c>
    </row>
    <row r="141" spans="2:39" ht="14.5" x14ac:dyDescent="0.35">
      <c r="B141" s="3" t="str">
        <f t="shared" si="6"/>
        <v>EcomARCHCAFE</v>
      </c>
      <c r="C141" s="3" t="s">
        <v>488</v>
      </c>
      <c r="D141" s="3" t="s">
        <v>489</v>
      </c>
      <c r="E141" s="3" t="s">
        <v>64</v>
      </c>
      <c r="F141" s="3" t="s">
        <v>147</v>
      </c>
      <c r="G141" s="3" t="s">
        <v>490</v>
      </c>
      <c r="H141" s="60" t="s">
        <v>67</v>
      </c>
      <c r="I141" s="3" t="s">
        <v>68</v>
      </c>
      <c r="J141" s="3" t="s">
        <v>69</v>
      </c>
      <c r="K141" s="3" t="s">
        <v>70</v>
      </c>
      <c r="L141" s="3" t="s">
        <v>286</v>
      </c>
      <c r="M141" s="3" t="s">
        <v>287</v>
      </c>
      <c r="N141" s="3" t="s">
        <v>288</v>
      </c>
      <c r="O141" s="3" t="s">
        <v>389</v>
      </c>
      <c r="P141" s="3" t="s">
        <v>390</v>
      </c>
      <c r="Q141" s="3" t="s">
        <v>391</v>
      </c>
      <c r="R141" s="60" t="s">
        <v>75</v>
      </c>
      <c r="S141" s="3" t="str">
        <f t="shared" si="7"/>
        <v>B2C</v>
      </c>
      <c r="T141" s="60" t="s">
        <v>126</v>
      </c>
      <c r="U141" s="68">
        <v>3.5999999999999997E-2</v>
      </c>
      <c r="V141" s="3">
        <v>0</v>
      </c>
      <c r="W141" s="3">
        <v>0</v>
      </c>
      <c r="X141" s="3" t="s">
        <v>78</v>
      </c>
      <c r="Y141" s="3" t="s">
        <v>78</v>
      </c>
      <c r="Z141" s="68">
        <f>AVERAGEIFS(Sheet1!E:E,Sheet1!E:E,"&lt;&gt;0",Sheet1!B:B,Detail!B141)</f>
        <v>3.5999999999999997E-2</v>
      </c>
      <c r="AC141" s="128"/>
      <c r="AD141" s="126"/>
      <c r="AE141" s="63">
        <f t="shared" si="8"/>
        <v>0</v>
      </c>
      <c r="AF141" s="63">
        <f>SUMIFS('Performance Jan'!E:E,'Performance Jan'!C:C,Detail!G141)</f>
        <v>2760</v>
      </c>
      <c r="AG141" s="63">
        <f t="shared" si="9"/>
        <v>99.36</v>
      </c>
      <c r="AH141" s="125">
        <f>SUMIFS('Performance Jan'!H:H,'Performance Jan'!C:C,Detail!G141)</f>
        <v>2164</v>
      </c>
      <c r="AI141" s="63">
        <f t="shared" si="10"/>
        <v>77.903999999999996</v>
      </c>
    </row>
    <row r="142" spans="2:39" ht="14.5" x14ac:dyDescent="0.35">
      <c r="B142" s="3" t="str">
        <f t="shared" ref="B142:B205" si="11">E142&amp;C142</f>
        <v>EcomARCHCAFE</v>
      </c>
      <c r="C142" s="3" t="s">
        <v>488</v>
      </c>
      <c r="D142" s="3" t="s">
        <v>489</v>
      </c>
      <c r="E142" s="3" t="s">
        <v>64</v>
      </c>
      <c r="F142" s="3" t="s">
        <v>65</v>
      </c>
      <c r="G142" s="3" t="s">
        <v>491</v>
      </c>
      <c r="H142" s="60" t="s">
        <v>67</v>
      </c>
      <c r="I142" s="3" t="s">
        <v>68</v>
      </c>
      <c r="J142" s="3" t="s">
        <v>69</v>
      </c>
      <c r="K142" s="3" t="s">
        <v>70</v>
      </c>
      <c r="L142" s="3" t="s">
        <v>286</v>
      </c>
      <c r="M142" s="3" t="s">
        <v>287</v>
      </c>
      <c r="N142" s="3" t="s">
        <v>288</v>
      </c>
      <c r="O142" s="3" t="s">
        <v>389</v>
      </c>
      <c r="P142" s="3" t="s">
        <v>390</v>
      </c>
      <c r="Q142" s="3" t="s">
        <v>391</v>
      </c>
      <c r="R142" s="60" t="s">
        <v>75</v>
      </c>
      <c r="S142" s="3" t="str">
        <f t="shared" ref="S142:S205" si="12">IF(F142="B2B","B2B","B2C")</f>
        <v>B2C</v>
      </c>
      <c r="T142" s="60" t="s">
        <v>126</v>
      </c>
      <c r="U142" s="68">
        <v>3.5999999999999997E-2</v>
      </c>
      <c r="V142" s="3">
        <v>0</v>
      </c>
      <c r="W142" s="3">
        <v>0</v>
      </c>
      <c r="X142" s="3" t="s">
        <v>78</v>
      </c>
      <c r="Y142" s="3" t="s">
        <v>78</v>
      </c>
      <c r="Z142" s="68">
        <f>AVERAGEIFS(Sheet1!E:E,Sheet1!E:E,"&lt;&gt;0",Sheet1!B:B,Detail!B142)</f>
        <v>3.5999999999999997E-2</v>
      </c>
      <c r="AC142" s="128"/>
      <c r="AD142" s="126"/>
      <c r="AE142" s="63">
        <f t="shared" ref="AE142:AE205" si="13">AD142*Z142</f>
        <v>0</v>
      </c>
      <c r="AF142" s="63">
        <f>SUMIFS('Performance Jan'!E:E,'Performance Jan'!C:C,Detail!G142)</f>
        <v>2940</v>
      </c>
      <c r="AG142" s="63">
        <f t="shared" ref="AG142:AG205" si="14">AF142*(Z142-AC142)</f>
        <v>105.83999999999999</v>
      </c>
      <c r="AH142" s="125">
        <f>SUMIFS('Performance Jan'!H:H,'Performance Jan'!C:C,Detail!G142)</f>
        <v>3315</v>
      </c>
      <c r="AI142" s="63">
        <f t="shared" ref="AI142:AI205" si="15">AH142*Z142-AB142</f>
        <v>119.33999999999999</v>
      </c>
    </row>
    <row r="143" spans="2:39" ht="14.5" x14ac:dyDescent="0.35">
      <c r="B143" s="3" t="str">
        <f t="shared" si="11"/>
        <v>EcomARCHCAFE</v>
      </c>
      <c r="C143" s="3" t="s">
        <v>488</v>
      </c>
      <c r="D143" s="3" t="s">
        <v>489</v>
      </c>
      <c r="E143" s="3" t="s">
        <v>64</v>
      </c>
      <c r="F143" s="3" t="s">
        <v>79</v>
      </c>
      <c r="G143" s="3" t="s">
        <v>492</v>
      </c>
      <c r="H143" s="60" t="s">
        <v>67</v>
      </c>
      <c r="I143" s="3" t="s">
        <v>68</v>
      </c>
      <c r="J143" s="3" t="s">
        <v>69</v>
      </c>
      <c r="K143" s="3" t="s">
        <v>70</v>
      </c>
      <c r="L143" s="3" t="s">
        <v>286</v>
      </c>
      <c r="M143" s="3" t="s">
        <v>287</v>
      </c>
      <c r="N143" s="3" t="s">
        <v>288</v>
      </c>
      <c r="O143" s="3" t="s">
        <v>389</v>
      </c>
      <c r="P143" s="3" t="s">
        <v>390</v>
      </c>
      <c r="Q143" s="3" t="s">
        <v>391</v>
      </c>
      <c r="R143" s="60" t="s">
        <v>75</v>
      </c>
      <c r="S143" s="3" t="str">
        <f t="shared" si="12"/>
        <v>B2C</v>
      </c>
      <c r="T143" s="60" t="s">
        <v>126</v>
      </c>
      <c r="U143" s="68">
        <v>3.5999999999999997E-2</v>
      </c>
      <c r="V143" s="3">
        <v>0</v>
      </c>
      <c r="W143" s="3">
        <v>0</v>
      </c>
      <c r="X143" s="3" t="s">
        <v>78</v>
      </c>
      <c r="Y143" s="3" t="s">
        <v>78</v>
      </c>
      <c r="Z143" s="68">
        <f>AVERAGEIFS(Sheet1!E:E,Sheet1!E:E,"&lt;&gt;0",Sheet1!B:B,Detail!B143)</f>
        <v>3.5999999999999997E-2</v>
      </c>
      <c r="AC143" s="128"/>
      <c r="AD143" s="126"/>
      <c r="AE143" s="63">
        <f t="shared" si="13"/>
        <v>0</v>
      </c>
      <c r="AF143" s="63">
        <f>SUMIFS('Performance Jan'!E:E,'Performance Jan'!C:C,Detail!G143)</f>
        <v>100</v>
      </c>
      <c r="AG143" s="63">
        <f t="shared" si="14"/>
        <v>3.5999999999999996</v>
      </c>
      <c r="AH143" s="125">
        <f>SUMIFS('Performance Jan'!H:H,'Performance Jan'!C:C,Detail!G143)</f>
        <v>392</v>
      </c>
      <c r="AI143" s="63">
        <f t="shared" si="15"/>
        <v>14.111999999999998</v>
      </c>
    </row>
    <row r="144" spans="2:39" ht="14.5" x14ac:dyDescent="0.35">
      <c r="B144" s="3" t="str">
        <f t="shared" si="11"/>
        <v>TiktokCETAPHIL</v>
      </c>
      <c r="C144" s="3" t="s">
        <v>493</v>
      </c>
      <c r="D144" s="3" t="s">
        <v>494</v>
      </c>
      <c r="E144" s="3" t="s">
        <v>116</v>
      </c>
      <c r="F144" s="3" t="s">
        <v>116</v>
      </c>
      <c r="G144" s="3" t="s">
        <v>495</v>
      </c>
      <c r="H144" s="60" t="s">
        <v>67</v>
      </c>
      <c r="I144" s="3" t="s">
        <v>96</v>
      </c>
      <c r="J144" s="3" t="s">
        <v>118</v>
      </c>
      <c r="K144" s="3" t="s">
        <v>119</v>
      </c>
      <c r="L144" s="3" t="s">
        <v>120</v>
      </c>
      <c r="M144" s="3" t="s">
        <v>121</v>
      </c>
      <c r="N144" s="3" t="s">
        <v>122</v>
      </c>
      <c r="O144" s="3" t="s">
        <v>444</v>
      </c>
      <c r="P144" s="3" t="s">
        <v>445</v>
      </c>
      <c r="Q144" s="3" t="s">
        <v>446</v>
      </c>
      <c r="R144" s="60" t="s">
        <v>90</v>
      </c>
      <c r="S144" s="3" t="str">
        <f t="shared" si="12"/>
        <v>B2C</v>
      </c>
      <c r="T144" s="60" t="s">
        <v>126</v>
      </c>
      <c r="U144" s="3">
        <v>0.1326</v>
      </c>
      <c r="V144" s="3">
        <v>0</v>
      </c>
      <c r="W144" s="3">
        <v>0.1326</v>
      </c>
      <c r="X144" s="3" t="s">
        <v>106</v>
      </c>
      <c r="Y144" s="3" t="s">
        <v>78</v>
      </c>
      <c r="Z144" s="68">
        <f>AVERAGEIFS(Sheet1!E:E,Sheet1!E:E,"&lt;&gt;0",Sheet1!B:B,Detail!B144)</f>
        <v>0.11</v>
      </c>
      <c r="AC144" s="128"/>
      <c r="AD144" s="63"/>
      <c r="AE144" s="63">
        <f t="shared" si="13"/>
        <v>0</v>
      </c>
      <c r="AF144" s="63">
        <f>SUMIFS('Performance Jan'!E:E,'Performance Jan'!C:C,Detail!G144)</f>
        <v>4999.99999999999</v>
      </c>
      <c r="AG144" s="63">
        <f t="shared" si="14"/>
        <v>549.99999999999886</v>
      </c>
      <c r="AH144" s="125">
        <f>SUMIFS('Performance Jan'!H:H,'Performance Jan'!C:C,Detail!G144)</f>
        <v>1269</v>
      </c>
      <c r="AI144" s="63">
        <f t="shared" si="15"/>
        <v>139.59</v>
      </c>
    </row>
    <row r="145" spans="2:39" ht="14.5" x14ac:dyDescent="0.35">
      <c r="B145" s="3" t="str">
        <f t="shared" si="11"/>
        <v>SocomCETAPHIL</v>
      </c>
      <c r="C145" s="3" t="s">
        <v>493</v>
      </c>
      <c r="D145" s="3" t="s">
        <v>494</v>
      </c>
      <c r="E145" s="3" t="s">
        <v>84</v>
      </c>
      <c r="F145" s="3" t="s">
        <v>85</v>
      </c>
      <c r="G145" s="3" t="s">
        <v>496</v>
      </c>
      <c r="H145" s="60" t="s">
        <v>67</v>
      </c>
      <c r="I145" s="3" t="s">
        <v>96</v>
      </c>
      <c r="J145" s="3" t="s">
        <v>118</v>
      </c>
      <c r="K145" s="3" t="s">
        <v>119</v>
      </c>
      <c r="L145" s="3" t="s">
        <v>345</v>
      </c>
      <c r="M145" s="3" t="s">
        <v>346</v>
      </c>
      <c r="N145" s="3" t="s">
        <v>347</v>
      </c>
      <c r="O145" s="3" t="s">
        <v>444</v>
      </c>
      <c r="P145" s="3" t="s">
        <v>445</v>
      </c>
      <c r="Q145" s="3" t="s">
        <v>446</v>
      </c>
      <c r="R145" s="60" t="s">
        <v>90</v>
      </c>
      <c r="S145" s="3" t="str">
        <f t="shared" si="12"/>
        <v>B2C</v>
      </c>
      <c r="T145" s="60" t="s">
        <v>126</v>
      </c>
      <c r="U145" s="3">
        <v>0.1326</v>
      </c>
      <c r="V145" s="3">
        <v>0</v>
      </c>
      <c r="W145" s="3">
        <v>0.1326</v>
      </c>
      <c r="X145" s="3" t="s">
        <v>106</v>
      </c>
      <c r="Y145" s="3" t="s">
        <v>78</v>
      </c>
      <c r="Z145" s="68">
        <f>AVERAGEIFS(Sheet1!E:E,Sheet1!E:E,"&lt;&gt;0",Sheet1!B:B,Detail!B145)</f>
        <v>0.11</v>
      </c>
      <c r="AC145" s="128"/>
      <c r="AD145" s="123"/>
      <c r="AE145" s="63">
        <f t="shared" si="13"/>
        <v>0</v>
      </c>
      <c r="AF145" s="63">
        <f>SUMIFS('Performance Jan'!E:E,'Performance Jan'!C:C,Detail!G145)</f>
        <v>1199.9999999999989</v>
      </c>
      <c r="AG145" s="63">
        <f t="shared" si="14"/>
        <v>131.99999999999989</v>
      </c>
      <c r="AH145" s="125">
        <f>SUMIFS('Performance Jan'!H:H,'Performance Jan'!C:C,Detail!G145)</f>
        <v>12</v>
      </c>
      <c r="AI145" s="63">
        <f t="shared" si="15"/>
        <v>1.32</v>
      </c>
      <c r="AK145" s="120"/>
      <c r="AL145" s="118"/>
      <c r="AM145" s="118"/>
    </row>
    <row r="146" spans="2:39" ht="14.5" x14ac:dyDescent="0.35">
      <c r="B146" s="3" t="str">
        <f t="shared" si="11"/>
        <v>SocomCETAPHIL</v>
      </c>
      <c r="C146" s="3" t="s">
        <v>493</v>
      </c>
      <c r="D146" s="3" t="s">
        <v>494</v>
      </c>
      <c r="E146" s="3" t="s">
        <v>84</v>
      </c>
      <c r="F146" s="3" t="s">
        <v>85</v>
      </c>
      <c r="G146" s="3" t="s">
        <v>497</v>
      </c>
      <c r="H146" s="60" t="s">
        <v>67</v>
      </c>
      <c r="I146" s="3" t="s">
        <v>96</v>
      </c>
      <c r="J146" s="3" t="s">
        <v>118</v>
      </c>
      <c r="K146" s="3" t="s">
        <v>119</v>
      </c>
      <c r="L146" s="3" t="s">
        <v>345</v>
      </c>
      <c r="M146" s="3" t="s">
        <v>346</v>
      </c>
      <c r="N146" s="3" t="s">
        <v>347</v>
      </c>
      <c r="O146" s="3" t="s">
        <v>444</v>
      </c>
      <c r="P146" s="3" t="s">
        <v>445</v>
      </c>
      <c r="Q146" s="3" t="s">
        <v>446</v>
      </c>
      <c r="R146" s="60" t="s">
        <v>90</v>
      </c>
      <c r="S146" s="3" t="str">
        <f t="shared" si="12"/>
        <v>B2C</v>
      </c>
      <c r="T146" s="60" t="s">
        <v>126</v>
      </c>
      <c r="U146" s="3">
        <v>0.1326</v>
      </c>
      <c r="V146" s="3">
        <v>0</v>
      </c>
      <c r="W146" s="3">
        <v>0.1326</v>
      </c>
      <c r="X146" s="3" t="s">
        <v>106</v>
      </c>
      <c r="Y146" s="3" t="s">
        <v>78</v>
      </c>
      <c r="Z146" s="68">
        <f>AVERAGEIFS(Sheet1!E:E,Sheet1!E:E,"&lt;&gt;0",Sheet1!B:B,Detail!B146)</f>
        <v>0.11</v>
      </c>
      <c r="AC146" s="128"/>
      <c r="AD146" s="123"/>
      <c r="AE146" s="63">
        <f t="shared" si="13"/>
        <v>0</v>
      </c>
      <c r="AF146" s="63">
        <f>SUMIFS('Performance Jan'!E:E,'Performance Jan'!C:C,Detail!G146)</f>
        <v>850</v>
      </c>
      <c r="AG146" s="63">
        <f t="shared" si="14"/>
        <v>93.5</v>
      </c>
      <c r="AH146" s="125">
        <f>SUMIFS('Performance Jan'!H:H,'Performance Jan'!C:C,Detail!G146)</f>
        <v>131</v>
      </c>
      <c r="AI146" s="63">
        <f t="shared" si="15"/>
        <v>14.41</v>
      </c>
      <c r="AK146" s="120">
        <v>1924</v>
      </c>
      <c r="AL146" s="118"/>
      <c r="AM146" s="118"/>
    </row>
    <row r="147" spans="2:39" ht="14.5" x14ac:dyDescent="0.35">
      <c r="B147" s="3" t="str">
        <f t="shared" si="11"/>
        <v>B2BCETAPHIL</v>
      </c>
      <c r="C147" s="3" t="s">
        <v>493</v>
      </c>
      <c r="D147" s="3" t="s">
        <v>493</v>
      </c>
      <c r="E147" s="3" t="s">
        <v>91</v>
      </c>
      <c r="F147" s="3" t="s">
        <v>91</v>
      </c>
      <c r="G147" s="3" t="s">
        <v>498</v>
      </c>
      <c r="H147" s="60" t="s">
        <v>135</v>
      </c>
      <c r="R147" s="60"/>
      <c r="S147" s="3" t="str">
        <f t="shared" si="12"/>
        <v>B2B</v>
      </c>
      <c r="T147" s="60"/>
      <c r="Z147" s="68"/>
      <c r="AC147" s="128"/>
      <c r="AD147" s="126"/>
      <c r="AE147" s="63">
        <f t="shared" si="13"/>
        <v>0</v>
      </c>
      <c r="AF147" s="63">
        <f>SUMIFS('Performance Jan'!E:E,'Performance Jan'!C:C,Detail!G147)</f>
        <v>0</v>
      </c>
      <c r="AG147" s="63">
        <f t="shared" si="14"/>
        <v>0</v>
      </c>
      <c r="AH147" s="125">
        <f>SUMIFS('Performance Jan'!H:H,'Performance Jan'!C:C,Detail!G147)</f>
        <v>2878</v>
      </c>
      <c r="AI147" s="63">
        <f t="shared" si="15"/>
        <v>0</v>
      </c>
    </row>
    <row r="148" spans="2:39" ht="14.5" x14ac:dyDescent="0.35">
      <c r="B148" s="3" t="str">
        <f t="shared" si="11"/>
        <v>EcomAMORE PACIFIC</v>
      </c>
      <c r="C148" s="3" t="s">
        <v>499</v>
      </c>
      <c r="D148" s="3" t="s">
        <v>499</v>
      </c>
      <c r="E148" s="3" t="s">
        <v>64</v>
      </c>
      <c r="F148" s="3" t="s">
        <v>147</v>
      </c>
      <c r="G148" s="3" t="s">
        <v>500</v>
      </c>
      <c r="H148" s="60" t="s">
        <v>67</v>
      </c>
      <c r="I148" s="130" t="s">
        <v>96</v>
      </c>
      <c r="J148" s="65" t="s">
        <v>118</v>
      </c>
      <c r="K148" s="130" t="s">
        <v>119</v>
      </c>
      <c r="L148" s="3" t="s">
        <v>120</v>
      </c>
      <c r="M148" s="3" t="s">
        <v>121</v>
      </c>
      <c r="N148" s="3" t="s">
        <v>122</v>
      </c>
      <c r="O148" s="3" t="s">
        <v>501</v>
      </c>
      <c r="P148" s="3" t="s">
        <v>502</v>
      </c>
      <c r="Q148" s="3" t="s">
        <v>503</v>
      </c>
      <c r="R148" s="60" t="s">
        <v>441</v>
      </c>
      <c r="S148" s="3" t="str">
        <f t="shared" si="12"/>
        <v>B2C</v>
      </c>
      <c r="T148" s="60" t="s">
        <v>126</v>
      </c>
      <c r="U148" s="61">
        <v>0.08</v>
      </c>
      <c r="V148" s="61"/>
      <c r="W148" s="61"/>
      <c r="X148" s="61" t="s">
        <v>78</v>
      </c>
      <c r="Y148" s="61"/>
      <c r="Z148" s="68">
        <f>AVERAGEIFS(Sheet1!E:E,Sheet1!E:E,"&lt;&gt;0",Sheet1!B:B,Detail!B148)</f>
        <v>8.699999999999998E-2</v>
      </c>
      <c r="AC148" s="128"/>
      <c r="AD148" s="126"/>
      <c r="AE148" s="63">
        <f t="shared" si="13"/>
        <v>0</v>
      </c>
      <c r="AF148" s="63">
        <f>SUMIFS('Performance Jan'!E:E,'Performance Jan'!C:C,Detail!G148)</f>
        <v>36164.401545064313</v>
      </c>
      <c r="AG148" s="63">
        <f t="shared" si="14"/>
        <v>3146.3029344205943</v>
      </c>
      <c r="AH148" s="125">
        <f>SUMIFS('Performance Jan'!H:H,'Performance Jan'!C:C,Detail!G148)</f>
        <v>9693</v>
      </c>
      <c r="AI148" s="63">
        <f t="shared" si="15"/>
        <v>843.29099999999983</v>
      </c>
    </row>
    <row r="149" spans="2:39" ht="14.5" x14ac:dyDescent="0.35">
      <c r="B149" s="3" t="str">
        <f t="shared" si="11"/>
        <v>EcomCHUCOS</v>
      </c>
      <c r="C149" s="3" t="s">
        <v>504</v>
      </c>
      <c r="D149" s="3" t="s">
        <v>504</v>
      </c>
      <c r="E149" s="3" t="s">
        <v>64</v>
      </c>
      <c r="F149" s="3" t="s">
        <v>147</v>
      </c>
      <c r="G149" s="3" t="s">
        <v>505</v>
      </c>
      <c r="H149" s="60" t="s">
        <v>67</v>
      </c>
      <c r="I149" s="3" t="s">
        <v>96</v>
      </c>
      <c r="J149" s="3" t="s">
        <v>97</v>
      </c>
      <c r="K149" s="3" t="s">
        <v>98</v>
      </c>
      <c r="L149" s="3" t="s">
        <v>99</v>
      </c>
      <c r="M149" s="3" t="s">
        <v>100</v>
      </c>
      <c r="N149" s="3" t="s">
        <v>101</v>
      </c>
      <c r="O149" s="3" t="s">
        <v>506</v>
      </c>
      <c r="P149" s="3" t="s">
        <v>507</v>
      </c>
      <c r="Q149" s="3" t="s">
        <v>508</v>
      </c>
      <c r="R149" s="60" t="s">
        <v>75</v>
      </c>
      <c r="S149" s="3" t="str">
        <f t="shared" si="12"/>
        <v>B2C</v>
      </c>
      <c r="T149" s="60" t="s">
        <v>304</v>
      </c>
      <c r="Y149" s="66">
        <v>0.2</v>
      </c>
      <c r="Z149" s="68">
        <f>AVERAGEIFS(Sheet1!E:E,Sheet1!E:E,"&lt;&gt;0",Sheet1!B:B,Detail!B149)</f>
        <v>4.7E-2</v>
      </c>
      <c r="AC149" s="128"/>
      <c r="AD149" s="126"/>
      <c r="AE149" s="63">
        <f t="shared" si="13"/>
        <v>0</v>
      </c>
      <c r="AF149" s="63">
        <f>SUMIFS('Performance Jan'!E:E,'Performance Jan'!C:C,Detail!G149)</f>
        <v>20602.999999999956</v>
      </c>
      <c r="AG149" s="63">
        <f t="shared" si="14"/>
        <v>968.34099999999796</v>
      </c>
      <c r="AH149" s="125">
        <f>SUMIFS('Performance Jan'!H:H,'Performance Jan'!C:C,Detail!G149)</f>
        <v>5838</v>
      </c>
      <c r="AI149" s="63">
        <f t="shared" si="15"/>
        <v>274.38600000000002</v>
      </c>
    </row>
    <row r="150" spans="2:39" ht="14.5" x14ac:dyDescent="0.35">
      <c r="B150" s="3" t="str">
        <f t="shared" si="11"/>
        <v>EcomCHUCOS</v>
      </c>
      <c r="C150" s="3" t="s">
        <v>504</v>
      </c>
      <c r="D150" s="3" t="s">
        <v>504</v>
      </c>
      <c r="E150" s="3" t="s">
        <v>64</v>
      </c>
      <c r="F150" s="3" t="s">
        <v>65</v>
      </c>
      <c r="G150" s="3" t="s">
        <v>509</v>
      </c>
      <c r="H150" s="60" t="s">
        <v>67</v>
      </c>
      <c r="I150" s="3" t="s">
        <v>96</v>
      </c>
      <c r="J150" s="3" t="s">
        <v>97</v>
      </c>
      <c r="K150" s="3" t="s">
        <v>98</v>
      </c>
      <c r="L150" s="3" t="s">
        <v>99</v>
      </c>
      <c r="M150" s="3" t="s">
        <v>100</v>
      </c>
      <c r="N150" s="3" t="s">
        <v>101</v>
      </c>
      <c r="O150" s="3" t="s">
        <v>506</v>
      </c>
      <c r="P150" s="3" t="s">
        <v>507</v>
      </c>
      <c r="Q150" s="3" t="s">
        <v>508</v>
      </c>
      <c r="R150" s="60" t="s">
        <v>75</v>
      </c>
      <c r="S150" s="3" t="str">
        <f t="shared" si="12"/>
        <v>B2C</v>
      </c>
      <c r="T150" s="60" t="s">
        <v>304</v>
      </c>
      <c r="Y150" s="66">
        <v>0.2</v>
      </c>
      <c r="Z150" s="68">
        <f>AVERAGEIFS(Sheet1!E:E,Sheet1!E:E,"&lt;&gt;0",Sheet1!B:B,Detail!B150)</f>
        <v>4.7E-2</v>
      </c>
      <c r="AC150" s="128"/>
      <c r="AD150" s="126"/>
      <c r="AE150" s="63">
        <f t="shared" si="13"/>
        <v>0</v>
      </c>
      <c r="AF150" s="63">
        <f>SUMIFS('Performance Jan'!E:E,'Performance Jan'!C:C,Detail!G150)</f>
        <v>7575</v>
      </c>
      <c r="AG150" s="63">
        <f t="shared" si="14"/>
        <v>356.02499999999998</v>
      </c>
      <c r="AH150" s="125">
        <f>SUMIFS('Performance Jan'!H:H,'Performance Jan'!C:C,Detail!G150)</f>
        <v>2066</v>
      </c>
      <c r="AI150" s="63">
        <f t="shared" si="15"/>
        <v>97.102000000000004</v>
      </c>
    </row>
    <row r="151" spans="2:39" ht="14.5" x14ac:dyDescent="0.35">
      <c r="B151" s="3" t="str">
        <f t="shared" si="11"/>
        <v>EcomKARMART</v>
      </c>
      <c r="C151" s="3" t="s">
        <v>510</v>
      </c>
      <c r="D151" s="3" t="s">
        <v>511</v>
      </c>
      <c r="E151" s="3" t="s">
        <v>64</v>
      </c>
      <c r="F151" s="3" t="s">
        <v>147</v>
      </c>
      <c r="G151" s="3" t="s">
        <v>512</v>
      </c>
      <c r="H151" s="60" t="s">
        <v>67</v>
      </c>
      <c r="I151" s="130" t="s">
        <v>96</v>
      </c>
      <c r="J151" s="65" t="s">
        <v>118</v>
      </c>
      <c r="K151" s="130" t="s">
        <v>119</v>
      </c>
      <c r="L151" s="3" t="s">
        <v>155</v>
      </c>
      <c r="M151" s="3" t="s">
        <v>156</v>
      </c>
      <c r="N151" s="3" t="s">
        <v>157</v>
      </c>
      <c r="O151" s="3" t="s">
        <v>167</v>
      </c>
      <c r="P151" s="3" t="s">
        <v>168</v>
      </c>
      <c r="Q151" s="3" t="s">
        <v>169</v>
      </c>
      <c r="R151" s="60" t="s">
        <v>441</v>
      </c>
      <c r="S151" s="3" t="str">
        <f t="shared" si="12"/>
        <v>B2C</v>
      </c>
      <c r="T151" s="60" t="s">
        <v>126</v>
      </c>
      <c r="U151" s="61">
        <v>7.0000000000000007E-2</v>
      </c>
      <c r="V151" s="61">
        <v>0</v>
      </c>
      <c r="W151" s="61">
        <v>0</v>
      </c>
      <c r="X151" s="61" t="s">
        <v>78</v>
      </c>
      <c r="Y151" s="61">
        <v>0.4</v>
      </c>
      <c r="Z151" s="68">
        <f>AVERAGEIFS(Sheet1!E:E,Sheet1!E:E,"&lt;&gt;0",Sheet1!B:B,Detail!B151)</f>
        <v>6.7000000000000004E-2</v>
      </c>
      <c r="AC151" s="128"/>
      <c r="AD151" s="63"/>
      <c r="AE151" s="63">
        <f t="shared" si="13"/>
        <v>0</v>
      </c>
      <c r="AF151" s="63">
        <f>SUMIFS('Performance Jan'!E:E,'Performance Jan'!C:C,Detail!G151)</f>
        <v>2499.5</v>
      </c>
      <c r="AG151" s="63">
        <f t="shared" si="14"/>
        <v>167.4665</v>
      </c>
      <c r="AH151" s="125">
        <f>SUMIFS('Performance Jan'!H:H,'Performance Jan'!C:C,Detail!G151)</f>
        <v>3737</v>
      </c>
      <c r="AI151" s="63">
        <f t="shared" si="15"/>
        <v>250.37900000000002</v>
      </c>
    </row>
    <row r="152" spans="2:39" ht="14.5" x14ac:dyDescent="0.35">
      <c r="B152" s="3" t="str">
        <f t="shared" si="11"/>
        <v>EcomKARMART</v>
      </c>
      <c r="C152" s="3" t="s">
        <v>510</v>
      </c>
      <c r="D152" s="3" t="s">
        <v>511</v>
      </c>
      <c r="E152" s="3" t="s">
        <v>64</v>
      </c>
      <c r="F152" s="3" t="s">
        <v>65</v>
      </c>
      <c r="G152" s="3" t="s">
        <v>516</v>
      </c>
      <c r="H152" s="60" t="s">
        <v>67</v>
      </c>
      <c r="I152" s="130" t="s">
        <v>96</v>
      </c>
      <c r="J152" s="65" t="s">
        <v>118</v>
      </c>
      <c r="K152" s="130" t="s">
        <v>119</v>
      </c>
      <c r="L152" s="3" t="s">
        <v>155</v>
      </c>
      <c r="M152" s="3" t="s">
        <v>156</v>
      </c>
      <c r="N152" s="3" t="s">
        <v>157</v>
      </c>
      <c r="O152" s="3" t="s">
        <v>167</v>
      </c>
      <c r="P152" s="3" t="s">
        <v>168</v>
      </c>
      <c r="Q152" s="3" t="s">
        <v>169</v>
      </c>
      <c r="R152" s="60" t="s">
        <v>441</v>
      </c>
      <c r="S152" s="3" t="str">
        <f t="shared" si="12"/>
        <v>B2C</v>
      </c>
      <c r="T152" s="60" t="s">
        <v>126</v>
      </c>
      <c r="U152" s="61">
        <v>7.0000000000000007E-2</v>
      </c>
      <c r="V152" s="61">
        <v>0</v>
      </c>
      <c r="W152" s="61">
        <v>0</v>
      </c>
      <c r="X152" s="61" t="s">
        <v>78</v>
      </c>
      <c r="Y152" s="61">
        <v>0.4</v>
      </c>
      <c r="Z152" s="68">
        <f>AVERAGEIFS(Sheet1!E:E,Sheet1!E:E,"&lt;&gt;0",Sheet1!B:B,Detail!B152)</f>
        <v>6.7000000000000004E-2</v>
      </c>
      <c r="AC152" s="128"/>
      <c r="AD152" s="63"/>
      <c r="AE152" s="63">
        <f t="shared" si="13"/>
        <v>0</v>
      </c>
      <c r="AF152" s="63">
        <f>SUMIFS('Performance Jan'!E:E,'Performance Jan'!C:C,Detail!G152)</f>
        <v>1500</v>
      </c>
      <c r="AG152" s="63">
        <f t="shared" si="14"/>
        <v>100.5</v>
      </c>
      <c r="AH152" s="125">
        <f>SUMIFS('Performance Jan'!H:H,'Performance Jan'!C:C,Detail!G152)</f>
        <v>1188</v>
      </c>
      <c r="AI152" s="63">
        <f t="shared" si="15"/>
        <v>79.596000000000004</v>
      </c>
    </row>
    <row r="153" spans="2:39" ht="14.5" x14ac:dyDescent="0.35">
      <c r="B153" s="3" t="str">
        <f t="shared" si="11"/>
        <v>EcomKARMART</v>
      </c>
      <c r="C153" s="3" t="s">
        <v>510</v>
      </c>
      <c r="D153" s="3" t="s">
        <v>511</v>
      </c>
      <c r="E153" s="3" t="s">
        <v>64</v>
      </c>
      <c r="F153" s="3" t="s">
        <v>79</v>
      </c>
      <c r="G153" s="3" t="s">
        <v>517</v>
      </c>
      <c r="H153" s="60" t="s">
        <v>67</v>
      </c>
      <c r="I153" s="130" t="s">
        <v>96</v>
      </c>
      <c r="J153" s="65" t="s">
        <v>118</v>
      </c>
      <c r="K153" s="130" t="s">
        <v>119</v>
      </c>
      <c r="L153" s="3" t="s">
        <v>155</v>
      </c>
      <c r="M153" s="3" t="s">
        <v>156</v>
      </c>
      <c r="N153" s="3" t="s">
        <v>157</v>
      </c>
      <c r="O153" s="3" t="s">
        <v>167</v>
      </c>
      <c r="P153" s="3" t="s">
        <v>168</v>
      </c>
      <c r="Q153" s="3" t="s">
        <v>169</v>
      </c>
      <c r="R153" s="60" t="s">
        <v>441</v>
      </c>
      <c r="S153" s="3" t="str">
        <f t="shared" si="12"/>
        <v>B2C</v>
      </c>
      <c r="T153" s="60" t="s">
        <v>126</v>
      </c>
      <c r="U153" s="61">
        <v>7.0000000000000007E-2</v>
      </c>
      <c r="V153" s="61">
        <v>0</v>
      </c>
      <c r="W153" s="61">
        <v>0</v>
      </c>
      <c r="X153" s="61" t="s">
        <v>78</v>
      </c>
      <c r="Y153" s="61">
        <v>0.4</v>
      </c>
      <c r="Z153" s="68">
        <f>AVERAGEIFS(Sheet1!E:E,Sheet1!E:E,"&lt;&gt;0",Sheet1!B:B,Detail!B153)</f>
        <v>6.7000000000000004E-2</v>
      </c>
      <c r="AC153" s="128"/>
      <c r="AD153" s="126"/>
      <c r="AE153" s="63">
        <f t="shared" si="13"/>
        <v>0</v>
      </c>
      <c r="AF153" s="63">
        <f>SUMIFS('Performance Jan'!E:E,'Performance Jan'!C:C,Detail!G153)</f>
        <v>100.00000000000006</v>
      </c>
      <c r="AG153" s="63">
        <f t="shared" si="14"/>
        <v>6.7000000000000046</v>
      </c>
      <c r="AH153" s="125">
        <f>SUMIFS('Performance Jan'!H:H,'Performance Jan'!C:C,Detail!G153)</f>
        <v>57</v>
      </c>
      <c r="AI153" s="63">
        <f t="shared" si="15"/>
        <v>3.8190000000000004</v>
      </c>
    </row>
    <row r="154" spans="2:39" ht="14.5" x14ac:dyDescent="0.35">
      <c r="B154" s="3" t="str">
        <f t="shared" si="11"/>
        <v>EcomCOWAY</v>
      </c>
      <c r="C154" s="3" t="s">
        <v>518</v>
      </c>
      <c r="D154" s="3" t="s">
        <v>519</v>
      </c>
      <c r="E154" s="3" t="s">
        <v>64</v>
      </c>
      <c r="F154" s="3" t="s">
        <v>65</v>
      </c>
      <c r="G154" s="3" t="s">
        <v>520</v>
      </c>
      <c r="H154" s="60" t="s">
        <v>176</v>
      </c>
      <c r="I154" s="3" t="s">
        <v>136</v>
      </c>
      <c r="J154" s="3" t="s">
        <v>97</v>
      </c>
      <c r="K154" s="3" t="s">
        <v>98</v>
      </c>
      <c r="L154" s="3" t="s">
        <v>345</v>
      </c>
      <c r="M154" s="3" t="s">
        <v>346</v>
      </c>
      <c r="N154" s="3" t="s">
        <v>347</v>
      </c>
      <c r="O154" s="3" t="s">
        <v>355</v>
      </c>
      <c r="P154" s="3" t="s">
        <v>356</v>
      </c>
      <c r="Q154" s="3" t="s">
        <v>357</v>
      </c>
      <c r="R154" s="60" t="s">
        <v>223</v>
      </c>
      <c r="S154" s="3" t="str">
        <f t="shared" si="12"/>
        <v>B2C</v>
      </c>
      <c r="T154" s="60"/>
      <c r="U154" s="3">
        <v>0.13500000000000001</v>
      </c>
      <c r="Z154" s="68"/>
      <c r="AC154" s="128"/>
      <c r="AD154" s="126"/>
      <c r="AE154" s="63">
        <f t="shared" si="13"/>
        <v>0</v>
      </c>
      <c r="AF154" s="63">
        <f>SUMIFS('Performance Jan'!E:E,'Performance Jan'!C:C,Detail!G154)</f>
        <v>0</v>
      </c>
      <c r="AG154" s="63">
        <f t="shared" si="14"/>
        <v>0</v>
      </c>
      <c r="AH154" s="125">
        <f>SUMIFS('Performance Jan'!H:H,'Performance Jan'!C:C,Detail!G154)</f>
        <v>0</v>
      </c>
      <c r="AI154" s="63">
        <f t="shared" si="15"/>
        <v>0</v>
      </c>
      <c r="AL154" s="118"/>
      <c r="AM154" s="118"/>
    </row>
    <row r="155" spans="2:39" ht="14.5" x14ac:dyDescent="0.35">
      <c r="B155" s="3" t="str">
        <f t="shared" si="11"/>
        <v>EcomCOWAY</v>
      </c>
      <c r="C155" s="3" t="s">
        <v>518</v>
      </c>
      <c r="D155" s="3" t="s">
        <v>519</v>
      </c>
      <c r="E155" s="3" t="s">
        <v>64</v>
      </c>
      <c r="F155" s="3" t="s">
        <v>133</v>
      </c>
      <c r="G155" s="3" t="s">
        <v>521</v>
      </c>
      <c r="H155" s="60" t="s">
        <v>135</v>
      </c>
      <c r="R155" s="60"/>
      <c r="S155" s="3" t="str">
        <f t="shared" si="12"/>
        <v>B2C</v>
      </c>
      <c r="T155" s="60"/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68"/>
      <c r="AC155" s="128"/>
      <c r="AD155" s="126"/>
      <c r="AE155" s="63">
        <f t="shared" si="13"/>
        <v>0</v>
      </c>
      <c r="AF155" s="63">
        <f>SUMIFS('Performance Jan'!E:E,'Performance Jan'!C:C,Detail!G155)</f>
        <v>0</v>
      </c>
      <c r="AG155" s="63">
        <f t="shared" si="14"/>
        <v>0</v>
      </c>
      <c r="AH155" s="125">
        <f>SUMIFS('Performance Jan'!H:H,'Performance Jan'!C:C,Detail!G155)</f>
        <v>0</v>
      </c>
      <c r="AI155" s="63">
        <f t="shared" si="15"/>
        <v>0</v>
      </c>
    </row>
    <row r="156" spans="2:39" ht="14.5" x14ac:dyDescent="0.35">
      <c r="B156" s="3" t="str">
        <f t="shared" si="11"/>
        <v>EcomDHC</v>
      </c>
      <c r="C156" s="3" t="s">
        <v>522</v>
      </c>
      <c r="D156" s="3" t="s">
        <v>522</v>
      </c>
      <c r="E156" s="3" t="s">
        <v>64</v>
      </c>
      <c r="F156" s="3" t="s">
        <v>65</v>
      </c>
      <c r="G156" s="3" t="s">
        <v>523</v>
      </c>
      <c r="H156" s="60" t="s">
        <v>67</v>
      </c>
      <c r="I156" s="3" t="s">
        <v>180</v>
      </c>
      <c r="J156" s="3" t="s">
        <v>181</v>
      </c>
      <c r="K156" s="3" t="s">
        <v>182</v>
      </c>
      <c r="L156" s="3" t="s">
        <v>331</v>
      </c>
      <c r="M156" s="3" t="s">
        <v>332</v>
      </c>
      <c r="N156" s="3" t="s">
        <v>333</v>
      </c>
      <c r="O156" s="3" t="s">
        <v>524</v>
      </c>
      <c r="P156" s="65" t="s">
        <v>525</v>
      </c>
      <c r="Q156" s="3" t="s">
        <v>526</v>
      </c>
      <c r="R156" s="60" t="s">
        <v>75</v>
      </c>
      <c r="S156" s="3" t="str">
        <f t="shared" si="12"/>
        <v>B2C</v>
      </c>
      <c r="T156" s="60" t="s">
        <v>126</v>
      </c>
      <c r="Z156" s="68">
        <f>AVERAGEIFS(Sheet1!E:E,Sheet1!E:E,"&lt;&gt;0",Sheet1!B:B,Detail!B156)</f>
        <v>5.8000000000000003E-2</v>
      </c>
      <c r="AC156" s="128"/>
      <c r="AD156" s="126"/>
      <c r="AE156" s="63">
        <f t="shared" si="13"/>
        <v>0</v>
      </c>
      <c r="AF156" s="63">
        <f>SUMIFS('Performance Jan'!E:E,'Performance Jan'!C:C,Detail!G156)</f>
        <v>84787.999999999753</v>
      </c>
      <c r="AG156" s="63">
        <f t="shared" si="14"/>
        <v>4917.7039999999861</v>
      </c>
      <c r="AH156" s="125">
        <f>SUMIFS('Performance Jan'!H:H,'Performance Jan'!C:C,Detail!G156)</f>
        <v>55588</v>
      </c>
      <c r="AI156" s="63">
        <f t="shared" si="15"/>
        <v>3224.1040000000003</v>
      </c>
    </row>
    <row r="157" spans="2:39" ht="14.5" x14ac:dyDescent="0.35">
      <c r="B157" s="3" t="str">
        <f t="shared" si="11"/>
        <v>B2BZUELLIG PHARMA</v>
      </c>
      <c r="C157" s="3" t="s">
        <v>527</v>
      </c>
      <c r="D157" s="3" t="s">
        <v>527</v>
      </c>
      <c r="E157" s="3" t="s">
        <v>91</v>
      </c>
      <c r="F157" s="3" t="s">
        <v>91</v>
      </c>
      <c r="G157" s="3" t="s">
        <v>528</v>
      </c>
      <c r="H157" s="60" t="s">
        <v>176</v>
      </c>
      <c r="I157" s="3" t="s">
        <v>136</v>
      </c>
      <c r="J157" s="3" t="s">
        <v>97</v>
      </c>
      <c r="K157" s="3" t="s">
        <v>98</v>
      </c>
      <c r="L157" s="3" t="s">
        <v>155</v>
      </c>
      <c r="M157" s="3" t="s">
        <v>156</v>
      </c>
      <c r="N157" s="3" t="s">
        <v>157</v>
      </c>
      <c r="O157" s="3" t="s">
        <v>513</v>
      </c>
      <c r="P157" s="3" t="s">
        <v>514</v>
      </c>
      <c r="Q157" s="3" t="s">
        <v>515</v>
      </c>
      <c r="R157" s="60" t="s">
        <v>90</v>
      </c>
      <c r="S157" s="3" t="str">
        <f t="shared" si="12"/>
        <v>B2B</v>
      </c>
      <c r="T157" s="60" t="s">
        <v>126</v>
      </c>
      <c r="U157" s="61">
        <v>9.7000000000000003E-2</v>
      </c>
      <c r="V157" s="61"/>
      <c r="W157" s="61"/>
      <c r="X157" s="61" t="s">
        <v>78</v>
      </c>
      <c r="Y157" s="61"/>
      <c r="Z157" s="68"/>
      <c r="AC157" s="128"/>
      <c r="AD157" s="126"/>
      <c r="AE157" s="63">
        <f t="shared" si="13"/>
        <v>0</v>
      </c>
      <c r="AF157" s="63">
        <f>SUMIFS('Performance Jan'!E:E,'Performance Jan'!C:C,Detail!G157)</f>
        <v>0</v>
      </c>
      <c r="AG157" s="63">
        <f t="shared" si="14"/>
        <v>0</v>
      </c>
      <c r="AH157" s="125">
        <f>SUMIFS('Performance Jan'!H:H,'Performance Jan'!C:C,Detail!G157)</f>
        <v>0</v>
      </c>
      <c r="AI157" s="63">
        <f t="shared" si="15"/>
        <v>0</v>
      </c>
    </row>
    <row r="158" spans="2:39" ht="14.5" x14ac:dyDescent="0.35">
      <c r="B158" s="3" t="str">
        <f t="shared" si="11"/>
        <v>EcomZUELLIG PHARMA</v>
      </c>
      <c r="C158" s="3" t="s">
        <v>527</v>
      </c>
      <c r="D158" s="3" t="s">
        <v>529</v>
      </c>
      <c r="E158" s="3" t="s">
        <v>64</v>
      </c>
      <c r="F158" s="3" t="s">
        <v>147</v>
      </c>
      <c r="G158" s="3" t="s">
        <v>530</v>
      </c>
      <c r="H158" s="60" t="s">
        <v>176</v>
      </c>
      <c r="I158" s="3" t="s">
        <v>136</v>
      </c>
      <c r="J158" s="3" t="s">
        <v>97</v>
      </c>
      <c r="K158" s="3" t="s">
        <v>98</v>
      </c>
      <c r="L158" s="3" t="s">
        <v>155</v>
      </c>
      <c r="M158" s="3" t="s">
        <v>156</v>
      </c>
      <c r="N158" s="3" t="s">
        <v>157</v>
      </c>
      <c r="O158" s="3" t="s">
        <v>513</v>
      </c>
      <c r="P158" s="3" t="s">
        <v>514</v>
      </c>
      <c r="Q158" s="3" t="s">
        <v>515</v>
      </c>
      <c r="R158" s="60" t="s">
        <v>90</v>
      </c>
      <c r="S158" s="3" t="str">
        <f t="shared" si="12"/>
        <v>B2C</v>
      </c>
      <c r="T158" s="60" t="s">
        <v>126</v>
      </c>
      <c r="U158" s="61">
        <v>9.7000000000000003E-2</v>
      </c>
      <c r="V158" s="61">
        <v>0</v>
      </c>
      <c r="W158" s="61">
        <v>0.1</v>
      </c>
      <c r="X158" s="61" t="s">
        <v>78</v>
      </c>
      <c r="Y158" s="61">
        <v>0.1</v>
      </c>
      <c r="Z158" s="68"/>
      <c r="AC158" s="128"/>
      <c r="AD158" s="63"/>
      <c r="AE158" s="63">
        <f t="shared" si="13"/>
        <v>0</v>
      </c>
      <c r="AF158" s="63">
        <f>SUMIFS('Performance Jan'!E:E,'Performance Jan'!C:C,Detail!G158)</f>
        <v>0</v>
      </c>
      <c r="AG158" s="63">
        <f t="shared" si="14"/>
        <v>0</v>
      </c>
      <c r="AH158" s="125">
        <f>SUMIFS('Performance Jan'!H:H,'Performance Jan'!C:C,Detail!G158)</f>
        <v>0</v>
      </c>
      <c r="AI158" s="63">
        <f t="shared" si="15"/>
        <v>0</v>
      </c>
    </row>
    <row r="159" spans="2:39" ht="14.5" x14ac:dyDescent="0.35">
      <c r="B159" s="3" t="str">
        <f t="shared" si="11"/>
        <v>EcomZUELLIG PHARMA</v>
      </c>
      <c r="C159" s="3" t="s">
        <v>527</v>
      </c>
      <c r="D159" s="3" t="s">
        <v>529</v>
      </c>
      <c r="E159" s="3" t="s">
        <v>64</v>
      </c>
      <c r="F159" s="3" t="s">
        <v>65</v>
      </c>
      <c r="G159" s="3" t="s">
        <v>531</v>
      </c>
      <c r="H159" s="60" t="s">
        <v>176</v>
      </c>
      <c r="I159" s="3" t="s">
        <v>136</v>
      </c>
      <c r="J159" s="3" t="s">
        <v>97</v>
      </c>
      <c r="K159" s="3" t="s">
        <v>98</v>
      </c>
      <c r="L159" s="3" t="s">
        <v>155</v>
      </c>
      <c r="M159" s="3" t="s">
        <v>156</v>
      </c>
      <c r="N159" s="3" t="s">
        <v>157</v>
      </c>
      <c r="O159" s="3" t="s">
        <v>513</v>
      </c>
      <c r="P159" s="3" t="s">
        <v>514</v>
      </c>
      <c r="Q159" s="3" t="s">
        <v>515</v>
      </c>
      <c r="R159" s="60" t="s">
        <v>90</v>
      </c>
      <c r="S159" s="3" t="str">
        <f t="shared" si="12"/>
        <v>B2C</v>
      </c>
      <c r="T159" s="60" t="s">
        <v>126</v>
      </c>
      <c r="U159" s="61">
        <v>9.7000000000000003E-2</v>
      </c>
      <c r="V159" s="61">
        <v>0</v>
      </c>
      <c r="W159" s="61">
        <v>0.1</v>
      </c>
      <c r="X159" s="61" t="s">
        <v>78</v>
      </c>
      <c r="Y159" s="61">
        <v>0.1</v>
      </c>
      <c r="Z159" s="68"/>
      <c r="AC159" s="128"/>
      <c r="AD159" s="63"/>
      <c r="AE159" s="63">
        <f t="shared" si="13"/>
        <v>0</v>
      </c>
      <c r="AF159" s="63">
        <f>SUMIFS('Performance Jan'!E:E,'Performance Jan'!C:C,Detail!G159)</f>
        <v>0</v>
      </c>
      <c r="AG159" s="63">
        <f t="shared" si="14"/>
        <v>0</v>
      </c>
      <c r="AH159" s="125">
        <f>SUMIFS('Performance Jan'!H:H,'Performance Jan'!C:C,Detail!G159)</f>
        <v>0</v>
      </c>
      <c r="AI159" s="63">
        <f t="shared" si="15"/>
        <v>0</v>
      </c>
    </row>
    <row r="160" spans="2:39" ht="14.5" x14ac:dyDescent="0.35">
      <c r="B160" s="3" t="str">
        <f t="shared" si="11"/>
        <v>EcomZUELLIG PHARMA</v>
      </c>
      <c r="C160" s="3" t="s">
        <v>527</v>
      </c>
      <c r="D160" s="3" t="s">
        <v>532</v>
      </c>
      <c r="E160" s="3" t="s">
        <v>64</v>
      </c>
      <c r="F160" s="3" t="s">
        <v>79</v>
      </c>
      <c r="G160" s="3" t="s">
        <v>533</v>
      </c>
      <c r="H160" s="60" t="s">
        <v>176</v>
      </c>
      <c r="I160" s="3" t="s">
        <v>136</v>
      </c>
      <c r="J160" s="3" t="s">
        <v>97</v>
      </c>
      <c r="K160" s="3" t="s">
        <v>98</v>
      </c>
      <c r="L160" s="3" t="s">
        <v>155</v>
      </c>
      <c r="M160" s="3" t="s">
        <v>156</v>
      </c>
      <c r="N160" s="3" t="s">
        <v>157</v>
      </c>
      <c r="O160" s="3" t="s">
        <v>513</v>
      </c>
      <c r="P160" s="3" t="s">
        <v>514</v>
      </c>
      <c r="Q160" s="3" t="s">
        <v>515</v>
      </c>
      <c r="R160" s="60" t="s">
        <v>90</v>
      </c>
      <c r="S160" s="3" t="str">
        <f t="shared" si="12"/>
        <v>B2C</v>
      </c>
      <c r="T160" s="60" t="s">
        <v>126</v>
      </c>
      <c r="U160" s="61">
        <v>9.7000000000000003E-2</v>
      </c>
      <c r="V160" s="61">
        <v>0</v>
      </c>
      <c r="W160" s="61">
        <v>0.1</v>
      </c>
      <c r="X160" s="61" t="s">
        <v>78</v>
      </c>
      <c r="Y160" s="61">
        <v>0.1</v>
      </c>
      <c r="Z160" s="68"/>
      <c r="AC160" s="128"/>
      <c r="AD160" s="126"/>
      <c r="AE160" s="63">
        <f t="shared" si="13"/>
        <v>0</v>
      </c>
      <c r="AF160" s="63">
        <f>SUMIFS('Performance Jan'!E:E,'Performance Jan'!C:C,Detail!G160)</f>
        <v>0</v>
      </c>
      <c r="AG160" s="63">
        <f t="shared" si="14"/>
        <v>0</v>
      </c>
      <c r="AH160" s="125">
        <f>SUMIFS('Performance Jan'!H:H,'Performance Jan'!C:C,Detail!G160)</f>
        <v>0</v>
      </c>
      <c r="AI160" s="63">
        <f t="shared" si="15"/>
        <v>0</v>
      </c>
    </row>
    <row r="161" spans="2:35" ht="14.5" x14ac:dyDescent="0.35">
      <c r="B161" s="3" t="str">
        <f t="shared" si="11"/>
        <v>TiktokGroupe seb</v>
      </c>
      <c r="C161" s="3" t="s">
        <v>534</v>
      </c>
      <c r="D161" s="3" t="s">
        <v>534</v>
      </c>
      <c r="E161" s="3" t="s">
        <v>116</v>
      </c>
      <c r="F161" s="3" t="s">
        <v>116</v>
      </c>
      <c r="G161" s="3" t="s">
        <v>535</v>
      </c>
      <c r="H161" s="60" t="s">
        <v>67</v>
      </c>
      <c r="I161" s="3" t="s">
        <v>96</v>
      </c>
      <c r="J161" s="3" t="s">
        <v>118</v>
      </c>
      <c r="K161" s="3" t="s">
        <v>119</v>
      </c>
      <c r="L161" s="3" t="s">
        <v>120</v>
      </c>
      <c r="M161" s="3" t="s">
        <v>121</v>
      </c>
      <c r="N161" s="3" t="s">
        <v>122</v>
      </c>
      <c r="O161" s="3" t="s">
        <v>278</v>
      </c>
      <c r="P161" s="65" t="s">
        <v>279</v>
      </c>
      <c r="Q161" s="3" t="s">
        <v>280</v>
      </c>
      <c r="R161" s="60" t="s">
        <v>90</v>
      </c>
      <c r="S161" s="3" t="str">
        <f t="shared" si="12"/>
        <v>B2C</v>
      </c>
      <c r="T161" s="60" t="s">
        <v>126</v>
      </c>
      <c r="U161" s="61">
        <v>9.7000000000000003E-2</v>
      </c>
      <c r="Z161" s="68">
        <f>AVERAGEIFS(Sheet1!E:E,Sheet1!E:E,"&lt;&gt;0",Sheet1!B:B,Detail!B161)</f>
        <v>9.7000000000000003E-2</v>
      </c>
      <c r="AC161" s="128"/>
      <c r="AD161" s="126"/>
      <c r="AE161" s="63">
        <f t="shared" si="13"/>
        <v>0</v>
      </c>
      <c r="AF161" s="63">
        <f>SUMIFS('Performance Jan'!E:E,'Performance Jan'!C:C,Detail!G161)</f>
        <v>2999.9999999999982</v>
      </c>
      <c r="AG161" s="63">
        <f t="shared" si="14"/>
        <v>290.99999999999983</v>
      </c>
      <c r="AH161" s="125">
        <f>SUMIFS('Performance Jan'!H:H,'Performance Jan'!C:C,Detail!G161)</f>
        <v>2550</v>
      </c>
      <c r="AI161" s="63">
        <f t="shared" si="15"/>
        <v>247.35</v>
      </c>
    </row>
    <row r="162" spans="2:35" ht="14.5" x14ac:dyDescent="0.35">
      <c r="B162" s="3" t="str">
        <f t="shared" si="11"/>
        <v>EcomKC</v>
      </c>
      <c r="C162" s="3" t="s">
        <v>536</v>
      </c>
      <c r="D162" s="3" t="s">
        <v>536</v>
      </c>
      <c r="E162" s="3" t="s">
        <v>64</v>
      </c>
      <c r="F162" s="3" t="s">
        <v>65</v>
      </c>
      <c r="G162" s="3" t="s">
        <v>537</v>
      </c>
      <c r="H162" s="60" t="s">
        <v>67</v>
      </c>
      <c r="I162" s="3" t="s">
        <v>180</v>
      </c>
      <c r="J162" s="65" t="s">
        <v>181</v>
      </c>
      <c r="K162" s="3" t="s">
        <v>182</v>
      </c>
      <c r="L162" s="3" t="s">
        <v>2365</v>
      </c>
      <c r="M162" s="65" t="s">
        <v>2201</v>
      </c>
      <c r="N162" s="3" t="s">
        <v>2367</v>
      </c>
      <c r="O162" s="3" t="s">
        <v>538</v>
      </c>
      <c r="P162" s="3" t="s">
        <v>539</v>
      </c>
      <c r="Q162" s="3" t="s">
        <v>540</v>
      </c>
      <c r="R162" s="60" t="s">
        <v>90</v>
      </c>
      <c r="S162" s="3" t="str">
        <f t="shared" si="12"/>
        <v>B2C</v>
      </c>
      <c r="T162" s="60" t="s">
        <v>105</v>
      </c>
      <c r="Z162" s="68">
        <f>AVERAGEIFS(Sheet1!E:E,Sheet1!E:E,"&lt;&gt;0",Sheet1!B:B,Detail!B162)</f>
        <v>7.6999999999999999E-2</v>
      </c>
      <c r="AC162" s="128"/>
      <c r="AD162" s="63"/>
      <c r="AE162" s="63">
        <f t="shared" si="13"/>
        <v>0</v>
      </c>
      <c r="AF162" s="63">
        <f>SUMIFS('Performance Jan'!E:E,'Performance Jan'!C:C,Detail!G162)</f>
        <v>5340</v>
      </c>
      <c r="AG162" s="63">
        <f t="shared" si="14"/>
        <v>411.18</v>
      </c>
      <c r="AH162" s="125">
        <f>SUMIFS('Performance Jan'!H:H,'Performance Jan'!C:C,Detail!G162)</f>
        <v>10916</v>
      </c>
      <c r="AI162" s="63">
        <f t="shared" si="15"/>
        <v>840.53200000000004</v>
      </c>
    </row>
    <row r="163" spans="2:35" ht="14.5" x14ac:dyDescent="0.35">
      <c r="B163" s="3" t="str">
        <f t="shared" si="11"/>
        <v>EcomKC</v>
      </c>
      <c r="C163" s="3" t="s">
        <v>536</v>
      </c>
      <c r="D163" s="3" t="s">
        <v>536</v>
      </c>
      <c r="E163" s="3" t="s">
        <v>64</v>
      </c>
      <c r="F163" s="3" t="s">
        <v>79</v>
      </c>
      <c r="G163" s="3" t="s">
        <v>541</v>
      </c>
      <c r="H163" s="60" t="s">
        <v>67</v>
      </c>
      <c r="I163" s="3" t="s">
        <v>180</v>
      </c>
      <c r="J163" s="65" t="s">
        <v>181</v>
      </c>
      <c r="K163" s="3" t="s">
        <v>182</v>
      </c>
      <c r="L163" s="3" t="s">
        <v>2365</v>
      </c>
      <c r="M163" s="65" t="s">
        <v>2201</v>
      </c>
      <c r="N163" s="3" t="s">
        <v>2367</v>
      </c>
      <c r="O163" s="3" t="s">
        <v>538</v>
      </c>
      <c r="P163" s="3" t="s">
        <v>539</v>
      </c>
      <c r="Q163" s="3" t="s">
        <v>540</v>
      </c>
      <c r="R163" s="60" t="s">
        <v>90</v>
      </c>
      <c r="S163" s="3" t="str">
        <f t="shared" si="12"/>
        <v>B2C</v>
      </c>
      <c r="T163" s="60" t="s">
        <v>105</v>
      </c>
      <c r="Z163" s="68">
        <f>AVERAGEIFS(Sheet1!E:E,Sheet1!E:E,"&lt;&gt;0",Sheet1!B:B,Detail!B163)</f>
        <v>7.6999999999999999E-2</v>
      </c>
      <c r="AC163" s="128"/>
      <c r="AD163" s="126"/>
      <c r="AE163" s="63">
        <f t="shared" si="13"/>
        <v>0</v>
      </c>
      <c r="AF163" s="63">
        <f>SUMIFS('Performance Jan'!E:E,'Performance Jan'!C:C,Detail!G163)</f>
        <v>1990</v>
      </c>
      <c r="AG163" s="63">
        <f t="shared" si="14"/>
        <v>153.22999999999999</v>
      </c>
      <c r="AH163" s="125">
        <f>SUMIFS('Performance Jan'!H:H,'Performance Jan'!C:C,Detail!G163)</f>
        <v>1575</v>
      </c>
      <c r="AI163" s="63">
        <f t="shared" si="15"/>
        <v>121.27499999999999</v>
      </c>
    </row>
    <row r="164" spans="2:35" ht="14.5" x14ac:dyDescent="0.35">
      <c r="B164" s="3" t="str">
        <f t="shared" si="11"/>
        <v>EcomKC</v>
      </c>
      <c r="C164" s="3" t="s">
        <v>536</v>
      </c>
      <c r="D164" s="3" t="s">
        <v>536</v>
      </c>
      <c r="E164" s="3" t="s">
        <v>64</v>
      </c>
      <c r="F164" s="3" t="s">
        <v>147</v>
      </c>
      <c r="G164" s="3" t="s">
        <v>542</v>
      </c>
      <c r="H164" s="60" t="s">
        <v>67</v>
      </c>
      <c r="I164" s="3" t="s">
        <v>180</v>
      </c>
      <c r="J164" s="65" t="s">
        <v>181</v>
      </c>
      <c r="K164" s="3" t="s">
        <v>182</v>
      </c>
      <c r="L164" s="3" t="s">
        <v>2365</v>
      </c>
      <c r="M164" s="65" t="s">
        <v>2201</v>
      </c>
      <c r="N164" s="3" t="s">
        <v>2367</v>
      </c>
      <c r="O164" s="3" t="s">
        <v>538</v>
      </c>
      <c r="P164" s="3" t="s">
        <v>539</v>
      </c>
      <c r="Q164" s="3" t="s">
        <v>540</v>
      </c>
      <c r="R164" s="60" t="s">
        <v>90</v>
      </c>
      <c r="S164" s="3" t="str">
        <f t="shared" si="12"/>
        <v>B2C</v>
      </c>
      <c r="T164" s="60" t="s">
        <v>105</v>
      </c>
      <c r="Z164" s="68">
        <f>AVERAGEIFS(Sheet1!E:E,Sheet1!E:E,"&lt;&gt;0",Sheet1!B:B,Detail!B164)</f>
        <v>7.6999999999999999E-2</v>
      </c>
      <c r="AC164" s="128"/>
      <c r="AD164" s="126"/>
      <c r="AE164" s="63">
        <f t="shared" si="13"/>
        <v>0</v>
      </c>
      <c r="AF164" s="63">
        <f>SUMIFS('Performance Jan'!E:E,'Performance Jan'!C:C,Detail!G164)</f>
        <v>7853</v>
      </c>
      <c r="AG164" s="63">
        <f t="shared" si="14"/>
        <v>604.68100000000004</v>
      </c>
      <c r="AH164" s="125">
        <f>SUMIFS('Performance Jan'!H:H,'Performance Jan'!C:C,Detail!G164)</f>
        <v>20527</v>
      </c>
      <c r="AI164" s="63">
        <f t="shared" si="15"/>
        <v>1580.579</v>
      </c>
    </row>
    <row r="165" spans="2:35" ht="14.5" x14ac:dyDescent="0.35">
      <c r="B165" s="3" t="str">
        <f t="shared" si="11"/>
        <v>EcomKC</v>
      </c>
      <c r="C165" s="3" t="s">
        <v>536</v>
      </c>
      <c r="D165" s="3" t="s">
        <v>543</v>
      </c>
      <c r="E165" s="3" t="s">
        <v>64</v>
      </c>
      <c r="F165" s="3" t="s">
        <v>65</v>
      </c>
      <c r="G165" s="3" t="s">
        <v>544</v>
      </c>
      <c r="H165" s="60" t="s">
        <v>176</v>
      </c>
      <c r="I165" s="3" t="s">
        <v>180</v>
      </c>
      <c r="J165" s="65" t="s">
        <v>181</v>
      </c>
      <c r="K165" s="3" t="s">
        <v>182</v>
      </c>
      <c r="L165" s="3" t="s">
        <v>2365</v>
      </c>
      <c r="M165" s="65" t="s">
        <v>2201</v>
      </c>
      <c r="N165" s="3" t="s">
        <v>2367</v>
      </c>
      <c r="O165" s="3" t="s">
        <v>538</v>
      </c>
      <c r="P165" s="3" t="s">
        <v>539</v>
      </c>
      <c r="Q165" s="3" t="s">
        <v>540</v>
      </c>
      <c r="R165" s="60" t="s">
        <v>90</v>
      </c>
      <c r="S165" s="3" t="str">
        <f t="shared" si="12"/>
        <v>B2C</v>
      </c>
      <c r="T165" s="60" t="s">
        <v>105</v>
      </c>
      <c r="Z165" s="68">
        <f>AVERAGEIFS(Sheet1!E:E,Sheet1!E:E,"&lt;&gt;0",Sheet1!B:B,Detail!B165)</f>
        <v>7.6999999999999999E-2</v>
      </c>
      <c r="AC165" s="128"/>
      <c r="AD165" s="63"/>
      <c r="AE165" s="63">
        <f t="shared" si="13"/>
        <v>0</v>
      </c>
      <c r="AF165" s="63">
        <f>SUMIFS('Performance Jan'!E:E,'Performance Jan'!C:C,Detail!G165)</f>
        <v>0</v>
      </c>
      <c r="AG165" s="63">
        <f t="shared" si="14"/>
        <v>0</v>
      </c>
      <c r="AH165" s="125">
        <f>SUMIFS('Performance Jan'!H:H,'Performance Jan'!C:C,Detail!G165)</f>
        <v>0</v>
      </c>
      <c r="AI165" s="63">
        <f t="shared" si="15"/>
        <v>0</v>
      </c>
    </row>
    <row r="166" spans="2:35" ht="14.5" x14ac:dyDescent="0.35">
      <c r="B166" s="3" t="str">
        <f t="shared" si="11"/>
        <v>EcomKC</v>
      </c>
      <c r="C166" s="3" t="s">
        <v>536</v>
      </c>
      <c r="D166" s="3" t="s">
        <v>543</v>
      </c>
      <c r="E166" s="3" t="s">
        <v>64</v>
      </c>
      <c r="F166" s="3" t="s">
        <v>147</v>
      </c>
      <c r="G166" s="3" t="s">
        <v>545</v>
      </c>
      <c r="H166" s="60" t="s">
        <v>176</v>
      </c>
      <c r="I166" s="3" t="s">
        <v>180</v>
      </c>
      <c r="J166" s="65" t="s">
        <v>181</v>
      </c>
      <c r="K166" s="3" t="s">
        <v>182</v>
      </c>
      <c r="L166" s="3" t="s">
        <v>2365</v>
      </c>
      <c r="M166" s="65" t="s">
        <v>2201</v>
      </c>
      <c r="N166" s="3" t="s">
        <v>2367</v>
      </c>
      <c r="O166" s="3" t="s">
        <v>538</v>
      </c>
      <c r="P166" s="3" t="s">
        <v>539</v>
      </c>
      <c r="Q166" s="3" t="s">
        <v>540</v>
      </c>
      <c r="R166" s="60" t="s">
        <v>90</v>
      </c>
      <c r="S166" s="3" t="str">
        <f t="shared" si="12"/>
        <v>B2C</v>
      </c>
      <c r="T166" s="60" t="s">
        <v>105</v>
      </c>
      <c r="Z166" s="68">
        <f>AVERAGEIFS(Sheet1!E:E,Sheet1!E:E,"&lt;&gt;0",Sheet1!B:B,Detail!B166)</f>
        <v>7.6999999999999999E-2</v>
      </c>
      <c r="AC166" s="128"/>
      <c r="AD166" s="126"/>
      <c r="AE166" s="63">
        <f t="shared" si="13"/>
        <v>0</v>
      </c>
      <c r="AF166" s="63">
        <f>SUMIFS('Performance Jan'!E:E,'Performance Jan'!C:C,Detail!G166)</f>
        <v>0</v>
      </c>
      <c r="AG166" s="63">
        <f t="shared" si="14"/>
        <v>0</v>
      </c>
      <c r="AH166" s="125">
        <f>SUMIFS('Performance Jan'!H:H,'Performance Jan'!C:C,Detail!G166)</f>
        <v>0</v>
      </c>
      <c r="AI166" s="63">
        <f t="shared" si="15"/>
        <v>0</v>
      </c>
    </row>
    <row r="167" spans="2:35" ht="14.5" x14ac:dyDescent="0.35">
      <c r="B167" s="3" t="str">
        <f t="shared" si="11"/>
        <v>EcomKC</v>
      </c>
      <c r="C167" s="3" t="s">
        <v>536</v>
      </c>
      <c r="D167" s="3" t="s">
        <v>543</v>
      </c>
      <c r="E167" s="3" t="s">
        <v>64</v>
      </c>
      <c r="F167" s="3" t="s">
        <v>79</v>
      </c>
      <c r="G167" s="3" t="s">
        <v>546</v>
      </c>
      <c r="H167" s="60" t="s">
        <v>176</v>
      </c>
      <c r="I167" s="3" t="s">
        <v>180</v>
      </c>
      <c r="J167" s="65" t="s">
        <v>181</v>
      </c>
      <c r="K167" s="3" t="s">
        <v>182</v>
      </c>
      <c r="L167" s="3" t="s">
        <v>2365</v>
      </c>
      <c r="M167" s="65" t="s">
        <v>2201</v>
      </c>
      <c r="N167" s="3" t="s">
        <v>2367</v>
      </c>
      <c r="O167" s="3" t="s">
        <v>538</v>
      </c>
      <c r="P167" s="3" t="s">
        <v>539</v>
      </c>
      <c r="Q167" s="3" t="s">
        <v>540</v>
      </c>
      <c r="R167" s="60" t="s">
        <v>90</v>
      </c>
      <c r="S167" s="3" t="str">
        <f t="shared" si="12"/>
        <v>B2C</v>
      </c>
      <c r="T167" s="60" t="s">
        <v>105</v>
      </c>
      <c r="Z167" s="68">
        <f>AVERAGEIFS(Sheet1!E:E,Sheet1!E:E,"&lt;&gt;0",Sheet1!B:B,Detail!B167)</f>
        <v>7.6999999999999999E-2</v>
      </c>
      <c r="AC167" s="128"/>
      <c r="AD167" s="63"/>
      <c r="AE167" s="63">
        <f t="shared" si="13"/>
        <v>0</v>
      </c>
      <c r="AF167" s="63">
        <f>SUMIFS('Performance Jan'!E:E,'Performance Jan'!C:C,Detail!G167)</f>
        <v>0</v>
      </c>
      <c r="AG167" s="63">
        <f t="shared" si="14"/>
        <v>0</v>
      </c>
      <c r="AH167" s="125">
        <f>SUMIFS('Performance Jan'!H:H,'Performance Jan'!C:C,Detail!G167)</f>
        <v>0</v>
      </c>
      <c r="AI167" s="63">
        <f t="shared" si="15"/>
        <v>0</v>
      </c>
    </row>
    <row r="168" spans="2:35" ht="14.5" x14ac:dyDescent="0.35">
      <c r="B168" s="3" t="str">
        <f t="shared" si="11"/>
        <v>EcomEVIAN</v>
      </c>
      <c r="C168" s="3" t="s">
        <v>547</v>
      </c>
      <c r="D168" s="3" t="s">
        <v>548</v>
      </c>
      <c r="E168" s="3" t="s">
        <v>64</v>
      </c>
      <c r="F168" s="3" t="s">
        <v>147</v>
      </c>
      <c r="G168" s="3" t="s">
        <v>549</v>
      </c>
      <c r="H168" s="60" t="s">
        <v>176</v>
      </c>
      <c r="I168" s="3" t="s">
        <v>68</v>
      </c>
      <c r="J168" s="3" t="s">
        <v>69</v>
      </c>
      <c r="K168" s="3" t="s">
        <v>70</v>
      </c>
      <c r="L168" s="3" t="s">
        <v>71</v>
      </c>
      <c r="M168" s="3" t="s">
        <v>69</v>
      </c>
      <c r="N168" s="3" t="s">
        <v>70</v>
      </c>
      <c r="O168" s="3" t="s">
        <v>465</v>
      </c>
      <c r="P168" s="3" t="s">
        <v>466</v>
      </c>
      <c r="Q168" s="3" t="s">
        <v>467</v>
      </c>
      <c r="R168" s="60" t="s">
        <v>223</v>
      </c>
      <c r="S168" s="3" t="str">
        <f t="shared" si="12"/>
        <v>B2C</v>
      </c>
      <c r="T168" s="60" t="s">
        <v>126</v>
      </c>
      <c r="U168" s="3">
        <v>7.9000000000000001E-2</v>
      </c>
      <c r="V168" s="3">
        <v>0</v>
      </c>
      <c r="W168" s="3">
        <v>0</v>
      </c>
      <c r="X168" s="3" t="s">
        <v>78</v>
      </c>
      <c r="Y168" s="3" t="s">
        <v>78</v>
      </c>
      <c r="Z168" s="68"/>
      <c r="AC168" s="128"/>
      <c r="AD168" s="63"/>
      <c r="AE168" s="63">
        <f t="shared" si="13"/>
        <v>0</v>
      </c>
      <c r="AF168" s="63">
        <f>SUMIFS('Performance Jan'!E:E,'Performance Jan'!C:C,Detail!G168)</f>
        <v>0</v>
      </c>
      <c r="AG168" s="63">
        <f t="shared" si="14"/>
        <v>0</v>
      </c>
      <c r="AH168" s="125">
        <f>SUMIFS('Performance Jan'!H:H,'Performance Jan'!C:C,Detail!G168)</f>
        <v>0</v>
      </c>
      <c r="AI168" s="63">
        <f t="shared" si="15"/>
        <v>0</v>
      </c>
    </row>
    <row r="169" spans="2:35" ht="14.5" x14ac:dyDescent="0.35">
      <c r="B169" s="3" t="str">
        <f t="shared" si="11"/>
        <v>EcomEVIAN</v>
      </c>
      <c r="C169" s="3" t="s">
        <v>547</v>
      </c>
      <c r="D169" s="3" t="s">
        <v>548</v>
      </c>
      <c r="E169" s="3" t="s">
        <v>64</v>
      </c>
      <c r="F169" s="3" t="s">
        <v>65</v>
      </c>
      <c r="G169" s="3" t="s">
        <v>550</v>
      </c>
      <c r="H169" s="60" t="s">
        <v>176</v>
      </c>
      <c r="I169" s="3" t="s">
        <v>68</v>
      </c>
      <c r="J169" s="3" t="s">
        <v>69</v>
      </c>
      <c r="K169" s="3" t="s">
        <v>70</v>
      </c>
      <c r="L169" s="3" t="s">
        <v>71</v>
      </c>
      <c r="M169" s="3" t="s">
        <v>69</v>
      </c>
      <c r="N169" s="3" t="s">
        <v>70</v>
      </c>
      <c r="O169" s="3" t="s">
        <v>465</v>
      </c>
      <c r="P169" s="3" t="s">
        <v>466</v>
      </c>
      <c r="Q169" s="3" t="s">
        <v>467</v>
      </c>
      <c r="R169" s="60" t="s">
        <v>223</v>
      </c>
      <c r="S169" s="3" t="str">
        <f t="shared" si="12"/>
        <v>B2C</v>
      </c>
      <c r="T169" s="60" t="s">
        <v>126</v>
      </c>
      <c r="U169" s="3">
        <v>7.9000000000000001E-2</v>
      </c>
      <c r="V169" s="3">
        <v>0</v>
      </c>
      <c r="W169" s="3">
        <v>0</v>
      </c>
      <c r="X169" s="3" t="s">
        <v>78</v>
      </c>
      <c r="Y169" s="3" t="s">
        <v>78</v>
      </c>
      <c r="Z169" s="68"/>
      <c r="AC169" s="128"/>
      <c r="AD169" s="63"/>
      <c r="AE169" s="63">
        <f t="shared" si="13"/>
        <v>0</v>
      </c>
      <c r="AF169" s="63">
        <f>SUMIFS('Performance Jan'!E:E,'Performance Jan'!C:C,Detail!G169)</f>
        <v>0</v>
      </c>
      <c r="AG169" s="63">
        <f t="shared" si="14"/>
        <v>0</v>
      </c>
      <c r="AH169" s="125">
        <f>SUMIFS('Performance Jan'!H:H,'Performance Jan'!C:C,Detail!G169)</f>
        <v>0</v>
      </c>
      <c r="AI169" s="63">
        <f t="shared" si="15"/>
        <v>0</v>
      </c>
    </row>
    <row r="170" spans="2:35" ht="14.5" x14ac:dyDescent="0.35">
      <c r="B170" s="3" t="str">
        <f t="shared" si="11"/>
        <v>EcomCHOETECH</v>
      </c>
      <c r="C170" s="3" t="s">
        <v>551</v>
      </c>
      <c r="D170" s="3" t="s">
        <v>551</v>
      </c>
      <c r="E170" s="3" t="s">
        <v>64</v>
      </c>
      <c r="F170" s="3" t="s">
        <v>65</v>
      </c>
      <c r="G170" s="3" t="s">
        <v>552</v>
      </c>
      <c r="H170" s="60" t="s">
        <v>176</v>
      </c>
      <c r="I170" s="3" t="s">
        <v>180</v>
      </c>
      <c r="J170" s="3" t="s">
        <v>181</v>
      </c>
      <c r="K170" s="3" t="s">
        <v>182</v>
      </c>
      <c r="L170" s="3" t="s">
        <v>331</v>
      </c>
      <c r="M170" s="3" t="s">
        <v>332</v>
      </c>
      <c r="N170" s="3" t="s">
        <v>333</v>
      </c>
      <c r="O170" s="3" t="s">
        <v>553</v>
      </c>
      <c r="P170" s="75" t="s">
        <v>554</v>
      </c>
      <c r="Q170" s="3" t="s">
        <v>555</v>
      </c>
      <c r="R170" s="60" t="s">
        <v>75</v>
      </c>
      <c r="S170" s="3" t="str">
        <f t="shared" si="12"/>
        <v>B2C</v>
      </c>
      <c r="T170" s="60"/>
      <c r="Z170" s="68"/>
      <c r="AC170" s="128"/>
      <c r="AD170" s="126"/>
      <c r="AE170" s="63">
        <f t="shared" si="13"/>
        <v>0</v>
      </c>
      <c r="AF170" s="63">
        <f>SUMIFS('Performance Jan'!E:E,'Performance Jan'!C:C,Detail!G170)</f>
        <v>0</v>
      </c>
      <c r="AG170" s="63">
        <f t="shared" si="14"/>
        <v>0</v>
      </c>
      <c r="AH170" s="125">
        <f>SUMIFS('Performance Jan'!H:H,'Performance Jan'!C:C,Detail!G170)</f>
        <v>0</v>
      </c>
      <c r="AI170" s="63">
        <f t="shared" si="15"/>
        <v>0</v>
      </c>
    </row>
    <row r="171" spans="2:35" ht="14.5" x14ac:dyDescent="0.35">
      <c r="B171" s="3" t="str">
        <f t="shared" si="11"/>
        <v>EcomCHOETECH</v>
      </c>
      <c r="C171" s="3" t="s">
        <v>551</v>
      </c>
      <c r="D171" s="3" t="s">
        <v>551</v>
      </c>
      <c r="E171" s="3" t="s">
        <v>64</v>
      </c>
      <c r="F171" s="3" t="s">
        <v>147</v>
      </c>
      <c r="G171" s="3" t="s">
        <v>556</v>
      </c>
      <c r="H171" s="60" t="s">
        <v>176</v>
      </c>
      <c r="I171" s="3" t="s">
        <v>180</v>
      </c>
      <c r="J171" s="3" t="s">
        <v>181</v>
      </c>
      <c r="K171" s="3" t="s">
        <v>182</v>
      </c>
      <c r="L171" s="3" t="s">
        <v>331</v>
      </c>
      <c r="M171" s="3" t="s">
        <v>332</v>
      </c>
      <c r="N171" s="3" t="s">
        <v>333</v>
      </c>
      <c r="O171" s="3" t="s">
        <v>553</v>
      </c>
      <c r="P171" s="75" t="s">
        <v>554</v>
      </c>
      <c r="Q171" s="3" t="s">
        <v>555</v>
      </c>
      <c r="R171" s="60" t="s">
        <v>75</v>
      </c>
      <c r="S171" s="3" t="str">
        <f t="shared" si="12"/>
        <v>B2C</v>
      </c>
      <c r="T171" s="60"/>
      <c r="Z171" s="68"/>
      <c r="AC171" s="128"/>
      <c r="AD171" s="126"/>
      <c r="AE171" s="63">
        <f t="shared" si="13"/>
        <v>0</v>
      </c>
      <c r="AF171" s="63">
        <f>SUMIFS('Performance Jan'!E:E,'Performance Jan'!C:C,Detail!G171)</f>
        <v>0</v>
      </c>
      <c r="AG171" s="63">
        <f t="shared" si="14"/>
        <v>0</v>
      </c>
      <c r="AH171" s="125">
        <f>SUMIFS('Performance Jan'!H:H,'Performance Jan'!C:C,Detail!G171)</f>
        <v>0</v>
      </c>
      <c r="AI171" s="63">
        <f t="shared" si="15"/>
        <v>0</v>
      </c>
    </row>
    <row r="172" spans="2:35" ht="14.5" x14ac:dyDescent="0.35">
      <c r="B172" s="3" t="str">
        <f t="shared" si="11"/>
        <v>EcomKAMILL</v>
      </c>
      <c r="C172" s="3" t="s">
        <v>557</v>
      </c>
      <c r="D172" s="3" t="s">
        <v>557</v>
      </c>
      <c r="E172" s="3" t="s">
        <v>64</v>
      </c>
      <c r="F172" s="3" t="s">
        <v>147</v>
      </c>
      <c r="G172" s="3" t="s">
        <v>558</v>
      </c>
      <c r="H172" s="60" t="s">
        <v>176</v>
      </c>
      <c r="I172" s="3" t="s">
        <v>180</v>
      </c>
      <c r="J172" s="3" t="s">
        <v>181</v>
      </c>
      <c r="K172" s="3" t="s">
        <v>182</v>
      </c>
      <c r="L172" s="3" t="s">
        <v>331</v>
      </c>
      <c r="M172" s="3" t="s">
        <v>332</v>
      </c>
      <c r="N172" s="3" t="s">
        <v>333</v>
      </c>
      <c r="O172" s="3" t="s">
        <v>553</v>
      </c>
      <c r="P172" s="75" t="s">
        <v>554</v>
      </c>
      <c r="Q172" s="3" t="s">
        <v>555</v>
      </c>
      <c r="R172" s="60" t="s">
        <v>223</v>
      </c>
      <c r="S172" s="3" t="str">
        <f t="shared" si="12"/>
        <v>B2C</v>
      </c>
      <c r="T172" s="60"/>
      <c r="Z172" s="68"/>
      <c r="AC172" s="128"/>
      <c r="AD172" s="126"/>
      <c r="AE172" s="63">
        <f t="shared" si="13"/>
        <v>0</v>
      </c>
      <c r="AF172" s="63">
        <f>SUMIFS('Performance Jan'!E:E,'Performance Jan'!C:C,Detail!G172)</f>
        <v>0</v>
      </c>
      <c r="AG172" s="63">
        <f t="shared" si="14"/>
        <v>0</v>
      </c>
      <c r="AH172" s="125">
        <f>SUMIFS('Performance Jan'!H:H,'Performance Jan'!C:C,Detail!G172)</f>
        <v>0</v>
      </c>
      <c r="AI172" s="63">
        <f t="shared" si="15"/>
        <v>0</v>
      </c>
    </row>
    <row r="173" spans="2:35" ht="14.5" x14ac:dyDescent="0.35">
      <c r="B173" s="3" t="str">
        <f t="shared" si="11"/>
        <v>EcomKAMILL</v>
      </c>
      <c r="C173" s="3" t="s">
        <v>557</v>
      </c>
      <c r="D173" s="3" t="s">
        <v>557</v>
      </c>
      <c r="E173" s="3" t="s">
        <v>64</v>
      </c>
      <c r="F173" s="3" t="s">
        <v>65</v>
      </c>
      <c r="G173" s="3" t="s">
        <v>559</v>
      </c>
      <c r="H173" s="60" t="s">
        <v>176</v>
      </c>
      <c r="I173" s="3" t="s">
        <v>180</v>
      </c>
      <c r="J173" s="3" t="s">
        <v>181</v>
      </c>
      <c r="K173" s="3" t="s">
        <v>182</v>
      </c>
      <c r="L173" s="3" t="s">
        <v>331</v>
      </c>
      <c r="M173" s="3" t="s">
        <v>332</v>
      </c>
      <c r="N173" s="3" t="s">
        <v>333</v>
      </c>
      <c r="O173" s="3" t="s">
        <v>553</v>
      </c>
      <c r="P173" s="75" t="s">
        <v>554</v>
      </c>
      <c r="Q173" s="3" t="s">
        <v>555</v>
      </c>
      <c r="R173" s="60" t="s">
        <v>223</v>
      </c>
      <c r="S173" s="3" t="str">
        <f t="shared" si="12"/>
        <v>B2C</v>
      </c>
      <c r="T173" s="60"/>
      <c r="Z173" s="68"/>
      <c r="AC173" s="128"/>
      <c r="AD173" s="126"/>
      <c r="AE173" s="63">
        <f t="shared" si="13"/>
        <v>0</v>
      </c>
      <c r="AF173" s="63">
        <f>SUMIFS('Performance Jan'!E:E,'Performance Jan'!C:C,Detail!G173)</f>
        <v>0</v>
      </c>
      <c r="AG173" s="63">
        <f t="shared" si="14"/>
        <v>0</v>
      </c>
      <c r="AH173" s="125">
        <f>SUMIFS('Performance Jan'!H:H,'Performance Jan'!C:C,Detail!G173)</f>
        <v>0</v>
      </c>
      <c r="AI173" s="63">
        <f t="shared" si="15"/>
        <v>0</v>
      </c>
    </row>
    <row r="174" spans="2:35" ht="14.5" x14ac:dyDescent="0.35">
      <c r="B174" s="3" t="str">
        <f t="shared" si="11"/>
        <v>EcomKAMILL</v>
      </c>
      <c r="C174" s="3" t="s">
        <v>557</v>
      </c>
      <c r="D174" s="3" t="s">
        <v>557</v>
      </c>
      <c r="E174" s="3" t="s">
        <v>64</v>
      </c>
      <c r="F174" s="3" t="s">
        <v>79</v>
      </c>
      <c r="G174" s="3" t="s">
        <v>560</v>
      </c>
      <c r="H174" s="60" t="s">
        <v>176</v>
      </c>
      <c r="I174" s="3" t="s">
        <v>180</v>
      </c>
      <c r="J174" s="3" t="s">
        <v>181</v>
      </c>
      <c r="K174" s="3" t="s">
        <v>182</v>
      </c>
      <c r="L174" s="3" t="s">
        <v>331</v>
      </c>
      <c r="M174" s="3" t="s">
        <v>332</v>
      </c>
      <c r="N174" s="3" t="s">
        <v>333</v>
      </c>
      <c r="O174" s="3" t="s">
        <v>553</v>
      </c>
      <c r="P174" s="75" t="s">
        <v>554</v>
      </c>
      <c r="Q174" s="3" t="s">
        <v>555</v>
      </c>
      <c r="R174" s="60" t="s">
        <v>223</v>
      </c>
      <c r="S174" s="3" t="str">
        <f t="shared" si="12"/>
        <v>B2C</v>
      </c>
      <c r="T174" s="60"/>
      <c r="Z174" s="68"/>
      <c r="AC174" s="128"/>
      <c r="AD174" s="126"/>
      <c r="AE174" s="63">
        <f t="shared" si="13"/>
        <v>0</v>
      </c>
      <c r="AF174" s="63">
        <f>SUMIFS('Performance Jan'!E:E,'Performance Jan'!C:C,Detail!G174)</f>
        <v>0</v>
      </c>
      <c r="AG174" s="63">
        <f t="shared" si="14"/>
        <v>0</v>
      </c>
      <c r="AH174" s="125">
        <f>SUMIFS('Performance Jan'!H:H,'Performance Jan'!C:C,Detail!G174)</f>
        <v>0</v>
      </c>
      <c r="AI174" s="63">
        <f t="shared" si="15"/>
        <v>0</v>
      </c>
    </row>
    <row r="175" spans="2:35" ht="14.5" x14ac:dyDescent="0.35">
      <c r="B175" s="3" t="str">
        <f t="shared" si="11"/>
        <v>EcomCASTROL</v>
      </c>
      <c r="C175" s="3" t="s">
        <v>561</v>
      </c>
      <c r="D175" s="3" t="s">
        <v>562</v>
      </c>
      <c r="E175" s="3" t="s">
        <v>64</v>
      </c>
      <c r="F175" s="3" t="s">
        <v>65</v>
      </c>
      <c r="G175" s="3" t="s">
        <v>563</v>
      </c>
      <c r="H175" s="60" t="s">
        <v>176</v>
      </c>
      <c r="I175" s="3" t="s">
        <v>68</v>
      </c>
      <c r="J175" s="3" t="s">
        <v>69</v>
      </c>
      <c r="K175" s="3" t="s">
        <v>70</v>
      </c>
      <c r="L175" s="3" t="s">
        <v>2371</v>
      </c>
      <c r="M175" s="65" t="s">
        <v>2372</v>
      </c>
      <c r="N175" s="3" t="s">
        <v>2373</v>
      </c>
      <c r="O175" s="3" t="s">
        <v>564</v>
      </c>
      <c r="P175" s="3" t="s">
        <v>565</v>
      </c>
      <c r="Q175" s="3" t="s">
        <v>566</v>
      </c>
      <c r="R175" s="60" t="s">
        <v>75</v>
      </c>
      <c r="S175" s="3" t="str">
        <f t="shared" si="12"/>
        <v>B2C</v>
      </c>
      <c r="T175" s="60" t="s">
        <v>126</v>
      </c>
      <c r="U175" s="68">
        <v>0.16900000000000001</v>
      </c>
      <c r="V175" s="3">
        <v>0</v>
      </c>
      <c r="W175" s="3">
        <v>0.16900000000000001</v>
      </c>
      <c r="X175" s="3" t="s">
        <v>106</v>
      </c>
      <c r="Y175" s="3" t="s">
        <v>78</v>
      </c>
      <c r="Z175" s="68">
        <f>AVERAGEIFS(Sheet1!E:E,Sheet1!E:E,"&lt;&gt;0",Sheet1!B:B,Detail!B175)</f>
        <v>0.08</v>
      </c>
      <c r="AC175" s="128"/>
      <c r="AD175" s="126"/>
      <c r="AE175" s="63">
        <f t="shared" si="13"/>
        <v>0</v>
      </c>
      <c r="AF175" s="63">
        <f>SUMIFS('Performance Jan'!E:E,'Performance Jan'!C:C,Detail!G175)</f>
        <v>2360.5150214592286</v>
      </c>
      <c r="AG175" s="63">
        <f t="shared" si="14"/>
        <v>188.84120171673828</v>
      </c>
      <c r="AH175" s="125">
        <f>SUMIFS('Performance Jan'!H:H,'Performance Jan'!C:C,Detail!G175)</f>
        <v>0</v>
      </c>
      <c r="AI175" s="63">
        <f t="shared" si="15"/>
        <v>0</v>
      </c>
    </row>
    <row r="176" spans="2:35" ht="14.5" x14ac:dyDescent="0.35">
      <c r="B176" s="3" t="str">
        <f t="shared" si="11"/>
        <v>EcomMONDE POINT</v>
      </c>
      <c r="C176" s="3" t="s">
        <v>567</v>
      </c>
      <c r="D176" s="3" t="s">
        <v>568</v>
      </c>
      <c r="E176" s="3" t="s">
        <v>64</v>
      </c>
      <c r="F176" s="3" t="s">
        <v>65</v>
      </c>
      <c r="G176" s="3" t="s">
        <v>569</v>
      </c>
      <c r="H176" s="60" t="s">
        <v>176</v>
      </c>
      <c r="R176" s="60"/>
      <c r="S176" s="3" t="str">
        <f t="shared" si="12"/>
        <v>B2C</v>
      </c>
      <c r="T176" s="60"/>
      <c r="Z176" s="68"/>
      <c r="AC176" s="128"/>
      <c r="AD176" s="126"/>
      <c r="AE176" s="63">
        <f t="shared" si="13"/>
        <v>0</v>
      </c>
      <c r="AF176" s="63">
        <f>SUMIFS('Performance Jan'!E:E,'Performance Jan'!C:C,Detail!G176)</f>
        <v>0</v>
      </c>
      <c r="AG176" s="63">
        <f t="shared" si="14"/>
        <v>0</v>
      </c>
      <c r="AH176" s="125">
        <f>SUMIFS('Performance Jan'!H:H,'Performance Jan'!C:C,Detail!G176)</f>
        <v>45</v>
      </c>
      <c r="AI176" s="63">
        <f t="shared" si="15"/>
        <v>0</v>
      </c>
    </row>
    <row r="177" spans="2:35" ht="14.5" x14ac:dyDescent="0.35">
      <c r="B177" s="3" t="str">
        <f t="shared" si="11"/>
        <v>B2BMONDE POINT</v>
      </c>
      <c r="C177" s="3" t="s">
        <v>567</v>
      </c>
      <c r="D177" s="3" t="s">
        <v>568</v>
      </c>
      <c r="E177" s="3" t="s">
        <v>91</v>
      </c>
      <c r="F177" s="3" t="s">
        <v>91</v>
      </c>
      <c r="G177" s="3" t="s">
        <v>570</v>
      </c>
      <c r="H177" s="60" t="s">
        <v>176</v>
      </c>
      <c r="R177" s="60"/>
      <c r="S177" s="3" t="str">
        <f t="shared" si="12"/>
        <v>B2B</v>
      </c>
      <c r="T177" s="60"/>
      <c r="U177" s="3">
        <v>0</v>
      </c>
      <c r="V177" s="3">
        <v>0</v>
      </c>
      <c r="W177" s="3">
        <v>0</v>
      </c>
      <c r="X177" s="3" t="s">
        <v>78</v>
      </c>
      <c r="Y177" s="3">
        <v>0</v>
      </c>
      <c r="Z177" s="68"/>
      <c r="AC177" s="128"/>
      <c r="AD177" s="126"/>
      <c r="AE177" s="63">
        <f t="shared" si="13"/>
        <v>0</v>
      </c>
      <c r="AF177" s="63">
        <f>SUMIFS('Performance Jan'!E:E,'Performance Jan'!C:C,Detail!G177)</f>
        <v>0</v>
      </c>
      <c r="AG177" s="63">
        <f t="shared" si="14"/>
        <v>0</v>
      </c>
      <c r="AH177" s="125">
        <f>SUMIFS('Performance Jan'!H:H,'Performance Jan'!C:C,Detail!G177)</f>
        <v>75</v>
      </c>
      <c r="AI177" s="63">
        <f t="shared" si="15"/>
        <v>0</v>
      </c>
    </row>
    <row r="178" spans="2:35" ht="14.5" x14ac:dyDescent="0.35">
      <c r="B178" s="3" t="str">
        <f t="shared" si="11"/>
        <v>EcomMONDE POINT</v>
      </c>
      <c r="C178" s="3" t="s">
        <v>567</v>
      </c>
      <c r="D178" s="3" t="s">
        <v>568</v>
      </c>
      <c r="E178" s="3" t="s">
        <v>64</v>
      </c>
      <c r="F178" s="3" t="s">
        <v>147</v>
      </c>
      <c r="G178" s="3" t="s">
        <v>571</v>
      </c>
      <c r="H178" s="60" t="s">
        <v>176</v>
      </c>
      <c r="R178" s="60"/>
      <c r="S178" s="3" t="str">
        <f t="shared" si="12"/>
        <v>B2C</v>
      </c>
      <c r="T178" s="60"/>
      <c r="U178" s="3">
        <v>0</v>
      </c>
      <c r="V178" s="3">
        <v>0</v>
      </c>
      <c r="W178" s="3">
        <v>0</v>
      </c>
      <c r="X178" s="3" t="s">
        <v>78</v>
      </c>
      <c r="Y178" s="3">
        <v>0</v>
      </c>
      <c r="Z178" s="68"/>
      <c r="AC178" s="128"/>
      <c r="AD178" s="126"/>
      <c r="AE178" s="63">
        <f t="shared" si="13"/>
        <v>0</v>
      </c>
      <c r="AF178" s="63">
        <f>SUMIFS('Performance Jan'!E:E,'Performance Jan'!C:C,Detail!G178)</f>
        <v>0</v>
      </c>
      <c r="AG178" s="63">
        <f t="shared" si="14"/>
        <v>0</v>
      </c>
      <c r="AH178" s="125">
        <f>SUMIFS('Performance Jan'!H:H,'Performance Jan'!C:C,Detail!G178)</f>
        <v>11</v>
      </c>
      <c r="AI178" s="63">
        <f t="shared" si="15"/>
        <v>0</v>
      </c>
    </row>
    <row r="179" spans="2:35" ht="14.5" x14ac:dyDescent="0.35">
      <c r="B179" s="3" t="str">
        <f t="shared" si="11"/>
        <v>EcomGOLDSUN</v>
      </c>
      <c r="C179" s="3" t="s">
        <v>572</v>
      </c>
      <c r="D179" s="3" t="s">
        <v>573</v>
      </c>
      <c r="E179" s="3" t="s">
        <v>64</v>
      </c>
      <c r="F179" s="3" t="s">
        <v>454</v>
      </c>
      <c r="G179" s="3" t="s">
        <v>574</v>
      </c>
      <c r="H179" s="60" t="s">
        <v>176</v>
      </c>
      <c r="I179" s="3" t="s">
        <v>136</v>
      </c>
      <c r="J179" s="3" t="s">
        <v>97</v>
      </c>
      <c r="K179" s="3" t="s">
        <v>98</v>
      </c>
      <c r="L179" s="3" t="s">
        <v>575</v>
      </c>
      <c r="M179" s="3" t="s">
        <v>576</v>
      </c>
      <c r="N179" s="3" t="s">
        <v>577</v>
      </c>
      <c r="O179" s="3" t="s">
        <v>578</v>
      </c>
      <c r="P179" s="3" t="s">
        <v>579</v>
      </c>
      <c r="Q179" s="3" t="s">
        <v>580</v>
      </c>
      <c r="R179" s="60" t="s">
        <v>223</v>
      </c>
      <c r="S179" s="3" t="str">
        <f t="shared" si="12"/>
        <v>B2C</v>
      </c>
      <c r="T179" s="60"/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68"/>
      <c r="AC179" s="128"/>
      <c r="AD179" s="126"/>
      <c r="AE179" s="63">
        <f t="shared" si="13"/>
        <v>0</v>
      </c>
      <c r="AF179" s="63">
        <f>SUMIFS('Performance Jan'!E:E,'Performance Jan'!C:C,Detail!G179)</f>
        <v>0</v>
      </c>
      <c r="AG179" s="63">
        <f t="shared" si="14"/>
        <v>0</v>
      </c>
      <c r="AH179" s="125">
        <f>SUMIFS('Performance Jan'!H:H,'Performance Jan'!C:C,Detail!G179)</f>
        <v>0</v>
      </c>
      <c r="AI179" s="63">
        <f t="shared" si="15"/>
        <v>0</v>
      </c>
    </row>
    <row r="180" spans="2:35" ht="14.5" x14ac:dyDescent="0.35">
      <c r="B180" s="3" t="str">
        <f t="shared" si="11"/>
        <v>EcomGOLDSUN</v>
      </c>
      <c r="C180" s="3" t="s">
        <v>572</v>
      </c>
      <c r="D180" s="3" t="s">
        <v>573</v>
      </c>
      <c r="E180" s="3" t="s">
        <v>64</v>
      </c>
      <c r="F180" s="3" t="s">
        <v>581</v>
      </c>
      <c r="G180" s="3" t="s">
        <v>582</v>
      </c>
      <c r="H180" s="60" t="s">
        <v>176</v>
      </c>
      <c r="I180" s="3" t="s">
        <v>136</v>
      </c>
      <c r="J180" s="3" t="s">
        <v>97</v>
      </c>
      <c r="K180" s="3" t="s">
        <v>98</v>
      </c>
      <c r="L180" s="3" t="s">
        <v>575</v>
      </c>
      <c r="M180" s="3" t="s">
        <v>576</v>
      </c>
      <c r="N180" s="3" t="s">
        <v>577</v>
      </c>
      <c r="O180" s="3" t="s">
        <v>578</v>
      </c>
      <c r="P180" s="3" t="s">
        <v>579</v>
      </c>
      <c r="Q180" s="3" t="s">
        <v>580</v>
      </c>
      <c r="R180" s="60" t="s">
        <v>223</v>
      </c>
      <c r="S180" s="3" t="str">
        <f t="shared" si="12"/>
        <v>B2C</v>
      </c>
      <c r="T180" s="60"/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68"/>
      <c r="AC180" s="128"/>
      <c r="AD180" s="126"/>
      <c r="AE180" s="63">
        <f t="shared" si="13"/>
        <v>0</v>
      </c>
      <c r="AF180" s="63">
        <f>SUMIFS('Performance Jan'!E:E,'Performance Jan'!C:C,Detail!G180)</f>
        <v>0</v>
      </c>
      <c r="AG180" s="63">
        <f t="shared" si="14"/>
        <v>0</v>
      </c>
      <c r="AH180" s="125">
        <f>SUMIFS('Performance Jan'!H:H,'Performance Jan'!C:C,Detail!G180)</f>
        <v>0</v>
      </c>
      <c r="AI180" s="63">
        <f t="shared" si="15"/>
        <v>0</v>
      </c>
    </row>
    <row r="181" spans="2:35" ht="14.5" x14ac:dyDescent="0.35">
      <c r="B181" s="3" t="str">
        <f t="shared" si="11"/>
        <v>EcomGOLDSUN</v>
      </c>
      <c r="C181" s="3" t="s">
        <v>572</v>
      </c>
      <c r="D181" s="3" t="s">
        <v>573</v>
      </c>
      <c r="E181" s="3" t="s">
        <v>64</v>
      </c>
      <c r="F181" s="3" t="s">
        <v>65</v>
      </c>
      <c r="G181" s="3" t="s">
        <v>583</v>
      </c>
      <c r="H181" s="60" t="s">
        <v>176</v>
      </c>
      <c r="I181" s="3" t="s">
        <v>136</v>
      </c>
      <c r="J181" s="3" t="s">
        <v>97</v>
      </c>
      <c r="K181" s="3" t="s">
        <v>98</v>
      </c>
      <c r="L181" s="3" t="s">
        <v>575</v>
      </c>
      <c r="M181" s="3" t="s">
        <v>576</v>
      </c>
      <c r="N181" s="3" t="s">
        <v>577</v>
      </c>
      <c r="O181" s="3" t="s">
        <v>578</v>
      </c>
      <c r="P181" s="3" t="s">
        <v>579</v>
      </c>
      <c r="Q181" s="3" t="s">
        <v>580</v>
      </c>
      <c r="R181" s="60" t="s">
        <v>223</v>
      </c>
      <c r="S181" s="3" t="str">
        <f t="shared" si="12"/>
        <v>B2C</v>
      </c>
      <c r="T181" s="60"/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68"/>
      <c r="AC181" s="128"/>
      <c r="AD181" s="126"/>
      <c r="AE181" s="63">
        <f t="shared" si="13"/>
        <v>0</v>
      </c>
      <c r="AF181" s="63">
        <f>SUMIFS('Performance Jan'!E:E,'Performance Jan'!C:C,Detail!G181)</f>
        <v>0</v>
      </c>
      <c r="AG181" s="63">
        <f t="shared" si="14"/>
        <v>0</v>
      </c>
      <c r="AH181" s="125">
        <f>SUMIFS('Performance Jan'!H:H,'Performance Jan'!C:C,Detail!G181)</f>
        <v>0</v>
      </c>
      <c r="AI181" s="63">
        <f t="shared" si="15"/>
        <v>0</v>
      </c>
    </row>
    <row r="182" spans="2:35" ht="14.5" x14ac:dyDescent="0.35">
      <c r="B182" s="3" t="str">
        <f t="shared" si="11"/>
        <v>EcomROMAND</v>
      </c>
      <c r="C182" s="3" t="s">
        <v>584</v>
      </c>
      <c r="D182" s="3" t="s">
        <v>584</v>
      </c>
      <c r="E182" s="3" t="s">
        <v>64</v>
      </c>
      <c r="F182" s="3" t="s">
        <v>147</v>
      </c>
      <c r="G182" s="3" t="s">
        <v>585</v>
      </c>
      <c r="H182" s="60" t="s">
        <v>67</v>
      </c>
      <c r="I182" s="3" t="s">
        <v>136</v>
      </c>
      <c r="J182" s="3" t="s">
        <v>97</v>
      </c>
      <c r="K182" s="3" t="s">
        <v>98</v>
      </c>
      <c r="L182" s="3" t="s">
        <v>269</v>
      </c>
      <c r="M182" s="3" t="s">
        <v>270</v>
      </c>
      <c r="N182" s="3" t="s">
        <v>271</v>
      </c>
      <c r="O182" s="3" t="s">
        <v>301</v>
      </c>
      <c r="P182" s="3" t="s">
        <v>302</v>
      </c>
      <c r="Q182" s="3" t="s">
        <v>303</v>
      </c>
      <c r="R182" s="60" t="s">
        <v>75</v>
      </c>
      <c r="S182" s="3" t="str">
        <f t="shared" si="12"/>
        <v>B2C</v>
      </c>
      <c r="T182" s="60" t="s">
        <v>126</v>
      </c>
      <c r="U182" s="3">
        <v>6</v>
      </c>
      <c r="Z182" s="68">
        <f>AVERAGEIFS(Sheet1!E:E,Sheet1!E:E,"&lt;&gt;0",Sheet1!B:B,Detail!B182)</f>
        <v>0.06</v>
      </c>
      <c r="AC182" s="128"/>
      <c r="AD182" s="126"/>
      <c r="AE182" s="63">
        <f t="shared" si="13"/>
        <v>0</v>
      </c>
      <c r="AF182" s="63">
        <f>SUMIFS('Performance Jan'!E:E,'Performance Jan'!C:C,Detail!G182)</f>
        <v>57287.999999999985</v>
      </c>
      <c r="AG182" s="63">
        <f t="shared" si="14"/>
        <v>3437.2799999999988</v>
      </c>
      <c r="AH182" s="125">
        <f>SUMIFS('Performance Jan'!H:H,'Performance Jan'!C:C,Detail!G182)</f>
        <v>169715</v>
      </c>
      <c r="AI182" s="63">
        <f t="shared" si="15"/>
        <v>10182.9</v>
      </c>
    </row>
    <row r="183" spans="2:35" ht="14.5" x14ac:dyDescent="0.35">
      <c r="B183" s="3" t="str">
        <f t="shared" si="11"/>
        <v>EcomROMAND</v>
      </c>
      <c r="C183" s="3" t="s">
        <v>584</v>
      </c>
      <c r="D183" s="3" t="s">
        <v>584</v>
      </c>
      <c r="E183" s="3" t="s">
        <v>64</v>
      </c>
      <c r="F183" s="3" t="s">
        <v>65</v>
      </c>
      <c r="G183" s="3" t="s">
        <v>586</v>
      </c>
      <c r="H183" s="60" t="s">
        <v>67</v>
      </c>
      <c r="I183" s="3" t="s">
        <v>136</v>
      </c>
      <c r="J183" s="3" t="s">
        <v>97</v>
      </c>
      <c r="K183" s="3" t="s">
        <v>98</v>
      </c>
      <c r="L183" s="3" t="s">
        <v>269</v>
      </c>
      <c r="M183" s="3" t="s">
        <v>270</v>
      </c>
      <c r="N183" s="3" t="s">
        <v>271</v>
      </c>
      <c r="O183" s="3" t="s">
        <v>301</v>
      </c>
      <c r="P183" s="3" t="s">
        <v>302</v>
      </c>
      <c r="Q183" s="3" t="s">
        <v>303</v>
      </c>
      <c r="R183" s="60" t="s">
        <v>75</v>
      </c>
      <c r="S183" s="3" t="str">
        <f t="shared" si="12"/>
        <v>B2C</v>
      </c>
      <c r="T183" s="60" t="s">
        <v>126</v>
      </c>
      <c r="U183" s="3">
        <v>6</v>
      </c>
      <c r="Z183" s="68">
        <f>AVERAGEIFS(Sheet1!E:E,Sheet1!E:E,"&lt;&gt;0",Sheet1!B:B,Detail!B183)</f>
        <v>0.06</v>
      </c>
      <c r="AC183" s="128"/>
      <c r="AD183" s="126"/>
      <c r="AE183" s="63">
        <f t="shared" si="13"/>
        <v>0</v>
      </c>
      <c r="AF183" s="63">
        <f>SUMIFS('Performance Jan'!E:E,'Performance Jan'!C:C,Detail!G183)</f>
        <v>33780.999999999891</v>
      </c>
      <c r="AG183" s="63">
        <f t="shared" si="14"/>
        <v>2026.8599999999933</v>
      </c>
      <c r="AH183" s="125">
        <f>SUMIFS('Performance Jan'!H:H,'Performance Jan'!C:C,Detail!G183)</f>
        <v>14729</v>
      </c>
      <c r="AI183" s="63">
        <f t="shared" si="15"/>
        <v>883.74</v>
      </c>
    </row>
    <row r="184" spans="2:35" ht="14.5" x14ac:dyDescent="0.35">
      <c r="B184" s="3" t="str">
        <f t="shared" si="11"/>
        <v>EcomGOLDEN HEALTH</v>
      </c>
      <c r="C184" s="3" t="s">
        <v>587</v>
      </c>
      <c r="D184" s="3" t="s">
        <v>587</v>
      </c>
      <c r="E184" s="3" t="s">
        <v>64</v>
      </c>
      <c r="F184" s="3" t="s">
        <v>65</v>
      </c>
      <c r="G184" s="3" t="s">
        <v>588</v>
      </c>
      <c r="H184" s="60" t="s">
        <v>176</v>
      </c>
      <c r="R184" s="60"/>
      <c r="S184" s="3" t="str">
        <f t="shared" si="12"/>
        <v>B2C</v>
      </c>
      <c r="T184" s="60"/>
      <c r="U184" s="3">
        <v>0.16949211275038076</v>
      </c>
      <c r="V184" s="3">
        <v>0</v>
      </c>
      <c r="W184" s="3">
        <v>0</v>
      </c>
      <c r="X184" s="3" t="s">
        <v>78</v>
      </c>
      <c r="Y184" s="3">
        <v>0</v>
      </c>
      <c r="Z184" s="68"/>
      <c r="AC184" s="128"/>
      <c r="AD184" s="63"/>
      <c r="AE184" s="63">
        <f t="shared" si="13"/>
        <v>0</v>
      </c>
      <c r="AF184" s="63">
        <f>SUMIFS('Performance Jan'!E:E,'Performance Jan'!C:C,Detail!G184)</f>
        <v>0</v>
      </c>
      <c r="AG184" s="63">
        <f t="shared" si="14"/>
        <v>0</v>
      </c>
      <c r="AH184" s="125">
        <f>SUMIFS('Performance Jan'!H:H,'Performance Jan'!C:C,Detail!G184)</f>
        <v>0</v>
      </c>
      <c r="AI184" s="63">
        <f t="shared" si="15"/>
        <v>0</v>
      </c>
    </row>
    <row r="185" spans="2:35" ht="14.5" x14ac:dyDescent="0.35">
      <c r="B185" s="3" t="str">
        <f t="shared" si="11"/>
        <v>EcomGOLDEN HEALTH</v>
      </c>
      <c r="C185" s="3" t="s">
        <v>587</v>
      </c>
      <c r="D185" s="3" t="s">
        <v>587</v>
      </c>
      <c r="E185" s="3" t="s">
        <v>64</v>
      </c>
      <c r="F185" s="3" t="s">
        <v>79</v>
      </c>
      <c r="G185" s="3" t="s">
        <v>589</v>
      </c>
      <c r="H185" s="60" t="s">
        <v>176</v>
      </c>
      <c r="I185" s="3" t="s">
        <v>96</v>
      </c>
      <c r="J185" s="3" t="s">
        <v>118</v>
      </c>
      <c r="K185" s="3" t="s">
        <v>119</v>
      </c>
      <c r="R185" s="60"/>
      <c r="S185" s="3" t="str">
        <f t="shared" si="12"/>
        <v>B2C</v>
      </c>
      <c r="T185" s="60"/>
      <c r="U185" s="3">
        <v>0.16949211275038076</v>
      </c>
      <c r="V185" s="3">
        <v>0</v>
      </c>
      <c r="W185" s="3">
        <v>0</v>
      </c>
      <c r="X185" s="3" t="s">
        <v>78</v>
      </c>
      <c r="Y185" s="3">
        <v>0</v>
      </c>
      <c r="Z185" s="68"/>
      <c r="AC185" s="128"/>
      <c r="AD185" s="63"/>
      <c r="AE185" s="63">
        <f t="shared" si="13"/>
        <v>0</v>
      </c>
      <c r="AF185" s="63">
        <f>SUMIFS('Performance Jan'!E:E,'Performance Jan'!C:C,Detail!G185)</f>
        <v>0</v>
      </c>
      <c r="AG185" s="63">
        <f t="shared" si="14"/>
        <v>0</v>
      </c>
      <c r="AH185" s="125">
        <f>SUMIFS('Performance Jan'!H:H,'Performance Jan'!C:C,Detail!G185)</f>
        <v>0</v>
      </c>
      <c r="AI185" s="63">
        <f t="shared" si="15"/>
        <v>0</v>
      </c>
    </row>
    <row r="186" spans="2:35" ht="14.5" x14ac:dyDescent="0.35">
      <c r="B186" s="3" t="str">
        <f t="shared" si="11"/>
        <v>EcomLG H&amp;H</v>
      </c>
      <c r="C186" s="3" t="s">
        <v>590</v>
      </c>
      <c r="D186" s="3" t="s">
        <v>591</v>
      </c>
      <c r="E186" s="3" t="s">
        <v>64</v>
      </c>
      <c r="F186" s="3" t="s">
        <v>79</v>
      </c>
      <c r="G186" s="3" t="s">
        <v>592</v>
      </c>
      <c r="H186" s="60" t="s">
        <v>176</v>
      </c>
      <c r="I186" s="3" t="s">
        <v>96</v>
      </c>
      <c r="J186" s="3" t="s">
        <v>118</v>
      </c>
      <c r="K186" s="3" t="s">
        <v>119</v>
      </c>
      <c r="L186" s="3" t="s">
        <v>345</v>
      </c>
      <c r="M186" s="3" t="s">
        <v>346</v>
      </c>
      <c r="N186" s="3" t="s">
        <v>347</v>
      </c>
      <c r="R186" s="60" t="s">
        <v>90</v>
      </c>
      <c r="S186" s="3" t="str">
        <f t="shared" si="12"/>
        <v>B2C</v>
      </c>
      <c r="T186" s="60" t="s">
        <v>245</v>
      </c>
      <c r="U186" s="3">
        <v>0.21647058823529411</v>
      </c>
      <c r="V186" s="3">
        <v>0</v>
      </c>
      <c r="W186" s="3">
        <v>0.184</v>
      </c>
      <c r="X186" s="3" t="s">
        <v>78</v>
      </c>
      <c r="Y186" s="3">
        <v>0.15</v>
      </c>
      <c r="Z186" s="68"/>
      <c r="AC186" s="128"/>
      <c r="AD186" s="63"/>
      <c r="AE186" s="63">
        <f t="shared" si="13"/>
        <v>0</v>
      </c>
      <c r="AF186" s="63">
        <f>SUMIFS('Performance Jan'!E:E,'Performance Jan'!C:C,Detail!G186)</f>
        <v>0</v>
      </c>
      <c r="AG186" s="63">
        <f t="shared" si="14"/>
        <v>0</v>
      </c>
      <c r="AH186" s="125">
        <f>SUMIFS('Performance Jan'!H:H,'Performance Jan'!C:C,Detail!G186)</f>
        <v>30</v>
      </c>
      <c r="AI186" s="63">
        <f t="shared" si="15"/>
        <v>0</v>
      </c>
    </row>
    <row r="187" spans="2:35" ht="14.5" x14ac:dyDescent="0.35">
      <c r="B187" s="3" t="str">
        <f t="shared" si="11"/>
        <v>EcomLG H&amp;H</v>
      </c>
      <c r="C187" s="3" t="s">
        <v>590</v>
      </c>
      <c r="D187" s="3" t="s">
        <v>590</v>
      </c>
      <c r="E187" s="3" t="s">
        <v>64</v>
      </c>
      <c r="F187" s="3" t="s">
        <v>65</v>
      </c>
      <c r="G187" s="3" t="s">
        <v>593</v>
      </c>
      <c r="H187" s="60" t="s">
        <v>176</v>
      </c>
      <c r="I187" s="3" t="s">
        <v>96</v>
      </c>
      <c r="J187" s="3" t="s">
        <v>118</v>
      </c>
      <c r="K187" s="3" t="s">
        <v>119</v>
      </c>
      <c r="L187" s="3" t="s">
        <v>345</v>
      </c>
      <c r="M187" s="3" t="s">
        <v>346</v>
      </c>
      <c r="N187" s="3" t="s">
        <v>347</v>
      </c>
      <c r="R187" s="60" t="s">
        <v>90</v>
      </c>
      <c r="S187" s="3" t="str">
        <f t="shared" si="12"/>
        <v>B2C</v>
      </c>
      <c r="T187" s="60" t="s">
        <v>245</v>
      </c>
      <c r="Z187" s="68"/>
      <c r="AC187" s="128"/>
      <c r="AD187" s="63"/>
      <c r="AE187" s="63">
        <f t="shared" si="13"/>
        <v>0</v>
      </c>
      <c r="AF187" s="63">
        <f>SUMIFS('Performance Jan'!E:E,'Performance Jan'!C:C,Detail!G187)</f>
        <v>0</v>
      </c>
      <c r="AG187" s="63">
        <f t="shared" si="14"/>
        <v>0</v>
      </c>
      <c r="AH187" s="125">
        <f>SUMIFS('Performance Jan'!H:H,'Performance Jan'!C:C,Detail!G187)</f>
        <v>12</v>
      </c>
      <c r="AI187" s="63">
        <f t="shared" si="15"/>
        <v>0</v>
      </c>
    </row>
    <row r="188" spans="2:35" ht="14.5" x14ac:dyDescent="0.35">
      <c r="B188" s="3" t="str">
        <f t="shared" si="11"/>
        <v>EcomLG H&amp;H</v>
      </c>
      <c r="C188" s="3" t="s">
        <v>590</v>
      </c>
      <c r="D188" s="3" t="s">
        <v>590</v>
      </c>
      <c r="E188" s="3" t="s">
        <v>64</v>
      </c>
      <c r="F188" s="3" t="s">
        <v>147</v>
      </c>
      <c r="G188" s="3" t="s">
        <v>594</v>
      </c>
      <c r="H188" s="60" t="s">
        <v>135</v>
      </c>
      <c r="I188" s="3" t="s">
        <v>96</v>
      </c>
      <c r="J188" s="3" t="s">
        <v>118</v>
      </c>
      <c r="K188" s="3" t="s">
        <v>119</v>
      </c>
      <c r="L188" s="3" t="s">
        <v>345</v>
      </c>
      <c r="M188" s="3" t="s">
        <v>346</v>
      </c>
      <c r="N188" s="3" t="s">
        <v>347</v>
      </c>
      <c r="R188" s="60" t="s">
        <v>90</v>
      </c>
      <c r="S188" s="3" t="str">
        <f t="shared" si="12"/>
        <v>B2C</v>
      </c>
      <c r="T188" s="60" t="s">
        <v>245</v>
      </c>
      <c r="Z188" s="68"/>
      <c r="AC188" s="128"/>
      <c r="AD188" s="63"/>
      <c r="AE188" s="63">
        <f t="shared" si="13"/>
        <v>0</v>
      </c>
      <c r="AF188" s="63">
        <f>SUMIFS('Performance Jan'!E:E,'Performance Jan'!C:C,Detail!G188)</f>
        <v>0</v>
      </c>
      <c r="AG188" s="63">
        <f t="shared" si="14"/>
        <v>0</v>
      </c>
      <c r="AH188" s="125">
        <f>SUMIFS('Performance Jan'!H:H,'Performance Jan'!C:C,Detail!G188)</f>
        <v>0</v>
      </c>
      <c r="AI188" s="63">
        <f t="shared" si="15"/>
        <v>0</v>
      </c>
    </row>
    <row r="189" spans="2:35" ht="14.5" x14ac:dyDescent="0.35">
      <c r="B189" s="3" t="str">
        <f t="shared" si="11"/>
        <v>EcomCOLOS MULTI</v>
      </c>
      <c r="C189" s="3" t="s">
        <v>595</v>
      </c>
      <c r="D189" s="3" t="s">
        <v>595</v>
      </c>
      <c r="E189" s="3" t="s">
        <v>64</v>
      </c>
      <c r="F189" s="3" t="s">
        <v>65</v>
      </c>
      <c r="G189" s="3" t="s">
        <v>596</v>
      </c>
      <c r="H189" s="60" t="s">
        <v>135</v>
      </c>
      <c r="R189" s="60"/>
      <c r="S189" s="3" t="str">
        <f t="shared" si="12"/>
        <v>B2C</v>
      </c>
      <c r="T189" s="60"/>
      <c r="Z189" s="68"/>
      <c r="AC189" s="128"/>
      <c r="AD189" s="126"/>
      <c r="AE189" s="63">
        <f t="shared" si="13"/>
        <v>0</v>
      </c>
      <c r="AF189" s="63">
        <f>SUMIFS('Performance Jan'!E:E,'Performance Jan'!C:C,Detail!G189)</f>
        <v>0</v>
      </c>
      <c r="AG189" s="63">
        <f t="shared" si="14"/>
        <v>0</v>
      </c>
      <c r="AH189" s="125">
        <f>SUMIFS('Performance Jan'!H:H,'Performance Jan'!C:C,Detail!G189)</f>
        <v>0</v>
      </c>
      <c r="AI189" s="63">
        <f t="shared" si="15"/>
        <v>0</v>
      </c>
    </row>
    <row r="190" spans="2:35" ht="14.5" x14ac:dyDescent="0.35">
      <c r="B190" s="3" t="str">
        <f t="shared" si="11"/>
        <v>BrandcomFCV</v>
      </c>
      <c r="C190" s="3" t="s">
        <v>597</v>
      </c>
      <c r="D190" s="3" t="s">
        <v>598</v>
      </c>
      <c r="E190" s="3" t="s">
        <v>450</v>
      </c>
      <c r="F190" s="3" t="s">
        <v>450</v>
      </c>
      <c r="G190" s="3" t="s">
        <v>599</v>
      </c>
      <c r="H190" s="60" t="s">
        <v>135</v>
      </c>
      <c r="R190" s="60"/>
      <c r="S190" s="3" t="str">
        <f t="shared" si="12"/>
        <v>B2C</v>
      </c>
      <c r="T190" s="60"/>
      <c r="Z190" s="68"/>
      <c r="AC190" s="128"/>
      <c r="AD190" s="63"/>
      <c r="AE190" s="63">
        <f t="shared" si="13"/>
        <v>0</v>
      </c>
      <c r="AF190" s="63">
        <f>SUMIFS('Performance Jan'!E:E,'Performance Jan'!C:C,Detail!G190)</f>
        <v>0</v>
      </c>
      <c r="AG190" s="63">
        <f t="shared" si="14"/>
        <v>0</v>
      </c>
      <c r="AH190" s="125">
        <f>SUMIFS('Performance Jan'!H:H,'Performance Jan'!C:C,Detail!G190)</f>
        <v>0</v>
      </c>
      <c r="AI190" s="63">
        <f t="shared" si="15"/>
        <v>0</v>
      </c>
    </row>
    <row r="191" spans="2:35" ht="14.5" x14ac:dyDescent="0.35">
      <c r="B191" s="3" t="str">
        <f t="shared" si="11"/>
        <v>EcomHD INSURANCE</v>
      </c>
      <c r="C191" s="3" t="s">
        <v>600</v>
      </c>
      <c r="D191" s="3" t="s">
        <v>601</v>
      </c>
      <c r="E191" s="3" t="s">
        <v>64</v>
      </c>
      <c r="F191" s="3" t="s">
        <v>147</v>
      </c>
      <c r="G191" s="3" t="s">
        <v>602</v>
      </c>
      <c r="H191" s="60" t="s">
        <v>176</v>
      </c>
      <c r="I191" s="3" t="s">
        <v>136</v>
      </c>
      <c r="J191" s="3" t="s">
        <v>97</v>
      </c>
      <c r="K191" s="3" t="s">
        <v>98</v>
      </c>
      <c r="L191" s="3" t="s">
        <v>155</v>
      </c>
      <c r="M191" s="3" t="s">
        <v>156</v>
      </c>
      <c r="N191" s="3" t="s">
        <v>157</v>
      </c>
      <c r="R191" s="60" t="s">
        <v>75</v>
      </c>
      <c r="S191" s="3" t="str">
        <f t="shared" si="12"/>
        <v>B2C</v>
      </c>
      <c r="T191" s="60" t="s">
        <v>126</v>
      </c>
      <c r="U191" s="61"/>
      <c r="V191" s="61"/>
      <c r="W191" s="61"/>
      <c r="X191" s="61"/>
      <c r="Y191" s="61"/>
      <c r="Z191" s="68"/>
      <c r="AC191" s="128"/>
      <c r="AD191" s="63"/>
      <c r="AE191" s="63">
        <f t="shared" si="13"/>
        <v>0</v>
      </c>
      <c r="AF191" s="63">
        <f>SUMIFS('Performance Jan'!E:E,'Performance Jan'!C:C,Detail!G191)</f>
        <v>0</v>
      </c>
      <c r="AG191" s="63">
        <f t="shared" si="14"/>
        <v>0</v>
      </c>
      <c r="AH191" s="125">
        <f>SUMIFS('Performance Jan'!H:H,'Performance Jan'!C:C,Detail!G191)</f>
        <v>0</v>
      </c>
      <c r="AI191" s="63">
        <f t="shared" si="15"/>
        <v>0</v>
      </c>
    </row>
    <row r="192" spans="2:35" ht="14.5" x14ac:dyDescent="0.35">
      <c r="B192" s="3" t="str">
        <f t="shared" si="11"/>
        <v>EcomJDE</v>
      </c>
      <c r="C192" s="3" t="s">
        <v>603</v>
      </c>
      <c r="D192" s="3" t="s">
        <v>604</v>
      </c>
      <c r="E192" s="3" t="s">
        <v>64</v>
      </c>
      <c r="F192" s="3" t="s">
        <v>65</v>
      </c>
      <c r="G192" s="3" t="s">
        <v>605</v>
      </c>
      <c r="H192" s="60" t="s">
        <v>135</v>
      </c>
      <c r="I192" s="3" t="s">
        <v>68</v>
      </c>
      <c r="J192" s="3" t="s">
        <v>69</v>
      </c>
      <c r="K192" s="3" t="s">
        <v>70</v>
      </c>
      <c r="L192" s="3" t="s">
        <v>286</v>
      </c>
      <c r="M192" s="3" t="s">
        <v>287</v>
      </c>
      <c r="N192" s="3" t="s">
        <v>288</v>
      </c>
      <c r="R192" s="60" t="s">
        <v>223</v>
      </c>
      <c r="S192" s="3" t="str">
        <f t="shared" si="12"/>
        <v>B2C</v>
      </c>
      <c r="T192" s="60"/>
      <c r="Z192" s="68"/>
      <c r="AC192" s="128"/>
      <c r="AD192" s="126"/>
      <c r="AE192" s="63">
        <f t="shared" si="13"/>
        <v>0</v>
      </c>
      <c r="AF192" s="63">
        <f>SUMIFS('Performance Jan'!E:E,'Performance Jan'!C:C,Detail!G192)</f>
        <v>0</v>
      </c>
      <c r="AG192" s="63">
        <f t="shared" si="14"/>
        <v>0</v>
      </c>
      <c r="AH192" s="125">
        <f>SUMIFS('Performance Jan'!H:H,'Performance Jan'!C:C,Detail!G192)</f>
        <v>0</v>
      </c>
      <c r="AI192" s="63">
        <f t="shared" si="15"/>
        <v>0</v>
      </c>
    </row>
    <row r="193" spans="2:35" ht="14.5" x14ac:dyDescent="0.35">
      <c r="B193" s="3" t="str">
        <f t="shared" si="11"/>
        <v>EcomJDE</v>
      </c>
      <c r="C193" s="3" t="s">
        <v>603</v>
      </c>
      <c r="D193" s="3" t="s">
        <v>604</v>
      </c>
      <c r="E193" s="3" t="s">
        <v>64</v>
      </c>
      <c r="F193" s="3" t="s">
        <v>147</v>
      </c>
      <c r="G193" s="3" t="s">
        <v>606</v>
      </c>
      <c r="H193" s="60" t="s">
        <v>135</v>
      </c>
      <c r="I193" s="3" t="s">
        <v>68</v>
      </c>
      <c r="J193" s="3" t="s">
        <v>69</v>
      </c>
      <c r="K193" s="3" t="s">
        <v>70</v>
      </c>
      <c r="L193" s="3" t="s">
        <v>286</v>
      </c>
      <c r="M193" s="3" t="s">
        <v>287</v>
      </c>
      <c r="N193" s="3" t="s">
        <v>288</v>
      </c>
      <c r="R193" s="60" t="s">
        <v>223</v>
      </c>
      <c r="S193" s="3" t="str">
        <f t="shared" si="12"/>
        <v>B2C</v>
      </c>
      <c r="T193" s="60"/>
      <c r="Z193" s="68"/>
      <c r="AC193" s="128"/>
      <c r="AD193" s="126"/>
      <c r="AE193" s="63">
        <f t="shared" si="13"/>
        <v>0</v>
      </c>
      <c r="AF193" s="63">
        <f>SUMIFS('Performance Jan'!E:E,'Performance Jan'!C:C,Detail!G193)</f>
        <v>0</v>
      </c>
      <c r="AG193" s="63">
        <f t="shared" si="14"/>
        <v>0</v>
      </c>
      <c r="AH193" s="125">
        <f>SUMIFS('Performance Jan'!H:H,'Performance Jan'!C:C,Detail!G193)</f>
        <v>0</v>
      </c>
      <c r="AI193" s="63">
        <f t="shared" si="15"/>
        <v>0</v>
      </c>
    </row>
    <row r="194" spans="2:35" ht="14.5" x14ac:dyDescent="0.35">
      <c r="B194" s="3" t="str">
        <f t="shared" si="11"/>
        <v>EcomJDE</v>
      </c>
      <c r="C194" s="3" t="s">
        <v>603</v>
      </c>
      <c r="D194" s="3" t="s">
        <v>604</v>
      </c>
      <c r="E194" s="3" t="s">
        <v>64</v>
      </c>
      <c r="F194" s="3" t="s">
        <v>581</v>
      </c>
      <c r="G194" s="3" t="s">
        <v>607</v>
      </c>
      <c r="H194" s="60" t="s">
        <v>135</v>
      </c>
      <c r="I194" s="3" t="s">
        <v>68</v>
      </c>
      <c r="J194" s="3" t="s">
        <v>69</v>
      </c>
      <c r="K194" s="3" t="s">
        <v>70</v>
      </c>
      <c r="L194" s="3" t="s">
        <v>286</v>
      </c>
      <c r="M194" s="3" t="s">
        <v>287</v>
      </c>
      <c r="N194" s="3" t="s">
        <v>288</v>
      </c>
      <c r="R194" s="60" t="s">
        <v>223</v>
      </c>
      <c r="S194" s="3" t="str">
        <f t="shared" si="12"/>
        <v>B2C</v>
      </c>
      <c r="T194" s="60"/>
      <c r="Z194" s="68"/>
      <c r="AC194" s="128"/>
      <c r="AD194" s="126"/>
      <c r="AE194" s="63">
        <f t="shared" si="13"/>
        <v>0</v>
      </c>
      <c r="AF194" s="63">
        <f>SUMIFS('Performance Jan'!E:E,'Performance Jan'!C:C,Detail!G194)</f>
        <v>0</v>
      </c>
      <c r="AG194" s="63">
        <f t="shared" si="14"/>
        <v>0</v>
      </c>
      <c r="AH194" s="125">
        <f>SUMIFS('Performance Jan'!H:H,'Performance Jan'!C:C,Detail!G194)</f>
        <v>0</v>
      </c>
      <c r="AI194" s="63">
        <f t="shared" si="15"/>
        <v>0</v>
      </c>
    </row>
    <row r="195" spans="2:35" ht="14.5" x14ac:dyDescent="0.35">
      <c r="B195" s="3" t="str">
        <f t="shared" si="11"/>
        <v>BrandcomLG COSMETIC</v>
      </c>
      <c r="C195" s="3" t="s">
        <v>608</v>
      </c>
      <c r="D195" s="3" t="s">
        <v>609</v>
      </c>
      <c r="E195" s="3" t="s">
        <v>450</v>
      </c>
      <c r="F195" s="3" t="s">
        <v>450</v>
      </c>
      <c r="G195" s="3" t="s">
        <v>610</v>
      </c>
      <c r="H195" s="60" t="s">
        <v>176</v>
      </c>
      <c r="R195" s="60"/>
      <c r="S195" s="3" t="str">
        <f t="shared" si="12"/>
        <v>B2C</v>
      </c>
      <c r="T195" s="60"/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68"/>
      <c r="AC195" s="128"/>
      <c r="AD195" s="63"/>
      <c r="AE195" s="63">
        <f t="shared" si="13"/>
        <v>0</v>
      </c>
      <c r="AF195" s="63">
        <f>SUMIFS('Performance Jan'!E:E,'Performance Jan'!C:C,Detail!G195)</f>
        <v>0</v>
      </c>
      <c r="AG195" s="63">
        <f t="shared" si="14"/>
        <v>0</v>
      </c>
      <c r="AH195" s="125">
        <f>SUMIFS('Performance Jan'!H:H,'Performance Jan'!C:C,Detail!G195)</f>
        <v>0</v>
      </c>
      <c r="AI195" s="63">
        <f t="shared" si="15"/>
        <v>0</v>
      </c>
    </row>
    <row r="196" spans="2:35" ht="14.5" x14ac:dyDescent="0.35">
      <c r="B196" s="3" t="str">
        <f t="shared" si="11"/>
        <v>EcomLG</v>
      </c>
      <c r="C196" s="3" t="s">
        <v>611</v>
      </c>
      <c r="D196" s="3" t="s">
        <v>611</v>
      </c>
      <c r="E196" s="3" t="s">
        <v>64</v>
      </c>
      <c r="F196" s="3" t="s">
        <v>147</v>
      </c>
      <c r="G196" s="3" t="s">
        <v>612</v>
      </c>
      <c r="H196" s="60" t="s">
        <v>176</v>
      </c>
      <c r="I196" s="3" t="s">
        <v>136</v>
      </c>
      <c r="J196" s="3" t="s">
        <v>97</v>
      </c>
      <c r="K196" s="3" t="s">
        <v>98</v>
      </c>
      <c r="L196" s="3" t="s">
        <v>202</v>
      </c>
      <c r="M196" s="65" t="s">
        <v>203</v>
      </c>
      <c r="N196" s="132" t="s">
        <v>204</v>
      </c>
      <c r="O196" s="3" t="s">
        <v>429</v>
      </c>
      <c r="P196" s="3" t="s">
        <v>430</v>
      </c>
      <c r="Q196" s="3" t="s">
        <v>431</v>
      </c>
      <c r="R196" s="60" t="s">
        <v>441</v>
      </c>
      <c r="S196" s="3" t="str">
        <f t="shared" si="12"/>
        <v>B2C</v>
      </c>
      <c r="T196" s="60"/>
      <c r="U196" s="3">
        <v>0.02</v>
      </c>
      <c r="V196" s="3">
        <v>0</v>
      </c>
      <c r="W196" s="3">
        <v>0</v>
      </c>
      <c r="X196" s="3" t="s">
        <v>106</v>
      </c>
      <c r="Y196" s="3">
        <v>0</v>
      </c>
      <c r="Z196" s="68"/>
      <c r="AC196" s="128"/>
      <c r="AD196" s="63"/>
      <c r="AE196" s="63">
        <f t="shared" si="13"/>
        <v>0</v>
      </c>
      <c r="AF196" s="63">
        <f>SUMIFS('Performance Jan'!E:E,'Performance Jan'!C:C,Detail!G196)</f>
        <v>0</v>
      </c>
      <c r="AG196" s="63">
        <f t="shared" si="14"/>
        <v>0</v>
      </c>
      <c r="AH196" s="125">
        <f>SUMIFS('Performance Jan'!H:H,'Performance Jan'!C:C,Detail!G196)</f>
        <v>334</v>
      </c>
      <c r="AI196" s="63">
        <f t="shared" si="15"/>
        <v>0</v>
      </c>
    </row>
    <row r="197" spans="2:35" ht="14.5" x14ac:dyDescent="0.35">
      <c r="B197" s="3" t="str">
        <f t="shared" si="11"/>
        <v>TiktokPHILIPS</v>
      </c>
      <c r="C197" s="3" t="s">
        <v>613</v>
      </c>
      <c r="D197" s="3" t="s">
        <v>613</v>
      </c>
      <c r="E197" s="3" t="s">
        <v>116</v>
      </c>
      <c r="F197" s="3" t="s">
        <v>116</v>
      </c>
      <c r="G197" s="3" t="s">
        <v>614</v>
      </c>
      <c r="H197" s="60" t="s">
        <v>135</v>
      </c>
      <c r="I197" s="3" t="s">
        <v>96</v>
      </c>
      <c r="J197" s="3" t="s">
        <v>118</v>
      </c>
      <c r="K197" s="3" t="s">
        <v>119</v>
      </c>
      <c r="R197" s="60"/>
      <c r="S197" s="3" t="str">
        <f t="shared" si="12"/>
        <v>B2C</v>
      </c>
      <c r="T197" s="60"/>
      <c r="Z197" s="68"/>
      <c r="AC197" s="128"/>
      <c r="AD197" s="126"/>
      <c r="AE197" s="63">
        <f t="shared" si="13"/>
        <v>0</v>
      </c>
      <c r="AF197" s="63">
        <f>SUMIFS('Performance Jan'!E:E,'Performance Jan'!C:C,Detail!G197)</f>
        <v>0</v>
      </c>
      <c r="AG197" s="63">
        <f t="shared" si="14"/>
        <v>0</v>
      </c>
      <c r="AH197" s="125">
        <f>SUMIFS('Performance Jan'!H:H,'Performance Jan'!C:C,Detail!G197)</f>
        <v>0</v>
      </c>
      <c r="AI197" s="63">
        <f t="shared" si="15"/>
        <v>0</v>
      </c>
    </row>
    <row r="198" spans="2:35" ht="14.5" x14ac:dyDescent="0.35">
      <c r="B198" s="3" t="str">
        <f t="shared" si="11"/>
        <v>TiktokSAMSUNG</v>
      </c>
      <c r="C198" s="3" t="s">
        <v>615</v>
      </c>
      <c r="D198" s="3" t="s">
        <v>615</v>
      </c>
      <c r="E198" s="3" t="s">
        <v>116</v>
      </c>
      <c r="F198" s="3" t="s">
        <v>116</v>
      </c>
      <c r="G198" s="3" t="s">
        <v>616</v>
      </c>
      <c r="H198" s="60" t="s">
        <v>135</v>
      </c>
      <c r="I198" s="3" t="s">
        <v>96</v>
      </c>
      <c r="J198" s="3" t="s">
        <v>118</v>
      </c>
      <c r="K198" s="3" t="s">
        <v>119</v>
      </c>
      <c r="L198" s="3" t="s">
        <v>375</v>
      </c>
      <c r="M198" s="65" t="s">
        <v>376</v>
      </c>
      <c r="O198" s="3" t="s">
        <v>384</v>
      </c>
      <c r="P198" s="65" t="s">
        <v>385</v>
      </c>
      <c r="R198" s="60"/>
      <c r="S198" s="3" t="str">
        <f t="shared" si="12"/>
        <v>B2C</v>
      </c>
      <c r="T198" s="60"/>
      <c r="Z198" s="68">
        <f>AVERAGEIFS(Sheet1!E:E,Sheet1!E:E,"&lt;&gt;0",Sheet1!B:B,Detail!B198)</f>
        <v>0.1</v>
      </c>
      <c r="AC198" s="128"/>
      <c r="AD198" s="126"/>
      <c r="AE198" s="63">
        <f t="shared" si="13"/>
        <v>0</v>
      </c>
      <c r="AF198" s="63">
        <f>SUMIFS('Performance Jan'!E:E,'Performance Jan'!C:C,Detail!G198)</f>
        <v>0</v>
      </c>
      <c r="AG198" s="63">
        <f t="shared" si="14"/>
        <v>0</v>
      </c>
      <c r="AH198" s="125">
        <f>SUMIFS('Performance Jan'!H:H,'Performance Jan'!C:C,Detail!G198)</f>
        <v>0</v>
      </c>
      <c r="AI198" s="63">
        <f t="shared" si="15"/>
        <v>0</v>
      </c>
    </row>
    <row r="199" spans="2:35" ht="14.5" x14ac:dyDescent="0.35">
      <c r="B199" s="3" t="str">
        <f t="shared" si="11"/>
        <v>EcomSHISEIDO COSME</v>
      </c>
      <c r="C199" s="3" t="s">
        <v>177</v>
      </c>
      <c r="D199" s="3" t="s">
        <v>178</v>
      </c>
      <c r="E199" s="3" t="s">
        <v>64</v>
      </c>
      <c r="F199" s="3" t="s">
        <v>133</v>
      </c>
      <c r="G199" s="3" t="s">
        <v>617</v>
      </c>
      <c r="H199" s="60" t="s">
        <v>135</v>
      </c>
      <c r="I199" s="3" t="s">
        <v>96</v>
      </c>
      <c r="J199" s="3" t="s">
        <v>118</v>
      </c>
      <c r="K199" s="3" t="s">
        <v>182</v>
      </c>
      <c r="S199" s="3" t="str">
        <f t="shared" si="12"/>
        <v>B2C</v>
      </c>
      <c r="Z199" s="68">
        <f>AVERAGEIFS(Sheet1!E:E,Sheet1!E:E,"&lt;&gt;0",Sheet1!B:B,Detail!B199)</f>
        <v>0.126</v>
      </c>
      <c r="AC199" s="128"/>
      <c r="AD199" s="126"/>
      <c r="AE199" s="63">
        <f t="shared" si="13"/>
        <v>0</v>
      </c>
      <c r="AF199" s="63">
        <f>SUMIFS('Performance Jan'!E:E,'Performance Jan'!C:C,Detail!G199)</f>
        <v>0</v>
      </c>
      <c r="AG199" s="63">
        <f t="shared" si="14"/>
        <v>0</v>
      </c>
      <c r="AH199" s="125">
        <f>SUMIFS('Performance Jan'!H:H,'Performance Jan'!C:C,Detail!G199)</f>
        <v>0</v>
      </c>
      <c r="AI199" s="63">
        <f t="shared" si="15"/>
        <v>0</v>
      </c>
    </row>
    <row r="200" spans="2:35" ht="14.5" x14ac:dyDescent="0.35">
      <c r="B200" s="3" t="str">
        <f t="shared" si="11"/>
        <v>TiktokP&amp;G</v>
      </c>
      <c r="C200" s="3" t="s">
        <v>232</v>
      </c>
      <c r="D200" s="3" t="s">
        <v>232</v>
      </c>
      <c r="E200" s="3" t="s">
        <v>116</v>
      </c>
      <c r="F200" s="3" t="s">
        <v>618</v>
      </c>
      <c r="G200" s="3" t="s">
        <v>619</v>
      </c>
      <c r="H200" s="60" t="s">
        <v>67</v>
      </c>
      <c r="I200" s="3" t="s">
        <v>96</v>
      </c>
      <c r="J200" s="3" t="s">
        <v>118</v>
      </c>
      <c r="K200" s="3" t="s">
        <v>119</v>
      </c>
      <c r="L200" s="3" t="s">
        <v>375</v>
      </c>
      <c r="M200" s="3" t="s">
        <v>376</v>
      </c>
      <c r="N200" s="3" t="s">
        <v>377</v>
      </c>
      <c r="O200" s="3" t="s">
        <v>384</v>
      </c>
      <c r="P200" s="65" t="s">
        <v>385</v>
      </c>
      <c r="Q200" s="3" t="str">
        <f>VLOOKUP(P200,Staff!B:C,2,0)</f>
        <v>L01020</v>
      </c>
      <c r="S200" s="3" t="str">
        <f t="shared" si="12"/>
        <v>B2C</v>
      </c>
      <c r="Z200" s="68">
        <f>AVERAGEIFS(Sheet1!E:E,Sheet1!E:E,"&lt;&gt;0",Sheet1!B:B,Detail!B200)</f>
        <v>8.6999999999999994E-2</v>
      </c>
      <c r="AC200" s="128"/>
      <c r="AD200" s="126"/>
      <c r="AE200" s="63">
        <f t="shared" si="13"/>
        <v>0</v>
      </c>
      <c r="AF200" s="63">
        <f>SUMIFS('Performance Jan'!E:E,'Performance Jan'!C:C,Detail!G200)</f>
        <v>19999.999999999949</v>
      </c>
      <c r="AG200" s="63">
        <f t="shared" si="14"/>
        <v>1739.9999999999955</v>
      </c>
      <c r="AH200" s="125">
        <f>SUMIFS('Performance Jan'!H:H,'Performance Jan'!C:C,Detail!G200)</f>
        <v>3787</v>
      </c>
      <c r="AI200" s="63">
        <f t="shared" si="15"/>
        <v>329.46899999999999</v>
      </c>
    </row>
    <row r="201" spans="2:35" ht="14.5" x14ac:dyDescent="0.35">
      <c r="B201" s="3" t="str">
        <f t="shared" si="11"/>
        <v>TiktokP&amp;G</v>
      </c>
      <c r="C201" s="3" t="s">
        <v>232</v>
      </c>
      <c r="D201" s="3" t="s">
        <v>232</v>
      </c>
      <c r="E201" s="3" t="s">
        <v>116</v>
      </c>
      <c r="F201" s="3" t="s">
        <v>618</v>
      </c>
      <c r="G201" s="3" t="s">
        <v>620</v>
      </c>
      <c r="H201" s="60" t="s">
        <v>135</v>
      </c>
      <c r="I201" s="3" t="s">
        <v>96</v>
      </c>
      <c r="J201" s="3" t="s">
        <v>118</v>
      </c>
      <c r="K201" s="3" t="s">
        <v>119</v>
      </c>
      <c r="L201" s="3" t="s">
        <v>375</v>
      </c>
      <c r="M201" s="65" t="s">
        <v>376</v>
      </c>
      <c r="O201" s="3" t="s">
        <v>384</v>
      </c>
      <c r="P201" s="65" t="s">
        <v>385</v>
      </c>
      <c r="S201" s="3" t="str">
        <f t="shared" si="12"/>
        <v>B2C</v>
      </c>
      <c r="Z201" s="68">
        <f>AVERAGEIFS(Sheet1!E:E,Sheet1!E:E,"&lt;&gt;0",Sheet1!B:B,Detail!B201)</f>
        <v>8.6999999999999994E-2</v>
      </c>
      <c r="AC201" s="128"/>
      <c r="AD201" s="126"/>
      <c r="AE201" s="63">
        <f t="shared" si="13"/>
        <v>0</v>
      </c>
      <c r="AF201" s="63">
        <f>SUMIFS('Performance Jan'!E:E,'Performance Jan'!C:C,Detail!G201)</f>
        <v>0</v>
      </c>
      <c r="AG201" s="63">
        <f t="shared" si="14"/>
        <v>0</v>
      </c>
      <c r="AH201" s="125">
        <f>SUMIFS('Performance Jan'!H:H,'Performance Jan'!C:C,Detail!G201)</f>
        <v>0</v>
      </c>
      <c r="AI201" s="63">
        <f t="shared" si="15"/>
        <v>0</v>
      </c>
    </row>
    <row r="202" spans="2:35" ht="14.5" x14ac:dyDescent="0.35">
      <c r="B202" s="3" t="str">
        <f t="shared" si="11"/>
        <v>SocomShiseido Premium</v>
      </c>
      <c r="C202" s="3" t="s">
        <v>218</v>
      </c>
      <c r="D202" s="3" t="s">
        <v>217</v>
      </c>
      <c r="E202" s="3" t="s">
        <v>84</v>
      </c>
      <c r="F202" s="3" t="s">
        <v>85</v>
      </c>
      <c r="G202" s="3" t="s">
        <v>621</v>
      </c>
      <c r="H202" s="60" t="s">
        <v>135</v>
      </c>
      <c r="I202" s="3" t="s">
        <v>96</v>
      </c>
      <c r="J202" s="3" t="s">
        <v>118</v>
      </c>
      <c r="K202" s="3" t="s">
        <v>119</v>
      </c>
      <c r="L202" s="3" t="s">
        <v>183</v>
      </c>
      <c r="M202" s="3" t="s">
        <v>184</v>
      </c>
      <c r="N202" s="3" t="s">
        <v>185</v>
      </c>
      <c r="O202" s="3" t="s">
        <v>186</v>
      </c>
      <c r="P202" s="3" t="s">
        <v>187</v>
      </c>
      <c r="Q202" s="3" t="s">
        <v>188</v>
      </c>
      <c r="R202" s="60" t="s">
        <v>223</v>
      </c>
      <c r="S202" s="3" t="str">
        <f t="shared" si="12"/>
        <v>B2C</v>
      </c>
      <c r="Z202" s="68"/>
      <c r="AC202" s="128"/>
      <c r="AD202" s="129"/>
      <c r="AE202" s="63">
        <f t="shared" si="13"/>
        <v>0</v>
      </c>
      <c r="AF202" s="63">
        <f>SUMIFS('Performance Jan'!E:E,'Performance Jan'!C:C,Detail!G202)</f>
        <v>0</v>
      </c>
      <c r="AG202" s="63">
        <f t="shared" si="14"/>
        <v>0</v>
      </c>
      <c r="AH202" s="125">
        <f>SUMIFS('Performance Jan'!H:H,'Performance Jan'!C:C,Detail!G202)</f>
        <v>0</v>
      </c>
      <c r="AI202" s="63">
        <f t="shared" si="15"/>
        <v>0</v>
      </c>
    </row>
    <row r="203" spans="2:35" ht="14.5" x14ac:dyDescent="0.35">
      <c r="B203" s="3" t="str">
        <f t="shared" si="11"/>
        <v>TiktokLVN CPD</v>
      </c>
      <c r="C203" s="3" t="s">
        <v>283</v>
      </c>
      <c r="D203" s="3" t="s">
        <v>284</v>
      </c>
      <c r="E203" s="3" t="s">
        <v>116</v>
      </c>
      <c r="F203" s="3" t="s">
        <v>618</v>
      </c>
      <c r="G203" s="3" t="s">
        <v>622</v>
      </c>
      <c r="H203" s="60" t="s">
        <v>67</v>
      </c>
      <c r="I203" s="3" t="s">
        <v>96</v>
      </c>
      <c r="J203" s="3" t="s">
        <v>118</v>
      </c>
      <c r="K203" s="3" t="s">
        <v>119</v>
      </c>
      <c r="L203" s="3" t="s">
        <v>120</v>
      </c>
      <c r="M203" s="3" t="s">
        <v>121</v>
      </c>
      <c r="N203" s="3" t="s">
        <v>122</v>
      </c>
      <c r="O203" s="3" t="s">
        <v>294</v>
      </c>
      <c r="P203" s="65" t="s">
        <v>295</v>
      </c>
      <c r="S203" s="3" t="str">
        <f t="shared" si="12"/>
        <v>B2C</v>
      </c>
      <c r="T203" s="60" t="s">
        <v>126</v>
      </c>
      <c r="Z203" s="68">
        <f>AVERAGEIFS(Sheet1!E:E,Sheet1!E:E,"&lt;&gt;0",Sheet1!B:B,Detail!B203)</f>
        <v>0.11</v>
      </c>
      <c r="AC203" s="128"/>
      <c r="AD203" s="126"/>
      <c r="AE203" s="63">
        <f t="shared" si="13"/>
        <v>0</v>
      </c>
      <c r="AF203" s="63">
        <f>SUMIFS('Performance Jan'!E:E,'Performance Jan'!C:C,Detail!G203)</f>
        <v>19999.999999999971</v>
      </c>
      <c r="AG203" s="63">
        <f t="shared" si="14"/>
        <v>2199.9999999999968</v>
      </c>
      <c r="AH203" s="125">
        <f>SUMIFS('Performance Jan'!H:H,'Performance Jan'!C:C,Detail!G203)</f>
        <v>100763</v>
      </c>
      <c r="AI203" s="63">
        <f t="shared" si="15"/>
        <v>11083.93</v>
      </c>
    </row>
    <row r="204" spans="2:35" ht="14.5" x14ac:dyDescent="0.35">
      <c r="B204" s="3" t="str">
        <f t="shared" si="11"/>
        <v>TiktokPPD</v>
      </c>
      <c r="C204" s="3" t="s">
        <v>342</v>
      </c>
      <c r="D204" s="3" t="s">
        <v>342</v>
      </c>
      <c r="E204" s="3" t="s">
        <v>116</v>
      </c>
      <c r="F204" s="3" t="s">
        <v>618</v>
      </c>
      <c r="G204" s="3" t="s">
        <v>623</v>
      </c>
      <c r="H204" s="60" t="s">
        <v>135</v>
      </c>
      <c r="S204" s="3" t="str">
        <f t="shared" si="12"/>
        <v>B2C</v>
      </c>
      <c r="Z204" s="68">
        <f>AVERAGEIFS(Sheet1!E:E,Sheet1!E:E,"&lt;&gt;0",Sheet1!B:B,Detail!B204)</f>
        <v>9.7000000000000003E-2</v>
      </c>
      <c r="AC204" s="128"/>
      <c r="AD204" s="126"/>
      <c r="AE204" s="63">
        <f t="shared" si="13"/>
        <v>0</v>
      </c>
      <c r="AF204" s="63">
        <f>SUMIFS('Performance Jan'!E:E,'Performance Jan'!C:C,Detail!G204)</f>
        <v>0</v>
      </c>
      <c r="AG204" s="63">
        <f t="shared" si="14"/>
        <v>0</v>
      </c>
      <c r="AH204" s="125">
        <f>SUMIFS('Performance Jan'!H:H,'Performance Jan'!C:C,Detail!G204)</f>
        <v>0</v>
      </c>
      <c r="AI204" s="63">
        <f t="shared" si="15"/>
        <v>0</v>
      </c>
    </row>
    <row r="205" spans="2:35" ht="14.5" x14ac:dyDescent="0.35">
      <c r="B205" s="3" t="str">
        <f t="shared" si="11"/>
        <v>TiktokROMAND</v>
      </c>
      <c r="C205" s="3" t="s">
        <v>584</v>
      </c>
      <c r="D205" s="3" t="s">
        <v>584</v>
      </c>
      <c r="E205" s="3" t="s">
        <v>116</v>
      </c>
      <c r="F205" s="3" t="s">
        <v>618</v>
      </c>
      <c r="G205" s="3" t="s">
        <v>624</v>
      </c>
      <c r="H205" s="60" t="s">
        <v>135</v>
      </c>
      <c r="S205" s="3" t="str">
        <f t="shared" si="12"/>
        <v>B2C</v>
      </c>
      <c r="X205" s="62"/>
      <c r="Z205" s="68">
        <f>AVERAGEIFS(Sheet1!E:E,Sheet1!E:E,"&lt;&gt;0",Sheet1!B:B,Detail!B205)</f>
        <v>0.1</v>
      </c>
      <c r="AC205" s="128"/>
      <c r="AD205" s="126"/>
      <c r="AE205" s="63">
        <f t="shared" si="13"/>
        <v>0</v>
      </c>
      <c r="AF205" s="63">
        <f>SUMIFS('Performance Jan'!E:E,'Performance Jan'!C:C,Detail!G205)</f>
        <v>0</v>
      </c>
      <c r="AG205" s="63">
        <f t="shared" si="14"/>
        <v>0</v>
      </c>
      <c r="AH205" s="125">
        <f>SUMIFS('Performance Jan'!H:H,'Performance Jan'!C:C,Detail!G205)</f>
        <v>0</v>
      </c>
      <c r="AI205" s="63">
        <f t="shared" si="15"/>
        <v>0</v>
      </c>
    </row>
    <row r="206" spans="2:35" ht="14.5" x14ac:dyDescent="0.35">
      <c r="B206" s="3" t="str">
        <f t="shared" ref="B206:B269" si="16">E206&amp;C206</f>
        <v>EcomMONDELEZ</v>
      </c>
      <c r="C206" s="3" t="s">
        <v>393</v>
      </c>
      <c r="D206" s="3" t="s">
        <v>393</v>
      </c>
      <c r="E206" s="3" t="s">
        <v>64</v>
      </c>
      <c r="F206" s="3" t="s">
        <v>454</v>
      </c>
      <c r="G206" s="3" t="s">
        <v>625</v>
      </c>
      <c r="H206" s="60" t="s">
        <v>67</v>
      </c>
      <c r="I206" s="3" t="s">
        <v>68</v>
      </c>
      <c r="J206" s="3" t="s">
        <v>69</v>
      </c>
      <c r="K206" s="3" t="s">
        <v>70</v>
      </c>
      <c r="L206" s="3" t="s">
        <v>286</v>
      </c>
      <c r="M206" s="3" t="s">
        <v>287</v>
      </c>
      <c r="N206" s="3" t="s">
        <v>288</v>
      </c>
      <c r="O206" s="3" t="s">
        <v>564</v>
      </c>
      <c r="P206" s="65" t="s">
        <v>565</v>
      </c>
      <c r="Q206" s="3" t="s">
        <v>566</v>
      </c>
      <c r="R206" s="60" t="s">
        <v>90</v>
      </c>
      <c r="S206" s="3" t="str">
        <f t="shared" ref="S206:S269" si="17">IF(F206="B2B","B2B","B2C")</f>
        <v>B2C</v>
      </c>
      <c r="Z206" s="68">
        <f>AVERAGEIFS(Sheet1!E:E,Sheet1!E:E,"&lt;&gt;0",Sheet1!B:B,Detail!B206)</f>
        <v>0.107</v>
      </c>
      <c r="AC206" s="128"/>
      <c r="AD206" s="126"/>
      <c r="AE206" s="63">
        <f t="shared" ref="AE206:AE253" si="18">AD206*Z206</f>
        <v>0</v>
      </c>
      <c r="AF206" s="63">
        <f>SUMIFS('Performance Jan'!E:E,'Performance Jan'!C:C,Detail!G206)</f>
        <v>30000</v>
      </c>
      <c r="AG206" s="63">
        <f t="shared" ref="AG206:AG269" si="19">AF206*(Z206-AC206)</f>
        <v>3210</v>
      </c>
      <c r="AH206" s="125">
        <f>SUMIFS('Performance Jan'!H:H,'Performance Jan'!C:C,Detail!G206)</f>
        <v>53915</v>
      </c>
      <c r="AI206" s="63">
        <f t="shared" ref="AI206:AI269" si="20">AH206*Z206-AB206</f>
        <v>5768.9049999999997</v>
      </c>
    </row>
    <row r="207" spans="2:35" ht="14.5" x14ac:dyDescent="0.35">
      <c r="B207" s="3" t="str">
        <f t="shared" si="16"/>
        <v>EcomFONTERRA</v>
      </c>
      <c r="C207" s="3" t="s">
        <v>386</v>
      </c>
      <c r="D207" s="3" t="s">
        <v>386</v>
      </c>
      <c r="E207" s="3" t="s">
        <v>64</v>
      </c>
      <c r="F207" s="3" t="s">
        <v>65</v>
      </c>
      <c r="G207" s="3" t="s">
        <v>626</v>
      </c>
      <c r="H207" s="60" t="s">
        <v>67</v>
      </c>
      <c r="I207" s="3" t="s">
        <v>68</v>
      </c>
      <c r="J207" s="3" t="s">
        <v>69</v>
      </c>
      <c r="K207" s="3" t="s">
        <v>70</v>
      </c>
      <c r="L207" s="3" t="s">
        <v>286</v>
      </c>
      <c r="M207" s="3" t="s">
        <v>287</v>
      </c>
      <c r="N207" s="3" t="s">
        <v>288</v>
      </c>
      <c r="O207" s="3" t="s">
        <v>389</v>
      </c>
      <c r="P207" s="3" t="s">
        <v>390</v>
      </c>
      <c r="Q207" s="3" t="s">
        <v>391</v>
      </c>
      <c r="R207" s="60" t="s">
        <v>90</v>
      </c>
      <c r="S207" s="3" t="str">
        <f t="shared" si="17"/>
        <v>B2C</v>
      </c>
      <c r="Z207" s="68">
        <f>AVERAGEIFS(Sheet1!E:E,Sheet1!E:E,"&lt;&gt;0",Sheet1!B:B,Detail!B207)</f>
        <v>8.3666666666666667E-2</v>
      </c>
      <c r="AC207" s="128"/>
      <c r="AD207" s="63"/>
      <c r="AE207" s="63">
        <f t="shared" si="18"/>
        <v>0</v>
      </c>
      <c r="AF207" s="63">
        <f>SUMIFS('Performance Jan'!E:E,'Performance Jan'!C:C,Detail!G207)</f>
        <v>21900</v>
      </c>
      <c r="AG207" s="63">
        <f t="shared" si="19"/>
        <v>1832.3</v>
      </c>
      <c r="AH207" s="125">
        <f>SUMIFS('Performance Jan'!H:H,'Performance Jan'!C:C,Detail!G207)</f>
        <v>58153</v>
      </c>
      <c r="AI207" s="63">
        <f t="shared" si="20"/>
        <v>4865.4676666666664</v>
      </c>
    </row>
    <row r="208" spans="2:35" ht="14.5" x14ac:dyDescent="0.35">
      <c r="B208" s="3" t="str">
        <f t="shared" si="16"/>
        <v>TiktokFONTERRA</v>
      </c>
      <c r="C208" s="3" t="s">
        <v>386</v>
      </c>
      <c r="D208" s="3" t="s">
        <v>386</v>
      </c>
      <c r="E208" s="3" t="s">
        <v>116</v>
      </c>
      <c r="F208" s="3" t="s">
        <v>618</v>
      </c>
      <c r="G208" s="3" t="s">
        <v>627</v>
      </c>
      <c r="H208" s="60" t="s">
        <v>135</v>
      </c>
      <c r="S208" s="3" t="str">
        <f t="shared" si="17"/>
        <v>B2C</v>
      </c>
      <c r="V208" s="61"/>
      <c r="X208" s="64"/>
      <c r="Z208" s="68"/>
      <c r="AC208" s="128"/>
      <c r="AD208" s="126"/>
      <c r="AE208" s="63">
        <f t="shared" si="18"/>
        <v>0</v>
      </c>
      <c r="AF208" s="63">
        <f>SUMIFS('Performance Jan'!E:E,'Performance Jan'!C:C,Detail!G208)</f>
        <v>0</v>
      </c>
      <c r="AG208" s="63">
        <f t="shared" si="19"/>
        <v>0</v>
      </c>
      <c r="AH208" s="125">
        <f>SUMIFS('Performance Jan'!H:H,'Performance Jan'!C:C,Detail!G208)</f>
        <v>0</v>
      </c>
      <c r="AI208" s="63">
        <f t="shared" si="20"/>
        <v>0</v>
      </c>
    </row>
    <row r="209" spans="2:35" ht="14.5" x14ac:dyDescent="0.35">
      <c r="B209" s="3" t="str">
        <f t="shared" si="16"/>
        <v>TiktokCHUCOS</v>
      </c>
      <c r="C209" s="3" t="s">
        <v>504</v>
      </c>
      <c r="D209" s="3" t="s">
        <v>504</v>
      </c>
      <c r="E209" s="3" t="s">
        <v>116</v>
      </c>
      <c r="F209" s="3" t="s">
        <v>618</v>
      </c>
      <c r="G209" s="3" t="s">
        <v>628</v>
      </c>
      <c r="H209" s="60" t="s">
        <v>135</v>
      </c>
      <c r="L209" s="3" t="s">
        <v>375</v>
      </c>
      <c r="M209" s="65" t="s">
        <v>376</v>
      </c>
      <c r="O209" s="3" t="s">
        <v>384</v>
      </c>
      <c r="P209" s="65" t="s">
        <v>385</v>
      </c>
      <c r="S209" s="3" t="str">
        <f t="shared" si="17"/>
        <v>B2C</v>
      </c>
      <c r="V209" s="63"/>
      <c r="Z209" s="68">
        <f>AVERAGEIFS(Sheet1!E:E,Sheet1!E:E,"&lt;&gt;0",Sheet1!B:B,Detail!B209)</f>
        <v>4.7E-2</v>
      </c>
      <c r="AC209" s="128"/>
      <c r="AD209" s="126"/>
      <c r="AE209" s="63">
        <f t="shared" si="18"/>
        <v>0</v>
      </c>
      <c r="AF209" s="63">
        <f>SUMIFS('Performance Jan'!E:E,'Performance Jan'!C:C,Detail!G209)</f>
        <v>0</v>
      </c>
      <c r="AG209" s="63">
        <f t="shared" si="19"/>
        <v>0</v>
      </c>
      <c r="AH209" s="125">
        <f>SUMIFS('Performance Jan'!H:H,'Performance Jan'!C:C,Detail!G209)</f>
        <v>0</v>
      </c>
      <c r="AI209" s="63">
        <f t="shared" si="20"/>
        <v>0</v>
      </c>
    </row>
    <row r="210" spans="2:35" ht="14.5" x14ac:dyDescent="0.35">
      <c r="B210" s="3" t="str">
        <f t="shared" si="16"/>
        <v>TiktokBLACKMORES</v>
      </c>
      <c r="C210" s="3" t="s">
        <v>458</v>
      </c>
      <c r="D210" s="3" t="s">
        <v>458</v>
      </c>
      <c r="E210" s="3" t="s">
        <v>116</v>
      </c>
      <c r="F210" s="3" t="s">
        <v>618</v>
      </c>
      <c r="G210" s="3" t="s">
        <v>629</v>
      </c>
      <c r="H210" s="60" t="s">
        <v>135</v>
      </c>
      <c r="S210" s="3" t="str">
        <f t="shared" si="17"/>
        <v>B2C</v>
      </c>
      <c r="Z210" s="68">
        <f>AVERAGEIFS(Sheet1!E:E,Sheet1!E:E,"&lt;&gt;0",Sheet1!B:B,Detail!B210)</f>
        <v>9.7000000000000003E-2</v>
      </c>
      <c r="AC210" s="128"/>
      <c r="AD210" s="126"/>
      <c r="AE210" s="63">
        <f t="shared" si="18"/>
        <v>0</v>
      </c>
      <c r="AF210" s="63">
        <f>SUMIFS('Performance Jan'!E:E,'Performance Jan'!C:C,Detail!G210)</f>
        <v>0</v>
      </c>
      <c r="AG210" s="63">
        <f t="shared" si="19"/>
        <v>0</v>
      </c>
      <c r="AH210" s="125">
        <f>SUMIFS('Performance Jan'!H:H,'Performance Jan'!C:C,Detail!G210)</f>
        <v>0</v>
      </c>
      <c r="AI210" s="63">
        <f t="shared" si="20"/>
        <v>0</v>
      </c>
    </row>
    <row r="211" spans="2:35" ht="14.5" x14ac:dyDescent="0.35">
      <c r="B211" s="3" t="str">
        <f t="shared" si="16"/>
        <v>EcomSAMSUNG</v>
      </c>
      <c r="C211" s="3" t="s">
        <v>615</v>
      </c>
      <c r="D211" s="3" t="s">
        <v>615</v>
      </c>
      <c r="E211" s="3" t="s">
        <v>64</v>
      </c>
      <c r="F211" s="3" t="s">
        <v>65</v>
      </c>
      <c r="G211" s="3" t="s">
        <v>630</v>
      </c>
      <c r="H211" s="60" t="s">
        <v>67</v>
      </c>
      <c r="I211" s="3" t="s">
        <v>136</v>
      </c>
      <c r="J211" s="3" t="s">
        <v>97</v>
      </c>
      <c r="K211" s="3" t="s">
        <v>98</v>
      </c>
      <c r="L211" s="3" t="s">
        <v>202</v>
      </c>
      <c r="M211" s="65" t="s">
        <v>203</v>
      </c>
      <c r="N211" s="132" t="s">
        <v>204</v>
      </c>
      <c r="O211" s="3" t="s">
        <v>429</v>
      </c>
      <c r="P211" s="3" t="s">
        <v>430</v>
      </c>
      <c r="Q211" s="3" t="s">
        <v>431</v>
      </c>
      <c r="R211" s="60"/>
      <c r="S211" s="3" t="str">
        <f t="shared" si="17"/>
        <v>B2C</v>
      </c>
      <c r="T211" s="60"/>
      <c r="Z211" s="68">
        <f>AVERAGEIFS(Sheet1!E:E,Sheet1!E:E,"&lt;&gt;0",Sheet1!B:B,Detail!B211)</f>
        <v>0.03</v>
      </c>
      <c r="AC211" s="128"/>
      <c r="AD211" s="126"/>
      <c r="AE211" s="63">
        <f t="shared" si="18"/>
        <v>0</v>
      </c>
      <c r="AF211" s="63">
        <f>SUMIFS('Performance Jan'!E:E,'Performance Jan'!C:C,Detail!G211)</f>
        <v>12625</v>
      </c>
      <c r="AG211" s="63">
        <f t="shared" si="19"/>
        <v>378.75</v>
      </c>
      <c r="AH211" s="125">
        <f>SUMIFS('Performance Jan'!H:H,'Performance Jan'!C:C,Detail!G211)</f>
        <v>712</v>
      </c>
      <c r="AI211" s="63">
        <f t="shared" si="20"/>
        <v>21.36</v>
      </c>
    </row>
    <row r="212" spans="2:35" ht="14.5" x14ac:dyDescent="0.35">
      <c r="B212" s="3" t="str">
        <f t="shared" si="16"/>
        <v>EcomSAMSUNG</v>
      </c>
      <c r="C212" s="3" t="s">
        <v>615</v>
      </c>
      <c r="D212" s="3" t="s">
        <v>615</v>
      </c>
      <c r="E212" s="3" t="s">
        <v>64</v>
      </c>
      <c r="F212" s="3" t="s">
        <v>454</v>
      </c>
      <c r="G212" s="3" t="s">
        <v>631</v>
      </c>
      <c r="H212" s="60" t="s">
        <v>67</v>
      </c>
      <c r="I212" s="3" t="s">
        <v>136</v>
      </c>
      <c r="J212" s="3" t="s">
        <v>97</v>
      </c>
      <c r="K212" s="3" t="s">
        <v>98</v>
      </c>
      <c r="L212" s="3" t="s">
        <v>202</v>
      </c>
      <c r="M212" s="65" t="s">
        <v>203</v>
      </c>
      <c r="N212" s="132" t="s">
        <v>204</v>
      </c>
      <c r="O212" s="3" t="s">
        <v>205</v>
      </c>
      <c r="P212" s="3" t="s">
        <v>206</v>
      </c>
      <c r="Q212" s="3" t="s">
        <v>207</v>
      </c>
      <c r="R212" s="60"/>
      <c r="S212" s="3" t="str">
        <f t="shared" si="17"/>
        <v>B2C</v>
      </c>
      <c r="T212" s="60"/>
      <c r="Z212" s="68">
        <f>AVERAGEIFS(Sheet1!E:E,Sheet1!E:E,"&lt;&gt;0",Sheet1!B:B,Detail!B212)</f>
        <v>0.03</v>
      </c>
      <c r="AC212" s="128"/>
      <c r="AD212" s="126"/>
      <c r="AE212" s="63">
        <f t="shared" si="18"/>
        <v>0</v>
      </c>
      <c r="AF212" s="63">
        <f>SUMIFS('Performance Jan'!E:E,'Performance Jan'!C:C,Detail!G212)</f>
        <v>13680</v>
      </c>
      <c r="AG212" s="63">
        <f t="shared" si="19"/>
        <v>410.4</v>
      </c>
      <c r="AH212" s="125">
        <f>SUMIFS('Performance Jan'!H:H,'Performance Jan'!C:C,Detail!G212)</f>
        <v>3938</v>
      </c>
      <c r="AI212" s="63">
        <f t="shared" si="20"/>
        <v>118.14</v>
      </c>
    </row>
    <row r="213" spans="2:35" ht="14.5" x14ac:dyDescent="0.35">
      <c r="B213" s="3" t="str">
        <f t="shared" si="16"/>
        <v>EcomSAMSUNG</v>
      </c>
      <c r="C213" s="3" t="s">
        <v>615</v>
      </c>
      <c r="D213" s="3" t="s">
        <v>615</v>
      </c>
      <c r="E213" s="3" t="s">
        <v>64</v>
      </c>
      <c r="F213" s="3" t="s">
        <v>581</v>
      </c>
      <c r="G213" s="3" t="s">
        <v>632</v>
      </c>
      <c r="H213" s="60" t="s">
        <v>135</v>
      </c>
      <c r="S213" s="3" t="str">
        <f t="shared" si="17"/>
        <v>B2C</v>
      </c>
      <c r="Z213" s="68">
        <f>AVERAGEIFS(Sheet1!E:E,Sheet1!E:E,"&lt;&gt;0",Sheet1!B:B,Detail!B213)</f>
        <v>0.03</v>
      </c>
      <c r="AC213" s="128"/>
      <c r="AD213" s="63"/>
      <c r="AE213" s="63">
        <f t="shared" si="18"/>
        <v>0</v>
      </c>
      <c r="AF213" s="63">
        <f>SUMIFS('Performance Jan'!E:E,'Performance Jan'!C:C,Detail!G213)</f>
        <v>0</v>
      </c>
      <c r="AG213" s="63">
        <f t="shared" si="19"/>
        <v>0</v>
      </c>
      <c r="AH213" s="125">
        <f>SUMIFS('Performance Jan'!H:H,'Performance Jan'!C:C,Detail!G213)</f>
        <v>0</v>
      </c>
      <c r="AI213" s="63">
        <f t="shared" si="20"/>
        <v>0</v>
      </c>
    </row>
    <row r="214" spans="2:35" ht="14.5" x14ac:dyDescent="0.35">
      <c r="B214" s="3" t="str">
        <f t="shared" si="16"/>
        <v>EcomMARS WRIGLEY</v>
      </c>
      <c r="C214" s="3" t="s">
        <v>474</v>
      </c>
      <c r="D214" s="3" t="s">
        <v>474</v>
      </c>
      <c r="E214" s="3" t="s">
        <v>64</v>
      </c>
      <c r="F214" s="3" t="s">
        <v>454</v>
      </c>
      <c r="G214" s="3" t="s">
        <v>633</v>
      </c>
      <c r="H214" s="60" t="s">
        <v>67</v>
      </c>
      <c r="I214" s="3" t="s">
        <v>68</v>
      </c>
      <c r="J214" s="3" t="s">
        <v>69</v>
      </c>
      <c r="K214" s="3" t="s">
        <v>70</v>
      </c>
      <c r="L214" s="3" t="s">
        <v>2371</v>
      </c>
      <c r="M214" s="65" t="s">
        <v>2372</v>
      </c>
      <c r="N214" s="3" t="s">
        <v>2373</v>
      </c>
      <c r="O214" s="3" t="s">
        <v>477</v>
      </c>
      <c r="P214" s="3" t="s">
        <v>478</v>
      </c>
      <c r="Q214" s="3" t="s">
        <v>479</v>
      </c>
      <c r="R214" s="60" t="s">
        <v>75</v>
      </c>
      <c r="S214" s="3" t="str">
        <f t="shared" si="17"/>
        <v>B2C</v>
      </c>
      <c r="Z214" s="68">
        <f>AVERAGEIFS(Sheet1!E:E,Sheet1!E:E,"&lt;&gt;0",Sheet1!B:B,Detail!B214)</f>
        <v>5.8999999999999997E-2</v>
      </c>
      <c r="AC214" s="128"/>
      <c r="AD214" s="126"/>
      <c r="AE214" s="63">
        <f t="shared" si="18"/>
        <v>0</v>
      </c>
      <c r="AF214" s="63">
        <f>SUMIFS('Performance Jan'!E:E,'Performance Jan'!C:C,Detail!G214)</f>
        <v>2900</v>
      </c>
      <c r="AG214" s="63">
        <f t="shared" si="19"/>
        <v>171.1</v>
      </c>
      <c r="AH214" s="125">
        <f>SUMIFS('Performance Jan'!H:H,'Performance Jan'!C:C,Detail!G214)</f>
        <v>2419</v>
      </c>
      <c r="AI214" s="63">
        <f t="shared" si="20"/>
        <v>142.721</v>
      </c>
    </row>
    <row r="215" spans="2:35" ht="14.5" x14ac:dyDescent="0.35">
      <c r="B215" s="3" t="str">
        <f t="shared" si="16"/>
        <v>EcomAMORE PACIFIC</v>
      </c>
      <c r="C215" s="3" t="s">
        <v>499</v>
      </c>
      <c r="D215" s="3" t="s">
        <v>634</v>
      </c>
      <c r="E215" s="3" t="s">
        <v>64</v>
      </c>
      <c r="F215" s="3" t="s">
        <v>65</v>
      </c>
      <c r="G215" s="3" t="s">
        <v>635</v>
      </c>
      <c r="H215" s="60" t="s">
        <v>67</v>
      </c>
      <c r="I215" s="130" t="s">
        <v>96</v>
      </c>
      <c r="J215" s="65" t="s">
        <v>118</v>
      </c>
      <c r="K215" s="130" t="s">
        <v>119</v>
      </c>
      <c r="L215" s="3" t="s">
        <v>120</v>
      </c>
      <c r="M215" s="3" t="s">
        <v>121</v>
      </c>
      <c r="N215" s="3" t="s">
        <v>122</v>
      </c>
      <c r="O215" s="3" t="s">
        <v>501</v>
      </c>
      <c r="P215" s="3" t="s">
        <v>502</v>
      </c>
      <c r="Q215" s="3" t="s">
        <v>503</v>
      </c>
      <c r="R215" s="60" t="s">
        <v>441</v>
      </c>
      <c r="S215" s="3" t="str">
        <f t="shared" si="17"/>
        <v>B2C</v>
      </c>
      <c r="T215" s="60" t="s">
        <v>126</v>
      </c>
      <c r="U215" s="61">
        <v>0.08</v>
      </c>
      <c r="V215" s="61"/>
      <c r="W215" s="61"/>
      <c r="X215" s="61" t="s">
        <v>78</v>
      </c>
      <c r="Y215" s="61"/>
      <c r="Z215" s="68">
        <f>AVERAGEIFS(Sheet1!E:E,Sheet1!E:E,"&lt;&gt;0",Sheet1!B:B,Detail!B215)</f>
        <v>8.699999999999998E-2</v>
      </c>
      <c r="AC215" s="128"/>
      <c r="AD215" s="126"/>
      <c r="AE215" s="63">
        <f t="shared" si="18"/>
        <v>0</v>
      </c>
      <c r="AF215" s="63">
        <f>SUMIFS('Performance Jan'!E:E,'Performance Jan'!C:C,Detail!G215)</f>
        <v>20803.489742489204</v>
      </c>
      <c r="AG215" s="63">
        <f t="shared" si="19"/>
        <v>1809.9036075965603</v>
      </c>
      <c r="AH215" s="125">
        <f>SUMIFS('Performance Jan'!H:H,'Performance Jan'!C:C,Detail!G215)</f>
        <v>9785</v>
      </c>
      <c r="AI215" s="63">
        <f t="shared" si="20"/>
        <v>851.29499999999985</v>
      </c>
    </row>
    <row r="216" spans="2:35" ht="14.5" x14ac:dyDescent="0.35">
      <c r="B216" s="3" t="str">
        <f t="shared" si="16"/>
        <v>TiktokCOLOS MULTI</v>
      </c>
      <c r="C216" s="3" t="s">
        <v>595</v>
      </c>
      <c r="D216" s="3" t="s">
        <v>595</v>
      </c>
      <c r="E216" s="3" t="s">
        <v>116</v>
      </c>
      <c r="F216" s="3" t="s">
        <v>618</v>
      </c>
      <c r="G216" s="3" t="s">
        <v>636</v>
      </c>
      <c r="H216" s="60" t="s">
        <v>135</v>
      </c>
      <c r="S216" s="3" t="str">
        <f t="shared" si="17"/>
        <v>B2C</v>
      </c>
      <c r="Z216" s="68"/>
      <c r="AC216" s="128"/>
      <c r="AD216" s="126"/>
      <c r="AE216" s="63">
        <f t="shared" si="18"/>
        <v>0</v>
      </c>
      <c r="AF216" s="63">
        <f>SUMIFS('Performance Jan'!E:E,'Performance Jan'!C:C,Detail!G216)</f>
        <v>0</v>
      </c>
      <c r="AG216" s="63">
        <f t="shared" si="19"/>
        <v>0</v>
      </c>
      <c r="AH216" s="125">
        <f>SUMIFS('Performance Jan'!H:H,'Performance Jan'!C:C,Detail!G216)</f>
        <v>0</v>
      </c>
      <c r="AI216" s="63">
        <f t="shared" si="20"/>
        <v>0</v>
      </c>
    </row>
    <row r="217" spans="2:35" ht="14.5" x14ac:dyDescent="0.35">
      <c r="B217" s="3" t="str">
        <f t="shared" si="16"/>
        <v>TiktokDEAR KLAIRS</v>
      </c>
      <c r="C217" s="3" t="s">
        <v>637</v>
      </c>
      <c r="D217" s="3" t="s">
        <v>637</v>
      </c>
      <c r="E217" s="3" t="s">
        <v>116</v>
      </c>
      <c r="F217" s="3" t="s">
        <v>618</v>
      </c>
      <c r="G217" s="3" t="s">
        <v>638</v>
      </c>
      <c r="H217" s="60" t="s">
        <v>135</v>
      </c>
      <c r="S217" s="3" t="str">
        <f t="shared" si="17"/>
        <v>B2C</v>
      </c>
      <c r="Z217" s="68"/>
      <c r="AC217" s="128"/>
      <c r="AD217" s="126"/>
      <c r="AE217" s="63">
        <f t="shared" si="18"/>
        <v>0</v>
      </c>
      <c r="AF217" s="63">
        <f>SUMIFS('Performance Jan'!E:E,'Performance Jan'!C:C,Detail!G217)</f>
        <v>0</v>
      </c>
      <c r="AG217" s="63">
        <f t="shared" si="19"/>
        <v>0</v>
      </c>
      <c r="AH217" s="125">
        <f>SUMIFS('Performance Jan'!H:H,'Performance Jan'!C:C,Detail!G217)</f>
        <v>0</v>
      </c>
      <c r="AI217" s="63">
        <f t="shared" si="20"/>
        <v>0</v>
      </c>
    </row>
    <row r="218" spans="2:35" ht="14.5" x14ac:dyDescent="0.35">
      <c r="B218" s="3" t="str">
        <f t="shared" si="16"/>
        <v>TiktokDR PAPIE</v>
      </c>
      <c r="C218" s="3" t="s">
        <v>639</v>
      </c>
      <c r="D218" s="3" t="s">
        <v>639</v>
      </c>
      <c r="E218" s="3" t="s">
        <v>116</v>
      </c>
      <c r="F218" s="3" t="s">
        <v>618</v>
      </c>
      <c r="G218" s="3" t="s">
        <v>640</v>
      </c>
      <c r="H218" s="60" t="s">
        <v>135</v>
      </c>
      <c r="S218" s="3" t="str">
        <f t="shared" si="17"/>
        <v>B2C</v>
      </c>
      <c r="Z218" s="68"/>
      <c r="AC218" s="128"/>
      <c r="AD218" s="126"/>
      <c r="AE218" s="63">
        <f t="shared" si="18"/>
        <v>0</v>
      </c>
      <c r="AF218" s="63">
        <f>SUMIFS('Performance Jan'!E:E,'Performance Jan'!C:C,Detail!G218)</f>
        <v>0</v>
      </c>
      <c r="AG218" s="63">
        <f t="shared" si="19"/>
        <v>0</v>
      </c>
      <c r="AH218" s="125">
        <f>SUMIFS('Performance Jan'!H:H,'Performance Jan'!C:C,Detail!G218)</f>
        <v>0</v>
      </c>
      <c r="AI218" s="63">
        <f t="shared" si="20"/>
        <v>0</v>
      </c>
    </row>
    <row r="219" spans="2:35" ht="14.5" x14ac:dyDescent="0.35">
      <c r="B219" s="3" t="str">
        <f t="shared" si="16"/>
        <v>EcomHEINEKEN</v>
      </c>
      <c r="C219" s="3" t="s">
        <v>641</v>
      </c>
      <c r="D219" s="3" t="s">
        <v>641</v>
      </c>
      <c r="E219" s="3" t="s">
        <v>64</v>
      </c>
      <c r="F219" s="3" t="s">
        <v>65</v>
      </c>
      <c r="G219" s="3" t="s">
        <v>642</v>
      </c>
      <c r="H219" s="60" t="s">
        <v>135</v>
      </c>
      <c r="S219" s="3" t="str">
        <f t="shared" si="17"/>
        <v>B2C</v>
      </c>
      <c r="Z219" s="68">
        <f>AVERAGEIFS(Sheet1!E:E,Sheet1!E:E,"&lt;&gt;0",Sheet1!B:B,Detail!B219)</f>
        <v>1.4999999999999999E-2</v>
      </c>
      <c r="AC219" s="128"/>
      <c r="AD219" s="126"/>
      <c r="AE219" s="63">
        <f t="shared" si="18"/>
        <v>0</v>
      </c>
      <c r="AF219" s="63">
        <f>SUMIFS('Performance Jan'!E:E,'Performance Jan'!C:C,Detail!G219)</f>
        <v>0</v>
      </c>
      <c r="AG219" s="63">
        <f t="shared" si="19"/>
        <v>0</v>
      </c>
      <c r="AH219" s="125">
        <f>SUMIFS('Performance Jan'!H:H,'Performance Jan'!C:C,Detail!G219)</f>
        <v>0</v>
      </c>
      <c r="AI219" s="63">
        <f t="shared" si="20"/>
        <v>0</v>
      </c>
    </row>
    <row r="220" spans="2:35" ht="14.5" x14ac:dyDescent="0.35">
      <c r="B220" s="3" t="str">
        <f t="shared" si="16"/>
        <v>TiktokJOHNSON &amp; JOHNSON</v>
      </c>
      <c r="C220" s="3" t="s">
        <v>643</v>
      </c>
      <c r="D220" s="3" t="s">
        <v>643</v>
      </c>
      <c r="E220" s="3" t="s">
        <v>116</v>
      </c>
      <c r="F220" s="3" t="s">
        <v>618</v>
      </c>
      <c r="G220" s="3" t="s">
        <v>644</v>
      </c>
      <c r="H220" s="60" t="s">
        <v>135</v>
      </c>
      <c r="L220" s="3" t="s">
        <v>375</v>
      </c>
      <c r="O220" s="3" t="s">
        <v>419</v>
      </c>
      <c r="S220" s="3" t="str">
        <f t="shared" si="17"/>
        <v>B2C</v>
      </c>
      <c r="Z220" s="68">
        <f>AVERAGEIFS(Sheet1!E:E,Sheet1!E:E,"&lt;&gt;0",Sheet1!B:B,Detail!B220)</f>
        <v>9.7000000000000003E-2</v>
      </c>
      <c r="AC220" s="128"/>
      <c r="AD220" s="126"/>
      <c r="AE220" s="63">
        <f t="shared" si="18"/>
        <v>0</v>
      </c>
      <c r="AF220" s="63">
        <f>SUMIFS('Performance Jan'!E:E,'Performance Jan'!C:C,Detail!G220)</f>
        <v>0</v>
      </c>
      <c r="AG220" s="63">
        <f t="shared" si="19"/>
        <v>0</v>
      </c>
      <c r="AH220" s="125">
        <f>SUMIFS('Performance Jan'!H:H,'Performance Jan'!C:C,Detail!G220)</f>
        <v>0</v>
      </c>
      <c r="AI220" s="63">
        <f t="shared" si="20"/>
        <v>0</v>
      </c>
    </row>
    <row r="221" spans="2:35" ht="14.5" x14ac:dyDescent="0.35">
      <c r="B221" s="3" t="str">
        <f t="shared" si="16"/>
        <v>TiktokKANGAROO</v>
      </c>
      <c r="C221" s="3" t="s">
        <v>645</v>
      </c>
      <c r="D221" s="3" t="s">
        <v>645</v>
      </c>
      <c r="E221" s="3" t="s">
        <v>116</v>
      </c>
      <c r="F221" s="3" t="s">
        <v>618</v>
      </c>
      <c r="G221" s="3" t="s">
        <v>646</v>
      </c>
      <c r="H221" s="60" t="s">
        <v>135</v>
      </c>
      <c r="S221" s="3" t="str">
        <f t="shared" si="17"/>
        <v>B2C</v>
      </c>
      <c r="Z221" s="68"/>
      <c r="AC221" s="128"/>
      <c r="AD221" s="126"/>
      <c r="AE221" s="63">
        <f t="shared" si="18"/>
        <v>0</v>
      </c>
      <c r="AF221" s="63">
        <f>SUMIFS('Performance Jan'!E:E,'Performance Jan'!C:C,Detail!G221)</f>
        <v>0</v>
      </c>
      <c r="AG221" s="63">
        <f t="shared" si="19"/>
        <v>0</v>
      </c>
      <c r="AH221" s="125">
        <f>SUMIFS('Performance Jan'!H:H,'Performance Jan'!C:C,Detail!G221)</f>
        <v>0</v>
      </c>
      <c r="AI221" s="63">
        <f t="shared" si="20"/>
        <v>0</v>
      </c>
    </row>
    <row r="222" spans="2:35" ht="14.5" x14ac:dyDescent="0.35">
      <c r="B222" s="3" t="str">
        <f t="shared" si="16"/>
        <v>TiktokMARS WRIGLEY</v>
      </c>
      <c r="C222" s="3" t="s">
        <v>474</v>
      </c>
      <c r="D222" s="3" t="s">
        <v>474</v>
      </c>
      <c r="E222" s="3" t="s">
        <v>116</v>
      </c>
      <c r="F222" s="3" t="s">
        <v>618</v>
      </c>
      <c r="G222" s="3" t="s">
        <v>647</v>
      </c>
      <c r="H222" s="60" t="s">
        <v>135</v>
      </c>
      <c r="S222" s="3" t="str">
        <f t="shared" si="17"/>
        <v>B2C</v>
      </c>
      <c r="Z222" s="68"/>
      <c r="AC222" s="128"/>
      <c r="AD222" s="126"/>
      <c r="AE222" s="63">
        <f t="shared" si="18"/>
        <v>0</v>
      </c>
      <c r="AF222" s="63">
        <f>SUMIFS('Performance Jan'!E:E,'Performance Jan'!C:C,Detail!G222)</f>
        <v>0</v>
      </c>
      <c r="AG222" s="63">
        <f t="shared" si="19"/>
        <v>0</v>
      </c>
      <c r="AH222" s="125">
        <f>SUMIFS('Performance Jan'!H:H,'Performance Jan'!C:C,Detail!G222)</f>
        <v>0</v>
      </c>
      <c r="AI222" s="63">
        <f t="shared" si="20"/>
        <v>0</v>
      </c>
    </row>
    <row r="223" spans="2:35" ht="14.5" x14ac:dyDescent="0.35">
      <c r="B223" s="3" t="str">
        <f t="shared" si="16"/>
        <v>TiktokMARS PETCARE</v>
      </c>
      <c r="C223" s="3" t="s">
        <v>648</v>
      </c>
      <c r="D223" s="3" t="s">
        <v>648</v>
      </c>
      <c r="E223" s="3" t="s">
        <v>116</v>
      </c>
      <c r="F223" s="3" t="s">
        <v>618</v>
      </c>
      <c r="G223" s="3" t="s">
        <v>649</v>
      </c>
      <c r="H223" s="60" t="s">
        <v>135</v>
      </c>
      <c r="L223" s="3" t="s">
        <v>375</v>
      </c>
      <c r="M223" s="65" t="s">
        <v>376</v>
      </c>
      <c r="O223" s="3" t="s">
        <v>384</v>
      </c>
      <c r="P223" s="65" t="s">
        <v>385</v>
      </c>
      <c r="S223" s="3" t="str">
        <f t="shared" si="17"/>
        <v>B2C</v>
      </c>
      <c r="Z223" s="68">
        <f>AVERAGEIFS(Sheet1!E:E,Sheet1!E:E,"&lt;&gt;0",Sheet1!B:B,Detail!B223)</f>
        <v>9.7000000000000003E-2</v>
      </c>
      <c r="AC223" s="128"/>
      <c r="AD223" s="63"/>
      <c r="AE223" s="63">
        <f t="shared" si="18"/>
        <v>0</v>
      </c>
      <c r="AF223" s="63">
        <f>SUMIFS('Performance Jan'!E:E,'Performance Jan'!C:C,Detail!G223)</f>
        <v>0</v>
      </c>
      <c r="AG223" s="63">
        <f t="shared" si="19"/>
        <v>0</v>
      </c>
      <c r="AH223" s="125">
        <f>SUMIFS('Performance Jan'!H:H,'Performance Jan'!C:C,Detail!G223)</f>
        <v>0</v>
      </c>
      <c r="AI223" s="63">
        <f t="shared" si="20"/>
        <v>0</v>
      </c>
    </row>
    <row r="224" spans="2:35" ht="14.5" x14ac:dyDescent="0.35">
      <c r="B224" s="3" t="str">
        <f t="shared" si="16"/>
        <v>EcomPHARMACITY</v>
      </c>
      <c r="C224" s="3" t="s">
        <v>650</v>
      </c>
      <c r="D224" s="3" t="s">
        <v>650</v>
      </c>
      <c r="E224" s="3" t="s">
        <v>64</v>
      </c>
      <c r="F224" s="3" t="s">
        <v>65</v>
      </c>
      <c r="G224" s="3" t="s">
        <v>651</v>
      </c>
      <c r="H224" s="60" t="s">
        <v>135</v>
      </c>
      <c r="S224" s="3" t="str">
        <f t="shared" si="17"/>
        <v>B2C</v>
      </c>
      <c r="Z224" s="68"/>
      <c r="AC224" s="128"/>
      <c r="AD224" s="126"/>
      <c r="AE224" s="63">
        <f t="shared" si="18"/>
        <v>0</v>
      </c>
      <c r="AF224" s="63">
        <f>SUMIFS('Performance Jan'!E:E,'Performance Jan'!C:C,Detail!G224)</f>
        <v>0</v>
      </c>
      <c r="AG224" s="63">
        <f t="shared" si="19"/>
        <v>0</v>
      </c>
      <c r="AH224" s="125">
        <f>SUMIFS('Performance Jan'!H:H,'Performance Jan'!C:C,Detail!G224)</f>
        <v>0</v>
      </c>
      <c r="AI224" s="63">
        <f t="shared" si="20"/>
        <v>0</v>
      </c>
    </row>
    <row r="225" spans="2:35" ht="14.5" x14ac:dyDescent="0.35">
      <c r="B225" s="3" t="str">
        <f t="shared" si="16"/>
        <v>TiktokROYAL LONDON</v>
      </c>
      <c r="C225" s="3" t="s">
        <v>652</v>
      </c>
      <c r="D225" s="3" t="s">
        <v>652</v>
      </c>
      <c r="E225" s="3" t="s">
        <v>116</v>
      </c>
      <c r="F225" s="3" t="s">
        <v>618</v>
      </c>
      <c r="G225" s="3" t="s">
        <v>653</v>
      </c>
      <c r="H225" s="60" t="s">
        <v>135</v>
      </c>
      <c r="S225" s="3" t="str">
        <f t="shared" si="17"/>
        <v>B2C</v>
      </c>
      <c r="Z225" s="68"/>
      <c r="AC225" s="128"/>
      <c r="AD225" s="126"/>
      <c r="AE225" s="63">
        <f t="shared" si="18"/>
        <v>0</v>
      </c>
      <c r="AF225" s="63">
        <f>SUMIFS('Performance Jan'!E:E,'Performance Jan'!C:C,Detail!G225)</f>
        <v>0</v>
      </c>
      <c r="AG225" s="63">
        <f t="shared" si="19"/>
        <v>0</v>
      </c>
      <c r="AH225" s="125">
        <f>SUMIFS('Performance Jan'!H:H,'Performance Jan'!C:C,Detail!G225)</f>
        <v>0</v>
      </c>
      <c r="AI225" s="63">
        <f t="shared" si="20"/>
        <v>0</v>
      </c>
    </row>
    <row r="226" spans="2:35" ht="14.5" x14ac:dyDescent="0.35">
      <c r="B226" s="3" t="str">
        <f t="shared" si="16"/>
        <v>TiktokSKIN 1004</v>
      </c>
      <c r="C226" s="3" t="s">
        <v>654</v>
      </c>
      <c r="D226" s="3" t="s">
        <v>654</v>
      </c>
      <c r="E226" s="3" t="s">
        <v>116</v>
      </c>
      <c r="F226" s="3" t="s">
        <v>618</v>
      </c>
      <c r="G226" s="3" t="s">
        <v>655</v>
      </c>
      <c r="H226" s="60" t="s">
        <v>135</v>
      </c>
      <c r="S226" s="3" t="str">
        <f t="shared" si="17"/>
        <v>B2C</v>
      </c>
      <c r="Z226" s="68"/>
      <c r="AC226" s="128"/>
      <c r="AD226" s="126"/>
      <c r="AE226" s="63">
        <f t="shared" si="18"/>
        <v>0</v>
      </c>
      <c r="AF226" s="63">
        <f>SUMIFS('Performance Jan'!E:E,'Performance Jan'!C:C,Detail!G226)</f>
        <v>0</v>
      </c>
      <c r="AG226" s="63">
        <f t="shared" si="19"/>
        <v>0</v>
      </c>
      <c r="AH226" s="125">
        <f>SUMIFS('Performance Jan'!H:H,'Performance Jan'!C:C,Detail!G226)</f>
        <v>0</v>
      </c>
      <c r="AI226" s="63">
        <f t="shared" si="20"/>
        <v>0</v>
      </c>
    </row>
    <row r="227" spans="2:35" ht="14.5" x14ac:dyDescent="0.35">
      <c r="B227" s="3" t="str">
        <f t="shared" si="16"/>
        <v>TiktokSO NATURAL</v>
      </c>
      <c r="C227" s="3" t="s">
        <v>656</v>
      </c>
      <c r="D227" s="3" t="s">
        <v>656</v>
      </c>
      <c r="E227" s="3" t="s">
        <v>116</v>
      </c>
      <c r="F227" s="3" t="s">
        <v>618</v>
      </c>
      <c r="G227" s="3" t="s">
        <v>657</v>
      </c>
      <c r="H227" s="60" t="s">
        <v>135</v>
      </c>
      <c r="S227" s="3" t="str">
        <f t="shared" si="17"/>
        <v>B2C</v>
      </c>
      <c r="Z227" s="68"/>
      <c r="AC227" s="128"/>
      <c r="AD227" s="126"/>
      <c r="AE227" s="63">
        <f t="shared" si="18"/>
        <v>0</v>
      </c>
      <c r="AF227" s="63">
        <f>SUMIFS('Performance Jan'!E:E,'Performance Jan'!C:C,Detail!G227)</f>
        <v>0</v>
      </c>
      <c r="AG227" s="63">
        <f t="shared" si="19"/>
        <v>0</v>
      </c>
      <c r="AH227" s="125">
        <f>SUMIFS('Performance Jan'!H:H,'Performance Jan'!C:C,Detail!G227)</f>
        <v>0</v>
      </c>
      <c r="AI227" s="63">
        <f t="shared" si="20"/>
        <v>0</v>
      </c>
    </row>
    <row r="228" spans="2:35" ht="14.5" x14ac:dyDescent="0.35">
      <c r="B228" s="3" t="str">
        <f t="shared" si="16"/>
        <v>TiktokXMEN</v>
      </c>
      <c r="C228" s="3" t="s">
        <v>658</v>
      </c>
      <c r="D228" s="3" t="s">
        <v>658</v>
      </c>
      <c r="E228" s="3" t="s">
        <v>116</v>
      </c>
      <c r="F228" s="3" t="s">
        <v>618</v>
      </c>
      <c r="G228" s="3" t="s">
        <v>659</v>
      </c>
      <c r="H228" s="60" t="s">
        <v>135</v>
      </c>
      <c r="S228" s="3" t="str">
        <f t="shared" si="17"/>
        <v>B2C</v>
      </c>
      <c r="Z228" s="68"/>
      <c r="AC228" s="128"/>
      <c r="AD228" s="63"/>
      <c r="AE228" s="63">
        <f t="shared" si="18"/>
        <v>0</v>
      </c>
      <c r="AF228" s="63">
        <f>SUMIFS('Performance Jan'!E:E,'Performance Jan'!C:C,Detail!G228)</f>
        <v>0</v>
      </c>
      <c r="AG228" s="63">
        <f t="shared" si="19"/>
        <v>0</v>
      </c>
      <c r="AH228" s="125">
        <f>SUMIFS('Performance Jan'!H:H,'Performance Jan'!C:C,Detail!G228)</f>
        <v>0</v>
      </c>
      <c r="AI228" s="63">
        <f t="shared" si="20"/>
        <v>0</v>
      </c>
    </row>
    <row r="229" spans="2:35" ht="14.5" x14ac:dyDescent="0.35">
      <c r="B229" s="3" t="str">
        <f t="shared" si="16"/>
        <v>SocomShiseido Premium</v>
      </c>
      <c r="C229" s="3" t="s">
        <v>218</v>
      </c>
      <c r="D229" s="3" t="s">
        <v>218</v>
      </c>
      <c r="E229" s="3" t="s">
        <v>84</v>
      </c>
      <c r="F229" s="3" t="s">
        <v>85</v>
      </c>
      <c r="G229" s="3" t="s">
        <v>660</v>
      </c>
      <c r="H229" s="60" t="s">
        <v>176</v>
      </c>
      <c r="I229" s="3" t="s">
        <v>96</v>
      </c>
      <c r="J229" s="3" t="s">
        <v>118</v>
      </c>
      <c r="K229" s="3" t="s">
        <v>119</v>
      </c>
      <c r="L229" s="3" t="s">
        <v>183</v>
      </c>
      <c r="M229" s="3" t="s">
        <v>184</v>
      </c>
      <c r="N229" s="3" t="s">
        <v>185</v>
      </c>
      <c r="O229" s="3" t="s">
        <v>186</v>
      </c>
      <c r="P229" s="3" t="s">
        <v>187</v>
      </c>
      <c r="Q229" s="3" t="s">
        <v>188</v>
      </c>
      <c r="R229" s="60" t="s">
        <v>223</v>
      </c>
      <c r="S229" s="3" t="str">
        <f t="shared" si="17"/>
        <v>B2C</v>
      </c>
      <c r="Z229" s="68"/>
      <c r="AC229" s="128"/>
      <c r="AD229" s="63"/>
      <c r="AE229" s="63">
        <f t="shared" si="18"/>
        <v>0</v>
      </c>
      <c r="AF229" s="63">
        <f>SUMIFS('Performance Jan'!E:E,'Performance Jan'!C:C,Detail!G229)</f>
        <v>0</v>
      </c>
      <c r="AG229" s="63">
        <f t="shared" si="19"/>
        <v>0</v>
      </c>
      <c r="AH229" s="125">
        <f>SUMIFS('Performance Jan'!H:H,'Performance Jan'!C:C,Detail!G229)</f>
        <v>0</v>
      </c>
      <c r="AI229" s="63">
        <f t="shared" si="20"/>
        <v>0</v>
      </c>
    </row>
    <row r="230" spans="2:35" ht="14.5" x14ac:dyDescent="0.35">
      <c r="B230" s="3" t="str">
        <f t="shared" si="16"/>
        <v>SocomSHISEIDO COSME</v>
      </c>
      <c r="C230" s="122" t="s">
        <v>177</v>
      </c>
      <c r="D230" s="3" t="s">
        <v>178</v>
      </c>
      <c r="E230" s="3" t="s">
        <v>84</v>
      </c>
      <c r="F230" s="3" t="s">
        <v>85</v>
      </c>
      <c r="G230" s="3" t="s">
        <v>661</v>
      </c>
      <c r="H230" s="60" t="s">
        <v>67</v>
      </c>
      <c r="I230" s="3" t="s">
        <v>96</v>
      </c>
      <c r="J230" s="3" t="s">
        <v>118</v>
      </c>
      <c r="K230" s="3" t="s">
        <v>119</v>
      </c>
      <c r="L230" s="3" t="s">
        <v>183</v>
      </c>
      <c r="M230" s="3" t="s">
        <v>184</v>
      </c>
      <c r="N230" s="3" t="s">
        <v>185</v>
      </c>
      <c r="O230" s="3" t="s">
        <v>186</v>
      </c>
      <c r="P230" s="3" t="s">
        <v>187</v>
      </c>
      <c r="Q230" s="3" t="s">
        <v>188</v>
      </c>
      <c r="R230" s="60" t="s">
        <v>223</v>
      </c>
      <c r="S230" s="3" t="str">
        <f t="shared" si="17"/>
        <v>B2C</v>
      </c>
      <c r="Z230" s="68">
        <f>AVERAGEIFS(Sheet1!E:E,Sheet1!E:E,"&lt;&gt;0",Sheet1!B:B,Detail!B230)</f>
        <v>9.7000000000000003E-2</v>
      </c>
      <c r="AC230" s="128"/>
      <c r="AD230" s="123"/>
      <c r="AE230" s="63">
        <f t="shared" si="18"/>
        <v>0</v>
      </c>
      <c r="AF230" s="63">
        <f>SUMIFS('Performance Jan'!E:E,'Performance Jan'!C:C,Detail!G230)</f>
        <v>0</v>
      </c>
      <c r="AG230" s="63">
        <f t="shared" si="19"/>
        <v>0</v>
      </c>
      <c r="AH230" s="125">
        <f>SUMIFS('Performance Jan'!H:H,'Performance Jan'!C:C,Detail!G230)</f>
        <v>51</v>
      </c>
      <c r="AI230" s="63">
        <f t="shared" si="20"/>
        <v>4.9470000000000001</v>
      </c>
    </row>
    <row r="231" spans="2:35" ht="14.5" x14ac:dyDescent="0.35">
      <c r="B231" s="3" t="str">
        <f t="shared" si="16"/>
        <v>SocomSHISEIDO COSME</v>
      </c>
      <c r="C231" s="122" t="s">
        <v>177</v>
      </c>
      <c r="D231" s="3" t="s">
        <v>194</v>
      </c>
      <c r="E231" s="3" t="s">
        <v>84</v>
      </c>
      <c r="F231" s="3" t="s">
        <v>85</v>
      </c>
      <c r="G231" s="3" t="s">
        <v>662</v>
      </c>
      <c r="H231" s="60" t="s">
        <v>176</v>
      </c>
      <c r="I231" s="3" t="s">
        <v>96</v>
      </c>
      <c r="J231" s="3" t="s">
        <v>118</v>
      </c>
      <c r="K231" s="3" t="s">
        <v>119</v>
      </c>
      <c r="L231" s="3" t="s">
        <v>183</v>
      </c>
      <c r="M231" s="3" t="s">
        <v>184</v>
      </c>
      <c r="N231" s="3" t="s">
        <v>185</v>
      </c>
      <c r="O231" s="3" t="s">
        <v>186</v>
      </c>
      <c r="P231" s="3" t="s">
        <v>187</v>
      </c>
      <c r="Q231" s="3" t="s">
        <v>188</v>
      </c>
      <c r="R231" s="60" t="s">
        <v>223</v>
      </c>
      <c r="S231" s="3" t="str">
        <f t="shared" si="17"/>
        <v>B2C</v>
      </c>
      <c r="Z231" s="68">
        <f>AVERAGEIFS(Sheet1!E:E,Sheet1!E:E,"&lt;&gt;0",Sheet1!B:B,Detail!B231)</f>
        <v>9.7000000000000003E-2</v>
      </c>
      <c r="AC231" s="128"/>
      <c r="AD231" s="123"/>
      <c r="AE231" s="63">
        <f t="shared" si="18"/>
        <v>0</v>
      </c>
      <c r="AF231" s="63">
        <f>SUMIFS('Performance Jan'!E:E,'Performance Jan'!C:C,Detail!G231)</f>
        <v>0</v>
      </c>
      <c r="AG231" s="63">
        <f t="shared" si="19"/>
        <v>0</v>
      </c>
      <c r="AH231" s="125">
        <f>SUMIFS('Performance Jan'!H:H,'Performance Jan'!C:C,Detail!G231)</f>
        <v>0</v>
      </c>
      <c r="AI231" s="63">
        <f t="shared" si="20"/>
        <v>0</v>
      </c>
    </row>
    <row r="232" spans="2:35" ht="14.5" x14ac:dyDescent="0.35">
      <c r="B232" s="3" t="str">
        <f t="shared" si="16"/>
        <v>SocomSHISEIDO COSME</v>
      </c>
      <c r="C232" s="122" t="s">
        <v>177</v>
      </c>
      <c r="D232" s="3" t="s">
        <v>663</v>
      </c>
      <c r="E232" s="3" t="s">
        <v>84</v>
      </c>
      <c r="F232" s="3" t="s">
        <v>85</v>
      </c>
      <c r="G232" s="3" t="s">
        <v>664</v>
      </c>
      <c r="H232" s="60" t="s">
        <v>67</v>
      </c>
      <c r="I232" s="3" t="s">
        <v>96</v>
      </c>
      <c r="J232" s="3" t="s">
        <v>118</v>
      </c>
      <c r="K232" s="3" t="s">
        <v>119</v>
      </c>
      <c r="L232" s="3" t="s">
        <v>183</v>
      </c>
      <c r="M232" s="3" t="s">
        <v>184</v>
      </c>
      <c r="N232" s="3" t="s">
        <v>185</v>
      </c>
      <c r="O232" s="3" t="s">
        <v>186</v>
      </c>
      <c r="P232" s="3" t="s">
        <v>187</v>
      </c>
      <c r="Q232" s="3" t="s">
        <v>188</v>
      </c>
      <c r="R232" s="60" t="s">
        <v>223</v>
      </c>
      <c r="S232" s="3" t="str">
        <f t="shared" si="17"/>
        <v>B2C</v>
      </c>
      <c r="Z232" s="68">
        <f>AVERAGEIFS(Sheet1!E:E,Sheet1!E:E,"&lt;&gt;0",Sheet1!B:B,Detail!B232)</f>
        <v>9.7000000000000003E-2</v>
      </c>
      <c r="AC232" s="128"/>
      <c r="AD232" s="63"/>
      <c r="AE232" s="63">
        <f t="shared" si="18"/>
        <v>0</v>
      </c>
      <c r="AF232" s="63">
        <f>SUMIFS('Performance Jan'!E:E,'Performance Jan'!C:C,Detail!G232)</f>
        <v>0</v>
      </c>
      <c r="AG232" s="63">
        <f t="shared" si="19"/>
        <v>0</v>
      </c>
      <c r="AH232" s="125">
        <f>SUMIFS('Performance Jan'!H:H,'Performance Jan'!C:C,Detail!G232)</f>
        <v>17</v>
      </c>
      <c r="AI232" s="63">
        <f t="shared" si="20"/>
        <v>1.649</v>
      </c>
    </row>
    <row r="233" spans="2:35" ht="14.5" x14ac:dyDescent="0.35">
      <c r="B233" s="3" t="str">
        <f t="shared" si="16"/>
        <v>EcomSAMSUNG</v>
      </c>
      <c r="C233" s="122" t="s">
        <v>615</v>
      </c>
      <c r="D233" s="3" t="s">
        <v>615</v>
      </c>
      <c r="E233" s="3" t="s">
        <v>64</v>
      </c>
      <c r="F233" s="3" t="s">
        <v>65</v>
      </c>
      <c r="G233" s="3" t="s">
        <v>665</v>
      </c>
      <c r="H233" s="60" t="s">
        <v>67</v>
      </c>
      <c r="I233" s="3" t="s">
        <v>136</v>
      </c>
      <c r="J233" s="3" t="s">
        <v>97</v>
      </c>
      <c r="K233" s="3" t="s">
        <v>98</v>
      </c>
      <c r="L233" s="3" t="s">
        <v>202</v>
      </c>
      <c r="M233" s="65" t="s">
        <v>203</v>
      </c>
      <c r="N233" s="132" t="s">
        <v>204</v>
      </c>
      <c r="O233" s="3" t="s">
        <v>429</v>
      </c>
      <c r="P233" s="3" t="s">
        <v>430</v>
      </c>
      <c r="Q233" s="3" t="s">
        <v>431</v>
      </c>
      <c r="S233" s="3" t="str">
        <f t="shared" si="17"/>
        <v>B2C</v>
      </c>
      <c r="Z233" s="68">
        <f>AVERAGEIFS(Sheet1!E:E,Sheet1!E:E,"&lt;&gt;0",Sheet1!B:B,Detail!B233)</f>
        <v>0.03</v>
      </c>
      <c r="AC233" s="128"/>
      <c r="AD233" s="63"/>
      <c r="AE233" s="63">
        <f t="shared" si="18"/>
        <v>0</v>
      </c>
      <c r="AF233" s="63">
        <f>SUMIFS('Performance Jan'!E:E,'Performance Jan'!C:C,Detail!G233)</f>
        <v>41000</v>
      </c>
      <c r="AG233" s="63">
        <f t="shared" si="19"/>
        <v>1230</v>
      </c>
      <c r="AH233" s="125">
        <f>SUMIFS('Performance Jan'!H:H,'Performance Jan'!C:C,Detail!G233)</f>
        <v>33768</v>
      </c>
      <c r="AI233" s="63">
        <f t="shared" si="20"/>
        <v>1013.04</v>
      </c>
    </row>
    <row r="234" spans="2:35" ht="14.5" x14ac:dyDescent="0.35">
      <c r="B234" s="3" t="str">
        <f t="shared" si="16"/>
        <v>EcomSAMSUNG</v>
      </c>
      <c r="C234" s="122" t="s">
        <v>615</v>
      </c>
      <c r="D234" s="3" t="s">
        <v>615</v>
      </c>
      <c r="E234" s="3" t="s">
        <v>64</v>
      </c>
      <c r="F234" s="3" t="s">
        <v>147</v>
      </c>
      <c r="G234" s="3" t="s">
        <v>666</v>
      </c>
      <c r="H234" s="60" t="s">
        <v>67</v>
      </c>
      <c r="I234" s="3" t="s">
        <v>136</v>
      </c>
      <c r="J234" s="3" t="s">
        <v>97</v>
      </c>
      <c r="K234" s="3" t="s">
        <v>98</v>
      </c>
      <c r="L234" s="3" t="s">
        <v>202</v>
      </c>
      <c r="M234" s="65" t="s">
        <v>203</v>
      </c>
      <c r="N234" s="132" t="s">
        <v>204</v>
      </c>
      <c r="O234" s="3" t="s">
        <v>205</v>
      </c>
      <c r="P234" s="3" t="s">
        <v>206</v>
      </c>
      <c r="Q234" s="3" t="s">
        <v>207</v>
      </c>
      <c r="S234" s="3" t="str">
        <f t="shared" si="17"/>
        <v>B2C</v>
      </c>
      <c r="Z234" s="68">
        <f>AVERAGEIFS(Sheet1!E:E,Sheet1!E:E,"&lt;&gt;0",Sheet1!B:B,Detail!B234)</f>
        <v>0.03</v>
      </c>
      <c r="AC234" s="128"/>
      <c r="AD234" s="63"/>
      <c r="AE234" s="63">
        <f t="shared" si="18"/>
        <v>0</v>
      </c>
      <c r="AF234" s="63">
        <f>SUMIFS('Performance Jan'!E:E,'Performance Jan'!C:C,Detail!G234)</f>
        <v>46000</v>
      </c>
      <c r="AG234" s="63">
        <f t="shared" si="19"/>
        <v>1380</v>
      </c>
      <c r="AH234" s="125">
        <f>SUMIFS('Performance Jan'!H:H,'Performance Jan'!C:C,Detail!G234)</f>
        <v>35853</v>
      </c>
      <c r="AI234" s="63">
        <f t="shared" si="20"/>
        <v>1075.5899999999999</v>
      </c>
    </row>
    <row r="235" spans="2:35" ht="14.5" x14ac:dyDescent="0.35">
      <c r="B235" s="3" t="str">
        <f t="shared" si="16"/>
        <v>SocomPPD</v>
      </c>
      <c r="C235" s="122" t="s">
        <v>342</v>
      </c>
      <c r="D235" s="3" t="s">
        <v>342</v>
      </c>
      <c r="E235" s="3" t="s">
        <v>84</v>
      </c>
      <c r="F235" s="3" t="s">
        <v>85</v>
      </c>
      <c r="G235" s="3" t="s">
        <v>667</v>
      </c>
      <c r="H235" s="60" t="s">
        <v>67</v>
      </c>
      <c r="I235" s="3" t="s">
        <v>136</v>
      </c>
      <c r="J235" s="3" t="s">
        <v>97</v>
      </c>
      <c r="K235" s="3" t="s">
        <v>98</v>
      </c>
      <c r="L235" s="3" t="s">
        <v>345</v>
      </c>
      <c r="M235" s="3" t="s">
        <v>346</v>
      </c>
      <c r="N235" s="3" t="s">
        <v>347</v>
      </c>
      <c r="O235" s="3" t="s">
        <v>355</v>
      </c>
      <c r="P235" s="3" t="s">
        <v>356</v>
      </c>
      <c r="Q235" s="3" t="s">
        <v>357</v>
      </c>
      <c r="R235" s="60" t="s">
        <v>90</v>
      </c>
      <c r="S235" s="3" t="str">
        <f t="shared" si="17"/>
        <v>B2C</v>
      </c>
      <c r="T235" s="60" t="s">
        <v>126</v>
      </c>
      <c r="Z235" s="68">
        <f>AVERAGEIFS(Sheet1!E:E,Sheet1!E:E,"&lt;&gt;0",Sheet1!B:B,Detail!B235)</f>
        <v>9.7000000000000003E-2</v>
      </c>
      <c r="AC235" s="128"/>
      <c r="AD235" s="63"/>
      <c r="AE235" s="63">
        <f t="shared" si="18"/>
        <v>0</v>
      </c>
      <c r="AF235" s="63">
        <f>SUMIFS('Performance Jan'!E:E,'Performance Jan'!C:C,Detail!G235)</f>
        <v>0</v>
      </c>
      <c r="AG235" s="63">
        <f t="shared" si="19"/>
        <v>0</v>
      </c>
      <c r="AH235" s="125">
        <f>SUMIFS('Performance Jan'!H:H,'Performance Jan'!C:C,Detail!G235)</f>
        <v>326</v>
      </c>
      <c r="AI235" s="63">
        <f t="shared" si="20"/>
        <v>31.622</v>
      </c>
    </row>
    <row r="236" spans="2:35" ht="14.5" x14ac:dyDescent="0.35">
      <c r="B236" s="3" t="str">
        <f t="shared" si="16"/>
        <v>SocomPPD</v>
      </c>
      <c r="C236" s="122" t="s">
        <v>342</v>
      </c>
      <c r="D236" s="3" t="s">
        <v>342</v>
      </c>
      <c r="E236" s="3" t="s">
        <v>84</v>
      </c>
      <c r="F236" s="3" t="s">
        <v>85</v>
      </c>
      <c r="G236" s="3" t="s">
        <v>668</v>
      </c>
      <c r="H236" s="3" t="s">
        <v>135</v>
      </c>
      <c r="I236" s="3" t="s">
        <v>136</v>
      </c>
      <c r="J236" s="3" t="s">
        <v>97</v>
      </c>
      <c r="K236" s="3" t="s">
        <v>98</v>
      </c>
      <c r="L236" s="3" t="s">
        <v>345</v>
      </c>
      <c r="M236" s="3" t="s">
        <v>346</v>
      </c>
      <c r="N236" s="3" t="s">
        <v>347</v>
      </c>
      <c r="O236" s="3" t="s">
        <v>355</v>
      </c>
      <c r="P236" s="3" t="s">
        <v>356</v>
      </c>
      <c r="Q236" s="3" t="s">
        <v>357</v>
      </c>
      <c r="R236" s="60" t="s">
        <v>90</v>
      </c>
      <c r="S236" s="3" t="str">
        <f t="shared" si="17"/>
        <v>B2C</v>
      </c>
      <c r="T236" s="60" t="s">
        <v>126</v>
      </c>
      <c r="Z236" s="68">
        <f>AVERAGEIFS(Sheet1!E:E,Sheet1!E:E,"&lt;&gt;0",Sheet1!B:B,Detail!B236)</f>
        <v>9.7000000000000003E-2</v>
      </c>
      <c r="AC236" s="128"/>
      <c r="AD236" s="63"/>
      <c r="AE236" s="63">
        <f t="shared" si="18"/>
        <v>0</v>
      </c>
      <c r="AF236" s="63">
        <f>SUMIFS('Performance Jan'!E:E,'Performance Jan'!C:C,Detail!G236)</f>
        <v>0</v>
      </c>
      <c r="AG236" s="63">
        <f t="shared" si="19"/>
        <v>0</v>
      </c>
      <c r="AH236" s="125">
        <f>SUMIFS('Performance Jan'!H:H,'Performance Jan'!C:C,Detail!G236)</f>
        <v>0</v>
      </c>
      <c r="AI236" s="63">
        <f t="shared" si="20"/>
        <v>0</v>
      </c>
    </row>
    <row r="237" spans="2:35" ht="14.5" x14ac:dyDescent="0.35">
      <c r="B237" s="3" t="str">
        <f t="shared" si="16"/>
        <v>B2BSHISEIDO PRESTIGE</v>
      </c>
      <c r="C237" s="122" t="s">
        <v>308</v>
      </c>
      <c r="D237" s="3" t="s">
        <v>669</v>
      </c>
      <c r="E237" s="3" t="s">
        <v>91</v>
      </c>
      <c r="F237" s="3" t="s">
        <v>91</v>
      </c>
      <c r="G237" s="3" t="s">
        <v>670</v>
      </c>
      <c r="H237" s="3" t="s">
        <v>135</v>
      </c>
      <c r="S237" s="3" t="str">
        <f t="shared" si="17"/>
        <v>B2B</v>
      </c>
      <c r="Z237" s="68"/>
      <c r="AC237" s="128"/>
      <c r="AD237" s="63"/>
      <c r="AE237" s="63">
        <f t="shared" si="18"/>
        <v>0</v>
      </c>
      <c r="AF237" s="63">
        <f>SUMIFS('Performance Jan'!E:E,'Performance Jan'!C:C,Detail!G237)</f>
        <v>0</v>
      </c>
      <c r="AG237" s="63">
        <f t="shared" si="19"/>
        <v>0</v>
      </c>
      <c r="AH237" s="125">
        <f>SUMIFS('Performance Jan'!H:H,'Performance Jan'!C:C,Detail!G237)</f>
        <v>0</v>
      </c>
      <c r="AI237" s="63">
        <f t="shared" si="20"/>
        <v>0</v>
      </c>
    </row>
    <row r="238" spans="2:35" ht="14.5" x14ac:dyDescent="0.35">
      <c r="B238" s="3" t="str">
        <f t="shared" si="16"/>
        <v>EcomNUTIFOOD</v>
      </c>
      <c r="C238" s="122" t="s">
        <v>321</v>
      </c>
      <c r="D238" s="3" t="s">
        <v>321</v>
      </c>
      <c r="E238" s="3" t="s">
        <v>64</v>
      </c>
      <c r="F238" s="3" t="s">
        <v>671</v>
      </c>
      <c r="G238" s="3" t="s">
        <v>672</v>
      </c>
      <c r="H238" s="60" t="s">
        <v>67</v>
      </c>
      <c r="I238" s="3" t="s">
        <v>68</v>
      </c>
      <c r="J238" s="3" t="s">
        <v>69</v>
      </c>
      <c r="K238" s="3" t="s">
        <v>70</v>
      </c>
      <c r="L238" s="3" t="s">
        <v>286</v>
      </c>
      <c r="M238" s="3" t="s">
        <v>287</v>
      </c>
      <c r="N238" s="3" t="s">
        <v>288</v>
      </c>
      <c r="O238" s="3" t="s">
        <v>324</v>
      </c>
      <c r="P238" s="65" t="s">
        <v>325</v>
      </c>
      <c r="Q238" s="3" t="s">
        <v>326</v>
      </c>
      <c r="R238" s="60" t="s">
        <v>90</v>
      </c>
      <c r="S238" s="3" t="str">
        <f t="shared" si="17"/>
        <v>B2C</v>
      </c>
      <c r="Z238" s="68">
        <f>AVERAGEIFS(Sheet1!E:E,Sheet1!E:E,"&lt;&gt;0",Sheet1!B:B,Detail!B238)</f>
        <v>8.2000000000000003E-2</v>
      </c>
      <c r="AC238" s="128"/>
      <c r="AD238" s="123"/>
      <c r="AE238" s="63">
        <f t="shared" si="18"/>
        <v>0</v>
      </c>
      <c r="AF238" s="63">
        <f>SUMIFS('Performance Jan'!E:E,'Performance Jan'!C:C,Detail!G238)</f>
        <v>0</v>
      </c>
      <c r="AG238" s="63">
        <f t="shared" si="19"/>
        <v>0</v>
      </c>
      <c r="AH238" s="125">
        <f>SUMIFS('Performance Jan'!H:H,'Performance Jan'!C:C,Detail!G238)</f>
        <v>76503</v>
      </c>
      <c r="AI238" s="63">
        <f t="shared" si="20"/>
        <v>6273.2460000000001</v>
      </c>
    </row>
    <row r="239" spans="2:35" ht="14.5" x14ac:dyDescent="0.35">
      <c r="B239" s="3" t="str">
        <f t="shared" si="16"/>
        <v>EcomNUTIFOOD</v>
      </c>
      <c r="C239" s="122" t="s">
        <v>321</v>
      </c>
      <c r="D239" s="3" t="s">
        <v>321</v>
      </c>
      <c r="E239" s="3" t="s">
        <v>64</v>
      </c>
      <c r="F239" s="3" t="s">
        <v>454</v>
      </c>
      <c r="G239" s="3" t="s">
        <v>673</v>
      </c>
      <c r="H239" s="60" t="s">
        <v>67</v>
      </c>
      <c r="I239" s="3" t="s">
        <v>68</v>
      </c>
      <c r="J239" s="3" t="s">
        <v>69</v>
      </c>
      <c r="K239" s="3" t="s">
        <v>70</v>
      </c>
      <c r="L239" s="3" t="s">
        <v>286</v>
      </c>
      <c r="M239" s="3" t="s">
        <v>287</v>
      </c>
      <c r="N239" s="3" t="s">
        <v>288</v>
      </c>
      <c r="O239" s="3" t="s">
        <v>564</v>
      </c>
      <c r="P239" s="65" t="s">
        <v>565</v>
      </c>
      <c r="Q239" s="3" t="s">
        <v>566</v>
      </c>
      <c r="R239" s="60" t="s">
        <v>90</v>
      </c>
      <c r="S239" s="3" t="str">
        <f t="shared" si="17"/>
        <v>B2C</v>
      </c>
      <c r="Z239" s="68">
        <f>AVERAGEIFS(Sheet1!E:E,Sheet1!E:E,"&lt;&gt;0",Sheet1!B:B,Detail!B239)</f>
        <v>8.2000000000000003E-2</v>
      </c>
      <c r="AC239" s="128"/>
      <c r="AD239" s="63"/>
      <c r="AE239" s="63">
        <f t="shared" si="18"/>
        <v>0</v>
      </c>
      <c r="AF239" s="63">
        <f>SUMIFS('Performance Jan'!E:E,'Performance Jan'!C:C,Detail!G239)</f>
        <v>0</v>
      </c>
      <c r="AG239" s="63">
        <f t="shared" si="19"/>
        <v>0</v>
      </c>
      <c r="AH239" s="125">
        <f>SUMIFS('Performance Jan'!H:H,'Performance Jan'!C:C,Detail!G239)</f>
        <v>0</v>
      </c>
      <c r="AI239" s="63">
        <f t="shared" si="20"/>
        <v>0</v>
      </c>
    </row>
    <row r="240" spans="2:35" ht="14.5" x14ac:dyDescent="0.35">
      <c r="B240" s="3" t="str">
        <f t="shared" si="16"/>
        <v>TiktokAMORE PACIFIC</v>
      </c>
      <c r="C240" s="122" t="s">
        <v>499</v>
      </c>
      <c r="D240" s="3" t="s">
        <v>674</v>
      </c>
      <c r="E240" s="3" t="s">
        <v>116</v>
      </c>
      <c r="F240" s="3" t="s">
        <v>618</v>
      </c>
      <c r="G240" s="3" t="s">
        <v>675</v>
      </c>
      <c r="H240" s="60" t="s">
        <v>67</v>
      </c>
      <c r="I240" s="3" t="s">
        <v>96</v>
      </c>
      <c r="J240" s="3" t="s">
        <v>118</v>
      </c>
      <c r="K240" s="3" t="s">
        <v>119</v>
      </c>
      <c r="L240" s="3" t="s">
        <v>120</v>
      </c>
      <c r="M240" s="3" t="s">
        <v>121</v>
      </c>
      <c r="N240" s="3" t="s">
        <v>122</v>
      </c>
      <c r="O240" s="3" t="s">
        <v>278</v>
      </c>
      <c r="P240" s="3" t="s">
        <v>279</v>
      </c>
      <c r="Q240" s="3" t="s">
        <v>280</v>
      </c>
      <c r="R240" s="60" t="s">
        <v>275</v>
      </c>
      <c r="S240" s="3" t="str">
        <f t="shared" si="17"/>
        <v>B2C</v>
      </c>
      <c r="Z240" s="68">
        <f>AVERAGEIFS(Sheet1!E:E,Sheet1!E:E,"&lt;&gt;0",Sheet1!B:B,Detail!B240)</f>
        <v>0.11</v>
      </c>
      <c r="AC240" s="128"/>
      <c r="AD240" s="63"/>
      <c r="AE240" s="63">
        <f t="shared" si="18"/>
        <v>0</v>
      </c>
      <c r="AF240" s="63">
        <f>SUMIFS('Performance Jan'!E:E,'Performance Jan'!C:C,Detail!G240)</f>
        <v>6999.9999999999991</v>
      </c>
      <c r="AG240" s="63">
        <f t="shared" si="19"/>
        <v>769.99999999999989</v>
      </c>
      <c r="AH240" s="125">
        <f>SUMIFS('Performance Jan'!H:H,'Performance Jan'!C:C,Detail!G240)</f>
        <v>10854</v>
      </c>
      <c r="AI240" s="63">
        <f t="shared" si="20"/>
        <v>1193.94</v>
      </c>
    </row>
    <row r="241" spans="2:35" ht="14.5" x14ac:dyDescent="0.35">
      <c r="B241" s="3" t="str">
        <f t="shared" si="16"/>
        <v>B2BBOSCH</v>
      </c>
      <c r="C241" s="122" t="s">
        <v>426</v>
      </c>
      <c r="D241" s="3" t="s">
        <v>427</v>
      </c>
      <c r="E241" s="3" t="s">
        <v>91</v>
      </c>
      <c r="F241" s="3" t="s">
        <v>91</v>
      </c>
      <c r="G241" s="3" t="s">
        <v>676</v>
      </c>
      <c r="H241" s="3" t="s">
        <v>135</v>
      </c>
      <c r="I241" s="3" t="s">
        <v>136</v>
      </c>
      <c r="J241" s="3" t="s">
        <v>97</v>
      </c>
      <c r="K241" s="3" t="s">
        <v>98</v>
      </c>
      <c r="S241" s="3" t="str">
        <f t="shared" si="17"/>
        <v>B2B</v>
      </c>
      <c r="Z241" s="68"/>
      <c r="AC241" s="128"/>
      <c r="AD241" s="63"/>
      <c r="AE241" s="63">
        <f t="shared" si="18"/>
        <v>0</v>
      </c>
      <c r="AF241" s="63">
        <f>SUMIFS('Performance Jan'!E:E,'Performance Jan'!C:C,Detail!G241)</f>
        <v>0</v>
      </c>
      <c r="AG241" s="63">
        <f t="shared" si="19"/>
        <v>0</v>
      </c>
      <c r="AH241" s="125">
        <f>SUMIFS('Performance Jan'!H:H,'Performance Jan'!C:C,Detail!G241)</f>
        <v>0</v>
      </c>
      <c r="AI241" s="63">
        <f t="shared" si="20"/>
        <v>0</v>
      </c>
    </row>
    <row r="242" spans="2:35" ht="14.5" x14ac:dyDescent="0.35">
      <c r="B242" s="3" t="str">
        <f t="shared" si="16"/>
        <v>B2BBEKO</v>
      </c>
      <c r="C242" s="122" t="s">
        <v>677</v>
      </c>
      <c r="D242" s="3" t="s">
        <v>678</v>
      </c>
      <c r="E242" s="3" t="s">
        <v>91</v>
      </c>
      <c r="F242" s="3" t="s">
        <v>91</v>
      </c>
      <c r="G242" s="3" t="s">
        <v>679</v>
      </c>
      <c r="H242" s="60" t="s">
        <v>176</v>
      </c>
      <c r="I242" s="3" t="s">
        <v>136</v>
      </c>
      <c r="J242" s="3" t="s">
        <v>97</v>
      </c>
      <c r="K242" s="3" t="s">
        <v>98</v>
      </c>
      <c r="L242" s="3" t="s">
        <v>202</v>
      </c>
      <c r="M242" s="65" t="s">
        <v>203</v>
      </c>
      <c r="N242" s="132" t="s">
        <v>204</v>
      </c>
      <c r="O242" s="3" t="s">
        <v>429</v>
      </c>
      <c r="P242" s="3" t="s">
        <v>430</v>
      </c>
      <c r="Q242" s="3" t="s">
        <v>431</v>
      </c>
      <c r="S242" s="3" t="str">
        <f t="shared" si="17"/>
        <v>B2B</v>
      </c>
      <c r="Z242" s="68"/>
      <c r="AC242" s="128"/>
      <c r="AD242" s="63"/>
      <c r="AE242" s="63">
        <f t="shared" si="18"/>
        <v>0</v>
      </c>
      <c r="AF242" s="63">
        <f>SUMIFS('Performance Jan'!E:E,'Performance Jan'!C:C,Detail!G242)</f>
        <v>0</v>
      </c>
      <c r="AG242" s="63">
        <f t="shared" si="19"/>
        <v>0</v>
      </c>
      <c r="AH242" s="125">
        <f>SUMIFS('Performance Jan'!H:H,'Performance Jan'!C:C,Detail!G242)</f>
        <v>0</v>
      </c>
      <c r="AI242" s="63">
        <f t="shared" si="20"/>
        <v>0</v>
      </c>
    </row>
    <row r="243" spans="2:35" ht="14.5" x14ac:dyDescent="0.35">
      <c r="B243" s="3" t="str">
        <f t="shared" si="16"/>
        <v>EcomBEKO</v>
      </c>
      <c r="C243" s="122" t="s">
        <v>677</v>
      </c>
      <c r="D243" s="3" t="s">
        <v>677</v>
      </c>
      <c r="E243" s="3" t="s">
        <v>64</v>
      </c>
      <c r="F243" s="3" t="s">
        <v>454</v>
      </c>
      <c r="G243" s="3" t="s">
        <v>680</v>
      </c>
      <c r="H243" s="3" t="s">
        <v>135</v>
      </c>
      <c r="I243" s="3" t="s">
        <v>136</v>
      </c>
      <c r="J243" s="3" t="s">
        <v>97</v>
      </c>
      <c r="K243" s="3" t="s">
        <v>98</v>
      </c>
      <c r="L243" s="3" t="s">
        <v>202</v>
      </c>
      <c r="M243" s="65" t="s">
        <v>203</v>
      </c>
      <c r="N243" s="132" t="s">
        <v>204</v>
      </c>
      <c r="O243" s="3" t="s">
        <v>429</v>
      </c>
      <c r="P243" s="3" t="s">
        <v>430</v>
      </c>
      <c r="Q243" s="3" t="s">
        <v>431</v>
      </c>
      <c r="S243" s="3" t="str">
        <f t="shared" si="17"/>
        <v>B2C</v>
      </c>
      <c r="Z243" s="68"/>
      <c r="AC243" s="128"/>
      <c r="AD243" s="63"/>
      <c r="AE243" s="63">
        <f t="shared" si="18"/>
        <v>0</v>
      </c>
      <c r="AF243" s="63">
        <f>SUMIFS('Performance Jan'!E:E,'Performance Jan'!C:C,Detail!G243)</f>
        <v>0</v>
      </c>
      <c r="AG243" s="63">
        <f t="shared" si="19"/>
        <v>0</v>
      </c>
      <c r="AH243" s="125">
        <f>SUMIFS('Performance Jan'!H:H,'Performance Jan'!C:C,Detail!G243)</f>
        <v>0</v>
      </c>
      <c r="AI243" s="63">
        <f t="shared" si="20"/>
        <v>0</v>
      </c>
    </row>
    <row r="244" spans="2:35" ht="14.5" x14ac:dyDescent="0.35">
      <c r="B244" s="3" t="str">
        <f t="shared" si="16"/>
        <v>EcomINOCHI</v>
      </c>
      <c r="C244" s="122" t="s">
        <v>681</v>
      </c>
      <c r="D244" s="3" t="s">
        <v>682</v>
      </c>
      <c r="E244" s="3" t="s">
        <v>64</v>
      </c>
      <c r="F244" s="3" t="s">
        <v>671</v>
      </c>
      <c r="G244" s="3" t="s">
        <v>683</v>
      </c>
      <c r="H244" s="60" t="s">
        <v>67</v>
      </c>
      <c r="I244" s="3" t="s">
        <v>68</v>
      </c>
      <c r="J244" s="3" t="s">
        <v>69</v>
      </c>
      <c r="K244" s="3" t="s">
        <v>70</v>
      </c>
      <c r="L244" s="3" t="s">
        <v>2371</v>
      </c>
      <c r="M244" s="65" t="s">
        <v>2372</v>
      </c>
      <c r="N244" s="3" t="s">
        <v>2373</v>
      </c>
      <c r="O244" s="3" t="s">
        <v>465</v>
      </c>
      <c r="P244" s="65" t="s">
        <v>466</v>
      </c>
      <c r="Q244" s="3" t="s">
        <v>467</v>
      </c>
      <c r="S244" s="3" t="str">
        <f t="shared" si="17"/>
        <v>B2C</v>
      </c>
      <c r="Z244" s="68">
        <f>AVERAGEIFS(Sheet1!E:E,Sheet1!E:E,"&lt;&gt;0",Sheet1!B:B,Detail!B244)</f>
        <v>5.6000000000000001E-2</v>
      </c>
      <c r="AC244" s="128"/>
      <c r="AD244" s="63"/>
      <c r="AE244" s="63">
        <f t="shared" si="18"/>
        <v>0</v>
      </c>
      <c r="AF244" s="63">
        <f>SUMIFS('Performance Jan'!E:E,'Performance Jan'!C:C,Detail!G244)</f>
        <v>7082</v>
      </c>
      <c r="AG244" s="63">
        <f t="shared" si="19"/>
        <v>396.59199999999998</v>
      </c>
      <c r="AH244" s="125">
        <f>SUMIFS('Performance Jan'!H:H,'Performance Jan'!C:C,Detail!G244)</f>
        <v>430</v>
      </c>
      <c r="AI244" s="63">
        <f t="shared" si="20"/>
        <v>24.080000000000002</v>
      </c>
    </row>
    <row r="245" spans="2:35" ht="14.5" x14ac:dyDescent="0.35">
      <c r="B245" s="3" t="str">
        <f t="shared" si="16"/>
        <v>EcomJOHNSON &amp; JOHNSON</v>
      </c>
      <c r="C245" s="122" t="s">
        <v>643</v>
      </c>
      <c r="D245" s="3" t="s">
        <v>643</v>
      </c>
      <c r="E245" s="3" t="s">
        <v>64</v>
      </c>
      <c r="F245" s="3" t="s">
        <v>581</v>
      </c>
      <c r="G245" s="3" t="s">
        <v>684</v>
      </c>
      <c r="H245" s="60" t="s">
        <v>67</v>
      </c>
      <c r="I245" s="3" t="s">
        <v>180</v>
      </c>
      <c r="J245" s="65" t="s">
        <v>181</v>
      </c>
      <c r="K245" s="3" t="s">
        <v>182</v>
      </c>
      <c r="L245" s="3" t="s">
        <v>155</v>
      </c>
      <c r="M245" s="3" t="s">
        <v>156</v>
      </c>
      <c r="N245" s="3" t="s">
        <v>157</v>
      </c>
      <c r="O245" s="3" t="s">
        <v>163</v>
      </c>
      <c r="P245" s="65" t="s">
        <v>164</v>
      </c>
      <c r="Q245" s="3" t="s">
        <v>165</v>
      </c>
      <c r="R245" s="3" t="s">
        <v>90</v>
      </c>
      <c r="S245" s="3" t="str">
        <f t="shared" si="17"/>
        <v>B2C</v>
      </c>
      <c r="T245" s="60" t="s">
        <v>126</v>
      </c>
      <c r="W245" s="68"/>
      <c r="Z245" s="68">
        <f>AVERAGEIFS(Sheet1!E:E,Sheet1!E:E,"&lt;&gt;0",Sheet1!B:B,Detail!B245)</f>
        <v>0.11700000000000001</v>
      </c>
      <c r="AC245" s="128"/>
      <c r="AD245" s="63"/>
      <c r="AE245" s="63">
        <f t="shared" si="18"/>
        <v>0</v>
      </c>
      <c r="AF245" s="63">
        <f>SUMIFS('Performance Jan'!E:E,'Performance Jan'!C:C,Detail!G245)</f>
        <v>15814.999999999993</v>
      </c>
      <c r="AG245" s="63">
        <f t="shared" si="19"/>
        <v>1850.3549999999993</v>
      </c>
      <c r="AH245" s="125">
        <f>SUMIFS('Performance Jan'!H:H,'Performance Jan'!C:C,Detail!G245)</f>
        <v>3238</v>
      </c>
      <c r="AI245" s="63">
        <f t="shared" si="20"/>
        <v>378.846</v>
      </c>
    </row>
    <row r="246" spans="2:35" ht="14.5" x14ac:dyDescent="0.35">
      <c r="B246" s="3" t="str">
        <f t="shared" si="16"/>
        <v>EcomWIPRO UNZA</v>
      </c>
      <c r="C246" s="122" t="s">
        <v>685</v>
      </c>
      <c r="D246" s="3" t="s">
        <v>686</v>
      </c>
      <c r="E246" s="3" t="s">
        <v>64</v>
      </c>
      <c r="F246" s="3" t="s">
        <v>671</v>
      </c>
      <c r="G246" s="3" t="s">
        <v>687</v>
      </c>
      <c r="H246" s="60" t="s">
        <v>67</v>
      </c>
      <c r="I246" s="3" t="s">
        <v>180</v>
      </c>
      <c r="J246" s="65" t="s">
        <v>181</v>
      </c>
      <c r="L246" s="3" t="s">
        <v>234</v>
      </c>
      <c r="M246" s="3" t="s">
        <v>235</v>
      </c>
      <c r="N246" s="3" t="s">
        <v>236</v>
      </c>
      <c r="O246" s="3" t="s">
        <v>258</v>
      </c>
      <c r="P246" s="3" t="s">
        <v>259</v>
      </c>
      <c r="Q246" s="3" t="s">
        <v>260</v>
      </c>
      <c r="R246" s="60" t="s">
        <v>90</v>
      </c>
      <c r="S246" s="3" t="str">
        <f t="shared" si="17"/>
        <v>B2C</v>
      </c>
      <c r="T246" s="60" t="s">
        <v>327</v>
      </c>
      <c r="U246" s="68">
        <v>0.14499999999999999</v>
      </c>
      <c r="X246" s="3" t="s">
        <v>240</v>
      </c>
      <c r="Y246" s="3">
        <v>0.3</v>
      </c>
      <c r="Z246" s="68">
        <f>AVERAGEIFS(Sheet1!E:E,Sheet1!E:E,"&lt;&gt;0",Sheet1!B:B,Detail!B246)</f>
        <v>0.127</v>
      </c>
      <c r="AC246" s="128"/>
      <c r="AD246" s="63"/>
      <c r="AE246" s="63">
        <f t="shared" si="18"/>
        <v>0</v>
      </c>
      <c r="AF246" s="63">
        <f>SUMIFS('Performance Jan'!E:E,'Performance Jan'!C:C,Detail!G246)</f>
        <v>8916</v>
      </c>
      <c r="AG246" s="63">
        <f t="shared" si="19"/>
        <v>1132.3320000000001</v>
      </c>
      <c r="AH246" s="125">
        <f>SUMIFS('Performance Jan'!H:H,'Performance Jan'!C:C,Detail!G246)</f>
        <v>400</v>
      </c>
      <c r="AI246" s="63">
        <f t="shared" si="20"/>
        <v>50.8</v>
      </c>
    </row>
    <row r="247" spans="2:35" ht="14.5" x14ac:dyDescent="0.35">
      <c r="B247" s="3" t="str">
        <f t="shared" si="16"/>
        <v>EcomWIPRO UNZA</v>
      </c>
      <c r="C247" s="122" t="s">
        <v>685</v>
      </c>
      <c r="D247" s="3" t="s">
        <v>688</v>
      </c>
      <c r="E247" s="3" t="s">
        <v>64</v>
      </c>
      <c r="F247" s="3" t="s">
        <v>671</v>
      </c>
      <c r="G247" s="3" t="s">
        <v>689</v>
      </c>
      <c r="H247" s="60" t="s">
        <v>67</v>
      </c>
      <c r="I247" s="3" t="s">
        <v>180</v>
      </c>
      <c r="J247" s="65" t="s">
        <v>181</v>
      </c>
      <c r="L247" s="3" t="s">
        <v>234</v>
      </c>
      <c r="M247" s="3" t="s">
        <v>235</v>
      </c>
      <c r="N247" s="3" t="s">
        <v>236</v>
      </c>
      <c r="O247" s="3" t="s">
        <v>524</v>
      </c>
      <c r="P247" s="65" t="s">
        <v>525</v>
      </c>
      <c r="Q247" s="3" t="s">
        <v>526</v>
      </c>
      <c r="R247" s="60" t="s">
        <v>90</v>
      </c>
      <c r="S247" s="3" t="str">
        <f t="shared" si="17"/>
        <v>B2C</v>
      </c>
      <c r="T247" s="60" t="s">
        <v>327</v>
      </c>
      <c r="U247" s="68">
        <v>0.14499999999999999</v>
      </c>
      <c r="X247" s="3" t="s">
        <v>240</v>
      </c>
      <c r="Y247" s="3">
        <v>0.3</v>
      </c>
      <c r="Z247" s="68">
        <f>AVERAGEIFS(Sheet1!E:E,Sheet1!E:E,"&lt;&gt;0",Sheet1!B:B,Detail!B247)</f>
        <v>0.127</v>
      </c>
      <c r="AC247" s="128"/>
      <c r="AD247" s="63"/>
      <c r="AE247" s="63">
        <f t="shared" si="18"/>
        <v>0</v>
      </c>
      <c r="AF247" s="63">
        <f>SUMIFS('Performance Jan'!E:E,'Performance Jan'!C:C,Detail!G247)</f>
        <v>35260</v>
      </c>
      <c r="AG247" s="63">
        <f t="shared" si="19"/>
        <v>4478.0200000000004</v>
      </c>
      <c r="AH247" s="125">
        <f>SUMIFS('Performance Jan'!H:H,'Performance Jan'!C:C,Detail!G247)</f>
        <v>5627</v>
      </c>
      <c r="AI247" s="63">
        <f t="shared" si="20"/>
        <v>714.62900000000002</v>
      </c>
    </row>
    <row r="248" spans="2:35" ht="14.5" x14ac:dyDescent="0.35">
      <c r="B248" s="3" t="str">
        <f t="shared" si="16"/>
        <v>EcomWIPRO UNZA</v>
      </c>
      <c r="C248" s="122" t="s">
        <v>685</v>
      </c>
      <c r="D248" s="3" t="s">
        <v>690</v>
      </c>
      <c r="E248" s="3" t="s">
        <v>64</v>
      </c>
      <c r="F248" s="3" t="s">
        <v>671</v>
      </c>
      <c r="G248" s="3" t="s">
        <v>691</v>
      </c>
      <c r="H248" s="60" t="s">
        <v>67</v>
      </c>
      <c r="I248" s="3" t="s">
        <v>180</v>
      </c>
      <c r="J248" s="65" t="s">
        <v>181</v>
      </c>
      <c r="L248" s="3" t="s">
        <v>234</v>
      </c>
      <c r="M248" s="3" t="s">
        <v>235</v>
      </c>
      <c r="N248" s="3" t="s">
        <v>236</v>
      </c>
      <c r="O248" s="3" t="s">
        <v>2368</v>
      </c>
      <c r="P248" s="65" t="s">
        <v>2369</v>
      </c>
      <c r="R248" s="60" t="s">
        <v>90</v>
      </c>
      <c r="S248" s="3" t="str">
        <f t="shared" si="17"/>
        <v>B2C</v>
      </c>
      <c r="T248" s="60" t="s">
        <v>327</v>
      </c>
      <c r="U248" s="68">
        <v>0.14499999999999999</v>
      </c>
      <c r="X248" s="3" t="s">
        <v>240</v>
      </c>
      <c r="Y248" s="3">
        <v>0.3</v>
      </c>
      <c r="Z248" s="68">
        <f>AVERAGEIFS(Sheet1!E:E,Sheet1!E:E,"&lt;&gt;0",Sheet1!B:B,Detail!B248)</f>
        <v>0.127</v>
      </c>
      <c r="AC248" s="128"/>
      <c r="AD248" s="63"/>
      <c r="AE248" s="63">
        <f t="shared" si="18"/>
        <v>0</v>
      </c>
      <c r="AF248" s="63">
        <f>SUMIFS('Performance Jan'!E:E,'Performance Jan'!C:C,Detail!G248)</f>
        <v>20558</v>
      </c>
      <c r="AG248" s="63">
        <f t="shared" si="19"/>
        <v>2610.866</v>
      </c>
      <c r="AH248" s="125">
        <f>SUMIFS('Performance Jan'!H:H,'Performance Jan'!C:C,Detail!G248)</f>
        <v>5501</v>
      </c>
      <c r="AI248" s="63">
        <f t="shared" si="20"/>
        <v>698.62700000000007</v>
      </c>
    </row>
    <row r="249" spans="2:35" ht="14.5" x14ac:dyDescent="0.35">
      <c r="B249" s="3" t="str">
        <f t="shared" si="16"/>
        <v>EcomWIPRO UNZA</v>
      </c>
      <c r="C249" s="122" t="s">
        <v>685</v>
      </c>
      <c r="D249" s="3" t="s">
        <v>690</v>
      </c>
      <c r="E249" s="3" t="s">
        <v>64</v>
      </c>
      <c r="F249" s="3" t="s">
        <v>581</v>
      </c>
      <c r="G249" s="3" t="s">
        <v>692</v>
      </c>
      <c r="H249" s="60" t="s">
        <v>67</v>
      </c>
      <c r="I249" s="3" t="s">
        <v>180</v>
      </c>
      <c r="J249" s="65" t="s">
        <v>181</v>
      </c>
      <c r="L249" s="3" t="s">
        <v>234</v>
      </c>
      <c r="M249" s="3" t="s">
        <v>235</v>
      </c>
      <c r="N249" s="3" t="s">
        <v>236</v>
      </c>
      <c r="O249" s="3" t="s">
        <v>2370</v>
      </c>
      <c r="P249" s="65" t="s">
        <v>2226</v>
      </c>
      <c r="Q249" s="3" t="str">
        <f>VLOOKUP(P249,Staff!B:C,2,0)</f>
        <v>L00716</v>
      </c>
      <c r="R249" s="60" t="s">
        <v>90</v>
      </c>
      <c r="S249" s="3" t="str">
        <f t="shared" si="17"/>
        <v>B2C</v>
      </c>
      <c r="T249" s="60" t="s">
        <v>327</v>
      </c>
      <c r="U249" s="68">
        <v>0.14499999999999999</v>
      </c>
      <c r="X249" s="3" t="s">
        <v>240</v>
      </c>
      <c r="Y249" s="3">
        <v>0.3</v>
      </c>
      <c r="Z249" s="68">
        <f>AVERAGEIFS(Sheet1!E:E,Sheet1!E:E,"&lt;&gt;0",Sheet1!B:B,Detail!B249)</f>
        <v>0.127</v>
      </c>
      <c r="AC249" s="128"/>
      <c r="AD249" s="63"/>
      <c r="AE249" s="63">
        <f t="shared" si="18"/>
        <v>0</v>
      </c>
      <c r="AF249" s="63">
        <f>SUMIFS('Performance Jan'!E:E,'Performance Jan'!C:C,Detail!G249)</f>
        <v>1278</v>
      </c>
      <c r="AG249" s="63">
        <f t="shared" si="19"/>
        <v>162.30600000000001</v>
      </c>
      <c r="AH249" s="125">
        <f>SUMIFS('Performance Jan'!H:H,'Performance Jan'!C:C,Detail!G249)</f>
        <v>317</v>
      </c>
      <c r="AI249" s="63">
        <f t="shared" si="20"/>
        <v>40.259</v>
      </c>
    </row>
    <row r="250" spans="2:35" ht="14.5" x14ac:dyDescent="0.35">
      <c r="B250" s="3" t="str">
        <f t="shared" si="16"/>
        <v>EcomWIPRO UNZA</v>
      </c>
      <c r="C250" s="122" t="s">
        <v>685</v>
      </c>
      <c r="D250" s="3" t="s">
        <v>693</v>
      </c>
      <c r="E250" s="3" t="s">
        <v>64</v>
      </c>
      <c r="F250" s="3" t="s">
        <v>671</v>
      </c>
      <c r="G250" s="3" t="s">
        <v>694</v>
      </c>
      <c r="H250" s="60" t="s">
        <v>67</v>
      </c>
      <c r="I250" s="3" t="s">
        <v>180</v>
      </c>
      <c r="J250" s="65" t="s">
        <v>181</v>
      </c>
      <c r="L250" s="3" t="s">
        <v>234</v>
      </c>
      <c r="M250" s="3" t="s">
        <v>235</v>
      </c>
      <c r="N250" s="3" t="s">
        <v>236</v>
      </c>
      <c r="O250" s="3" t="s">
        <v>524</v>
      </c>
      <c r="P250" s="65" t="s">
        <v>525</v>
      </c>
      <c r="Q250" s="3" t="s">
        <v>526</v>
      </c>
      <c r="R250" s="60" t="s">
        <v>90</v>
      </c>
      <c r="S250" s="3" t="str">
        <f t="shared" si="17"/>
        <v>B2C</v>
      </c>
      <c r="T250" s="60" t="s">
        <v>327</v>
      </c>
      <c r="U250" s="68">
        <v>0.14499999999999999</v>
      </c>
      <c r="X250" s="3" t="s">
        <v>240</v>
      </c>
      <c r="Y250" s="3">
        <v>0.3</v>
      </c>
      <c r="Z250" s="68">
        <f>AVERAGEIFS(Sheet1!E:E,Sheet1!E:E,"&lt;&gt;0",Sheet1!B:B,Detail!B250)</f>
        <v>0.127</v>
      </c>
      <c r="AC250" s="128"/>
      <c r="AD250" s="63"/>
      <c r="AE250" s="63">
        <f t="shared" si="18"/>
        <v>0</v>
      </c>
      <c r="AF250" s="63">
        <f>SUMIFS('Performance Jan'!E:E,'Performance Jan'!C:C,Detail!G250)</f>
        <v>53082</v>
      </c>
      <c r="AG250" s="63">
        <f t="shared" si="19"/>
        <v>6741.4139999999998</v>
      </c>
      <c r="AH250" s="125">
        <f>SUMIFS('Performance Jan'!H:H,'Performance Jan'!C:C,Detail!G250)</f>
        <v>74296</v>
      </c>
      <c r="AI250" s="63">
        <f t="shared" si="20"/>
        <v>9435.5920000000006</v>
      </c>
    </row>
    <row r="251" spans="2:35" ht="14.5" x14ac:dyDescent="0.35">
      <c r="B251" s="3" t="str">
        <f t="shared" si="16"/>
        <v>EcomWIPRO UNZA</v>
      </c>
      <c r="C251" s="122" t="s">
        <v>685</v>
      </c>
      <c r="D251" s="3" t="s">
        <v>695</v>
      </c>
      <c r="E251" s="3" t="s">
        <v>64</v>
      </c>
      <c r="F251" s="3" t="s">
        <v>671</v>
      </c>
      <c r="G251" s="3" t="s">
        <v>696</v>
      </c>
      <c r="H251" s="60" t="s">
        <v>67</v>
      </c>
      <c r="I251" s="3" t="s">
        <v>180</v>
      </c>
      <c r="J251" s="65" t="s">
        <v>181</v>
      </c>
      <c r="L251" s="3" t="s">
        <v>234</v>
      </c>
      <c r="M251" s="3" t="s">
        <v>235</v>
      </c>
      <c r="N251" s="3" t="s">
        <v>236</v>
      </c>
      <c r="O251" s="3" t="s">
        <v>524</v>
      </c>
      <c r="P251" s="65" t="s">
        <v>525</v>
      </c>
      <c r="Q251" s="3" t="s">
        <v>526</v>
      </c>
      <c r="R251" s="60" t="s">
        <v>90</v>
      </c>
      <c r="S251" s="3" t="str">
        <f t="shared" si="17"/>
        <v>B2C</v>
      </c>
      <c r="T251" s="60" t="s">
        <v>327</v>
      </c>
      <c r="U251" s="68">
        <v>0.14499999999999999</v>
      </c>
      <c r="X251" s="3" t="s">
        <v>240</v>
      </c>
      <c r="Y251" s="3">
        <v>0.3</v>
      </c>
      <c r="Z251" s="68">
        <f>AVERAGEIFS(Sheet1!E:E,Sheet1!E:E,"&lt;&gt;0",Sheet1!B:B,Detail!B251)</f>
        <v>0.127</v>
      </c>
      <c r="AC251" s="128"/>
      <c r="AD251" s="63"/>
      <c r="AE251" s="63">
        <f t="shared" si="18"/>
        <v>0</v>
      </c>
      <c r="AF251" s="63">
        <f>SUMIFS('Performance Jan'!E:E,'Performance Jan'!C:C,Detail!G251)</f>
        <v>11002</v>
      </c>
      <c r="AG251" s="63">
        <f t="shared" si="19"/>
        <v>1397.2540000000001</v>
      </c>
      <c r="AH251" s="125">
        <f>SUMIFS('Performance Jan'!H:H,'Performance Jan'!C:C,Detail!G251)</f>
        <v>2271</v>
      </c>
      <c r="AI251" s="63">
        <f t="shared" si="20"/>
        <v>288.41700000000003</v>
      </c>
    </row>
    <row r="252" spans="2:35" ht="14.5" x14ac:dyDescent="0.35">
      <c r="B252" s="3" t="str">
        <f t="shared" si="16"/>
        <v>EcomWIPRO UNZA</v>
      </c>
      <c r="C252" s="122" t="s">
        <v>685</v>
      </c>
      <c r="D252" s="3" t="s">
        <v>697</v>
      </c>
      <c r="E252" s="3" t="s">
        <v>64</v>
      </c>
      <c r="F252" s="3" t="s">
        <v>671</v>
      </c>
      <c r="G252" s="3" t="s">
        <v>698</v>
      </c>
      <c r="H252" s="60" t="s">
        <v>67</v>
      </c>
      <c r="I252" s="3" t="s">
        <v>180</v>
      </c>
      <c r="J252" s="65" t="s">
        <v>181</v>
      </c>
      <c r="L252" s="3" t="s">
        <v>234</v>
      </c>
      <c r="M252" s="3" t="s">
        <v>235</v>
      </c>
      <c r="N252" s="3" t="s">
        <v>236</v>
      </c>
      <c r="O252" s="3" t="s">
        <v>2368</v>
      </c>
      <c r="P252" s="65" t="s">
        <v>2369</v>
      </c>
      <c r="R252" s="60" t="s">
        <v>90</v>
      </c>
      <c r="S252" s="3" t="str">
        <f t="shared" si="17"/>
        <v>B2C</v>
      </c>
      <c r="T252" s="60" t="s">
        <v>327</v>
      </c>
      <c r="U252" s="68">
        <v>0.14499999999999999</v>
      </c>
      <c r="X252" s="3" t="s">
        <v>240</v>
      </c>
      <c r="Y252" s="3">
        <v>0.3</v>
      </c>
      <c r="Z252" s="68">
        <f>AVERAGEIFS(Sheet1!E:E,Sheet1!E:E,"&lt;&gt;0",Sheet1!B:B,Detail!B252)</f>
        <v>0.127</v>
      </c>
      <c r="AC252" s="128"/>
      <c r="AD252" s="63"/>
      <c r="AE252" s="63">
        <f t="shared" si="18"/>
        <v>0</v>
      </c>
      <c r="AF252" s="63">
        <f>SUMIFS('Performance Jan'!E:E,'Performance Jan'!C:C,Detail!G252)</f>
        <v>174581</v>
      </c>
      <c r="AG252" s="63">
        <f t="shared" si="19"/>
        <v>22171.787</v>
      </c>
      <c r="AH252" s="125">
        <f>SUMIFS('Performance Jan'!H:H,'Performance Jan'!C:C,Detail!G252)</f>
        <v>99980</v>
      </c>
      <c r="AI252" s="63">
        <f t="shared" si="20"/>
        <v>12697.460000000001</v>
      </c>
    </row>
    <row r="253" spans="2:35" ht="14.5" x14ac:dyDescent="0.35">
      <c r="B253" s="3" t="str">
        <f t="shared" si="16"/>
        <v>EcomWIPRO UNZA</v>
      </c>
      <c r="C253" s="122" t="s">
        <v>685</v>
      </c>
      <c r="D253" s="3" t="s">
        <v>699</v>
      </c>
      <c r="E253" s="3" t="s">
        <v>64</v>
      </c>
      <c r="F253" s="3" t="s">
        <v>671</v>
      </c>
      <c r="G253" s="3" t="s">
        <v>700</v>
      </c>
      <c r="H253" s="60" t="s">
        <v>67</v>
      </c>
      <c r="I253" s="3" t="s">
        <v>180</v>
      </c>
      <c r="J253" s="65" t="s">
        <v>181</v>
      </c>
      <c r="L253" s="3" t="s">
        <v>234</v>
      </c>
      <c r="M253" s="3" t="s">
        <v>235</v>
      </c>
      <c r="N253" s="3" t="s">
        <v>236</v>
      </c>
      <c r="O253" s="3" t="s">
        <v>258</v>
      </c>
      <c r="P253" s="3" t="s">
        <v>259</v>
      </c>
      <c r="Q253" s="3" t="s">
        <v>260</v>
      </c>
      <c r="R253" s="60" t="s">
        <v>90</v>
      </c>
      <c r="S253" s="3" t="str">
        <f t="shared" si="17"/>
        <v>B2C</v>
      </c>
      <c r="T253" s="60" t="s">
        <v>327</v>
      </c>
      <c r="U253" s="68">
        <v>0.14499999999999999</v>
      </c>
      <c r="X253" s="3" t="s">
        <v>240</v>
      </c>
      <c r="Y253" s="3">
        <v>0.3</v>
      </c>
      <c r="Z253" s="68">
        <f>AVERAGEIFS(Sheet1!E:E,Sheet1!E:E,"&lt;&gt;0",Sheet1!B:B,Detail!B253)</f>
        <v>0.127</v>
      </c>
      <c r="AC253" s="128"/>
      <c r="AD253" s="63"/>
      <c r="AE253" s="63">
        <f t="shared" si="18"/>
        <v>0</v>
      </c>
      <c r="AF253" s="63">
        <f>SUMIFS('Performance Jan'!E:E,'Performance Jan'!C:C,Detail!G253)</f>
        <v>125796</v>
      </c>
      <c r="AG253" s="63">
        <f t="shared" si="19"/>
        <v>15976.092000000001</v>
      </c>
      <c r="AH253" s="125">
        <f>SUMIFS('Performance Jan'!H:H,'Performance Jan'!C:C,Detail!G253)</f>
        <v>112175</v>
      </c>
      <c r="AI253" s="63">
        <f t="shared" si="20"/>
        <v>14246.225</v>
      </c>
    </row>
    <row r="254" spans="2:35" ht="14.5" x14ac:dyDescent="0.35">
      <c r="B254" s="3" t="str">
        <f t="shared" si="16"/>
        <v>EcomAMORE PACIFIC</v>
      </c>
      <c r="C254" s="3" t="s">
        <v>499</v>
      </c>
      <c r="D254" s="3" t="s">
        <v>634</v>
      </c>
      <c r="E254" s="3" t="s">
        <v>64</v>
      </c>
      <c r="F254" s="3" t="s">
        <v>79</v>
      </c>
      <c r="G254" s="3" t="s">
        <v>701</v>
      </c>
      <c r="H254" s="60" t="s">
        <v>135</v>
      </c>
      <c r="S254" s="3" t="str">
        <f t="shared" si="17"/>
        <v>B2C</v>
      </c>
      <c r="Z254" s="68">
        <f>AVERAGEIFS(Sheet1!E:E,Sheet1!E:E,"&lt;&gt;0",Sheet1!B:B,Detail!B254)</f>
        <v>8.699999999999998E-2</v>
      </c>
      <c r="AF254" s="63">
        <f>SUMIFS('Performance Jan'!E:E,'Performance Jan'!C:C,Detail!G254)</f>
        <v>6260</v>
      </c>
      <c r="AG254" s="63">
        <f t="shared" si="19"/>
        <v>544.61999999999989</v>
      </c>
      <c r="AH254" s="125">
        <f>SUMIFS('Performance Jan'!H:H,'Performance Jan'!C:C,Detail!G254)</f>
        <v>0</v>
      </c>
      <c r="AI254" s="63">
        <f t="shared" si="20"/>
        <v>0</v>
      </c>
    </row>
    <row r="255" spans="2:35" ht="14.5" x14ac:dyDescent="0.35">
      <c r="B255" s="3" t="str">
        <f t="shared" si="16"/>
        <v>EcomAPTAMIL</v>
      </c>
      <c r="C255" s="3" t="s">
        <v>702</v>
      </c>
      <c r="D255" s="3" t="s">
        <v>702</v>
      </c>
      <c r="E255" s="3" t="s">
        <v>64</v>
      </c>
      <c r="F255" s="3" t="s">
        <v>65</v>
      </c>
      <c r="G255" s="3" t="s">
        <v>703</v>
      </c>
      <c r="H255" s="60" t="s">
        <v>135</v>
      </c>
      <c r="S255" s="3" t="str">
        <f t="shared" si="17"/>
        <v>B2C</v>
      </c>
      <c r="Z255" s="68">
        <f>AVERAGEIFS(Sheet1!E:E,Sheet1!E:E,"&lt;&gt;0",Sheet1!B:B,Detail!B255)</f>
        <v>0.107</v>
      </c>
      <c r="AF255" s="63">
        <f>SUMIFS('Performance Jan'!E:E,'Performance Jan'!C:C,Detail!G255)</f>
        <v>46712.022618025738</v>
      </c>
      <c r="AG255" s="63">
        <f t="shared" si="19"/>
        <v>4998.1864201287535</v>
      </c>
      <c r="AH255" s="125">
        <f>SUMIFS('Performance Jan'!H:H,'Performance Jan'!C:C,Detail!G255)</f>
        <v>0</v>
      </c>
      <c r="AI255" s="63">
        <f t="shared" si="20"/>
        <v>0</v>
      </c>
    </row>
    <row r="256" spans="2:35" ht="14.5" x14ac:dyDescent="0.35">
      <c r="B256" s="3" t="str">
        <f t="shared" si="16"/>
        <v>EcomCETAPHIL</v>
      </c>
      <c r="C256" s="3" t="s">
        <v>493</v>
      </c>
      <c r="D256" s="3" t="s">
        <v>493</v>
      </c>
      <c r="E256" s="3" t="s">
        <v>64</v>
      </c>
      <c r="F256" s="3" t="s">
        <v>65</v>
      </c>
      <c r="G256" s="3" t="s">
        <v>704</v>
      </c>
      <c r="H256" s="3" t="s">
        <v>135</v>
      </c>
      <c r="I256" s="3" t="s">
        <v>180</v>
      </c>
      <c r="J256" s="3" t="s">
        <v>181</v>
      </c>
      <c r="K256" s="3" t="s">
        <v>182</v>
      </c>
      <c r="L256" s="3" t="s">
        <v>345</v>
      </c>
      <c r="M256" s="3" t="s">
        <v>346</v>
      </c>
      <c r="N256" s="3" t="s">
        <v>347</v>
      </c>
      <c r="O256" s="3" t="s">
        <v>705</v>
      </c>
      <c r="P256" s="3" t="s">
        <v>706</v>
      </c>
      <c r="Q256" s="3" t="s">
        <v>707</v>
      </c>
      <c r="R256" s="60" t="s">
        <v>90</v>
      </c>
      <c r="S256" s="3" t="str">
        <f t="shared" si="17"/>
        <v>B2C</v>
      </c>
      <c r="T256" s="60" t="s">
        <v>126</v>
      </c>
      <c r="Z256" s="68">
        <f>AVERAGEIFS(Sheet1!E:E,Sheet1!E:E,"&lt;&gt;0",Sheet1!B:B,Detail!B256)</f>
        <v>0.10199999999999999</v>
      </c>
      <c r="AF256" s="63">
        <f>SUMIFS('Performance Jan'!E:E,'Performance Jan'!C:C,Detail!G256)</f>
        <v>0</v>
      </c>
      <c r="AG256" s="63">
        <f t="shared" si="19"/>
        <v>0</v>
      </c>
      <c r="AH256" s="125">
        <f>SUMIFS('Performance Jan'!H:H,'Performance Jan'!C:C,Detail!G256)</f>
        <v>758</v>
      </c>
      <c r="AI256" s="63">
        <f t="shared" si="20"/>
        <v>77.315999999999988</v>
      </c>
    </row>
    <row r="257" spans="2:35" ht="14.5" x14ac:dyDescent="0.35">
      <c r="B257" s="3" t="str">
        <f t="shared" si="16"/>
        <v>EcomCETAPHIL</v>
      </c>
      <c r="C257" s="3" t="s">
        <v>493</v>
      </c>
      <c r="D257" s="3" t="s">
        <v>493</v>
      </c>
      <c r="E257" s="3" t="s">
        <v>64</v>
      </c>
      <c r="F257" s="3" t="s">
        <v>147</v>
      </c>
      <c r="G257" s="3" t="s">
        <v>708</v>
      </c>
      <c r="H257" s="3" t="s">
        <v>135</v>
      </c>
      <c r="I257" s="3" t="s">
        <v>180</v>
      </c>
      <c r="J257" s="3" t="s">
        <v>181</v>
      </c>
      <c r="K257" s="3" t="s">
        <v>182</v>
      </c>
      <c r="L257" s="3" t="s">
        <v>345</v>
      </c>
      <c r="M257" s="3" t="s">
        <v>346</v>
      </c>
      <c r="N257" s="3" t="s">
        <v>347</v>
      </c>
      <c r="O257" s="3" t="s">
        <v>705</v>
      </c>
      <c r="P257" s="3" t="s">
        <v>706</v>
      </c>
      <c r="Q257" s="3" t="s">
        <v>707</v>
      </c>
      <c r="R257" s="60" t="s">
        <v>90</v>
      </c>
      <c r="S257" s="3" t="str">
        <f t="shared" si="17"/>
        <v>B2C</v>
      </c>
      <c r="T257" s="60" t="s">
        <v>126</v>
      </c>
      <c r="Z257" s="68">
        <f>AVERAGEIFS(Sheet1!E:E,Sheet1!E:E,"&lt;&gt;0",Sheet1!B:B,Detail!B257)</f>
        <v>0.10199999999999999</v>
      </c>
      <c r="AF257" s="63">
        <f>SUMIFS('Performance Jan'!E:E,'Performance Jan'!C:C,Detail!G257)</f>
        <v>0</v>
      </c>
      <c r="AG257" s="63">
        <f t="shared" si="19"/>
        <v>0</v>
      </c>
      <c r="AH257" s="125">
        <f>SUMIFS('Performance Jan'!H:H,'Performance Jan'!C:C,Detail!G257)</f>
        <v>2083</v>
      </c>
      <c r="AI257" s="63">
        <f t="shared" si="20"/>
        <v>212.46599999999998</v>
      </c>
    </row>
    <row r="258" spans="2:35" ht="14.5" x14ac:dyDescent="0.35">
      <c r="B258" s="3" t="str">
        <f t="shared" si="16"/>
        <v>EcomCETAPHIL</v>
      </c>
      <c r="C258" s="3" t="s">
        <v>493</v>
      </c>
      <c r="D258" s="3" t="s">
        <v>493</v>
      </c>
      <c r="E258" s="3" t="s">
        <v>64</v>
      </c>
      <c r="F258" s="3" t="s">
        <v>65</v>
      </c>
      <c r="G258" s="3" t="s">
        <v>709</v>
      </c>
      <c r="H258" s="3" t="s">
        <v>135</v>
      </c>
      <c r="I258" s="3" t="s">
        <v>180</v>
      </c>
      <c r="J258" s="3" t="s">
        <v>181</v>
      </c>
      <c r="K258" s="3" t="s">
        <v>182</v>
      </c>
      <c r="L258" s="3" t="s">
        <v>345</v>
      </c>
      <c r="M258" s="3" t="s">
        <v>346</v>
      </c>
      <c r="N258" s="3" t="s">
        <v>347</v>
      </c>
      <c r="O258" s="3" t="s">
        <v>705</v>
      </c>
      <c r="P258" s="3" t="s">
        <v>706</v>
      </c>
      <c r="Q258" s="3" t="s">
        <v>707</v>
      </c>
      <c r="R258" s="60" t="s">
        <v>90</v>
      </c>
      <c r="S258" s="3" t="str">
        <f t="shared" si="17"/>
        <v>B2C</v>
      </c>
      <c r="T258" s="60" t="s">
        <v>126</v>
      </c>
      <c r="Z258" s="68">
        <f>AVERAGEIFS(Sheet1!E:E,Sheet1!E:E,"&lt;&gt;0",Sheet1!B:B,Detail!B258)</f>
        <v>0.10199999999999999</v>
      </c>
      <c r="AF258" s="63">
        <f>SUMIFS('Performance Jan'!E:E,'Performance Jan'!C:C,Detail!G258)</f>
        <v>0</v>
      </c>
      <c r="AG258" s="63">
        <f t="shared" si="19"/>
        <v>0</v>
      </c>
      <c r="AH258" s="125">
        <f>SUMIFS('Performance Jan'!H:H,'Performance Jan'!C:C,Detail!G258)</f>
        <v>748</v>
      </c>
      <c r="AI258" s="63">
        <f t="shared" si="20"/>
        <v>76.295999999999992</v>
      </c>
    </row>
    <row r="259" spans="2:35" ht="14.5" x14ac:dyDescent="0.35">
      <c r="B259" s="3" t="str">
        <f t="shared" si="16"/>
        <v>EcomCETAPHIL</v>
      </c>
      <c r="C259" s="3" t="s">
        <v>493</v>
      </c>
      <c r="D259" s="3" t="s">
        <v>493</v>
      </c>
      <c r="E259" s="3" t="s">
        <v>64</v>
      </c>
      <c r="F259" s="3" t="s">
        <v>147</v>
      </c>
      <c r="G259" s="3" t="s">
        <v>710</v>
      </c>
      <c r="H259" s="3" t="s">
        <v>135</v>
      </c>
      <c r="I259" s="3" t="s">
        <v>180</v>
      </c>
      <c r="J259" s="3" t="s">
        <v>181</v>
      </c>
      <c r="K259" s="3" t="s">
        <v>182</v>
      </c>
      <c r="L259" s="3" t="s">
        <v>345</v>
      </c>
      <c r="M259" s="3" t="s">
        <v>346</v>
      </c>
      <c r="N259" s="3" t="s">
        <v>347</v>
      </c>
      <c r="O259" s="3" t="s">
        <v>705</v>
      </c>
      <c r="P259" s="3" t="s">
        <v>706</v>
      </c>
      <c r="Q259" s="3" t="s">
        <v>707</v>
      </c>
      <c r="R259" s="60" t="s">
        <v>90</v>
      </c>
      <c r="S259" s="3" t="str">
        <f t="shared" si="17"/>
        <v>B2C</v>
      </c>
      <c r="T259" s="60" t="s">
        <v>126</v>
      </c>
      <c r="Z259" s="68">
        <f>AVERAGEIFS(Sheet1!E:E,Sheet1!E:E,"&lt;&gt;0",Sheet1!B:B,Detail!B259)</f>
        <v>0.10199999999999999</v>
      </c>
      <c r="AF259" s="63">
        <f>SUMIFS('Performance Jan'!E:E,'Performance Jan'!C:C,Detail!G259)</f>
        <v>0</v>
      </c>
      <c r="AG259" s="63">
        <f t="shared" si="19"/>
        <v>0</v>
      </c>
      <c r="AH259" s="125">
        <f>SUMIFS('Performance Jan'!H:H,'Performance Jan'!C:C,Detail!G259)</f>
        <v>6155</v>
      </c>
      <c r="AI259" s="63">
        <f t="shared" si="20"/>
        <v>627.80999999999995</v>
      </c>
    </row>
    <row r="260" spans="2:35" ht="14.5" x14ac:dyDescent="0.35">
      <c r="B260" s="3" t="str">
        <f t="shared" si="16"/>
        <v>BrandcomFRISO</v>
      </c>
      <c r="C260" s="3" t="s">
        <v>711</v>
      </c>
      <c r="D260" s="3" t="s">
        <v>711</v>
      </c>
      <c r="E260" s="3" t="s">
        <v>450</v>
      </c>
      <c r="F260" s="3" t="s">
        <v>450</v>
      </c>
      <c r="G260" s="3" t="s">
        <v>712</v>
      </c>
      <c r="H260" s="60" t="s">
        <v>176</v>
      </c>
      <c r="S260" s="3" t="str">
        <f t="shared" si="17"/>
        <v>B2C</v>
      </c>
      <c r="Z260" s="68">
        <f>AVERAGEIFS(Sheet1!E:E,Sheet1!E:E,"&lt;&gt;0",Sheet1!B:B,Detail!B260)</f>
        <v>4.4999999999999998E-2</v>
      </c>
      <c r="AF260" s="63">
        <f>SUMIFS('Performance Jan'!E:E,'Performance Jan'!C:C,Detail!G260)</f>
        <v>42347.639484978543</v>
      </c>
      <c r="AG260" s="63">
        <f t="shared" si="19"/>
        <v>1905.6437768240344</v>
      </c>
      <c r="AH260" s="125">
        <f>SUMIFS('Performance Jan'!H:H,'Performance Jan'!C:C,Detail!G260)</f>
        <v>0</v>
      </c>
      <c r="AI260" s="63">
        <f t="shared" si="20"/>
        <v>0</v>
      </c>
    </row>
    <row r="261" spans="2:35" ht="14.5" x14ac:dyDescent="0.35">
      <c r="B261" s="3" t="str">
        <f t="shared" si="16"/>
        <v>EcomJOHNSON &amp; JOHNSON</v>
      </c>
      <c r="C261" s="3" t="s">
        <v>643</v>
      </c>
      <c r="D261" s="3" t="s">
        <v>643</v>
      </c>
      <c r="E261" s="3" t="s">
        <v>64</v>
      </c>
      <c r="F261" s="3" t="s">
        <v>65</v>
      </c>
      <c r="G261" s="3" t="s">
        <v>713</v>
      </c>
      <c r="H261" s="60" t="s">
        <v>67</v>
      </c>
      <c r="I261" s="3" t="s">
        <v>180</v>
      </c>
      <c r="J261" s="65" t="s">
        <v>181</v>
      </c>
      <c r="K261" s="3" t="s">
        <v>182</v>
      </c>
      <c r="L261" s="3" t="s">
        <v>155</v>
      </c>
      <c r="M261" s="3" t="s">
        <v>156</v>
      </c>
      <c r="N261" s="3" t="s">
        <v>157</v>
      </c>
      <c r="O261" s="3" t="s">
        <v>163</v>
      </c>
      <c r="P261" s="65" t="s">
        <v>164</v>
      </c>
      <c r="Q261" s="3" t="s">
        <v>165</v>
      </c>
      <c r="R261" s="3" t="s">
        <v>90</v>
      </c>
      <c r="S261" s="3" t="str">
        <f t="shared" si="17"/>
        <v>B2C</v>
      </c>
      <c r="T261" s="60" t="s">
        <v>126</v>
      </c>
      <c r="Z261" s="68">
        <f>AVERAGEIFS(Sheet1!E:E,Sheet1!E:E,"&lt;&gt;0",Sheet1!B:B,Detail!B261)</f>
        <v>0.11700000000000001</v>
      </c>
      <c r="AF261" s="63">
        <f>SUMIFS('Performance Jan'!E:E,'Performance Jan'!C:C,Detail!G261)</f>
        <v>64394.999999999651</v>
      </c>
      <c r="AG261" s="63">
        <f t="shared" si="19"/>
        <v>7534.2149999999592</v>
      </c>
      <c r="AH261" s="125">
        <f>SUMIFS('Performance Jan'!H:H,'Performance Jan'!C:C,Detail!G261)</f>
        <v>21768</v>
      </c>
      <c r="AI261" s="63">
        <f t="shared" si="20"/>
        <v>2546.8560000000002</v>
      </c>
    </row>
    <row r="262" spans="2:35" ht="14.5" x14ac:dyDescent="0.35">
      <c r="B262" s="3" t="str">
        <f t="shared" si="16"/>
        <v>EcomJOHNSON &amp; JOHNSON</v>
      </c>
      <c r="C262" s="3" t="s">
        <v>643</v>
      </c>
      <c r="D262" s="3" t="s">
        <v>643</v>
      </c>
      <c r="E262" s="3" t="s">
        <v>64</v>
      </c>
      <c r="F262" s="3" t="s">
        <v>147</v>
      </c>
      <c r="G262" s="3" t="s">
        <v>714</v>
      </c>
      <c r="H262" s="60" t="s">
        <v>67</v>
      </c>
      <c r="I262" s="3" t="s">
        <v>180</v>
      </c>
      <c r="J262" s="65" t="s">
        <v>181</v>
      </c>
      <c r="K262" s="3" t="s">
        <v>182</v>
      </c>
      <c r="L262" s="3" t="s">
        <v>155</v>
      </c>
      <c r="M262" s="3" t="s">
        <v>156</v>
      </c>
      <c r="N262" s="3" t="s">
        <v>157</v>
      </c>
      <c r="O262" s="3" t="s">
        <v>2375</v>
      </c>
      <c r="P262" s="65" t="s">
        <v>2376</v>
      </c>
      <c r="R262" s="3" t="s">
        <v>90</v>
      </c>
      <c r="S262" s="3" t="str">
        <f t="shared" si="17"/>
        <v>B2C</v>
      </c>
      <c r="T262" s="60" t="s">
        <v>126</v>
      </c>
      <c r="Z262" s="68">
        <f>AVERAGEIFS(Sheet1!E:E,Sheet1!E:E,"&lt;&gt;0",Sheet1!B:B,Detail!B262)</f>
        <v>0.11700000000000001</v>
      </c>
      <c r="AF262" s="63">
        <f>SUMIFS('Performance Jan'!E:E,'Performance Jan'!C:C,Detail!G262)</f>
        <v>51884.000000000007</v>
      </c>
      <c r="AG262" s="63">
        <f t="shared" si="19"/>
        <v>6070.4280000000008</v>
      </c>
      <c r="AH262" s="125">
        <f>SUMIFS('Performance Jan'!H:H,'Performance Jan'!C:C,Detail!G262)</f>
        <v>19559</v>
      </c>
      <c r="AI262" s="63">
        <f t="shared" si="20"/>
        <v>2288.4030000000002</v>
      </c>
    </row>
    <row r="263" spans="2:35" ht="14.5" x14ac:dyDescent="0.35">
      <c r="B263" s="3" t="str">
        <f t="shared" si="16"/>
        <v>TiktokLVN ACD</v>
      </c>
      <c r="C263" s="3" t="s">
        <v>152</v>
      </c>
      <c r="D263" s="3" t="s">
        <v>715</v>
      </c>
      <c r="E263" s="3" t="s">
        <v>116</v>
      </c>
      <c r="F263" s="3" t="s">
        <v>116</v>
      </c>
      <c r="G263" s="3" t="s">
        <v>716</v>
      </c>
      <c r="H263" s="3" t="s">
        <v>67</v>
      </c>
      <c r="I263" s="130" t="s">
        <v>96</v>
      </c>
      <c r="J263" s="3" t="s">
        <v>118</v>
      </c>
      <c r="K263" s="3" t="s">
        <v>119</v>
      </c>
      <c r="L263" s="3" t="s">
        <v>375</v>
      </c>
      <c r="M263" s="3" t="s">
        <v>376</v>
      </c>
      <c r="N263" s="3" t="s">
        <v>377</v>
      </c>
      <c r="O263" s="3" t="s">
        <v>384</v>
      </c>
      <c r="P263" s="65" t="s">
        <v>385</v>
      </c>
      <c r="Q263" s="3" t="str">
        <f>VLOOKUP(P263,Staff!B:C,2,0)</f>
        <v>L01020</v>
      </c>
      <c r="S263" s="3" t="str">
        <f t="shared" si="17"/>
        <v>B2C</v>
      </c>
      <c r="Z263" s="68">
        <f>AVERAGEIFS(Sheet1!E:E,Sheet1!E:E,"&lt;&gt;0",Sheet1!B:B,Detail!B263)</f>
        <v>9.7000000000000003E-2</v>
      </c>
      <c r="AF263" s="63">
        <f>SUMIFS('Performance Jan'!E:E,'Performance Jan'!C:C,Detail!G263)</f>
        <v>0</v>
      </c>
      <c r="AG263" s="63">
        <f t="shared" si="19"/>
        <v>0</v>
      </c>
      <c r="AH263" s="125">
        <f>SUMIFS('Performance Jan'!H:H,'Performance Jan'!C:C,Detail!G263)</f>
        <v>1485</v>
      </c>
      <c r="AI263" s="63">
        <f t="shared" si="20"/>
        <v>144.04500000000002</v>
      </c>
    </row>
    <row r="264" spans="2:35" ht="14.5" x14ac:dyDescent="0.35">
      <c r="B264" s="3" t="str">
        <f t="shared" si="16"/>
        <v>EcomNUTIFOOD</v>
      </c>
      <c r="C264" s="3" t="s">
        <v>321</v>
      </c>
      <c r="D264" s="3" t="s">
        <v>321</v>
      </c>
      <c r="E264" s="3" t="s">
        <v>64</v>
      </c>
      <c r="F264" s="3" t="s">
        <v>147</v>
      </c>
      <c r="G264" s="3" t="s">
        <v>717</v>
      </c>
      <c r="H264" s="60" t="s">
        <v>67</v>
      </c>
      <c r="I264" s="3" t="s">
        <v>68</v>
      </c>
      <c r="J264" s="3" t="s">
        <v>69</v>
      </c>
      <c r="K264" s="3" t="s">
        <v>70</v>
      </c>
      <c r="L264" s="3" t="s">
        <v>286</v>
      </c>
      <c r="M264" s="3" t="s">
        <v>287</v>
      </c>
      <c r="N264" s="3" t="s">
        <v>288</v>
      </c>
      <c r="O264" s="3" t="s">
        <v>564</v>
      </c>
      <c r="P264" s="65" t="s">
        <v>565</v>
      </c>
      <c r="Q264" s="3" t="s">
        <v>566</v>
      </c>
      <c r="R264" s="60" t="s">
        <v>90</v>
      </c>
      <c r="S264" s="3" t="str">
        <f t="shared" si="17"/>
        <v>B2C</v>
      </c>
      <c r="Z264" s="68">
        <f>AVERAGEIFS(Sheet1!E:E,Sheet1!E:E,"&lt;&gt;0",Sheet1!B:B,Detail!B264)</f>
        <v>8.2000000000000003E-2</v>
      </c>
      <c r="AF264" s="63">
        <f>SUMIFS('Performance Jan'!E:E,'Performance Jan'!C:C,Detail!G264)</f>
        <v>11000</v>
      </c>
      <c r="AG264" s="63">
        <f t="shared" si="19"/>
        <v>902</v>
      </c>
      <c r="AH264" s="125">
        <f>SUMIFS('Performance Jan'!H:H,'Performance Jan'!C:C,Detail!G264)</f>
        <v>0</v>
      </c>
      <c r="AI264" s="63">
        <f t="shared" si="20"/>
        <v>0</v>
      </c>
    </row>
    <row r="265" spans="2:35" ht="14.5" x14ac:dyDescent="0.35">
      <c r="B265" s="3" t="str">
        <f t="shared" si="16"/>
        <v>EcomP&amp;G</v>
      </c>
      <c r="C265" s="3" t="s">
        <v>232</v>
      </c>
      <c r="D265" s="3" t="s">
        <v>232</v>
      </c>
      <c r="E265" s="3" t="s">
        <v>64</v>
      </c>
      <c r="F265" s="3" t="s">
        <v>581</v>
      </c>
      <c r="G265" s="3" t="s">
        <v>718</v>
      </c>
      <c r="H265" s="60" t="s">
        <v>67</v>
      </c>
      <c r="I265" s="3" t="s">
        <v>180</v>
      </c>
      <c r="J265" s="65" t="s">
        <v>181</v>
      </c>
      <c r="L265" s="3" t="s">
        <v>234</v>
      </c>
      <c r="M265" s="3" t="s">
        <v>235</v>
      </c>
      <c r="N265" s="3" t="s">
        <v>236</v>
      </c>
      <c r="O265" s="3" t="s">
        <v>355</v>
      </c>
      <c r="P265" s="3" t="s">
        <v>356</v>
      </c>
      <c r="Q265" s="3" t="s">
        <v>357</v>
      </c>
      <c r="R265" s="60" t="s">
        <v>90</v>
      </c>
      <c r="S265" s="3" t="str">
        <f t="shared" si="17"/>
        <v>B2C</v>
      </c>
      <c r="T265" s="60" t="s">
        <v>327</v>
      </c>
      <c r="U265" s="68">
        <v>0.14499999999999999</v>
      </c>
      <c r="X265" s="3" t="s">
        <v>240</v>
      </c>
      <c r="Y265" s="3">
        <v>0.3</v>
      </c>
      <c r="Z265" s="68">
        <f>AVERAGEIFS(Sheet1!E:E,Sheet1!E:E,"&lt;&gt;0",Sheet1!B:B,Detail!B265)</f>
        <v>9.3000000000000013E-2</v>
      </c>
      <c r="AF265" s="63">
        <f>SUMIFS('Performance Jan'!E:E,'Performance Jan'!C:C,Detail!G265)</f>
        <v>0</v>
      </c>
      <c r="AG265" s="63">
        <f t="shared" si="19"/>
        <v>0</v>
      </c>
      <c r="AH265" s="125">
        <f>SUMIFS('Performance Jan'!H:H,'Performance Jan'!C:C,Detail!G265)</f>
        <v>143</v>
      </c>
      <c r="AI265" s="63">
        <f t="shared" si="20"/>
        <v>13.299000000000001</v>
      </c>
    </row>
    <row r="266" spans="2:35" ht="14.5" x14ac:dyDescent="0.35">
      <c r="B266" s="3" t="str">
        <f t="shared" si="16"/>
        <v>EcomUNICHARM</v>
      </c>
      <c r="C266" s="3" t="s">
        <v>138</v>
      </c>
      <c r="D266" s="3" t="s">
        <v>719</v>
      </c>
      <c r="E266" s="3" t="s">
        <v>64</v>
      </c>
      <c r="F266" s="3" t="s">
        <v>65</v>
      </c>
      <c r="G266" s="3" t="s">
        <v>720</v>
      </c>
      <c r="H266" s="60" t="s">
        <v>67</v>
      </c>
      <c r="I266" s="3" t="s">
        <v>180</v>
      </c>
      <c r="J266" s="65" t="s">
        <v>181</v>
      </c>
      <c r="K266" s="3" t="s">
        <v>182</v>
      </c>
      <c r="L266" s="3" t="s">
        <v>2365</v>
      </c>
      <c r="M266" s="65" t="s">
        <v>2201</v>
      </c>
      <c r="N266" s="3" t="s">
        <v>2367</v>
      </c>
      <c r="O266" s="3" t="s">
        <v>334</v>
      </c>
      <c r="P266" s="65" t="s">
        <v>335</v>
      </c>
      <c r="Q266" s="3" t="s">
        <v>336</v>
      </c>
      <c r="R266" s="60" t="s">
        <v>90</v>
      </c>
      <c r="S266" s="3" t="str">
        <f t="shared" si="17"/>
        <v>B2C</v>
      </c>
      <c r="T266" s="60" t="s">
        <v>105</v>
      </c>
      <c r="Z266" s="68">
        <f>AVERAGEIFS(Sheet1!E:E,Sheet1!E:E,"&lt;&gt;0",Sheet1!B:B,Detail!B266)</f>
        <v>8.2000000000000003E-2</v>
      </c>
      <c r="AF266" s="63">
        <f>SUMIFS('Performance Jan'!E:E,'Performance Jan'!C:C,Detail!G266)</f>
        <v>3855</v>
      </c>
      <c r="AG266" s="63">
        <f t="shared" si="19"/>
        <v>316.11</v>
      </c>
      <c r="AH266" s="125">
        <f>SUMIFS('Performance Jan'!H:H,'Performance Jan'!C:C,Detail!G266)</f>
        <v>0</v>
      </c>
      <c r="AI266" s="63">
        <f t="shared" si="20"/>
        <v>0</v>
      </c>
    </row>
    <row r="267" spans="2:35" ht="14.5" x14ac:dyDescent="0.35">
      <c r="B267" s="3" t="str">
        <f t="shared" si="16"/>
        <v>EcomUNICHARM</v>
      </c>
      <c r="C267" s="3" t="s">
        <v>138</v>
      </c>
      <c r="D267" s="3" t="s">
        <v>721</v>
      </c>
      <c r="E267" s="3" t="s">
        <v>64</v>
      </c>
      <c r="F267" s="3" t="s">
        <v>65</v>
      </c>
      <c r="G267" s="3" t="s">
        <v>722</v>
      </c>
      <c r="H267" s="60" t="s">
        <v>67</v>
      </c>
      <c r="I267" s="3" t="s">
        <v>180</v>
      </c>
      <c r="J267" s="65" t="s">
        <v>181</v>
      </c>
      <c r="K267" s="3" t="s">
        <v>182</v>
      </c>
      <c r="L267" s="3" t="s">
        <v>2365</v>
      </c>
      <c r="M267" s="65" t="s">
        <v>2201</v>
      </c>
      <c r="N267" s="3" t="s">
        <v>2367</v>
      </c>
      <c r="O267" s="3" t="s">
        <v>334</v>
      </c>
      <c r="P267" s="65" t="s">
        <v>335</v>
      </c>
      <c r="Q267" s="3" t="s">
        <v>336</v>
      </c>
      <c r="R267" s="60" t="s">
        <v>90</v>
      </c>
      <c r="S267" s="3" t="str">
        <f t="shared" si="17"/>
        <v>B2C</v>
      </c>
      <c r="T267" s="60" t="s">
        <v>105</v>
      </c>
      <c r="Z267" s="68">
        <f>AVERAGEIFS(Sheet1!E:E,Sheet1!E:E,"&lt;&gt;0",Sheet1!B:B,Detail!B267)</f>
        <v>8.2000000000000003E-2</v>
      </c>
      <c r="AF267" s="63">
        <f>SUMIFS('Performance Jan'!E:E,'Performance Jan'!C:C,Detail!G267)</f>
        <v>46500</v>
      </c>
      <c r="AG267" s="63">
        <f t="shared" si="19"/>
        <v>3813</v>
      </c>
      <c r="AH267" s="125">
        <f>SUMIFS('Performance Jan'!H:H,'Performance Jan'!C:C,Detail!G267)</f>
        <v>555</v>
      </c>
      <c r="AI267" s="63">
        <f t="shared" si="20"/>
        <v>45.510000000000005</v>
      </c>
    </row>
    <row r="268" spans="2:35" ht="14.5" x14ac:dyDescent="0.35">
      <c r="B268" s="3" t="str">
        <f t="shared" si="16"/>
        <v>EcomWILMAR</v>
      </c>
      <c r="C268" s="3" t="s">
        <v>723</v>
      </c>
      <c r="D268" s="3" t="s">
        <v>723</v>
      </c>
      <c r="E268" s="3" t="s">
        <v>64</v>
      </c>
      <c r="F268" s="3" t="s">
        <v>65</v>
      </c>
      <c r="G268" s="3" t="s">
        <v>724</v>
      </c>
      <c r="H268" s="60" t="s">
        <v>135</v>
      </c>
      <c r="S268" s="3" t="str">
        <f t="shared" si="17"/>
        <v>B2C</v>
      </c>
      <c r="Z268" s="68">
        <f>AVERAGEIFS(Sheet1!E:E,Sheet1!E:E,"&lt;&gt;0",Sheet1!B:B,Detail!B268)</f>
        <v>7.6999999999999999E-2</v>
      </c>
      <c r="AF268" s="63">
        <f>SUMIFS('Performance Jan'!E:E,'Performance Jan'!C:C,Detail!G268)</f>
        <v>14163.090128755355</v>
      </c>
      <c r="AG268" s="63">
        <f t="shared" si="19"/>
        <v>1090.5579399141623</v>
      </c>
      <c r="AH268" s="125">
        <f>SUMIFS('Performance Jan'!H:H,'Performance Jan'!C:C,Detail!G268)</f>
        <v>0</v>
      </c>
      <c r="AI268" s="63">
        <f t="shared" si="20"/>
        <v>0</v>
      </c>
    </row>
    <row r="269" spans="2:35" ht="14.5" x14ac:dyDescent="0.35">
      <c r="B269" s="3" t="str">
        <f t="shared" si="16"/>
        <v>EcomWIPRO UNZA</v>
      </c>
      <c r="C269" s="3" t="s">
        <v>685</v>
      </c>
      <c r="D269" s="3" t="s">
        <v>686</v>
      </c>
      <c r="E269" s="3" t="s">
        <v>64</v>
      </c>
      <c r="F269" s="3" t="s">
        <v>581</v>
      </c>
      <c r="G269" s="3" t="s">
        <v>725</v>
      </c>
      <c r="H269" s="60" t="s">
        <v>67</v>
      </c>
      <c r="I269" s="3" t="s">
        <v>180</v>
      </c>
      <c r="J269" s="65" t="s">
        <v>181</v>
      </c>
      <c r="L269" s="3" t="s">
        <v>234</v>
      </c>
      <c r="M269" s="3" t="s">
        <v>235</v>
      </c>
      <c r="N269" s="3" t="s">
        <v>236</v>
      </c>
      <c r="O269" s="3" t="s">
        <v>2370</v>
      </c>
      <c r="P269" s="65" t="s">
        <v>2226</v>
      </c>
      <c r="Q269" s="3" t="str">
        <f>VLOOKUP(P269,Staff!B:C,2,0)</f>
        <v>L00716</v>
      </c>
      <c r="R269" s="60" t="s">
        <v>90</v>
      </c>
      <c r="S269" s="3" t="str">
        <f t="shared" si="17"/>
        <v>B2C</v>
      </c>
      <c r="T269" s="60" t="s">
        <v>327</v>
      </c>
      <c r="U269" s="68">
        <v>0.14499999999999999</v>
      </c>
      <c r="X269" s="3" t="s">
        <v>240</v>
      </c>
      <c r="Y269" s="3">
        <v>0.3</v>
      </c>
      <c r="Z269" s="68">
        <f>AVERAGEIFS(Sheet1!E:E,Sheet1!E:E,"&lt;&gt;0",Sheet1!B:B,Detail!B269)</f>
        <v>0.127</v>
      </c>
      <c r="AF269" s="63">
        <f>SUMIFS('Performance Jan'!E:E,'Performance Jan'!C:C,Detail!G269)</f>
        <v>1278</v>
      </c>
      <c r="AG269" s="63">
        <f t="shared" si="19"/>
        <v>162.30600000000001</v>
      </c>
      <c r="AH269" s="125">
        <f>SUMIFS('Performance Jan'!H:H,'Performance Jan'!C:C,Detail!G269)</f>
        <v>35</v>
      </c>
      <c r="AI269" s="63">
        <f t="shared" si="20"/>
        <v>4.4450000000000003</v>
      </c>
    </row>
    <row r="270" spans="2:35" ht="14.5" x14ac:dyDescent="0.35">
      <c r="B270" s="3" t="str">
        <f t="shared" ref="B270:B274" si="21">E270&amp;C270</f>
        <v>EcomWIPRO UNZA</v>
      </c>
      <c r="C270" s="3" t="s">
        <v>685</v>
      </c>
      <c r="D270" s="3" t="s">
        <v>688</v>
      </c>
      <c r="E270" s="3" t="s">
        <v>64</v>
      </c>
      <c r="F270" s="3" t="s">
        <v>581</v>
      </c>
      <c r="G270" s="3" t="s">
        <v>726</v>
      </c>
      <c r="H270" s="60" t="s">
        <v>67</v>
      </c>
      <c r="I270" s="3" t="s">
        <v>180</v>
      </c>
      <c r="J270" s="65" t="s">
        <v>181</v>
      </c>
      <c r="L270" s="3" t="s">
        <v>234</v>
      </c>
      <c r="M270" s="3" t="s">
        <v>235</v>
      </c>
      <c r="N270" s="3" t="s">
        <v>236</v>
      </c>
      <c r="O270" s="3" t="s">
        <v>524</v>
      </c>
      <c r="P270" s="65" t="s">
        <v>525</v>
      </c>
      <c r="Q270" s="3" t="s">
        <v>526</v>
      </c>
      <c r="R270" s="60" t="s">
        <v>90</v>
      </c>
      <c r="S270" s="3" t="str">
        <f t="shared" ref="S270:S274" si="22">IF(F270="B2B","B2B","B2C")</f>
        <v>B2C</v>
      </c>
      <c r="T270" s="60" t="s">
        <v>327</v>
      </c>
      <c r="U270" s="68">
        <v>0.14499999999999999</v>
      </c>
      <c r="X270" s="3" t="s">
        <v>240</v>
      </c>
      <c r="Y270" s="3">
        <v>0.3</v>
      </c>
      <c r="Z270" s="68">
        <f>AVERAGEIFS(Sheet1!E:E,Sheet1!E:E,"&lt;&gt;0",Sheet1!B:B,Detail!B270)</f>
        <v>0.127</v>
      </c>
      <c r="AF270" s="63">
        <f>SUMIFS('Performance Jan'!E:E,'Performance Jan'!C:C,Detail!G270)</f>
        <v>1723</v>
      </c>
      <c r="AG270" s="63">
        <f t="shared" ref="AG270:AG274" si="23">AF270*(Z270-AC270)</f>
        <v>218.821</v>
      </c>
      <c r="AH270" s="125">
        <f>SUMIFS('Performance Jan'!H:H,'Performance Jan'!C:C,Detail!G270)</f>
        <v>568</v>
      </c>
      <c r="AI270" s="63">
        <f t="shared" ref="AI270:AI274" si="24">AH270*Z270-AB270</f>
        <v>72.135999999999996</v>
      </c>
    </row>
    <row r="271" spans="2:35" ht="14.5" x14ac:dyDescent="0.35">
      <c r="B271" s="3" t="str">
        <f t="shared" si="21"/>
        <v>EcomWIPRO UNZA</v>
      </c>
      <c r="C271" s="3" t="s">
        <v>685</v>
      </c>
      <c r="D271" s="3" t="s">
        <v>693</v>
      </c>
      <c r="E271" s="3" t="s">
        <v>64</v>
      </c>
      <c r="F271" s="3" t="s">
        <v>581</v>
      </c>
      <c r="G271" s="3" t="s">
        <v>727</v>
      </c>
      <c r="H271" s="60" t="s">
        <v>67</v>
      </c>
      <c r="I271" s="3" t="s">
        <v>180</v>
      </c>
      <c r="J271" s="65" t="s">
        <v>181</v>
      </c>
      <c r="L271" s="3" t="s">
        <v>234</v>
      </c>
      <c r="M271" s="3" t="s">
        <v>235</v>
      </c>
      <c r="N271" s="3" t="s">
        <v>236</v>
      </c>
      <c r="O271" s="3" t="s">
        <v>524</v>
      </c>
      <c r="P271" s="65" t="s">
        <v>525</v>
      </c>
      <c r="Q271" s="3" t="s">
        <v>526</v>
      </c>
      <c r="R271" s="60" t="s">
        <v>90</v>
      </c>
      <c r="S271" s="3" t="str">
        <f t="shared" si="22"/>
        <v>B2C</v>
      </c>
      <c r="T271" s="60" t="s">
        <v>327</v>
      </c>
      <c r="U271" s="68">
        <v>0.14499999999999999</v>
      </c>
      <c r="X271" s="3" t="s">
        <v>240</v>
      </c>
      <c r="Y271" s="3">
        <v>0.3</v>
      </c>
      <c r="Z271" s="68">
        <f>AVERAGEIFS(Sheet1!E:E,Sheet1!E:E,"&lt;&gt;0",Sheet1!B:B,Detail!B271)</f>
        <v>0.127</v>
      </c>
      <c r="AF271" s="63">
        <f>SUMIFS('Performance Jan'!E:E,'Performance Jan'!C:C,Detail!G271)</f>
        <v>4238</v>
      </c>
      <c r="AG271" s="63">
        <f t="shared" si="23"/>
        <v>538.226</v>
      </c>
      <c r="AH271" s="125">
        <f>SUMIFS('Performance Jan'!H:H,'Performance Jan'!C:C,Detail!G271)</f>
        <v>3719</v>
      </c>
      <c r="AI271" s="63">
        <f t="shared" si="24"/>
        <v>472.31299999999999</v>
      </c>
    </row>
    <row r="272" spans="2:35" ht="14.5" x14ac:dyDescent="0.35">
      <c r="B272" s="3" t="str">
        <f t="shared" si="21"/>
        <v>EcomWIPRO UNZA</v>
      </c>
      <c r="C272" s="3" t="s">
        <v>685</v>
      </c>
      <c r="D272" s="3" t="s">
        <v>695</v>
      </c>
      <c r="E272" s="3" t="s">
        <v>64</v>
      </c>
      <c r="F272" s="3" t="s">
        <v>581</v>
      </c>
      <c r="G272" s="3" t="s">
        <v>728</v>
      </c>
      <c r="H272" s="60" t="s">
        <v>67</v>
      </c>
      <c r="I272" s="3" t="s">
        <v>180</v>
      </c>
      <c r="J272" s="65" t="s">
        <v>181</v>
      </c>
      <c r="L272" s="3" t="s">
        <v>234</v>
      </c>
      <c r="M272" s="3" t="s">
        <v>235</v>
      </c>
      <c r="N272" s="3" t="s">
        <v>236</v>
      </c>
      <c r="O272" s="3" t="s">
        <v>2370</v>
      </c>
      <c r="P272" s="65" t="s">
        <v>2226</v>
      </c>
      <c r="Q272" s="3" t="str">
        <f>VLOOKUP(P272,Staff!B:C,2,0)</f>
        <v>L00716</v>
      </c>
      <c r="R272" s="60" t="s">
        <v>90</v>
      </c>
      <c r="S272" s="3" t="str">
        <f t="shared" si="22"/>
        <v>B2C</v>
      </c>
      <c r="T272" s="60" t="s">
        <v>327</v>
      </c>
      <c r="U272" s="68">
        <v>0.14499999999999999</v>
      </c>
      <c r="X272" s="3" t="s">
        <v>240</v>
      </c>
      <c r="Y272" s="3">
        <v>0.3</v>
      </c>
      <c r="Z272" s="68">
        <f>AVERAGEIFS(Sheet1!E:E,Sheet1!E:E,"&lt;&gt;0",Sheet1!B:B,Detail!B272)</f>
        <v>0.127</v>
      </c>
      <c r="AF272" s="63">
        <f>SUMIFS('Performance Jan'!E:E,'Performance Jan'!C:C,Detail!G272)</f>
        <v>1278</v>
      </c>
      <c r="AG272" s="63">
        <f t="shared" si="23"/>
        <v>162.30600000000001</v>
      </c>
      <c r="AH272" s="125">
        <f>SUMIFS('Performance Jan'!H:H,'Performance Jan'!C:C,Detail!G272)</f>
        <v>0</v>
      </c>
      <c r="AI272" s="63">
        <f t="shared" si="24"/>
        <v>0</v>
      </c>
    </row>
    <row r="273" spans="2:35" ht="14.5" x14ac:dyDescent="0.35">
      <c r="B273" s="3" t="str">
        <f t="shared" si="21"/>
        <v>EcomWIPRO UNZA</v>
      </c>
      <c r="C273" s="3" t="s">
        <v>685</v>
      </c>
      <c r="D273" s="3" t="s">
        <v>697</v>
      </c>
      <c r="E273" s="3" t="s">
        <v>64</v>
      </c>
      <c r="F273" s="3" t="s">
        <v>581</v>
      </c>
      <c r="G273" s="3" t="s">
        <v>729</v>
      </c>
      <c r="H273" s="60" t="s">
        <v>67</v>
      </c>
      <c r="I273" s="3" t="s">
        <v>180</v>
      </c>
      <c r="J273" s="65" t="s">
        <v>181</v>
      </c>
      <c r="L273" s="3" t="s">
        <v>234</v>
      </c>
      <c r="M273" s="3" t="s">
        <v>235</v>
      </c>
      <c r="N273" s="3" t="s">
        <v>236</v>
      </c>
      <c r="O273" s="3" t="s">
        <v>2370</v>
      </c>
      <c r="P273" s="65" t="s">
        <v>2226</v>
      </c>
      <c r="Q273" s="3" t="str">
        <f>VLOOKUP(P273,Staff!B:C,2,0)</f>
        <v>L00716</v>
      </c>
      <c r="R273" s="60" t="s">
        <v>90</v>
      </c>
      <c r="S273" s="3" t="str">
        <f t="shared" si="22"/>
        <v>B2C</v>
      </c>
      <c r="T273" s="60" t="s">
        <v>327</v>
      </c>
      <c r="U273" s="68">
        <v>0.14499999999999999</v>
      </c>
      <c r="X273" s="3" t="s">
        <v>240</v>
      </c>
      <c r="Y273" s="3">
        <v>0.3</v>
      </c>
      <c r="Z273" s="68">
        <f>AVERAGEIFS(Sheet1!E:E,Sheet1!E:E,"&lt;&gt;0",Sheet1!B:B,Detail!B273)</f>
        <v>0.127</v>
      </c>
      <c r="AF273" s="63">
        <f>SUMIFS('Performance Jan'!E:E,'Performance Jan'!C:C,Detail!G273)</f>
        <v>6862</v>
      </c>
      <c r="AG273" s="63">
        <f t="shared" si="23"/>
        <v>871.47400000000005</v>
      </c>
      <c r="AH273" s="125">
        <f>SUMIFS('Performance Jan'!H:H,'Performance Jan'!C:C,Detail!G273)</f>
        <v>1849</v>
      </c>
      <c r="AI273" s="63">
        <f t="shared" si="24"/>
        <v>234.82300000000001</v>
      </c>
    </row>
    <row r="274" spans="2:35" ht="14.5" x14ac:dyDescent="0.35">
      <c r="B274" s="3" t="str">
        <f t="shared" si="21"/>
        <v>EcomWIPRO UNZA</v>
      </c>
      <c r="C274" s="3" t="s">
        <v>685</v>
      </c>
      <c r="D274" s="3" t="s">
        <v>730</v>
      </c>
      <c r="E274" s="3" t="s">
        <v>64</v>
      </c>
      <c r="F274" s="3" t="s">
        <v>581</v>
      </c>
      <c r="G274" s="3" t="s">
        <v>731</v>
      </c>
      <c r="H274" s="60" t="s">
        <v>67</v>
      </c>
      <c r="I274" s="3" t="s">
        <v>180</v>
      </c>
      <c r="J274" s="65" t="s">
        <v>181</v>
      </c>
      <c r="L274" s="3" t="s">
        <v>234</v>
      </c>
      <c r="M274" s="3" t="s">
        <v>235</v>
      </c>
      <c r="N274" s="3" t="s">
        <v>236</v>
      </c>
      <c r="O274" s="3" t="s">
        <v>2370</v>
      </c>
      <c r="P274" s="65" t="s">
        <v>2226</v>
      </c>
      <c r="Q274" s="3" t="str">
        <f>VLOOKUP(P274,Staff!B:C,2,0)</f>
        <v>L00716</v>
      </c>
      <c r="R274" s="60" t="s">
        <v>90</v>
      </c>
      <c r="S274" s="3" t="str">
        <f t="shared" si="22"/>
        <v>B2C</v>
      </c>
      <c r="T274" s="60" t="s">
        <v>327</v>
      </c>
      <c r="U274" s="68">
        <v>0.14499999999999999</v>
      </c>
      <c r="X274" s="3" t="s">
        <v>240</v>
      </c>
      <c r="Y274" s="3">
        <v>0.3</v>
      </c>
      <c r="Z274" s="68">
        <f>AVERAGEIFS(Sheet1!E:E,Sheet1!E:E,"&lt;&gt;0",Sheet1!B:B,Detail!B274)</f>
        <v>0.127</v>
      </c>
      <c r="AF274" s="63">
        <f>SUMIFS('Performance Jan'!E:E,'Performance Jan'!C:C,Detail!G274)</f>
        <v>12265</v>
      </c>
      <c r="AG274" s="63">
        <f t="shared" si="23"/>
        <v>1557.655</v>
      </c>
      <c r="AH274" s="125">
        <f>SUMIFS('Performance Jan'!H:H,'Performance Jan'!C:C,Detail!G274)</f>
        <v>1166</v>
      </c>
      <c r="AI274" s="63">
        <f t="shared" si="24"/>
        <v>148.08199999999999</v>
      </c>
    </row>
  </sheetData>
  <mergeCells count="8">
    <mergeCell ref="I10:K10"/>
    <mergeCell ref="L10:N10"/>
    <mergeCell ref="O10:Q10"/>
    <mergeCell ref="R10:Y10"/>
    <mergeCell ref="AH10:AJ10"/>
    <mergeCell ref="AA10:AC10"/>
    <mergeCell ref="AD10:AE10"/>
    <mergeCell ref="AF10:AG10"/>
  </mergeCells>
  <conditionalFormatting sqref="G1:G1048576">
    <cfRule type="duplicateValues" dxfId="1" priority="1"/>
  </conditionalFormatting>
  <hyperlinks>
    <hyperlink ref="P80" r:id="rId1" xr:uid="{2350E4AD-9FD1-427E-B740-D2D746E517D9}"/>
    <hyperlink ref="J39" r:id="rId2" xr:uid="{DF755D02-AEDA-4DBE-B1CC-F7CA32CB3DAC}"/>
    <hyperlink ref="P17" r:id="rId3" xr:uid="{3D49A8DF-81AE-49AE-926A-3E11FA8DD605}"/>
    <hyperlink ref="P24" r:id="rId4" xr:uid="{2AB936F9-882D-45A5-ACD1-4CBBD97C07CA}"/>
    <hyperlink ref="P43" r:id="rId5" xr:uid="{D5CBBE5C-D7EF-406A-9450-E838A40BDD44}"/>
    <hyperlink ref="P161" r:id="rId6" xr:uid="{4825D027-6991-41BB-BB31-D0C74E3DADEC}"/>
    <hyperlink ref="P149" r:id="rId7" xr:uid="{47E1935A-6847-4A7E-A327-C03F75D67A24}"/>
    <hyperlink ref="P150" r:id="rId8" xr:uid="{FBB5260F-451A-4B30-9FE5-37F974B7AE8A}"/>
    <hyperlink ref="P23" r:id="rId9" xr:uid="{3E9AE44A-2522-4F52-B523-48244E7B188C}"/>
    <hyperlink ref="M17" r:id="rId10" xr:uid="{76A30539-9F15-43AB-99FE-6C97DDAA18F9}"/>
    <hyperlink ref="M25:M26" r:id="rId11" display="huyen.dang@onpoint.vn" xr:uid="{BFBDCFD4-5E7C-48BD-A2E3-30F18312AFB5}"/>
    <hyperlink ref="P102" r:id="rId12" xr:uid="{E9674458-483A-423B-A2EF-C521633A8991}"/>
    <hyperlink ref="M198" r:id="rId13" xr:uid="{76C2532D-BE9B-4572-B103-D7105D799C6B}"/>
    <hyperlink ref="P198" r:id="rId14" xr:uid="{6164F82D-9564-484F-9315-CE564510F9E0}"/>
    <hyperlink ref="P200" r:id="rId15" xr:uid="{D4523543-30A1-413B-BD9A-B68021E288E8}"/>
    <hyperlink ref="M201" r:id="rId16" xr:uid="{BBDA4DF8-5BA4-4649-86D4-68911DD3483F}"/>
    <hyperlink ref="P201" r:id="rId17" xr:uid="{50D0A4E9-A1A2-4BB8-9F4C-4FE84EF80F9F}"/>
    <hyperlink ref="M209" r:id="rId18" xr:uid="{24B86340-42F4-4B07-888C-5F5572C06F5D}"/>
    <hyperlink ref="P209" r:id="rId19" xr:uid="{C80FEF50-6684-4D4E-90A1-B0677F4B6AE7}"/>
    <hyperlink ref="M223" r:id="rId20" xr:uid="{FD77DB44-70D2-4566-9C26-EC666E9C3A87}"/>
    <hyperlink ref="P223" r:id="rId21" xr:uid="{B0195089-F81B-4321-8FEA-F871BEE87506}"/>
    <hyperlink ref="P50" r:id="rId22" xr:uid="{894448D3-B9E1-424F-8E90-C82DFC1FF4DE}"/>
    <hyperlink ref="P51" r:id="rId23" xr:uid="{6B4DCBAF-4E8C-4BAC-8D73-DBA5FC016FF2}"/>
    <hyperlink ref="P229" r:id="rId24" display="mailto:Hien.dinh@onpoint.vn" xr:uid="{F846919C-068E-4EC8-BD2E-F106423C79A0}"/>
    <hyperlink ref="P45" r:id="rId25" xr:uid="{A7741995-2946-47E7-9F6E-4C5E299DD625}"/>
    <hyperlink ref="P46" r:id="rId26" xr:uid="{FF28CD6C-A41F-4294-AFC9-301AE2E3347F}"/>
    <hyperlink ref="P47" r:id="rId27" xr:uid="{CB30B8A3-DECA-4331-9C31-8E274E75F4BF}"/>
    <hyperlink ref="P212" r:id="rId28" xr:uid="{5428CFF8-CA00-42DB-95BE-7921C4B8767F}"/>
    <hyperlink ref="J40" r:id="rId29" xr:uid="{615571DD-904B-4818-8FE1-3D93CC71633B}"/>
    <hyperlink ref="J42" r:id="rId30" xr:uid="{A9EEE151-85C3-4D22-9BA5-6A81DDC7CCCF}"/>
    <hyperlink ref="J99" r:id="rId31" xr:uid="{C6F2B1D9-8B4E-4603-8F28-54CD24780ABE}"/>
    <hyperlink ref="J100" r:id="rId32" xr:uid="{860FB31D-E8BA-41C6-ACC8-B6C66EB8A00F}"/>
    <hyperlink ref="J101" r:id="rId33" xr:uid="{D170489A-CB9B-40DD-9249-7FEB12A45B18}"/>
    <hyperlink ref="J156" r:id="rId34" xr:uid="{1E53B51F-41F6-4BE7-BA01-337AB68C9771}"/>
    <hyperlink ref="J170" r:id="rId35" xr:uid="{14D635B4-3A33-4245-9FDF-A7999FF3CC27}"/>
    <hyperlink ref="J171" r:id="rId36" xr:uid="{9A02F3EA-ED1C-4C10-A65C-3F9EC0F593A4}"/>
    <hyperlink ref="J172" r:id="rId37" xr:uid="{D3059E6E-FD9A-4BD8-BCE2-0F6A518DE527}"/>
    <hyperlink ref="J173" r:id="rId38" xr:uid="{01EA7436-3B5F-44FF-9780-8D2F61979655}"/>
    <hyperlink ref="J174" r:id="rId39" xr:uid="{901A91CB-9791-4CFF-B9DD-9A17F0743751}"/>
    <hyperlink ref="J34" r:id="rId40" xr:uid="{6B8C78E7-CDF0-4487-B803-C3E8E1F60EA1}"/>
    <hyperlink ref="M18" r:id="rId41" xr:uid="{D4271045-8759-4F39-A069-3D79411A911A}"/>
    <hyperlink ref="M19" r:id="rId42" xr:uid="{AAA0233E-C5BF-4FD2-A98D-E2451B95B167}"/>
    <hyperlink ref="M22" r:id="rId43" xr:uid="{647752FD-97E3-4519-AEB2-5199D31622A0}"/>
    <hyperlink ref="M23" r:id="rId44" xr:uid="{381CA8A5-AE8A-4975-833C-75CDD6410C60}"/>
    <hyperlink ref="M121" r:id="rId45" xr:uid="{77602D6B-9A99-46DB-8B9D-6AFE2605A210}"/>
    <hyperlink ref="M122" r:id="rId46" xr:uid="{C6DA16A3-6684-4AD1-A371-6EFBB169A99C}"/>
    <hyperlink ref="M149" r:id="rId47" xr:uid="{94764BE6-C572-441D-A0CC-590578B1CCCF}"/>
    <hyperlink ref="M150" r:id="rId48" xr:uid="{9D18FCDA-525C-4931-9490-031FD39635CB}"/>
    <hyperlink ref="P156" r:id="rId49" xr:uid="{BDC1A2DA-2702-4B8C-A0B6-39DD4ED18172}"/>
    <hyperlink ref="P203" r:id="rId50" xr:uid="{F0513300-FF7E-4F43-8560-1B87FBC25C40}"/>
    <hyperlink ref="P112" r:id="rId51" xr:uid="{86544D4C-0B96-455F-A76C-3008A6432D5A}"/>
    <hyperlink ref="P113" r:id="rId52" xr:uid="{0C998484-48E1-48BA-AAC8-52177F79B800}"/>
    <hyperlink ref="P114" r:id="rId53" xr:uid="{3C34553C-8F92-43EA-BF85-2230C2680281}"/>
    <hyperlink ref="P20" r:id="rId54" xr:uid="{27537976-3FC1-40F7-ACBC-0E36E7203FDB}"/>
    <hyperlink ref="P21" r:id="rId55" xr:uid="{5FA5AC32-6D27-442F-9EE5-37FE8746C672}"/>
    <hyperlink ref="P41" r:id="rId56" xr:uid="{6B32CC4E-2BD9-4F14-A48B-007FDCB60830}"/>
    <hyperlink ref="P70" r:id="rId57" xr:uid="{DD0B0561-CF75-4DE6-8C5D-4D87E1B204CC}"/>
    <hyperlink ref="P107" r:id="rId58" xr:uid="{1F5ADB63-655E-4C16-B280-68839827B995}"/>
    <hyperlink ref="P111" r:id="rId59" xr:uid="{B4721F1C-8935-4C6A-A105-B267C3F3538F}"/>
    <hyperlink ref="P238" r:id="rId60" xr:uid="{1E12963A-E30E-4ED9-B828-CDF21D231A42}"/>
    <hyperlink ref="M211" r:id="rId61" xr:uid="{BA1928A6-08C9-4DF6-A518-3B8A1CDEE9D1}"/>
    <hyperlink ref="P234" r:id="rId62" xr:uid="{69785C09-D609-4CDA-9E15-3125CBEECDA7}"/>
    <hyperlink ref="M212" r:id="rId63" xr:uid="{A85362B1-3C71-4F09-BDE9-705BBBA7324D}"/>
    <hyperlink ref="M234" r:id="rId64" xr:uid="{549E6BDA-7687-425A-8F52-FB94EC5AB092}"/>
    <hyperlink ref="M233" r:id="rId65" xr:uid="{0518D30D-821A-4C5C-8228-BD6635BDA3BC}"/>
    <hyperlink ref="M118" r:id="rId66" xr:uid="{AB52ADA3-2EA5-4B40-9340-2D6E0809DB31}"/>
    <hyperlink ref="M119" r:id="rId67" xr:uid="{2DDCD78D-F803-4AE4-9638-68442734E000}"/>
    <hyperlink ref="M120" r:id="rId68" xr:uid="{CBD2A62D-EC05-444E-AE1F-ABDB7CBCD5F5}"/>
    <hyperlink ref="M96" r:id="rId69" xr:uid="{2566428C-C6B5-4CCD-8494-93E8A92A4D3A}"/>
    <hyperlink ref="M97" r:id="rId70" xr:uid="{0CDFA113-6118-4D0F-93A1-E183A0A6F956}"/>
    <hyperlink ref="M98" r:id="rId71" xr:uid="{C44FB94F-ABCD-405A-8B3D-4530E5FE69BA}"/>
    <hyperlink ref="M45" r:id="rId72" xr:uid="{AC859A79-CEE5-4F8D-BFCA-987D23B9F4EF}"/>
    <hyperlink ref="M46" r:id="rId73" xr:uid="{2875BBC0-F823-45C2-B577-B6025193B040}"/>
    <hyperlink ref="M47" r:id="rId74" xr:uid="{33672BE4-EA5E-4778-80DA-06059B48E5F8}"/>
    <hyperlink ref="M196" r:id="rId75" xr:uid="{95614A3A-B7BA-41A1-8D0B-9236CF113B17}"/>
    <hyperlink ref="M242" r:id="rId76" xr:uid="{470CB028-730C-494B-8523-4E7B1263296D}"/>
    <hyperlink ref="M243" r:id="rId77" xr:uid="{CE1F1F94-5D47-4AEC-9136-9E71CD72943D}"/>
    <hyperlink ref="J256" r:id="rId78" xr:uid="{6006E467-CC6E-44BE-8C92-070AA74962E4}"/>
    <hyperlink ref="J257" r:id="rId79" xr:uid="{C1419F46-4BFE-40B9-88E9-2CCC50D4F54F}"/>
    <hyperlink ref="J258" r:id="rId80" xr:uid="{26BCE621-E835-42AD-8AD6-4F637C715C3D}"/>
    <hyperlink ref="J259" r:id="rId81" xr:uid="{833868E9-9BB0-4AD8-A178-F6DD5712B89F}"/>
    <hyperlink ref="P256" r:id="rId82" xr:uid="{87761CAA-F011-4723-9C44-D4F16CB3FEFA}"/>
    <hyperlink ref="P257" r:id="rId83" xr:uid="{0C07DD31-5136-4374-AAF6-A88D69EA68D9}"/>
    <hyperlink ref="P258" r:id="rId84" xr:uid="{3C0CDF78-D66D-4594-83B6-14BC05BE0502}"/>
    <hyperlink ref="P259" r:id="rId85" xr:uid="{891FF0E2-27F1-448E-9C9A-D6E228C5F389}"/>
    <hyperlink ref="J27" r:id="rId86" xr:uid="{B9747631-CE74-4EDE-8419-4B117A0429A0}"/>
    <hyperlink ref="J28" r:id="rId87" xr:uid="{2B8F8D0E-FCBB-494E-BDDF-F64AD4CFF68D}"/>
    <hyperlink ref="J29" r:id="rId88" xr:uid="{83B6A385-372D-4E7C-8421-DB4F177E0F73}"/>
    <hyperlink ref="J30" r:id="rId89" xr:uid="{0F64EA7A-AE32-40BC-B9C0-434BA376ED38}"/>
    <hyperlink ref="J31" r:id="rId90" xr:uid="{22CEE28C-D4EC-476B-9D99-4AAE43FCA71B}"/>
    <hyperlink ref="J32" r:id="rId91" xr:uid="{42F012B2-5171-49FA-AB38-5BFFFA3AC811}"/>
    <hyperlink ref="J33" r:id="rId92" xr:uid="{1FC70893-FAB8-46DE-BB8D-61028E9DC789}"/>
    <hyperlink ref="J81" r:id="rId93" xr:uid="{269495B5-17D2-456E-BD2E-D77CB10240E1}"/>
    <hyperlink ref="J82" r:id="rId94" xr:uid="{BF2BE3D5-47A8-4943-ACDB-D45D1C4E2EBF}"/>
    <hyperlink ref="J83" r:id="rId95" xr:uid="{A47150F0-9520-4C07-B777-148616C00E51}"/>
    <hyperlink ref="J84" r:id="rId96" xr:uid="{9DAD1057-575F-42AD-97BC-BE489F5C2D07}"/>
    <hyperlink ref="J85" r:id="rId97" xr:uid="{8BB052C5-47DD-4C34-8819-AA1A5171CA77}"/>
    <hyperlink ref="J112" r:id="rId98" xr:uid="{B8388EAA-EFC4-46F5-B4ED-9FF52C9420A6}"/>
    <hyperlink ref="J113" r:id="rId99" xr:uid="{337589B0-907F-43F0-BE32-689B7BE27B20}"/>
    <hyperlink ref="J114" r:id="rId100" xr:uid="{A0DEA509-9832-4C41-A360-57D521F3BC50}"/>
    <hyperlink ref="J162" r:id="rId101" xr:uid="{EEB2CBAD-AAAE-4BA6-A0C3-007728F6F9D1}"/>
    <hyperlink ref="J163" r:id="rId102" xr:uid="{4D86D3E1-985E-4395-821E-ED3076D468EB}"/>
    <hyperlink ref="J164" r:id="rId103" xr:uid="{71713A6C-5F67-4C51-B545-6280A23A80D7}"/>
    <hyperlink ref="J165" r:id="rId104" xr:uid="{EA048C98-BEEA-43F9-BB40-42CE2B902691}"/>
    <hyperlink ref="J166" r:id="rId105" xr:uid="{24BBD397-C038-4BA8-A897-543B515FEE0A}"/>
    <hyperlink ref="J167" r:id="rId106" xr:uid="{EFBA9BB9-C678-47B0-A10E-31F49EDD00F5}"/>
    <hyperlink ref="J266" r:id="rId107" xr:uid="{F4C2C12D-74B0-4348-88A9-560FDFCFBB43}"/>
    <hyperlink ref="J267" r:id="rId108" xr:uid="{C39D691E-B08B-431D-A14D-2AC6385F7122}"/>
    <hyperlink ref="M27" r:id="rId109" xr:uid="{88D0DDCD-8B22-4289-B43D-D7ED4EB55195}"/>
    <hyperlink ref="M28:M33" r:id="rId110" display="yen.mai@onpoint.vn" xr:uid="{412823BD-4EFB-4346-9FAE-CDF4C0A794DB}"/>
    <hyperlink ref="M81:M85" r:id="rId111" display="yen.mai@onpoint.vn" xr:uid="{B3F8AC89-EBB5-422A-9CF8-0D3B7C2858CA}"/>
    <hyperlink ref="M112:M114" r:id="rId112" display="yen.mai@onpoint.vn" xr:uid="{E6C9E7A5-AA4D-4066-AF56-5EC3DB36A2C6}"/>
    <hyperlink ref="M162:M167" r:id="rId113" display="yen.mai@onpoint.vn" xr:uid="{CB7B24B2-02A2-48C5-920D-A85152CB7B3B}"/>
    <hyperlink ref="M266:M267" r:id="rId114" display="yen.mai@onpoint.vn" xr:uid="{C59C0189-EEA4-4779-B970-D427EBE1F5ED}"/>
    <hyperlink ref="P27" r:id="rId115" xr:uid="{DF16B5AD-F2AF-40A5-8A24-38379BEE3842}"/>
    <hyperlink ref="P28" r:id="rId116" xr:uid="{02F299FA-FA1B-4B60-B478-92FFFDEE7C67}"/>
    <hyperlink ref="P29" r:id="rId117" xr:uid="{7E34B13A-9A34-4F68-B2B4-7965F3F843FF}"/>
    <hyperlink ref="P30" r:id="rId118" xr:uid="{0380965B-AA46-48D1-B67B-572873F73E0C}"/>
    <hyperlink ref="P31" r:id="rId119" xr:uid="{ED6413A9-3263-4288-945B-52B40C8274CF}"/>
    <hyperlink ref="P32" r:id="rId120" xr:uid="{F542B277-0341-4A2C-B8B5-592478282C49}"/>
    <hyperlink ref="P33" r:id="rId121" xr:uid="{A4A548E8-CD9B-4393-82EC-5D3B4EC13632}"/>
    <hyperlink ref="P81" r:id="rId122" xr:uid="{4E2A512B-0575-403E-AFB5-A5DBA3FC1D1C}"/>
    <hyperlink ref="P82" r:id="rId123" xr:uid="{B749FB1A-3E7B-41D6-8AA8-C165945F0F8F}"/>
    <hyperlink ref="P83" r:id="rId124" xr:uid="{DE520D51-61A7-4934-9255-732A2A53DED2}"/>
    <hyperlink ref="P84" r:id="rId125" xr:uid="{9B30C7C5-BE22-4FF5-A8E2-4211F029C937}"/>
    <hyperlink ref="P85" r:id="rId126" xr:uid="{CAA18FD9-A49D-4223-9B21-B12F9D6D3ED4}"/>
    <hyperlink ref="P266" r:id="rId127" xr:uid="{FD1DDACA-40AD-41BF-9064-34BEA93BC105}"/>
    <hyperlink ref="P267" r:id="rId128" xr:uid="{3F3A2F00-E9B9-4BD2-90E6-8D36AAEF499C}"/>
    <hyperlink ref="P118" r:id="rId129" xr:uid="{F16DB6A3-426D-434E-B7DF-031CD9221E6C}"/>
    <hyperlink ref="P119" r:id="rId130" xr:uid="{653F2951-9F62-4FB2-8DBA-F9B7746388EA}"/>
    <hyperlink ref="P120" r:id="rId131" xr:uid="{29600CF0-719E-4F55-B9C0-C3A860F13E8C}"/>
    <hyperlink ref="J52" r:id="rId132" xr:uid="{E48BB556-6BD0-4FFC-866C-96CD99449129}"/>
    <hyperlink ref="J53:J59" r:id="rId133" display="duy.tran@onpoint.vn" xr:uid="{33BFF895-D155-446D-A798-C4A9AD45D27F}"/>
    <hyperlink ref="J246:J253" r:id="rId134" display="duy.tran@onpoint.vn" xr:uid="{BFBC368D-594C-4DF0-8208-D1EE04480841}"/>
    <hyperlink ref="J265" r:id="rId135" xr:uid="{D9FF0C18-5514-475E-8923-98E5C185FBB0}"/>
    <hyperlink ref="J269:J274" r:id="rId136" display="duy.tran@onpoint.vn" xr:uid="{321F137E-8154-4B1F-8512-CFC6E2023639}"/>
    <hyperlink ref="P248" r:id="rId137" xr:uid="{D834FC20-3528-40DB-9871-058F65C3EB09}"/>
    <hyperlink ref="P252" r:id="rId138" xr:uid="{E1D7A2BE-DA79-45EA-9D93-B71C2E42CC02}"/>
    <hyperlink ref="P249" r:id="rId139" xr:uid="{DAE1CA63-641B-4AEB-B382-C1E4633A4525}"/>
    <hyperlink ref="P272" r:id="rId140" xr:uid="{1BAB4CBB-021E-4717-91E1-6E0FE7468A07}"/>
    <hyperlink ref="P273" r:id="rId141" xr:uid="{867821C4-8B4F-42D4-9E0E-2FCAF6E4D78B}"/>
    <hyperlink ref="P274" r:id="rId142" xr:uid="{65018D58-21E7-4B5E-9D12-D1B840691546}"/>
    <hyperlink ref="P269" r:id="rId143" xr:uid="{0D50D760-289C-42BB-883B-897CF8CE3DB0}"/>
    <hyperlink ref="M13" r:id="rId144" xr:uid="{93381BFC-2BA4-4753-A915-425018EBAA70}"/>
    <hyperlink ref="M14" r:id="rId145" xr:uid="{9151834B-EB5D-4151-B567-8FA7515D5713}"/>
    <hyperlink ref="M15" r:id="rId146" xr:uid="{9B5DC28E-2B19-4024-8F70-C2EE55016657}"/>
    <hyperlink ref="M16" r:id="rId147" xr:uid="{B922608B-9E76-42D1-B082-17BA3013B89E}"/>
    <hyperlink ref="M92" r:id="rId148" xr:uid="{26B49CF2-FBBE-48C4-BD48-BF193F28AF3D}"/>
    <hyperlink ref="M93" r:id="rId149" xr:uid="{F869126F-3A25-4628-9A2C-254C41BFC21E}"/>
    <hyperlink ref="M94" r:id="rId150" xr:uid="{BABD6D1F-2BF6-4A1F-9766-826CB49E84DE}"/>
    <hyperlink ref="M95" r:id="rId151" xr:uid="{6B35D1FA-95E9-45B0-BD8F-E9F56EEB1ABE}"/>
    <hyperlink ref="M133" r:id="rId152" xr:uid="{E0BD32DE-092E-49B4-BF70-C1BBD3CFB852}"/>
    <hyperlink ref="M134" r:id="rId153" xr:uid="{F34B736F-892A-4544-9608-61C292A1C41D}"/>
    <hyperlink ref="M135" r:id="rId154" xr:uid="{7138C7FB-8BD8-4AD3-8DFD-8766D7106DFD}"/>
    <hyperlink ref="M137" r:id="rId155" xr:uid="{9DEE794C-F8F9-483E-9687-24C2DD2F2BCF}"/>
    <hyperlink ref="M175" r:id="rId156" xr:uid="{1B7AB876-40EC-43EC-9555-59DA3D9A28B2}"/>
    <hyperlink ref="M214" r:id="rId157" xr:uid="{F7FFCC19-B9FA-4954-B2EB-173A69A95677}"/>
    <hyperlink ref="M60" r:id="rId158" xr:uid="{F3387129-82EA-4B4E-8A5D-BD55F2581DCD}"/>
    <hyperlink ref="M61" r:id="rId159" xr:uid="{63FB1E73-1B22-42E1-8F95-76CADB57CDBC}"/>
    <hyperlink ref="M62" r:id="rId160" xr:uid="{7364E11E-B674-410F-95CD-1FAA10127B11}"/>
    <hyperlink ref="J245" r:id="rId161" xr:uid="{0FE4457D-67A5-47A7-8032-9788503858EF}"/>
    <hyperlink ref="J261:J262" r:id="rId162" display="duy.tran@onpoint.vn" xr:uid="{62DB4F58-7620-4B99-85DF-BD7C3B466927}"/>
    <hyperlink ref="P60" r:id="rId163" xr:uid="{A1519700-03D1-453A-B82D-9548A6961DAB}"/>
    <hyperlink ref="P61" r:id="rId164" xr:uid="{3EB8EE8E-7208-4BAA-ACC7-940AAA3AE83C}"/>
    <hyperlink ref="P62" r:id="rId165" xr:uid="{68EC884B-0FFC-40B6-A982-95234407961E}"/>
    <hyperlink ref="P245" r:id="rId166" xr:uid="{5BCC55BE-F1D3-48F9-9E78-9E235EF116C3}"/>
    <hyperlink ref="P261" r:id="rId167" xr:uid="{297696CD-C4A0-4750-9417-74B705197FE9}"/>
    <hyperlink ref="P262" r:id="rId168" xr:uid="{95CDE6F6-F259-4323-A25A-47C7B54407A5}"/>
    <hyperlink ref="P35" r:id="rId169" xr:uid="{4344DA95-31C1-4333-9607-A630CCBDBAFE}"/>
    <hyperlink ref="P108:P110" r:id="rId170" display="Sao.Hoang@onpoint.vn" xr:uid="{DF1D9D02-9D01-4743-AA83-A3AC37EBDC59}"/>
    <hyperlink ref="M244" r:id="rId171" xr:uid="{B30591C2-9096-449B-B571-29FF2C5C499B}"/>
    <hyperlink ref="P263" r:id="rId172" xr:uid="{44DAE358-C1B8-4DC7-8C29-4E1874DAD1BF}"/>
    <hyperlink ref="J44" r:id="rId173" display="duy.tran@onpoint.vn" xr:uid="{798F6EC9-8576-4385-8086-92DA9A7F3BC2}"/>
    <hyperlink ref="J199" r:id="rId174" display="duy.tran@onpoint.vn" xr:uid="{EFBC15C9-8432-4989-8380-288390205F62}"/>
    <hyperlink ref="J49" r:id="rId175" xr:uid="{50403962-BA5D-4881-9D7B-8987A3343D18}"/>
    <hyperlink ref="J50" r:id="rId176" xr:uid="{EC84AC6C-596A-45FC-B029-809B4584768F}"/>
    <hyperlink ref="J51" r:id="rId177" xr:uid="{201C2FD6-ACA1-449F-8951-DF6FDCB5D662}"/>
    <hyperlink ref="J77" r:id="rId178" xr:uid="{0C337611-E00C-4189-A58A-E117112E5604}"/>
    <hyperlink ref="J78" r:id="rId179" xr:uid="{FEE6F4D0-FC84-45D4-84CB-FA048AB3C4D7}"/>
    <hyperlink ref="J79" r:id="rId180" xr:uid="{D44C1D60-A19D-407B-86EF-DE82A0EF9996}"/>
    <hyperlink ref="P206" r:id="rId181" xr:uid="{3F58F55C-8455-47B8-B595-B8C9107AD22B}"/>
    <hyperlink ref="P239" r:id="rId182" xr:uid="{1D9FFE46-6E04-4BF3-A01E-A5A4730472B8}"/>
    <hyperlink ref="P264" r:id="rId183" xr:uid="{E0FA3B7D-F539-4F02-9A7C-4EB77A46EE9F}"/>
    <hyperlink ref="P244" r:id="rId184" xr:uid="{6276337D-6470-499C-B038-DE24DCE4AA7F}"/>
    <hyperlink ref="P247" r:id="rId185" xr:uid="{77A9356F-6A22-4252-AD1A-4DD59E36C686}"/>
    <hyperlink ref="P250" r:id="rId186" xr:uid="{B87E2CE8-364C-49E3-AB8E-5202BCC835D6}"/>
    <hyperlink ref="P251" r:id="rId187" xr:uid="{71C91710-0A25-4022-941F-47BAAB0D799B}"/>
    <hyperlink ref="P270" r:id="rId188" xr:uid="{FEA7E601-6275-431E-B339-195F35FEDD0E}"/>
    <hyperlink ref="P271" r:id="rId189" xr:uid="{5614E0E3-B632-4ACE-9C84-849467D6ED75}"/>
    <hyperlink ref="P115" r:id="rId190" xr:uid="{8D27AC44-5C47-414B-BF15-6D1189519288}"/>
    <hyperlink ref="P123" r:id="rId191" xr:uid="{1ED91D81-2341-4340-99EF-5D1D75D151F2}"/>
    <hyperlink ref="P126" r:id="rId192" xr:uid="{0AC70A71-2F6A-4D71-AB1D-413CAD06BE2A}"/>
    <hyperlink ref="P127" r:id="rId193" xr:uid="{DA5EBEE5-663F-451C-A367-C58A4760C4C5}"/>
    <hyperlink ref="P128" r:id="rId194" xr:uid="{3B8AD94C-6261-4511-B3AC-01834C7E18E0}"/>
    <hyperlink ref="P129" r:id="rId195" xr:uid="{6424B2A6-7C22-497A-BCC6-301BA886F539}"/>
    <hyperlink ref="P144" r:id="rId196" xr:uid="{9002ABAD-488F-4D9D-AEA3-40C4B29E0260}"/>
    <hyperlink ref="P145" r:id="rId197" xr:uid="{BB6E0017-5E37-4A3F-B8EF-F818BCDFB4A9}"/>
    <hyperlink ref="P146" r:id="rId198" xr:uid="{D8E83963-FA4B-4656-8EA6-D8C519B8920D}"/>
  </hyperlinks>
  <pageMargins left="0.7" right="0.7" top="0.75" bottom="0.75" header="0.3" footer="0.3"/>
  <pageSetup orientation="portrait" r:id="rId199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ACC74B-1D42-463D-92F3-0D413EA5DE92}">
          <x14:formula1>
            <xm:f>Validation!$B$3:$B$10</xm:f>
          </x14:formula1>
          <xm:sqref>T203 T215 T211:T212 T235:T236 T256:T259 T269:T274 T245:T253 T265:T267 T13:T198 T261:T262</xm:sqref>
        </x14:dataValidation>
        <x14:dataValidation type="list" allowBlank="1" showInputMessage="1" showErrorMessage="1" xr:uid="{AE650246-EEA0-4081-B463-5399532BFA4C}">
          <x14:formula1>
            <xm:f>Validation!$F$3:$F$5</xm:f>
          </x14:formula1>
          <xm:sqref>H264:H274 H260:H262 H242 H238:H240 H244:H255 H13:H235</xm:sqref>
        </x14:dataValidation>
        <x14:dataValidation type="list" allowBlank="1" showInputMessage="1" showErrorMessage="1" xr:uid="{FC8BFD7D-882F-45B3-B758-618A94A51804}">
          <x14:formula1>
            <xm:f>Validation!$D$3:$D$5</xm:f>
          </x14:formula1>
          <xm:sqref>R13:R114 P223 P102 P198 P200:P201 P209 R235:R236 R206:R207 R214:R215 R211:R212 R238:R239 R116:R198 R256:R259 R264:R267 R246:R253 R269:R274 P263 R202 R229:R232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40F9-582F-458F-9944-3D75146A32BF}">
  <dimension ref="B2:I13"/>
  <sheetViews>
    <sheetView topLeftCell="B1" workbookViewId="0">
      <selection activeCell="J19" sqref="J19"/>
    </sheetView>
  </sheetViews>
  <sheetFormatPr defaultColWidth="8.90625" defaultRowHeight="14.5" x14ac:dyDescent="0.35"/>
  <cols>
    <col min="1" max="1" width="8.90625" style="45"/>
    <col min="2" max="2" width="18.90625" style="45" bestFit="1" customWidth="1"/>
    <col min="3" max="3" width="6" style="45" bestFit="1" customWidth="1"/>
    <col min="4" max="4" width="63.453125" style="45" bestFit="1" customWidth="1"/>
    <col min="5" max="5" width="19.08984375" style="45" bestFit="1" customWidth="1"/>
    <col min="6" max="7" width="9.453125" style="45" bestFit="1" customWidth="1"/>
    <col min="8" max="8" width="10.453125" style="45" bestFit="1" customWidth="1"/>
    <col min="9" max="9" width="15.453125" style="45" bestFit="1" customWidth="1"/>
    <col min="10" max="16384" width="8.90625" style="45"/>
  </cols>
  <sheetData>
    <row r="2" spans="2:9" x14ac:dyDescent="0.35">
      <c r="B2" s="152" t="s">
        <v>2163</v>
      </c>
      <c r="C2" s="152" t="s">
        <v>2164</v>
      </c>
      <c r="D2" s="152" t="s">
        <v>2165</v>
      </c>
      <c r="E2" s="152" t="s">
        <v>2166</v>
      </c>
      <c r="F2" s="152" t="s">
        <v>2167</v>
      </c>
      <c r="G2" s="152"/>
      <c r="H2" s="152"/>
      <c r="I2" s="152" t="s">
        <v>2168</v>
      </c>
    </row>
    <row r="3" spans="2:9" x14ac:dyDescent="0.35">
      <c r="B3" s="152"/>
      <c r="C3" s="152"/>
      <c r="D3" s="152"/>
      <c r="E3" s="152"/>
      <c r="F3" s="153" t="s">
        <v>2169</v>
      </c>
      <c r="G3" s="154"/>
      <c r="H3" s="59" t="s">
        <v>2170</v>
      </c>
      <c r="I3" s="152"/>
    </row>
    <row r="4" spans="2:9" x14ac:dyDescent="0.35">
      <c r="B4" s="152"/>
      <c r="C4" s="152"/>
      <c r="D4" s="152"/>
      <c r="E4" s="152"/>
      <c r="F4" s="46" t="s">
        <v>2171</v>
      </c>
      <c r="G4" s="46" t="s">
        <v>2172</v>
      </c>
      <c r="H4" s="47" t="s">
        <v>2173</v>
      </c>
      <c r="I4" s="152"/>
    </row>
    <row r="5" spans="2:9" x14ac:dyDescent="0.35">
      <c r="B5" s="48" t="s">
        <v>2174</v>
      </c>
      <c r="C5" s="49" t="s">
        <v>2175</v>
      </c>
      <c r="D5" s="50" t="s">
        <v>2176</v>
      </c>
      <c r="E5" s="58" t="s">
        <v>2177</v>
      </c>
      <c r="F5" s="51"/>
      <c r="G5" s="51"/>
      <c r="H5" s="51"/>
      <c r="I5" s="52">
        <v>0.05</v>
      </c>
    </row>
    <row r="6" spans="2:9" x14ac:dyDescent="0.35">
      <c r="B6" s="147" t="s">
        <v>2178</v>
      </c>
      <c r="C6" s="148" t="s">
        <v>2179</v>
      </c>
      <c r="D6" s="149" t="s">
        <v>2180</v>
      </c>
      <c r="E6" s="53" t="s">
        <v>2181</v>
      </c>
      <c r="F6" s="54">
        <v>6.0000000000000001E-3</v>
      </c>
      <c r="G6" s="54">
        <v>2.4E-2</v>
      </c>
      <c r="H6" s="54">
        <f>F6+G6</f>
        <v>0.03</v>
      </c>
      <c r="I6" s="54">
        <v>0.03</v>
      </c>
    </row>
    <row r="7" spans="2:9" x14ac:dyDescent="0.35">
      <c r="B7" s="147"/>
      <c r="C7" s="148"/>
      <c r="D7" s="150"/>
      <c r="E7" s="55" t="s">
        <v>2182</v>
      </c>
      <c r="F7" s="54">
        <v>2.4E-2</v>
      </c>
      <c r="G7" s="54">
        <v>9.6000000000000002E-2</v>
      </c>
      <c r="H7" s="54">
        <f t="shared" ref="H7:H13" si="0">F7+G7</f>
        <v>0.12</v>
      </c>
      <c r="I7" s="54">
        <v>0.12</v>
      </c>
    </row>
    <row r="8" spans="2:9" x14ac:dyDescent="0.35">
      <c r="B8" s="147"/>
      <c r="C8" s="148"/>
      <c r="D8" s="150"/>
      <c r="E8" s="57" t="s">
        <v>2183</v>
      </c>
      <c r="F8" s="54">
        <v>3.5999999999999997E-2</v>
      </c>
      <c r="G8" s="54">
        <v>0.14399999999999999</v>
      </c>
      <c r="H8" s="54">
        <f t="shared" si="0"/>
        <v>0.18</v>
      </c>
      <c r="I8" s="54">
        <v>0.18</v>
      </c>
    </row>
    <row r="9" spans="2:9" x14ac:dyDescent="0.35">
      <c r="B9" s="147"/>
      <c r="C9" s="148"/>
      <c r="D9" s="151"/>
      <c r="E9" s="56" t="s">
        <v>2184</v>
      </c>
      <c r="F9" s="54">
        <v>0.06</v>
      </c>
      <c r="G9" s="54">
        <v>0.24</v>
      </c>
      <c r="H9" s="54">
        <f t="shared" si="0"/>
        <v>0.3</v>
      </c>
      <c r="I9" s="54">
        <v>0.3</v>
      </c>
    </row>
    <row r="10" spans="2:9" x14ac:dyDescent="0.35">
      <c r="B10" s="147" t="s">
        <v>2185</v>
      </c>
      <c r="C10" s="148" t="s">
        <v>2186</v>
      </c>
      <c r="D10" s="149" t="s">
        <v>2187</v>
      </c>
      <c r="E10" s="53" t="s">
        <v>2181</v>
      </c>
      <c r="F10" s="54">
        <v>4.0000000000000001E-3</v>
      </c>
      <c r="G10" s="54">
        <v>1.6E-2</v>
      </c>
      <c r="H10" s="54">
        <f t="shared" si="0"/>
        <v>0.02</v>
      </c>
      <c r="I10" s="54">
        <v>0.02</v>
      </c>
    </row>
    <row r="11" spans="2:9" x14ac:dyDescent="0.35">
      <c r="B11" s="147"/>
      <c r="C11" s="148"/>
      <c r="D11" s="150"/>
      <c r="E11" s="55" t="s">
        <v>2182</v>
      </c>
      <c r="F11" s="54">
        <v>1.6E-2</v>
      </c>
      <c r="G11" s="54">
        <v>6.4000000000000001E-2</v>
      </c>
      <c r="H11" s="54">
        <f t="shared" si="0"/>
        <v>0.08</v>
      </c>
      <c r="I11" s="54">
        <v>0.08</v>
      </c>
    </row>
    <row r="12" spans="2:9" x14ac:dyDescent="0.35">
      <c r="B12" s="147"/>
      <c r="C12" s="148"/>
      <c r="D12" s="150"/>
      <c r="E12" s="57" t="s">
        <v>2183</v>
      </c>
      <c r="F12" s="54">
        <v>2.4E-2</v>
      </c>
      <c r="G12" s="54">
        <v>9.6000000000000002E-2</v>
      </c>
      <c r="H12" s="54">
        <f t="shared" si="0"/>
        <v>0.12</v>
      </c>
      <c r="I12" s="54">
        <v>0.12</v>
      </c>
    </row>
    <row r="13" spans="2:9" x14ac:dyDescent="0.35">
      <c r="B13" s="147"/>
      <c r="C13" s="148"/>
      <c r="D13" s="151"/>
      <c r="E13" s="56" t="s">
        <v>2184</v>
      </c>
      <c r="F13" s="54">
        <v>4.0000000000000008E-2</v>
      </c>
      <c r="G13" s="54">
        <v>0.16000000000000003</v>
      </c>
      <c r="H13" s="54">
        <f t="shared" si="0"/>
        <v>0.20000000000000004</v>
      </c>
      <c r="I13" s="54">
        <v>0.20000000000000004</v>
      </c>
    </row>
  </sheetData>
  <mergeCells count="13">
    <mergeCell ref="B6:B9"/>
    <mergeCell ref="C6:C9"/>
    <mergeCell ref="D6:D9"/>
    <mergeCell ref="B10:B13"/>
    <mergeCell ref="C10:C13"/>
    <mergeCell ref="D10:D13"/>
    <mergeCell ref="B2:B4"/>
    <mergeCell ref="C2:C4"/>
    <mergeCell ref="D2:D4"/>
    <mergeCell ref="E2:E4"/>
    <mergeCell ref="I2:I4"/>
    <mergeCell ref="F2:H2"/>
    <mergeCell ref="F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D30F-E811-4E91-934D-443B405E5DFD}">
  <sheetPr filterMode="1"/>
  <dimension ref="B2:H92"/>
  <sheetViews>
    <sheetView workbookViewId="0">
      <selection activeCell="C17" sqref="C17"/>
    </sheetView>
  </sheetViews>
  <sheetFormatPr defaultRowHeight="14.5" x14ac:dyDescent="0.35"/>
  <cols>
    <col min="2" max="2" width="27.90625" bestFit="1" customWidth="1"/>
    <col min="3" max="3" width="13.453125" bestFit="1" customWidth="1"/>
    <col min="4" max="4" width="31.54296875" bestFit="1" customWidth="1"/>
    <col min="5" max="5" width="19.453125" bestFit="1" customWidth="1"/>
    <col min="6" max="6" width="17" bestFit="1" customWidth="1"/>
    <col min="7" max="7" width="31.08984375" bestFit="1" customWidth="1"/>
    <col min="8" max="8" width="14.90625" bestFit="1" customWidth="1"/>
  </cols>
  <sheetData>
    <row r="2" spans="2:8" x14ac:dyDescent="0.35">
      <c r="B2" s="25" t="s">
        <v>2188</v>
      </c>
      <c r="C2" s="26" t="s">
        <v>2189</v>
      </c>
      <c r="D2" s="27" t="s">
        <v>2190</v>
      </c>
      <c r="E2" s="28" t="s">
        <v>2191</v>
      </c>
      <c r="F2" s="27" t="s">
        <v>2192</v>
      </c>
      <c r="G2" s="29" t="s">
        <v>2193</v>
      </c>
      <c r="H2" s="29" t="s">
        <v>2194</v>
      </c>
    </row>
    <row r="3" spans="2:8" hidden="1" x14ac:dyDescent="0.35">
      <c r="B3" s="30" t="s">
        <v>118</v>
      </c>
      <c r="C3" s="30" t="s">
        <v>119</v>
      </c>
      <c r="D3" s="31" t="s">
        <v>2195</v>
      </c>
      <c r="E3" s="30" t="s">
        <v>2196</v>
      </c>
      <c r="F3" s="31" t="s">
        <v>2196</v>
      </c>
      <c r="G3" s="30" t="s">
        <v>2197</v>
      </c>
      <c r="H3" s="32">
        <v>43241</v>
      </c>
    </row>
    <row r="4" spans="2:8" hidden="1" x14ac:dyDescent="0.35">
      <c r="B4" s="33" t="s">
        <v>97</v>
      </c>
      <c r="C4" s="33" t="s">
        <v>98</v>
      </c>
      <c r="D4" s="34" t="s">
        <v>2198</v>
      </c>
      <c r="E4" s="33" t="s">
        <v>2196</v>
      </c>
      <c r="F4" s="34" t="s">
        <v>2196</v>
      </c>
      <c r="G4" s="33" t="s">
        <v>2199</v>
      </c>
      <c r="H4" s="35">
        <v>43839</v>
      </c>
    </row>
    <row r="5" spans="2:8" hidden="1" x14ac:dyDescent="0.35">
      <c r="B5" s="33" t="s">
        <v>69</v>
      </c>
      <c r="C5" s="33" t="s">
        <v>70</v>
      </c>
      <c r="D5" s="36" t="s">
        <v>71</v>
      </c>
      <c r="E5" s="33" t="s">
        <v>2196</v>
      </c>
      <c r="F5" s="34" t="s">
        <v>2196</v>
      </c>
      <c r="G5" s="33" t="s">
        <v>2200</v>
      </c>
      <c r="H5" s="35">
        <v>44032</v>
      </c>
    </row>
    <row r="6" spans="2:8" hidden="1" x14ac:dyDescent="0.35">
      <c r="B6" s="37" t="s">
        <v>2201</v>
      </c>
      <c r="C6" s="38" t="s">
        <v>2202</v>
      </c>
      <c r="D6" s="38" t="s">
        <v>2203</v>
      </c>
      <c r="E6" s="38" t="s">
        <v>2204</v>
      </c>
      <c r="F6" s="38" t="s">
        <v>2205</v>
      </c>
      <c r="G6" s="38" t="s">
        <v>2206</v>
      </c>
      <c r="H6" s="39">
        <v>43872</v>
      </c>
    </row>
    <row r="7" spans="2:8" hidden="1" x14ac:dyDescent="0.35">
      <c r="B7" s="40" t="s">
        <v>270</v>
      </c>
      <c r="C7" s="41" t="s">
        <v>271</v>
      </c>
      <c r="D7" s="37" t="s">
        <v>2207</v>
      </c>
      <c r="E7" s="41" t="s">
        <v>2204</v>
      </c>
      <c r="F7" s="37" t="s">
        <v>2205</v>
      </c>
      <c r="G7" s="37" t="s">
        <v>2206</v>
      </c>
      <c r="H7" s="42">
        <v>43906</v>
      </c>
    </row>
    <row r="8" spans="2:8" hidden="1" x14ac:dyDescent="0.35">
      <c r="B8" s="37" t="s">
        <v>287</v>
      </c>
      <c r="C8" s="41" t="s">
        <v>288</v>
      </c>
      <c r="D8" s="37" t="s">
        <v>2208</v>
      </c>
      <c r="E8" s="41" t="s">
        <v>2204</v>
      </c>
      <c r="F8" s="37" t="s">
        <v>2205</v>
      </c>
      <c r="G8" s="37" t="s">
        <v>2206</v>
      </c>
      <c r="H8" s="42">
        <v>43955</v>
      </c>
    </row>
    <row r="9" spans="2:8" hidden="1" x14ac:dyDescent="0.35">
      <c r="B9" s="37" t="s">
        <v>346</v>
      </c>
      <c r="C9" s="41" t="s">
        <v>347</v>
      </c>
      <c r="D9" s="37" t="s">
        <v>345</v>
      </c>
      <c r="E9" s="41" t="s">
        <v>2204</v>
      </c>
      <c r="F9" s="37" t="s">
        <v>2205</v>
      </c>
      <c r="G9" s="37" t="s">
        <v>2206</v>
      </c>
      <c r="H9" s="42">
        <v>43976</v>
      </c>
    </row>
    <row r="10" spans="2:8" hidden="1" x14ac:dyDescent="0.35">
      <c r="B10" s="37" t="s">
        <v>2209</v>
      </c>
      <c r="C10" s="41" t="s">
        <v>244</v>
      </c>
      <c r="D10" s="37" t="s">
        <v>2210</v>
      </c>
      <c r="E10" s="41" t="s">
        <v>2204</v>
      </c>
      <c r="F10" s="37" t="s">
        <v>2205</v>
      </c>
      <c r="G10" s="37" t="s">
        <v>2211</v>
      </c>
      <c r="H10" s="42">
        <v>43983</v>
      </c>
    </row>
    <row r="11" spans="2:8" hidden="1" x14ac:dyDescent="0.35">
      <c r="B11" s="37" t="s">
        <v>2212</v>
      </c>
      <c r="C11" s="41" t="s">
        <v>2213</v>
      </c>
      <c r="D11" s="37" t="s">
        <v>2214</v>
      </c>
      <c r="E11" s="41" t="s">
        <v>2204</v>
      </c>
      <c r="F11" s="37" t="s">
        <v>2205</v>
      </c>
      <c r="G11" s="37" t="s">
        <v>2215</v>
      </c>
      <c r="H11" s="42">
        <v>44041</v>
      </c>
    </row>
    <row r="12" spans="2:8" hidden="1" x14ac:dyDescent="0.35">
      <c r="B12" s="37" t="s">
        <v>2216</v>
      </c>
      <c r="C12" s="41" t="s">
        <v>2217</v>
      </c>
      <c r="D12" s="37" t="s">
        <v>2218</v>
      </c>
      <c r="E12" s="41" t="s">
        <v>2204</v>
      </c>
      <c r="F12" s="37" t="s">
        <v>2205</v>
      </c>
      <c r="G12" s="37" t="s">
        <v>2215</v>
      </c>
      <c r="H12" s="42">
        <v>44041</v>
      </c>
    </row>
    <row r="13" spans="2:8" hidden="1" x14ac:dyDescent="0.35">
      <c r="B13" s="37" t="s">
        <v>325</v>
      </c>
      <c r="C13" s="41" t="s">
        <v>326</v>
      </c>
      <c r="D13" s="37" t="s">
        <v>2219</v>
      </c>
      <c r="E13" s="41" t="s">
        <v>2204</v>
      </c>
      <c r="F13" s="37" t="s">
        <v>2205</v>
      </c>
      <c r="G13" s="37" t="s">
        <v>2211</v>
      </c>
      <c r="H13" s="42">
        <v>44102</v>
      </c>
    </row>
    <row r="14" spans="2:8" hidden="1" x14ac:dyDescent="0.35">
      <c r="B14" s="37" t="s">
        <v>2220</v>
      </c>
      <c r="C14" s="41" t="s">
        <v>2221</v>
      </c>
      <c r="D14" s="37" t="s">
        <v>2222</v>
      </c>
      <c r="E14" s="41" t="s">
        <v>2204</v>
      </c>
      <c r="F14" s="37" t="s">
        <v>2205</v>
      </c>
      <c r="G14" s="37" t="s">
        <v>2211</v>
      </c>
      <c r="H14" s="42">
        <v>44154</v>
      </c>
    </row>
    <row r="15" spans="2:8" hidden="1" x14ac:dyDescent="0.35">
      <c r="B15" s="37" t="s">
        <v>142</v>
      </c>
      <c r="C15" s="41" t="s">
        <v>143</v>
      </c>
      <c r="D15" s="37" t="s">
        <v>141</v>
      </c>
      <c r="E15" s="41" t="s">
        <v>2204</v>
      </c>
      <c r="F15" s="37" t="s">
        <v>2205</v>
      </c>
      <c r="G15" s="37" t="s">
        <v>2211</v>
      </c>
      <c r="H15" s="42">
        <v>44179</v>
      </c>
    </row>
    <row r="16" spans="2:8" hidden="1" x14ac:dyDescent="0.35">
      <c r="B16" s="37" t="s">
        <v>2223</v>
      </c>
      <c r="C16" s="41" t="s">
        <v>2224</v>
      </c>
      <c r="D16" s="37" t="s">
        <v>2225</v>
      </c>
      <c r="E16" s="41" t="s">
        <v>2204</v>
      </c>
      <c r="F16" s="37" t="s">
        <v>2205</v>
      </c>
      <c r="G16" s="37" t="s">
        <v>2206</v>
      </c>
      <c r="H16" s="42">
        <v>44193</v>
      </c>
    </row>
    <row r="17" spans="2:8" x14ac:dyDescent="0.35">
      <c r="B17" s="37" t="s">
        <v>2226</v>
      </c>
      <c r="C17" s="41" t="s">
        <v>2227</v>
      </c>
      <c r="D17" s="37" t="s">
        <v>2228</v>
      </c>
      <c r="E17" s="41" t="s">
        <v>2204</v>
      </c>
      <c r="F17" s="37" t="s">
        <v>2205</v>
      </c>
      <c r="G17" s="37" t="s">
        <v>2229</v>
      </c>
      <c r="H17" s="42">
        <v>44221</v>
      </c>
    </row>
    <row r="18" spans="2:8" hidden="1" x14ac:dyDescent="0.35">
      <c r="B18" s="37" t="s">
        <v>2230</v>
      </c>
      <c r="C18" s="41" t="s">
        <v>2231</v>
      </c>
      <c r="D18" s="37" t="s">
        <v>2232</v>
      </c>
      <c r="E18" s="41" t="s">
        <v>2204</v>
      </c>
      <c r="F18" s="37" t="s">
        <v>2205</v>
      </c>
      <c r="G18" s="37" t="s">
        <v>2229</v>
      </c>
      <c r="H18" s="42">
        <v>44258</v>
      </c>
    </row>
    <row r="19" spans="2:8" hidden="1" x14ac:dyDescent="0.35">
      <c r="B19" s="37" t="s">
        <v>2233</v>
      </c>
      <c r="C19" s="41" t="s">
        <v>160</v>
      </c>
      <c r="D19" s="37" t="s">
        <v>2234</v>
      </c>
      <c r="E19" s="41" t="s">
        <v>2204</v>
      </c>
      <c r="F19" s="37" t="s">
        <v>2205</v>
      </c>
      <c r="G19" s="37" t="s">
        <v>2229</v>
      </c>
      <c r="H19" s="42">
        <v>44277</v>
      </c>
    </row>
    <row r="20" spans="2:8" hidden="1" x14ac:dyDescent="0.35">
      <c r="B20" s="37" t="s">
        <v>2235</v>
      </c>
      <c r="C20" s="38" t="s">
        <v>2236</v>
      </c>
      <c r="D20" s="38" t="s">
        <v>2237</v>
      </c>
      <c r="E20" s="38" t="s">
        <v>2204</v>
      </c>
      <c r="F20" s="38" t="s">
        <v>2205</v>
      </c>
      <c r="G20" s="38" t="s">
        <v>2229</v>
      </c>
      <c r="H20" s="39">
        <v>44277</v>
      </c>
    </row>
    <row r="21" spans="2:8" hidden="1" x14ac:dyDescent="0.35">
      <c r="B21" s="37" t="s">
        <v>2238</v>
      </c>
      <c r="C21" s="41" t="s">
        <v>2239</v>
      </c>
      <c r="D21" s="37" t="s">
        <v>2240</v>
      </c>
      <c r="E21" s="41" t="s">
        <v>2204</v>
      </c>
      <c r="F21" s="37" t="s">
        <v>2205</v>
      </c>
      <c r="G21" s="37" t="s">
        <v>2229</v>
      </c>
      <c r="H21" s="42">
        <v>44285</v>
      </c>
    </row>
    <row r="22" spans="2:8" hidden="1" x14ac:dyDescent="0.35">
      <c r="B22" s="37" t="s">
        <v>2241</v>
      </c>
      <c r="C22" s="41" t="s">
        <v>2242</v>
      </c>
      <c r="D22" s="37" t="s">
        <v>2243</v>
      </c>
      <c r="E22" s="41" t="s">
        <v>2204</v>
      </c>
      <c r="F22" s="37" t="s">
        <v>2205</v>
      </c>
      <c r="G22" s="37" t="s">
        <v>2229</v>
      </c>
      <c r="H22" s="42">
        <v>44321</v>
      </c>
    </row>
    <row r="23" spans="2:8" hidden="1" x14ac:dyDescent="0.35">
      <c r="B23" s="37" t="s">
        <v>396</v>
      </c>
      <c r="C23" s="41" t="s">
        <v>397</v>
      </c>
      <c r="D23" s="37" t="s">
        <v>395</v>
      </c>
      <c r="E23" s="41" t="s">
        <v>2204</v>
      </c>
      <c r="F23" s="37" t="s">
        <v>2205</v>
      </c>
      <c r="G23" s="37" t="s">
        <v>2211</v>
      </c>
      <c r="H23" s="42">
        <v>44320</v>
      </c>
    </row>
    <row r="24" spans="2:8" hidden="1" x14ac:dyDescent="0.35">
      <c r="B24" s="37" t="s">
        <v>2244</v>
      </c>
      <c r="C24" s="38" t="s">
        <v>2245</v>
      </c>
      <c r="D24" s="38" t="s">
        <v>2246</v>
      </c>
      <c r="E24" s="38" t="s">
        <v>2204</v>
      </c>
      <c r="F24" s="38" t="s">
        <v>2205</v>
      </c>
      <c r="G24" s="38" t="s">
        <v>2229</v>
      </c>
      <c r="H24" s="39">
        <v>44333</v>
      </c>
    </row>
    <row r="25" spans="2:8" hidden="1" x14ac:dyDescent="0.35">
      <c r="B25" s="37" t="s">
        <v>2247</v>
      </c>
      <c r="C25" s="38" t="s">
        <v>2248</v>
      </c>
      <c r="D25" s="38" t="s">
        <v>2249</v>
      </c>
      <c r="E25" s="38" t="s">
        <v>2204</v>
      </c>
      <c r="F25" s="38" t="s">
        <v>2205</v>
      </c>
      <c r="G25" s="38" t="s">
        <v>2229</v>
      </c>
      <c r="H25" s="39">
        <v>44348</v>
      </c>
    </row>
    <row r="26" spans="2:8" hidden="1" x14ac:dyDescent="0.35">
      <c r="B26" s="37" t="s">
        <v>73</v>
      </c>
      <c r="C26" s="41" t="s">
        <v>74</v>
      </c>
      <c r="D26" s="37" t="s">
        <v>2250</v>
      </c>
      <c r="E26" s="41" t="s">
        <v>2204</v>
      </c>
      <c r="F26" s="37" t="s">
        <v>2205</v>
      </c>
      <c r="G26" s="37" t="s">
        <v>2211</v>
      </c>
      <c r="H26" s="42">
        <v>44354</v>
      </c>
    </row>
    <row r="27" spans="2:8" hidden="1" x14ac:dyDescent="0.35">
      <c r="B27" s="37" t="s">
        <v>2251</v>
      </c>
      <c r="C27" s="41" t="s">
        <v>2252</v>
      </c>
      <c r="D27" s="37" t="s">
        <v>2253</v>
      </c>
      <c r="E27" s="41" t="s">
        <v>2204</v>
      </c>
      <c r="F27" s="37" t="s">
        <v>2205</v>
      </c>
      <c r="G27" s="37" t="s">
        <v>2254</v>
      </c>
      <c r="H27" s="42">
        <v>44355</v>
      </c>
    </row>
    <row r="28" spans="2:8" hidden="1" x14ac:dyDescent="0.35">
      <c r="B28" s="37" t="s">
        <v>335</v>
      </c>
      <c r="C28" s="41" t="s">
        <v>336</v>
      </c>
      <c r="D28" s="37" t="s">
        <v>2255</v>
      </c>
      <c r="E28" s="41" t="s">
        <v>2204</v>
      </c>
      <c r="F28" s="37" t="s">
        <v>2205</v>
      </c>
      <c r="G28" s="37" t="s">
        <v>2211</v>
      </c>
      <c r="H28" s="42">
        <v>44362</v>
      </c>
    </row>
    <row r="29" spans="2:8" hidden="1" x14ac:dyDescent="0.35">
      <c r="B29" s="37" t="s">
        <v>88</v>
      </c>
      <c r="C29" s="41" t="s">
        <v>89</v>
      </c>
      <c r="D29" s="37" t="s">
        <v>2256</v>
      </c>
      <c r="E29" s="41" t="s">
        <v>2204</v>
      </c>
      <c r="F29" s="37" t="s">
        <v>2205</v>
      </c>
      <c r="G29" s="37" t="s">
        <v>2229</v>
      </c>
      <c r="H29" s="42">
        <v>44368</v>
      </c>
    </row>
    <row r="30" spans="2:8" hidden="1" x14ac:dyDescent="0.35">
      <c r="B30" s="37" t="s">
        <v>259</v>
      </c>
      <c r="C30" s="41" t="s">
        <v>260</v>
      </c>
      <c r="D30" s="37" t="s">
        <v>2257</v>
      </c>
      <c r="E30" s="41" t="s">
        <v>2204</v>
      </c>
      <c r="F30" s="37" t="s">
        <v>2205</v>
      </c>
      <c r="G30" s="37" t="s">
        <v>2211</v>
      </c>
      <c r="H30" s="42">
        <v>44396</v>
      </c>
    </row>
    <row r="31" spans="2:8" hidden="1" x14ac:dyDescent="0.35">
      <c r="B31" s="40" t="s">
        <v>302</v>
      </c>
      <c r="C31" s="41" t="s">
        <v>303</v>
      </c>
      <c r="D31" s="37" t="s">
        <v>301</v>
      </c>
      <c r="E31" s="41" t="s">
        <v>2204</v>
      </c>
      <c r="F31" s="37" t="s">
        <v>2205</v>
      </c>
      <c r="G31" s="37" t="s">
        <v>2258</v>
      </c>
      <c r="H31" s="42">
        <v>44431</v>
      </c>
    </row>
    <row r="32" spans="2:8" hidden="1" x14ac:dyDescent="0.35">
      <c r="B32" s="37" t="s">
        <v>238</v>
      </c>
      <c r="C32" s="41" t="s">
        <v>239</v>
      </c>
      <c r="D32" s="37" t="s">
        <v>2259</v>
      </c>
      <c r="E32" s="41" t="s">
        <v>2204</v>
      </c>
      <c r="F32" s="37" t="s">
        <v>2205</v>
      </c>
      <c r="G32" s="37" t="s">
        <v>2211</v>
      </c>
      <c r="H32" s="42">
        <v>44438</v>
      </c>
    </row>
    <row r="33" spans="2:8" hidden="1" x14ac:dyDescent="0.35">
      <c r="B33" s="37" t="s">
        <v>379</v>
      </c>
      <c r="C33" s="41" t="s">
        <v>380</v>
      </c>
      <c r="D33" s="37" t="s">
        <v>378</v>
      </c>
      <c r="E33" s="41" t="s">
        <v>2204</v>
      </c>
      <c r="F33" s="37" t="s">
        <v>2205</v>
      </c>
      <c r="G33" s="37" t="s">
        <v>2229</v>
      </c>
      <c r="H33" s="42">
        <v>44445</v>
      </c>
    </row>
    <row r="34" spans="2:8" hidden="1" x14ac:dyDescent="0.35">
      <c r="B34" s="37" t="s">
        <v>478</v>
      </c>
      <c r="C34" s="41" t="s">
        <v>479</v>
      </c>
      <c r="D34" s="37" t="s">
        <v>477</v>
      </c>
      <c r="E34" s="41" t="s">
        <v>2204</v>
      </c>
      <c r="F34" s="37" t="s">
        <v>2205</v>
      </c>
      <c r="G34" s="37" t="s">
        <v>2229</v>
      </c>
      <c r="H34" s="42">
        <v>44445</v>
      </c>
    </row>
    <row r="35" spans="2:8" hidden="1" x14ac:dyDescent="0.35">
      <c r="B35" s="37" t="s">
        <v>349</v>
      </c>
      <c r="C35" s="41" t="s">
        <v>350</v>
      </c>
      <c r="D35" s="37" t="s">
        <v>2260</v>
      </c>
      <c r="E35" s="41" t="s">
        <v>2204</v>
      </c>
      <c r="F35" s="37" t="s">
        <v>2205</v>
      </c>
      <c r="G35" s="37" t="s">
        <v>2229</v>
      </c>
      <c r="H35" s="42">
        <v>44445</v>
      </c>
    </row>
    <row r="36" spans="2:8" hidden="1" x14ac:dyDescent="0.35">
      <c r="B36" s="37" t="s">
        <v>2261</v>
      </c>
      <c r="C36" s="41" t="s">
        <v>2262</v>
      </c>
      <c r="D36" s="37" t="s">
        <v>2263</v>
      </c>
      <c r="E36" s="41" t="s">
        <v>2204</v>
      </c>
      <c r="F36" s="37" t="s">
        <v>2205</v>
      </c>
      <c r="G36" s="37" t="s">
        <v>2264</v>
      </c>
      <c r="H36" s="42">
        <v>44459</v>
      </c>
    </row>
    <row r="37" spans="2:8" hidden="1" x14ac:dyDescent="0.35">
      <c r="B37" s="37" t="s">
        <v>191</v>
      </c>
      <c r="C37" s="41" t="s">
        <v>192</v>
      </c>
      <c r="D37" s="37" t="s">
        <v>2265</v>
      </c>
      <c r="E37" s="41" t="s">
        <v>2204</v>
      </c>
      <c r="F37" s="37" t="s">
        <v>2205</v>
      </c>
      <c r="G37" s="37" t="s">
        <v>2229</v>
      </c>
      <c r="H37" s="42">
        <v>44454</v>
      </c>
    </row>
    <row r="38" spans="2:8" hidden="1" x14ac:dyDescent="0.35">
      <c r="B38" s="37" t="s">
        <v>2266</v>
      </c>
      <c r="C38" s="38" t="s">
        <v>2267</v>
      </c>
      <c r="D38" s="38" t="s">
        <v>2268</v>
      </c>
      <c r="E38" s="38" t="s">
        <v>2204</v>
      </c>
      <c r="F38" s="38" t="s">
        <v>2205</v>
      </c>
      <c r="G38" s="38" t="s">
        <v>2229</v>
      </c>
      <c r="H38" s="39">
        <v>44454</v>
      </c>
    </row>
    <row r="39" spans="2:8" hidden="1" x14ac:dyDescent="0.35">
      <c r="B39" s="37" t="s">
        <v>2269</v>
      </c>
      <c r="C39" s="41" t="s">
        <v>231</v>
      </c>
      <c r="D39" s="37" t="s">
        <v>2270</v>
      </c>
      <c r="E39" s="41" t="s">
        <v>2204</v>
      </c>
      <c r="F39" s="37" t="s">
        <v>2205</v>
      </c>
      <c r="G39" s="37" t="s">
        <v>2211</v>
      </c>
      <c r="H39" s="42">
        <v>44459</v>
      </c>
    </row>
    <row r="40" spans="2:8" hidden="1" x14ac:dyDescent="0.35">
      <c r="B40" s="37" t="s">
        <v>2271</v>
      </c>
      <c r="C40" s="41" t="s">
        <v>2272</v>
      </c>
      <c r="D40" s="37" t="s">
        <v>2273</v>
      </c>
      <c r="E40" s="41" t="s">
        <v>2204</v>
      </c>
      <c r="F40" s="37" t="s">
        <v>2205</v>
      </c>
      <c r="G40" s="37" t="s">
        <v>2229</v>
      </c>
      <c r="H40" s="42">
        <v>44480</v>
      </c>
    </row>
    <row r="41" spans="2:8" hidden="1" x14ac:dyDescent="0.35">
      <c r="B41" s="37" t="s">
        <v>2274</v>
      </c>
      <c r="C41" s="41" t="s">
        <v>2275</v>
      </c>
      <c r="D41" s="37" t="s">
        <v>2276</v>
      </c>
      <c r="E41" s="41" t="s">
        <v>2204</v>
      </c>
      <c r="F41" s="37" t="s">
        <v>2205</v>
      </c>
      <c r="G41" s="37" t="s">
        <v>2258</v>
      </c>
      <c r="H41" s="42">
        <v>44487</v>
      </c>
    </row>
    <row r="42" spans="2:8" hidden="1" x14ac:dyDescent="0.35">
      <c r="B42" s="40" t="s">
        <v>273</v>
      </c>
      <c r="C42" s="41" t="s">
        <v>274</v>
      </c>
      <c r="D42" s="37" t="s">
        <v>272</v>
      </c>
      <c r="E42" s="41" t="s">
        <v>2204</v>
      </c>
      <c r="F42" s="37" t="s">
        <v>2205</v>
      </c>
      <c r="G42" s="37" t="s">
        <v>2229</v>
      </c>
      <c r="H42" s="42">
        <v>44476</v>
      </c>
    </row>
    <row r="43" spans="2:8" hidden="1" x14ac:dyDescent="0.35">
      <c r="B43" s="37" t="s">
        <v>312</v>
      </c>
      <c r="C43" s="41" t="s">
        <v>313</v>
      </c>
      <c r="D43" s="37" t="s">
        <v>311</v>
      </c>
      <c r="E43" s="41" t="s">
        <v>2204</v>
      </c>
      <c r="F43" s="37" t="s">
        <v>2205</v>
      </c>
      <c r="G43" s="37" t="s">
        <v>2211</v>
      </c>
      <c r="H43" s="42">
        <v>44480</v>
      </c>
    </row>
    <row r="44" spans="2:8" hidden="1" x14ac:dyDescent="0.35">
      <c r="B44" s="37" t="s">
        <v>390</v>
      </c>
      <c r="C44" s="41" t="s">
        <v>391</v>
      </c>
      <c r="D44" s="37" t="s">
        <v>2277</v>
      </c>
      <c r="E44" s="41" t="s">
        <v>2204</v>
      </c>
      <c r="F44" s="37" t="s">
        <v>2205</v>
      </c>
      <c r="G44" s="37" t="s">
        <v>2211</v>
      </c>
      <c r="H44" s="42">
        <v>44482</v>
      </c>
    </row>
    <row r="45" spans="2:8" hidden="1" x14ac:dyDescent="0.35">
      <c r="B45" s="37" t="s">
        <v>565</v>
      </c>
      <c r="C45" s="41" t="s">
        <v>566</v>
      </c>
      <c r="D45" s="37" t="s">
        <v>564</v>
      </c>
      <c r="E45" s="41" t="s">
        <v>2204</v>
      </c>
      <c r="F45" s="37" t="s">
        <v>2205</v>
      </c>
      <c r="G45" s="37" t="s">
        <v>2211</v>
      </c>
      <c r="H45" s="42">
        <v>44482</v>
      </c>
    </row>
    <row r="46" spans="2:8" hidden="1" x14ac:dyDescent="0.35">
      <c r="B46" s="37" t="s">
        <v>221</v>
      </c>
      <c r="C46" s="41" t="s">
        <v>222</v>
      </c>
      <c r="D46" s="37" t="s">
        <v>2278</v>
      </c>
      <c r="E46" s="41" t="s">
        <v>2204</v>
      </c>
      <c r="F46" s="37" t="s">
        <v>2205</v>
      </c>
      <c r="G46" s="37" t="s">
        <v>2229</v>
      </c>
      <c r="H46" s="42">
        <v>44494</v>
      </c>
    </row>
    <row r="47" spans="2:8" hidden="1" x14ac:dyDescent="0.35">
      <c r="B47" s="37" t="s">
        <v>466</v>
      </c>
      <c r="C47" s="41" t="s">
        <v>467</v>
      </c>
      <c r="D47" s="37" t="s">
        <v>2279</v>
      </c>
      <c r="E47" s="41" t="s">
        <v>2204</v>
      </c>
      <c r="F47" s="37" t="s">
        <v>2205</v>
      </c>
      <c r="G47" s="37" t="s">
        <v>2229</v>
      </c>
      <c r="H47" s="42">
        <v>44494</v>
      </c>
    </row>
    <row r="48" spans="2:8" hidden="1" x14ac:dyDescent="0.35">
      <c r="B48" s="37" t="s">
        <v>2280</v>
      </c>
      <c r="C48" s="41" t="s">
        <v>2281</v>
      </c>
      <c r="D48" s="37" t="s">
        <v>2282</v>
      </c>
      <c r="E48" s="41" t="s">
        <v>2204</v>
      </c>
      <c r="F48" s="37" t="s">
        <v>2205</v>
      </c>
      <c r="G48" s="37" t="s">
        <v>2229</v>
      </c>
      <c r="H48" s="42">
        <v>44494</v>
      </c>
    </row>
    <row r="49" spans="2:8" hidden="1" x14ac:dyDescent="0.35">
      <c r="B49" s="37" t="s">
        <v>2283</v>
      </c>
      <c r="C49" s="41" t="s">
        <v>2284</v>
      </c>
      <c r="D49" s="37" t="s">
        <v>2285</v>
      </c>
      <c r="E49" s="41" t="s">
        <v>2204</v>
      </c>
      <c r="F49" s="37" t="s">
        <v>2205</v>
      </c>
      <c r="G49" s="37" t="s">
        <v>2229</v>
      </c>
      <c r="H49" s="42">
        <v>44496</v>
      </c>
    </row>
    <row r="50" spans="2:8" hidden="1" x14ac:dyDescent="0.35">
      <c r="B50" s="37" t="s">
        <v>385</v>
      </c>
      <c r="C50" s="41" t="s">
        <v>2286</v>
      </c>
      <c r="D50" s="37" t="s">
        <v>2287</v>
      </c>
      <c r="E50" s="41" t="s">
        <v>2204</v>
      </c>
      <c r="F50" s="37" t="s">
        <v>2205</v>
      </c>
      <c r="G50" s="37" t="s">
        <v>2229</v>
      </c>
      <c r="H50" s="42">
        <v>44501</v>
      </c>
    </row>
    <row r="51" spans="2:8" hidden="1" x14ac:dyDescent="0.35">
      <c r="B51" s="37" t="s">
        <v>2288</v>
      </c>
      <c r="C51" s="41" t="s">
        <v>2289</v>
      </c>
      <c r="D51" s="37" t="s">
        <v>2290</v>
      </c>
      <c r="E51" s="41" t="s">
        <v>2204</v>
      </c>
      <c r="F51" s="37" t="s">
        <v>2205</v>
      </c>
      <c r="G51" s="37" t="s">
        <v>2229</v>
      </c>
      <c r="H51" s="42">
        <v>44501</v>
      </c>
    </row>
    <row r="52" spans="2:8" hidden="1" x14ac:dyDescent="0.35">
      <c r="B52" s="37" t="s">
        <v>2291</v>
      </c>
      <c r="C52" s="38" t="s">
        <v>2292</v>
      </c>
      <c r="D52" s="38" t="s">
        <v>2293</v>
      </c>
      <c r="E52" s="38" t="s">
        <v>2204</v>
      </c>
      <c r="F52" s="38" t="s">
        <v>2205</v>
      </c>
      <c r="G52" s="38" t="s">
        <v>2229</v>
      </c>
      <c r="H52" s="39">
        <v>44515</v>
      </c>
    </row>
    <row r="53" spans="2:8" hidden="1" x14ac:dyDescent="0.35">
      <c r="B53" s="37" t="s">
        <v>2294</v>
      </c>
      <c r="C53" s="41" t="s">
        <v>2295</v>
      </c>
      <c r="D53" s="37" t="s">
        <v>2296</v>
      </c>
      <c r="E53" s="41" t="s">
        <v>2204</v>
      </c>
      <c r="F53" s="37" t="s">
        <v>2205</v>
      </c>
      <c r="G53" s="37" t="s">
        <v>2229</v>
      </c>
      <c r="H53" s="42">
        <v>44522</v>
      </c>
    </row>
    <row r="54" spans="2:8" hidden="1" x14ac:dyDescent="0.35">
      <c r="B54" s="37" t="s">
        <v>356</v>
      </c>
      <c r="C54" s="41" t="s">
        <v>357</v>
      </c>
      <c r="D54" s="37" t="s">
        <v>2297</v>
      </c>
      <c r="E54" s="41" t="s">
        <v>2204</v>
      </c>
      <c r="F54" s="37" t="s">
        <v>2205</v>
      </c>
      <c r="G54" s="37" t="s">
        <v>2229</v>
      </c>
      <c r="H54" s="42">
        <v>44522</v>
      </c>
    </row>
    <row r="55" spans="2:8" hidden="1" x14ac:dyDescent="0.35">
      <c r="B55" s="37" t="s">
        <v>2298</v>
      </c>
      <c r="C55" s="41" t="s">
        <v>2299</v>
      </c>
      <c r="D55" s="37" t="s">
        <v>2300</v>
      </c>
      <c r="E55" s="41" t="s">
        <v>2204</v>
      </c>
      <c r="F55" s="37" t="s">
        <v>2205</v>
      </c>
      <c r="G55" s="37" t="s">
        <v>2229</v>
      </c>
      <c r="H55" s="42">
        <v>44531</v>
      </c>
    </row>
    <row r="56" spans="2:8" hidden="1" x14ac:dyDescent="0.35">
      <c r="B56" s="37" t="s">
        <v>265</v>
      </c>
      <c r="C56" s="41" t="s">
        <v>266</v>
      </c>
      <c r="D56" s="37" t="s">
        <v>2301</v>
      </c>
      <c r="E56" s="41" t="s">
        <v>2204</v>
      </c>
      <c r="F56" s="37" t="s">
        <v>2205</v>
      </c>
      <c r="G56" s="37" t="s">
        <v>2229</v>
      </c>
      <c r="H56" s="42">
        <v>44540</v>
      </c>
    </row>
    <row r="57" spans="2:8" hidden="1" x14ac:dyDescent="0.35">
      <c r="B57" s="37" t="s">
        <v>187</v>
      </c>
      <c r="C57" s="41" t="s">
        <v>188</v>
      </c>
      <c r="D57" s="37" t="s">
        <v>2302</v>
      </c>
      <c r="E57" s="41" t="s">
        <v>2204</v>
      </c>
      <c r="F57" s="37" t="s">
        <v>2205</v>
      </c>
      <c r="G57" s="37" t="s">
        <v>2229</v>
      </c>
      <c r="H57" s="42">
        <v>44547</v>
      </c>
    </row>
    <row r="58" spans="2:8" hidden="1" x14ac:dyDescent="0.35">
      <c r="B58" s="37" t="s">
        <v>2303</v>
      </c>
      <c r="C58" s="41" t="s">
        <v>2304</v>
      </c>
      <c r="D58" s="37" t="s">
        <v>2305</v>
      </c>
      <c r="E58" s="41" t="s">
        <v>2204</v>
      </c>
      <c r="F58" s="37" t="s">
        <v>2205</v>
      </c>
      <c r="G58" s="37" t="s">
        <v>2229</v>
      </c>
      <c r="H58" s="42">
        <v>44550</v>
      </c>
    </row>
    <row r="59" spans="2:8" hidden="1" x14ac:dyDescent="0.35">
      <c r="B59" s="37" t="s">
        <v>423</v>
      </c>
      <c r="C59" s="41" t="s">
        <v>424</v>
      </c>
      <c r="D59" s="37" t="s">
        <v>2306</v>
      </c>
      <c r="E59" s="41" t="s">
        <v>2204</v>
      </c>
      <c r="F59" s="37" t="s">
        <v>2205</v>
      </c>
      <c r="G59" s="37" t="s">
        <v>2229</v>
      </c>
      <c r="H59" s="42">
        <v>44599</v>
      </c>
    </row>
    <row r="60" spans="2:8" hidden="1" x14ac:dyDescent="0.35">
      <c r="B60" s="37" t="s">
        <v>539</v>
      </c>
      <c r="C60" s="41" t="s">
        <v>540</v>
      </c>
      <c r="D60" s="37" t="s">
        <v>538</v>
      </c>
      <c r="E60" s="41" t="s">
        <v>2204</v>
      </c>
      <c r="F60" s="37" t="s">
        <v>2205</v>
      </c>
      <c r="G60" s="37" t="s">
        <v>2229</v>
      </c>
      <c r="H60" s="42">
        <v>44601</v>
      </c>
    </row>
    <row r="61" spans="2:8" hidden="1" x14ac:dyDescent="0.35">
      <c r="B61" s="37" t="s">
        <v>579</v>
      </c>
      <c r="C61" s="41" t="s">
        <v>580</v>
      </c>
      <c r="D61" s="37" t="s">
        <v>2307</v>
      </c>
      <c r="E61" s="41" t="s">
        <v>2204</v>
      </c>
      <c r="F61" s="37" t="s">
        <v>2205</v>
      </c>
      <c r="G61" s="37" t="s">
        <v>2211</v>
      </c>
      <c r="H61" s="42">
        <v>44620</v>
      </c>
    </row>
    <row r="62" spans="2:8" hidden="1" x14ac:dyDescent="0.35">
      <c r="B62" s="37" t="s">
        <v>430</v>
      </c>
      <c r="C62" s="41" t="s">
        <v>431</v>
      </c>
      <c r="D62" s="37" t="s">
        <v>2308</v>
      </c>
      <c r="E62" s="41" t="s">
        <v>2204</v>
      </c>
      <c r="F62" s="37" t="s">
        <v>2205</v>
      </c>
      <c r="G62" s="37" t="s">
        <v>2229</v>
      </c>
      <c r="H62" s="42">
        <v>44620</v>
      </c>
    </row>
    <row r="63" spans="2:8" hidden="1" x14ac:dyDescent="0.35">
      <c r="B63" s="37" t="s">
        <v>156</v>
      </c>
      <c r="C63" s="41" t="s">
        <v>157</v>
      </c>
      <c r="D63" s="37" t="s">
        <v>155</v>
      </c>
      <c r="E63" s="41" t="s">
        <v>2204</v>
      </c>
      <c r="F63" s="37" t="s">
        <v>2205</v>
      </c>
      <c r="G63" s="37" t="s">
        <v>2264</v>
      </c>
      <c r="H63" s="42">
        <v>44634</v>
      </c>
    </row>
    <row r="64" spans="2:8" hidden="1" x14ac:dyDescent="0.35">
      <c r="B64" s="37" t="s">
        <v>484</v>
      </c>
      <c r="C64" s="41" t="s">
        <v>485</v>
      </c>
      <c r="D64" s="37" t="s">
        <v>483</v>
      </c>
      <c r="E64" s="41" t="s">
        <v>2204</v>
      </c>
      <c r="F64" s="37" t="s">
        <v>2205</v>
      </c>
      <c r="G64" s="37" t="s">
        <v>2229</v>
      </c>
      <c r="H64" s="42">
        <v>44655</v>
      </c>
    </row>
    <row r="65" spans="2:8" hidden="1" x14ac:dyDescent="0.35">
      <c r="B65" s="37" t="s">
        <v>2309</v>
      </c>
      <c r="C65" s="41" t="s">
        <v>2310</v>
      </c>
      <c r="D65" s="37" t="s">
        <v>2311</v>
      </c>
      <c r="E65" s="41" t="s">
        <v>2204</v>
      </c>
      <c r="F65" s="37" t="s">
        <v>2205</v>
      </c>
      <c r="G65" s="37" t="s">
        <v>2312</v>
      </c>
      <c r="H65" s="42">
        <v>44686</v>
      </c>
    </row>
    <row r="66" spans="2:8" hidden="1" x14ac:dyDescent="0.35">
      <c r="B66" s="37" t="s">
        <v>290</v>
      </c>
      <c r="C66" s="41" t="s">
        <v>291</v>
      </c>
      <c r="D66" s="37" t="s">
        <v>2313</v>
      </c>
      <c r="E66" s="41" t="s">
        <v>2204</v>
      </c>
      <c r="F66" s="37" t="s">
        <v>2205</v>
      </c>
      <c r="G66" s="37" t="s">
        <v>2229</v>
      </c>
      <c r="H66" s="42">
        <v>44692</v>
      </c>
    </row>
    <row r="67" spans="2:8" hidden="1" x14ac:dyDescent="0.35">
      <c r="B67" s="37" t="s">
        <v>2314</v>
      </c>
      <c r="C67" s="41" t="s">
        <v>503</v>
      </c>
      <c r="D67" s="37" t="s">
        <v>2315</v>
      </c>
      <c r="E67" s="41" t="s">
        <v>2204</v>
      </c>
      <c r="F67" s="37" t="s">
        <v>2205</v>
      </c>
      <c r="G67" s="37" t="s">
        <v>2229</v>
      </c>
      <c r="H67" s="42">
        <v>44697</v>
      </c>
    </row>
    <row r="68" spans="2:8" hidden="1" x14ac:dyDescent="0.35">
      <c r="B68" s="37" t="s">
        <v>121</v>
      </c>
      <c r="C68" s="41" t="s">
        <v>122</v>
      </c>
      <c r="D68" s="37" t="s">
        <v>120</v>
      </c>
      <c r="E68" s="41" t="s">
        <v>2204</v>
      </c>
      <c r="F68" s="37" t="s">
        <v>2205</v>
      </c>
      <c r="G68" s="37" t="s">
        <v>2264</v>
      </c>
      <c r="H68" s="42">
        <v>44697</v>
      </c>
    </row>
    <row r="69" spans="2:8" hidden="1" x14ac:dyDescent="0.35">
      <c r="B69" s="37" t="s">
        <v>2316</v>
      </c>
      <c r="C69" s="41" t="s">
        <v>2317</v>
      </c>
      <c r="D69" s="37" t="s">
        <v>2318</v>
      </c>
      <c r="E69" s="41" t="s">
        <v>2204</v>
      </c>
      <c r="F69" s="37" t="s">
        <v>2205</v>
      </c>
      <c r="G69" s="37" t="s">
        <v>2229</v>
      </c>
      <c r="H69" s="42">
        <v>44713</v>
      </c>
    </row>
    <row r="70" spans="2:8" hidden="1" x14ac:dyDescent="0.35">
      <c r="B70" s="37" t="s">
        <v>110</v>
      </c>
      <c r="C70" s="41" t="s">
        <v>111</v>
      </c>
      <c r="D70" s="37" t="s">
        <v>2319</v>
      </c>
      <c r="E70" s="41" t="s">
        <v>2204</v>
      </c>
      <c r="F70" s="37" t="s">
        <v>2205</v>
      </c>
      <c r="G70" s="37" t="s">
        <v>2229</v>
      </c>
      <c r="H70" s="42">
        <v>44725</v>
      </c>
    </row>
    <row r="71" spans="2:8" hidden="1" x14ac:dyDescent="0.35">
      <c r="B71" s="37" t="s">
        <v>114</v>
      </c>
      <c r="C71" s="41" t="s">
        <v>115</v>
      </c>
      <c r="D71" s="37" t="s">
        <v>2320</v>
      </c>
      <c r="E71" s="41" t="s">
        <v>2204</v>
      </c>
      <c r="F71" s="37" t="s">
        <v>2205</v>
      </c>
      <c r="G71" s="37" t="s">
        <v>2229</v>
      </c>
      <c r="H71" s="42">
        <v>44725</v>
      </c>
    </row>
    <row r="72" spans="2:8" hidden="1" x14ac:dyDescent="0.35">
      <c r="B72" s="37" t="s">
        <v>279</v>
      </c>
      <c r="C72" s="41" t="s">
        <v>280</v>
      </c>
      <c r="D72" s="37" t="s">
        <v>2321</v>
      </c>
      <c r="E72" s="41" t="s">
        <v>2204</v>
      </c>
      <c r="F72" s="37" t="s">
        <v>2205</v>
      </c>
      <c r="G72" s="37" t="s">
        <v>2229</v>
      </c>
      <c r="H72" s="42">
        <v>44725</v>
      </c>
    </row>
    <row r="73" spans="2:8" hidden="1" x14ac:dyDescent="0.35">
      <c r="B73" s="37" t="s">
        <v>2322</v>
      </c>
      <c r="C73" s="41" t="s">
        <v>2323</v>
      </c>
      <c r="D73" s="37" t="s">
        <v>2324</v>
      </c>
      <c r="E73" s="41" t="s">
        <v>2204</v>
      </c>
      <c r="F73" s="37" t="s">
        <v>2205</v>
      </c>
      <c r="G73" s="37" t="s">
        <v>2325</v>
      </c>
      <c r="H73" s="42">
        <v>44727</v>
      </c>
    </row>
    <row r="74" spans="2:8" hidden="1" x14ac:dyDescent="0.35">
      <c r="B74" s="37" t="s">
        <v>576</v>
      </c>
      <c r="C74" s="41" t="s">
        <v>577</v>
      </c>
      <c r="D74" s="37" t="s">
        <v>2326</v>
      </c>
      <c r="E74" s="41" t="s">
        <v>2204</v>
      </c>
      <c r="F74" s="37" t="s">
        <v>2205</v>
      </c>
      <c r="G74" s="37" t="s">
        <v>2327</v>
      </c>
      <c r="H74" s="42">
        <v>44732</v>
      </c>
    </row>
    <row r="75" spans="2:8" hidden="1" x14ac:dyDescent="0.35">
      <c r="B75" s="37" t="s">
        <v>2328</v>
      </c>
      <c r="C75" s="41" t="s">
        <v>169</v>
      </c>
      <c r="D75" s="37" t="s">
        <v>2329</v>
      </c>
      <c r="E75" s="41" t="s">
        <v>2204</v>
      </c>
      <c r="F75" s="37" t="s">
        <v>2205</v>
      </c>
      <c r="G75" s="37" t="s">
        <v>2229</v>
      </c>
      <c r="H75" s="42">
        <v>44732</v>
      </c>
    </row>
    <row r="76" spans="2:8" hidden="1" x14ac:dyDescent="0.35">
      <c r="B76" s="37" t="s">
        <v>2330</v>
      </c>
      <c r="C76" s="41" t="s">
        <v>2331</v>
      </c>
      <c r="D76" s="37" t="s">
        <v>2332</v>
      </c>
      <c r="E76" s="41" t="s">
        <v>2204</v>
      </c>
      <c r="F76" s="37" t="s">
        <v>2205</v>
      </c>
      <c r="G76" s="37" t="s">
        <v>2264</v>
      </c>
      <c r="H76" s="42">
        <v>44739</v>
      </c>
    </row>
    <row r="77" spans="2:8" hidden="1" x14ac:dyDescent="0.35">
      <c r="B77" s="37" t="s">
        <v>2333</v>
      </c>
      <c r="C77" s="41" t="s">
        <v>2334</v>
      </c>
      <c r="D77" s="37" t="s">
        <v>2335</v>
      </c>
      <c r="E77" s="41" t="s">
        <v>2204</v>
      </c>
      <c r="F77" s="37" t="s">
        <v>2205</v>
      </c>
      <c r="G77" s="37" t="s">
        <v>2327</v>
      </c>
      <c r="H77" s="42">
        <v>44739</v>
      </c>
    </row>
    <row r="78" spans="2:8" hidden="1" x14ac:dyDescent="0.35">
      <c r="B78" s="37" t="s">
        <v>2336</v>
      </c>
      <c r="C78" s="41" t="s">
        <v>2337</v>
      </c>
      <c r="D78" s="37" t="s">
        <v>2338</v>
      </c>
      <c r="E78" s="41" t="s">
        <v>2204</v>
      </c>
      <c r="F78" s="37" t="s">
        <v>2205</v>
      </c>
      <c r="G78" s="37" t="s">
        <v>2229</v>
      </c>
      <c r="H78" s="42">
        <v>44739</v>
      </c>
    </row>
    <row r="79" spans="2:8" hidden="1" x14ac:dyDescent="0.35">
      <c r="B79" s="37" t="s">
        <v>2339</v>
      </c>
      <c r="C79" s="41" t="s">
        <v>318</v>
      </c>
      <c r="D79" s="37" t="s">
        <v>2340</v>
      </c>
      <c r="E79" s="41" t="s">
        <v>2204</v>
      </c>
      <c r="F79" s="37" t="s">
        <v>2205</v>
      </c>
      <c r="G79" s="37" t="s">
        <v>2229</v>
      </c>
      <c r="H79" s="42">
        <v>44746</v>
      </c>
    </row>
    <row r="80" spans="2:8" hidden="1" x14ac:dyDescent="0.35">
      <c r="B80" s="37" t="s">
        <v>2341</v>
      </c>
      <c r="C80" s="41" t="s">
        <v>165</v>
      </c>
      <c r="D80" s="37" t="s">
        <v>2342</v>
      </c>
      <c r="E80" s="41" t="s">
        <v>2204</v>
      </c>
      <c r="F80" s="37" t="s">
        <v>2205</v>
      </c>
      <c r="G80" s="37" t="s">
        <v>2229</v>
      </c>
      <c r="H80" s="42">
        <v>44746</v>
      </c>
    </row>
    <row r="81" spans="2:8" hidden="1" x14ac:dyDescent="0.35">
      <c r="B81" s="37" t="s">
        <v>2343</v>
      </c>
      <c r="C81" s="41" t="s">
        <v>2344</v>
      </c>
      <c r="D81" s="37" t="s">
        <v>2345</v>
      </c>
      <c r="E81" s="41" t="s">
        <v>2204</v>
      </c>
      <c r="F81" s="37" t="s">
        <v>2205</v>
      </c>
      <c r="G81" s="37" t="s">
        <v>2346</v>
      </c>
      <c r="H81" s="42">
        <v>44753</v>
      </c>
    </row>
    <row r="82" spans="2:8" hidden="1" x14ac:dyDescent="0.35">
      <c r="B82" s="37" t="s">
        <v>439</v>
      </c>
      <c r="C82" s="41" t="s">
        <v>440</v>
      </c>
      <c r="D82" s="37" t="s">
        <v>2347</v>
      </c>
      <c r="E82" s="41" t="s">
        <v>2204</v>
      </c>
      <c r="F82" s="37" t="s">
        <v>2205</v>
      </c>
      <c r="G82" s="37" t="s">
        <v>2229</v>
      </c>
      <c r="H82" s="42">
        <v>44753</v>
      </c>
    </row>
    <row r="83" spans="2:8" hidden="1" x14ac:dyDescent="0.35">
      <c r="B83" s="37" t="s">
        <v>103</v>
      </c>
      <c r="C83" s="41" t="s">
        <v>104</v>
      </c>
      <c r="D83" s="37" t="s">
        <v>2348</v>
      </c>
      <c r="E83" s="41" t="s">
        <v>2204</v>
      </c>
      <c r="F83" s="37" t="s">
        <v>2205</v>
      </c>
      <c r="G83" s="37" t="s">
        <v>2229</v>
      </c>
      <c r="H83" s="42">
        <v>44753</v>
      </c>
    </row>
    <row r="84" spans="2:8" hidden="1" x14ac:dyDescent="0.35">
      <c r="B84" s="37" t="s">
        <v>2349</v>
      </c>
      <c r="C84" s="41" t="s">
        <v>185</v>
      </c>
      <c r="D84" s="37" t="s">
        <v>2350</v>
      </c>
      <c r="E84" s="41" t="s">
        <v>2204</v>
      </c>
      <c r="F84" s="37" t="s">
        <v>2205</v>
      </c>
      <c r="G84" s="37" t="s">
        <v>2264</v>
      </c>
      <c r="H84" s="42">
        <v>44767</v>
      </c>
    </row>
    <row r="85" spans="2:8" hidden="1" x14ac:dyDescent="0.35">
      <c r="B85" s="37" t="s">
        <v>332</v>
      </c>
      <c r="C85" s="41" t="s">
        <v>333</v>
      </c>
      <c r="D85" s="37" t="s">
        <v>2351</v>
      </c>
      <c r="E85" s="41" t="s">
        <v>2204</v>
      </c>
      <c r="F85" s="37" t="s">
        <v>2205</v>
      </c>
      <c r="G85" s="37" t="s">
        <v>2264</v>
      </c>
      <c r="H85" s="42">
        <v>44767</v>
      </c>
    </row>
    <row r="86" spans="2:8" hidden="1" x14ac:dyDescent="0.35">
      <c r="B86" s="37" t="s">
        <v>226</v>
      </c>
      <c r="C86" s="41" t="s">
        <v>227</v>
      </c>
      <c r="D86" s="37" t="s">
        <v>2352</v>
      </c>
      <c r="E86" s="41" t="s">
        <v>2204</v>
      </c>
      <c r="F86" s="37" t="s">
        <v>2205</v>
      </c>
      <c r="G86" s="37" t="s">
        <v>2229</v>
      </c>
      <c r="H86" s="42">
        <v>44767</v>
      </c>
    </row>
    <row r="87" spans="2:8" hidden="1" x14ac:dyDescent="0.35">
      <c r="B87" s="37" t="s">
        <v>2353</v>
      </c>
      <c r="C87" s="41" t="s">
        <v>2354</v>
      </c>
      <c r="D87" s="37" t="s">
        <v>2355</v>
      </c>
      <c r="E87" s="41" t="s">
        <v>2204</v>
      </c>
      <c r="F87" s="37" t="s">
        <v>2205</v>
      </c>
      <c r="G87" s="37" t="s">
        <v>2229</v>
      </c>
      <c r="H87" s="42">
        <v>44767</v>
      </c>
    </row>
    <row r="88" spans="2:8" hidden="1" x14ac:dyDescent="0.35">
      <c r="B88" s="37" t="s">
        <v>376</v>
      </c>
      <c r="C88" s="41" t="s">
        <v>377</v>
      </c>
      <c r="D88" s="37" t="s">
        <v>2356</v>
      </c>
      <c r="E88" s="41" t="s">
        <v>2204</v>
      </c>
      <c r="F88" s="37" t="s">
        <v>2205</v>
      </c>
      <c r="G88" s="37" t="s">
        <v>2327</v>
      </c>
      <c r="H88" s="42">
        <v>44186</v>
      </c>
    </row>
    <row r="89" spans="2:8" hidden="1" x14ac:dyDescent="0.35">
      <c r="B89" s="37" t="s">
        <v>2357</v>
      </c>
      <c r="C89" s="38" t="s">
        <v>2358</v>
      </c>
      <c r="D89" s="38" t="s">
        <v>2359</v>
      </c>
      <c r="E89" s="38" t="s">
        <v>2204</v>
      </c>
      <c r="F89" s="38" t="s">
        <v>2205</v>
      </c>
      <c r="G89" s="38" t="s">
        <v>2229</v>
      </c>
      <c r="H89" s="39">
        <v>44774</v>
      </c>
    </row>
    <row r="90" spans="2:8" hidden="1" x14ac:dyDescent="0.35">
      <c r="B90" s="37" t="s">
        <v>2360</v>
      </c>
      <c r="C90" s="41" t="s">
        <v>2361</v>
      </c>
      <c r="D90" s="37" t="s">
        <v>2362</v>
      </c>
      <c r="E90" s="41" t="s">
        <v>2204</v>
      </c>
      <c r="F90" s="37" t="s">
        <v>2205</v>
      </c>
      <c r="G90" s="37" t="s">
        <v>2229</v>
      </c>
      <c r="H90" s="42">
        <v>44788</v>
      </c>
    </row>
    <row r="91" spans="2:8" hidden="1" x14ac:dyDescent="0.35">
      <c r="B91" s="37" t="s">
        <v>554</v>
      </c>
      <c r="C91" s="41" t="s">
        <v>555</v>
      </c>
      <c r="D91" s="37" t="s">
        <v>2363</v>
      </c>
      <c r="E91" s="41" t="s">
        <v>2204</v>
      </c>
      <c r="F91" s="37" t="s">
        <v>2205</v>
      </c>
      <c r="G91" s="37" t="s">
        <v>2229</v>
      </c>
      <c r="H91" s="42">
        <v>44788</v>
      </c>
    </row>
    <row r="92" spans="2:8" hidden="1" x14ac:dyDescent="0.35">
      <c r="B92" s="43" t="s">
        <v>235</v>
      </c>
      <c r="C92" s="43" t="s">
        <v>236</v>
      </c>
      <c r="D92" s="43" t="s">
        <v>2364</v>
      </c>
      <c r="E92" s="43" t="s">
        <v>2204</v>
      </c>
      <c r="F92" s="43" t="s">
        <v>2205</v>
      </c>
      <c r="G92" s="43" t="s">
        <v>2264</v>
      </c>
      <c r="H92" s="44">
        <v>44320</v>
      </c>
    </row>
  </sheetData>
  <autoFilter ref="B2:H92" xr:uid="{B65CD30F-E811-4E91-934D-443B405E5DFD}">
    <filterColumn colId="2">
      <filters>
        <filter val="TRẦN THỊ NHƯ QUỲNH"/>
      </filters>
    </filterColumn>
  </autoFilter>
  <hyperlinks>
    <hyperlink ref="B42" r:id="rId1" xr:uid="{A3C15091-1233-4DC8-B43E-694C179D8434}"/>
    <hyperlink ref="B7" r:id="rId2" xr:uid="{72C8CB6F-94CA-4FFE-9190-D95D488CABCE}"/>
    <hyperlink ref="B31" r:id="rId3" xr:uid="{EA7F8C0A-378B-49D9-9BCE-350F27E76D8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5A18-5148-4657-99B5-0DD67CA2247D}">
  <dimension ref="B2:F10"/>
  <sheetViews>
    <sheetView workbookViewId="0">
      <selection activeCell="B16" sqref="B16"/>
    </sheetView>
  </sheetViews>
  <sheetFormatPr defaultRowHeight="14.5" x14ac:dyDescent="0.35"/>
  <cols>
    <col min="2" max="2" width="65.08984375" bestFit="1" customWidth="1"/>
    <col min="4" max="4" width="13.54296875" bestFit="1" customWidth="1"/>
    <col min="6" max="6" width="16.54296875" bestFit="1" customWidth="1"/>
  </cols>
  <sheetData>
    <row r="2" spans="2:6" x14ac:dyDescent="0.35">
      <c r="B2" s="18" t="s">
        <v>36</v>
      </c>
      <c r="D2" s="18" t="s">
        <v>2167</v>
      </c>
      <c r="F2" s="18" t="s">
        <v>15</v>
      </c>
    </row>
    <row r="3" spans="2:6" x14ac:dyDescent="0.35">
      <c r="B3" t="s">
        <v>432</v>
      </c>
      <c r="D3" t="s">
        <v>90</v>
      </c>
      <c r="F3" t="s">
        <v>67</v>
      </c>
    </row>
    <row r="4" spans="2:6" x14ac:dyDescent="0.35">
      <c r="B4" t="s">
        <v>77</v>
      </c>
      <c r="D4" t="s">
        <v>223</v>
      </c>
      <c r="F4" t="s">
        <v>135</v>
      </c>
    </row>
    <row r="5" spans="2:6" x14ac:dyDescent="0.35">
      <c r="B5" t="s">
        <v>105</v>
      </c>
      <c r="D5" t="s">
        <v>75</v>
      </c>
      <c r="F5" t="s">
        <v>176</v>
      </c>
    </row>
    <row r="6" spans="2:6" x14ac:dyDescent="0.35">
      <c r="B6" t="s">
        <v>327</v>
      </c>
    </row>
    <row r="7" spans="2:6" x14ac:dyDescent="0.35">
      <c r="B7" t="s">
        <v>304</v>
      </c>
    </row>
    <row r="8" spans="2:6" x14ac:dyDescent="0.35">
      <c r="B8" t="s">
        <v>363</v>
      </c>
    </row>
    <row r="9" spans="2:6" x14ac:dyDescent="0.35">
      <c r="B9" t="s">
        <v>126</v>
      </c>
    </row>
    <row r="10" spans="2:6" x14ac:dyDescent="0.35">
      <c r="B10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338E-D014-4E7D-93B8-38A9065893B4}">
  <dimension ref="B1:F7"/>
  <sheetViews>
    <sheetView workbookViewId="0">
      <selection activeCell="D11" sqref="D11"/>
    </sheetView>
  </sheetViews>
  <sheetFormatPr defaultRowHeight="14.5" x14ac:dyDescent="0.35"/>
  <cols>
    <col min="2" max="2" width="15.90625" customWidth="1"/>
    <col min="3" max="3" width="10.54296875" bestFit="1" customWidth="1"/>
    <col min="4" max="6" width="8.81640625" bestFit="1" customWidth="1"/>
  </cols>
  <sheetData>
    <row r="1" spans="2:6" ht="31" customHeight="1" x14ac:dyDescent="0.35">
      <c r="B1" s="161" t="s">
        <v>16</v>
      </c>
      <c r="C1" s="162" t="s">
        <v>2114</v>
      </c>
      <c r="D1" s="162"/>
      <c r="E1" s="163" t="s">
        <v>2472</v>
      </c>
      <c r="F1" s="163"/>
    </row>
    <row r="2" spans="2:6" ht="15.5" x14ac:dyDescent="0.35">
      <c r="B2" s="161"/>
      <c r="C2" s="164" t="s">
        <v>76</v>
      </c>
      <c r="D2" s="164" t="s">
        <v>91</v>
      </c>
      <c r="E2" s="165" t="s">
        <v>76</v>
      </c>
      <c r="F2" s="165" t="s">
        <v>91</v>
      </c>
    </row>
    <row r="3" spans="2:6" ht="15.5" x14ac:dyDescent="0.35">
      <c r="B3" s="166" t="s">
        <v>2468</v>
      </c>
      <c r="C3" s="167">
        <v>1287443</v>
      </c>
      <c r="D3" s="168">
        <v>0</v>
      </c>
      <c r="E3" s="167">
        <v>127668</v>
      </c>
      <c r="F3" s="168">
        <v>0</v>
      </c>
    </row>
    <row r="4" spans="2:6" ht="15.5" x14ac:dyDescent="0.35">
      <c r="B4" s="166" t="s">
        <v>2469</v>
      </c>
      <c r="C4" s="167">
        <v>1358468</v>
      </c>
      <c r="D4" s="168">
        <v>0</v>
      </c>
      <c r="E4" s="167">
        <v>136732</v>
      </c>
      <c r="F4" s="168">
        <v>0</v>
      </c>
    </row>
    <row r="5" spans="2:6" ht="15.5" x14ac:dyDescent="0.35">
      <c r="B5" s="166" t="s">
        <v>2470</v>
      </c>
      <c r="C5" s="167">
        <v>678988</v>
      </c>
      <c r="D5" s="169">
        <v>18884</v>
      </c>
      <c r="E5" s="167">
        <v>44913</v>
      </c>
      <c r="F5" s="169">
        <v>1298</v>
      </c>
    </row>
    <row r="6" spans="2:6" ht="15.5" x14ac:dyDescent="0.35">
      <c r="B6" s="166" t="s">
        <v>2471</v>
      </c>
      <c r="C6" s="167">
        <v>652844</v>
      </c>
      <c r="D6" s="168">
        <v>0</v>
      </c>
      <c r="E6" s="167">
        <v>45364</v>
      </c>
      <c r="F6" s="169">
        <v>0</v>
      </c>
    </row>
    <row r="7" spans="2:6" ht="15.5" x14ac:dyDescent="0.35">
      <c r="B7" s="170" t="s">
        <v>2473</v>
      </c>
      <c r="C7" s="171">
        <f>SUM(C3:C6)</f>
        <v>3977743</v>
      </c>
      <c r="D7" s="171">
        <f>SUM(D3:D6)</f>
        <v>18884</v>
      </c>
      <c r="E7" s="171">
        <f t="shared" ref="E7:F7" si="0">SUM(E3:E6)</f>
        <v>354677</v>
      </c>
      <c r="F7" s="171">
        <f t="shared" si="0"/>
        <v>1298</v>
      </c>
    </row>
  </sheetData>
  <mergeCells count="3">
    <mergeCell ref="C1:D1"/>
    <mergeCell ref="E1:F1"/>
    <mergeCell ref="B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57D9-BD96-4D70-9C81-9C2ABDFB4104}">
  <sheetPr filterMode="1"/>
  <dimension ref="B2:E588"/>
  <sheetViews>
    <sheetView workbookViewId="0">
      <selection activeCell="D589" sqref="D589"/>
    </sheetView>
  </sheetViews>
  <sheetFormatPr defaultRowHeight="14.5" x14ac:dyDescent="0.35"/>
  <sheetData>
    <row r="2" spans="2:5" x14ac:dyDescent="0.35">
      <c r="B2" t="str">
        <f>D2&amp;C2</f>
        <v>ECOMHal Group</v>
      </c>
      <c r="C2" t="s">
        <v>2379</v>
      </c>
      <c r="D2" t="s">
        <v>1313</v>
      </c>
      <c r="E2" s="134"/>
    </row>
    <row r="3" spans="2:5" hidden="1" x14ac:dyDescent="0.35">
      <c r="B3" t="str">
        <f>D3&amp;C3</f>
        <v>ECOMHal Group</v>
      </c>
      <c r="C3" t="s">
        <v>2379</v>
      </c>
      <c r="D3" t="s">
        <v>1313</v>
      </c>
      <c r="E3" s="134"/>
    </row>
    <row r="4" spans="2:5" hidden="1" x14ac:dyDescent="0.35">
      <c r="B4" t="str">
        <f>D4&amp;C4</f>
        <v>ECOMHal Group</v>
      </c>
      <c r="C4" t="s">
        <v>2379</v>
      </c>
      <c r="D4" t="s">
        <v>1313</v>
      </c>
      <c r="E4" s="134"/>
    </row>
    <row r="5" spans="2:5" hidden="1" x14ac:dyDescent="0.35">
      <c r="B5" t="str">
        <f>D5&amp;C5</f>
        <v>TIKTOKHal Group</v>
      </c>
      <c r="C5" t="s">
        <v>2379</v>
      </c>
      <c r="D5" t="s">
        <v>618</v>
      </c>
      <c r="E5" s="134"/>
    </row>
    <row r="6" spans="2:5" hidden="1" x14ac:dyDescent="0.35">
      <c r="B6" t="str">
        <f>D6&amp;C6</f>
        <v>FacebookHal Group</v>
      </c>
      <c r="C6" t="s">
        <v>2379</v>
      </c>
      <c r="D6" t="s">
        <v>2467</v>
      </c>
      <c r="E6" s="134"/>
    </row>
    <row r="7" spans="2:5" hidden="1" x14ac:dyDescent="0.35">
      <c r="B7" t="str">
        <f>D7&amp;C7</f>
        <v>ECOMAqua</v>
      </c>
      <c r="C7" t="s">
        <v>750</v>
      </c>
      <c r="D7" t="s">
        <v>1313</v>
      </c>
      <c r="E7" s="134"/>
    </row>
    <row r="8" spans="2:5" hidden="1" x14ac:dyDescent="0.35">
      <c r="B8" t="str">
        <f>D8&amp;C8</f>
        <v>ECOMAqua</v>
      </c>
      <c r="C8" t="s">
        <v>750</v>
      </c>
      <c r="D8" t="s">
        <v>1313</v>
      </c>
      <c r="E8" s="134"/>
    </row>
    <row r="9" spans="2:5" hidden="1" x14ac:dyDescent="0.35">
      <c r="B9" t="str">
        <f>D9&amp;C9</f>
        <v>ECOMAqua</v>
      </c>
      <c r="C9" t="s">
        <v>750</v>
      </c>
      <c r="D9" t="s">
        <v>1313</v>
      </c>
      <c r="E9" s="134"/>
    </row>
    <row r="10" spans="2:5" hidden="1" x14ac:dyDescent="0.35">
      <c r="B10" t="str">
        <f>D10&amp;C10</f>
        <v>TIKTOKAqua</v>
      </c>
      <c r="C10" t="s">
        <v>750</v>
      </c>
      <c r="D10" t="s">
        <v>618</v>
      </c>
      <c r="E10" s="134"/>
    </row>
    <row r="11" spans="2:5" hidden="1" x14ac:dyDescent="0.35">
      <c r="B11" t="str">
        <f>D11&amp;C11</f>
        <v>FacebookAqua</v>
      </c>
      <c r="C11" t="s">
        <v>750</v>
      </c>
      <c r="D11" t="s">
        <v>2467</v>
      </c>
      <c r="E11" s="134"/>
    </row>
    <row r="12" spans="2:5" hidden="1" x14ac:dyDescent="0.35">
      <c r="B12" t="str">
        <f>D12&amp;C12</f>
        <v>ECOMUnilever Pureit</v>
      </c>
      <c r="C12" t="s">
        <v>2380</v>
      </c>
      <c r="D12" t="s">
        <v>1313</v>
      </c>
      <c r="E12" s="134"/>
    </row>
    <row r="13" spans="2:5" hidden="1" x14ac:dyDescent="0.35">
      <c r="B13" t="str">
        <f>D13&amp;C13</f>
        <v>ECOMUnilever Pureit</v>
      </c>
      <c r="C13" t="s">
        <v>2380</v>
      </c>
      <c r="D13" t="s">
        <v>1313</v>
      </c>
      <c r="E13" s="134"/>
    </row>
    <row r="14" spans="2:5" hidden="1" x14ac:dyDescent="0.35">
      <c r="B14" t="str">
        <f>D14&amp;C14</f>
        <v>ECOMUnilever Pureit</v>
      </c>
      <c r="C14" t="s">
        <v>2380</v>
      </c>
      <c r="D14" t="s">
        <v>1313</v>
      </c>
      <c r="E14" s="134"/>
    </row>
    <row r="15" spans="2:5" hidden="1" x14ac:dyDescent="0.35">
      <c r="B15" t="str">
        <f>D15&amp;C15</f>
        <v>TIKTOKUnilever Pureit</v>
      </c>
      <c r="C15" t="s">
        <v>2380</v>
      </c>
      <c r="D15" t="s">
        <v>618</v>
      </c>
      <c r="E15" s="134"/>
    </row>
    <row r="16" spans="2:5" hidden="1" x14ac:dyDescent="0.35">
      <c r="B16" t="str">
        <f>D16&amp;C16</f>
        <v>FacebookUnilever Pureit</v>
      </c>
      <c r="C16" t="s">
        <v>2380</v>
      </c>
      <c r="D16" t="s">
        <v>2467</v>
      </c>
      <c r="E16" s="134"/>
    </row>
    <row r="17" spans="2:5" hidden="1" x14ac:dyDescent="0.35">
      <c r="B17" t="str">
        <f>D17&amp;C17</f>
        <v>ECOMSharp</v>
      </c>
      <c r="C17" t="s">
        <v>941</v>
      </c>
      <c r="D17" t="s">
        <v>1313</v>
      </c>
      <c r="E17" s="134"/>
    </row>
    <row r="18" spans="2:5" hidden="1" x14ac:dyDescent="0.35">
      <c r="B18" t="str">
        <f>D18&amp;C18</f>
        <v>ECOMSharp</v>
      </c>
      <c r="C18" t="s">
        <v>941</v>
      </c>
      <c r="D18" t="s">
        <v>1313</v>
      </c>
      <c r="E18" s="134"/>
    </row>
    <row r="19" spans="2:5" hidden="1" x14ac:dyDescent="0.35">
      <c r="B19" t="str">
        <f>D19&amp;C19</f>
        <v>ECOMSharp</v>
      </c>
      <c r="C19" t="s">
        <v>941</v>
      </c>
      <c r="D19" t="s">
        <v>1313</v>
      </c>
      <c r="E19" s="134"/>
    </row>
    <row r="20" spans="2:5" hidden="1" x14ac:dyDescent="0.35">
      <c r="B20" t="str">
        <f>D20&amp;C20</f>
        <v>TIKTOKSharp</v>
      </c>
      <c r="C20" t="s">
        <v>941</v>
      </c>
      <c r="D20" t="s">
        <v>618</v>
      </c>
      <c r="E20" s="134"/>
    </row>
    <row r="21" spans="2:5" hidden="1" x14ac:dyDescent="0.35">
      <c r="B21" t="str">
        <f>D21&amp;C21</f>
        <v>FacebookSharp</v>
      </c>
      <c r="C21" t="s">
        <v>941</v>
      </c>
      <c r="D21" t="s">
        <v>2467</v>
      </c>
      <c r="E21" s="134"/>
    </row>
    <row r="22" spans="2:5" hidden="1" x14ac:dyDescent="0.35">
      <c r="B22" t="str">
        <f>D22&amp;C22</f>
        <v>ECOMMidea</v>
      </c>
      <c r="C22" t="s">
        <v>992</v>
      </c>
      <c r="D22" t="s">
        <v>1313</v>
      </c>
      <c r="E22" s="134"/>
    </row>
    <row r="23" spans="2:5" hidden="1" x14ac:dyDescent="0.35">
      <c r="B23" t="str">
        <f>D23&amp;C23</f>
        <v>ECOMMidea</v>
      </c>
      <c r="C23" t="s">
        <v>992</v>
      </c>
      <c r="D23" t="s">
        <v>1313</v>
      </c>
      <c r="E23" s="134"/>
    </row>
    <row r="24" spans="2:5" hidden="1" x14ac:dyDescent="0.35">
      <c r="B24" t="str">
        <f>D24&amp;C24</f>
        <v>ECOMMidea</v>
      </c>
      <c r="C24" t="s">
        <v>992</v>
      </c>
      <c r="D24" t="s">
        <v>1313</v>
      </c>
      <c r="E24" s="134"/>
    </row>
    <row r="25" spans="2:5" hidden="1" x14ac:dyDescent="0.35">
      <c r="B25" t="str">
        <f>D25&amp;C25</f>
        <v>TIKTOKMidea</v>
      </c>
      <c r="C25" t="s">
        <v>992</v>
      </c>
      <c r="D25" t="s">
        <v>618</v>
      </c>
      <c r="E25" s="134"/>
    </row>
    <row r="26" spans="2:5" hidden="1" x14ac:dyDescent="0.35">
      <c r="B26" t="str">
        <f>D26&amp;C26</f>
        <v>FacebookMidea</v>
      </c>
      <c r="C26" t="s">
        <v>992</v>
      </c>
      <c r="D26" t="s">
        <v>2467</v>
      </c>
      <c r="E26" s="134"/>
    </row>
    <row r="27" spans="2:5" hidden="1" x14ac:dyDescent="0.35">
      <c r="B27" t="str">
        <f>D27&amp;C27</f>
        <v>ECOMHitech</v>
      </c>
      <c r="C27" t="s">
        <v>2381</v>
      </c>
      <c r="D27" t="s">
        <v>1313</v>
      </c>
      <c r="E27" s="134"/>
    </row>
    <row r="28" spans="2:5" hidden="1" x14ac:dyDescent="0.35">
      <c r="B28" t="str">
        <f>D28&amp;C28</f>
        <v>ECOMHitech</v>
      </c>
      <c r="C28" t="s">
        <v>2381</v>
      </c>
      <c r="D28" t="s">
        <v>1313</v>
      </c>
      <c r="E28" s="134"/>
    </row>
    <row r="29" spans="2:5" hidden="1" x14ac:dyDescent="0.35">
      <c r="B29" t="str">
        <f>D29&amp;C29</f>
        <v>ECOMHitech</v>
      </c>
      <c r="C29" t="s">
        <v>2381</v>
      </c>
      <c r="D29" t="s">
        <v>1313</v>
      </c>
      <c r="E29" s="134"/>
    </row>
    <row r="30" spans="2:5" hidden="1" x14ac:dyDescent="0.35">
      <c r="B30" t="str">
        <f>D30&amp;C30</f>
        <v>ECOMGaabor</v>
      </c>
      <c r="C30" t="s">
        <v>2382</v>
      </c>
      <c r="D30" t="s">
        <v>1313</v>
      </c>
      <c r="E30" s="134"/>
    </row>
    <row r="31" spans="2:5" hidden="1" x14ac:dyDescent="0.35">
      <c r="B31" t="str">
        <f>D31&amp;C31</f>
        <v>ECOMGaabor</v>
      </c>
      <c r="C31" t="s">
        <v>2382</v>
      </c>
      <c r="D31" t="s">
        <v>1313</v>
      </c>
      <c r="E31" s="134"/>
    </row>
    <row r="32" spans="2:5" hidden="1" x14ac:dyDescent="0.35">
      <c r="B32" t="str">
        <f>D32&amp;C32</f>
        <v>ECOMGaabor</v>
      </c>
      <c r="C32" t="s">
        <v>2382</v>
      </c>
      <c r="D32" t="s">
        <v>1313</v>
      </c>
      <c r="E32" s="134"/>
    </row>
    <row r="33" spans="2:5" hidden="1" x14ac:dyDescent="0.35">
      <c r="B33" t="str">
        <f>D33&amp;C33</f>
        <v>ECOMElmich</v>
      </c>
      <c r="C33" t="s">
        <v>2383</v>
      </c>
      <c r="D33" t="s">
        <v>1313</v>
      </c>
      <c r="E33" s="134"/>
    </row>
    <row r="34" spans="2:5" hidden="1" x14ac:dyDescent="0.35">
      <c r="B34" t="str">
        <f>D34&amp;C34</f>
        <v>ECOMElmich</v>
      </c>
      <c r="C34" t="s">
        <v>2383</v>
      </c>
      <c r="D34" t="s">
        <v>1313</v>
      </c>
      <c r="E34" s="134"/>
    </row>
    <row r="35" spans="2:5" hidden="1" x14ac:dyDescent="0.35">
      <c r="B35" t="str">
        <f>D35&amp;C35</f>
        <v>ECOMElmich</v>
      </c>
      <c r="C35" t="s">
        <v>2383</v>
      </c>
      <c r="D35" t="s">
        <v>1313</v>
      </c>
      <c r="E35" s="134"/>
    </row>
    <row r="36" spans="2:5" hidden="1" x14ac:dyDescent="0.35">
      <c r="B36" t="str">
        <f>D36&amp;C36</f>
        <v>ECOMColgate</v>
      </c>
      <c r="C36" t="s">
        <v>2384</v>
      </c>
      <c r="D36" t="s">
        <v>1313</v>
      </c>
      <c r="E36" s="134"/>
    </row>
    <row r="37" spans="2:5" hidden="1" x14ac:dyDescent="0.35">
      <c r="B37" t="str">
        <f>D37&amp;C37</f>
        <v>ECOMColgate</v>
      </c>
      <c r="C37" t="s">
        <v>2384</v>
      </c>
      <c r="D37" t="s">
        <v>1313</v>
      </c>
      <c r="E37" s="134"/>
    </row>
    <row r="38" spans="2:5" hidden="1" x14ac:dyDescent="0.35">
      <c r="B38" t="str">
        <f>D38&amp;C38</f>
        <v>ECOMColgate</v>
      </c>
      <c r="C38" t="s">
        <v>2384</v>
      </c>
      <c r="D38" t="s">
        <v>1313</v>
      </c>
      <c r="E38" s="134"/>
    </row>
    <row r="39" spans="2:5" hidden="1" x14ac:dyDescent="0.35">
      <c r="B39" t="str">
        <f>D39&amp;C39</f>
        <v>TIKTOKColgate</v>
      </c>
      <c r="C39" t="s">
        <v>2384</v>
      </c>
      <c r="D39" t="s">
        <v>618</v>
      </c>
      <c r="E39" s="134"/>
    </row>
    <row r="40" spans="2:5" hidden="1" x14ac:dyDescent="0.35">
      <c r="B40" t="str">
        <f>D40&amp;C40</f>
        <v>FacebookColgate</v>
      </c>
      <c r="C40" t="s">
        <v>2384</v>
      </c>
      <c r="D40" t="s">
        <v>2467</v>
      </c>
      <c r="E40" s="134"/>
    </row>
    <row r="41" spans="2:5" hidden="1" x14ac:dyDescent="0.35">
      <c r="B41" t="str">
        <f>D41&amp;C41</f>
        <v>ECOMUnilever VN</v>
      </c>
      <c r="C41" t="s">
        <v>1204</v>
      </c>
      <c r="D41" t="s">
        <v>1313</v>
      </c>
      <c r="E41" s="134"/>
    </row>
    <row r="42" spans="2:5" hidden="1" x14ac:dyDescent="0.35">
      <c r="B42" t="str">
        <f>D42&amp;C42</f>
        <v>ECOMUnilever VN</v>
      </c>
      <c r="C42" t="s">
        <v>1204</v>
      </c>
      <c r="D42" t="s">
        <v>1313</v>
      </c>
      <c r="E42" s="134"/>
    </row>
    <row r="43" spans="2:5" hidden="1" x14ac:dyDescent="0.35">
      <c r="B43" t="str">
        <f>D43&amp;C43</f>
        <v>ECOMUnilever VN</v>
      </c>
      <c r="C43" t="s">
        <v>1204</v>
      </c>
      <c r="D43" t="s">
        <v>1313</v>
      </c>
      <c r="E43" s="134"/>
    </row>
    <row r="44" spans="2:5" hidden="1" x14ac:dyDescent="0.35">
      <c r="B44" t="str">
        <f>D44&amp;C44</f>
        <v>ECOMGoo.N</v>
      </c>
      <c r="C44" t="s">
        <v>2385</v>
      </c>
      <c r="D44" t="s">
        <v>1313</v>
      </c>
      <c r="E44" s="134"/>
    </row>
    <row r="45" spans="2:5" hidden="1" x14ac:dyDescent="0.35">
      <c r="B45" t="str">
        <f>D45&amp;C45</f>
        <v>ECOMGoo.N</v>
      </c>
      <c r="C45" t="s">
        <v>2385</v>
      </c>
      <c r="D45" t="s">
        <v>1313</v>
      </c>
      <c r="E45" s="134"/>
    </row>
    <row r="46" spans="2:5" hidden="1" x14ac:dyDescent="0.35">
      <c r="B46" t="str">
        <f>D46&amp;C46</f>
        <v>ECOMGoo.N</v>
      </c>
      <c r="C46" t="s">
        <v>2385</v>
      </c>
      <c r="D46" t="s">
        <v>1313</v>
      </c>
      <c r="E46" s="134"/>
    </row>
    <row r="47" spans="2:5" hidden="1" x14ac:dyDescent="0.35">
      <c r="B47" t="str">
        <f>D47&amp;C47</f>
        <v>ECOMRB</v>
      </c>
      <c r="C47" t="s">
        <v>1097</v>
      </c>
      <c r="D47" t="s">
        <v>1313</v>
      </c>
      <c r="E47" s="134"/>
    </row>
    <row r="48" spans="2:5" hidden="1" x14ac:dyDescent="0.35">
      <c r="B48" t="str">
        <f>D48&amp;C48</f>
        <v>ECOMRB</v>
      </c>
      <c r="C48" t="s">
        <v>1097</v>
      </c>
      <c r="D48" t="s">
        <v>1313</v>
      </c>
      <c r="E48" s="134"/>
    </row>
    <row r="49" spans="2:5" hidden="1" x14ac:dyDescent="0.35">
      <c r="B49" t="str">
        <f>D49&amp;C49</f>
        <v>ECOMRB</v>
      </c>
      <c r="C49" t="s">
        <v>1097</v>
      </c>
      <c r="D49" t="s">
        <v>1313</v>
      </c>
      <c r="E49" s="134"/>
    </row>
    <row r="50" spans="2:5" hidden="1" x14ac:dyDescent="0.35">
      <c r="B50" t="str">
        <f>D50&amp;C50</f>
        <v>ECOMBayer</v>
      </c>
      <c r="C50" t="s">
        <v>771</v>
      </c>
      <c r="D50" t="s">
        <v>1313</v>
      </c>
      <c r="E50" s="134"/>
    </row>
    <row r="51" spans="2:5" hidden="1" x14ac:dyDescent="0.35">
      <c r="B51" t="str">
        <f>D51&amp;C51</f>
        <v>ECOMBayer</v>
      </c>
      <c r="C51" t="s">
        <v>771</v>
      </c>
      <c r="D51" t="s">
        <v>1313</v>
      </c>
      <c r="E51" s="134"/>
    </row>
    <row r="52" spans="2:5" hidden="1" x14ac:dyDescent="0.35">
      <c r="B52" t="str">
        <f>D52&amp;C52</f>
        <v>ECOMBayer</v>
      </c>
      <c r="C52" t="s">
        <v>771</v>
      </c>
      <c r="D52" t="s">
        <v>1313</v>
      </c>
      <c r="E52" s="134"/>
    </row>
    <row r="53" spans="2:5" hidden="1" x14ac:dyDescent="0.35">
      <c r="B53" t="str">
        <f>D53&amp;C53</f>
        <v>ECOMMeiji</v>
      </c>
      <c r="C53" t="s">
        <v>1801</v>
      </c>
      <c r="D53" t="s">
        <v>1313</v>
      </c>
      <c r="E53" s="134"/>
    </row>
    <row r="54" spans="2:5" hidden="1" x14ac:dyDescent="0.35">
      <c r="B54" t="str">
        <f>D54&amp;C54</f>
        <v>ECOMMeiji</v>
      </c>
      <c r="C54" t="s">
        <v>1801</v>
      </c>
      <c r="D54" t="s">
        <v>1313</v>
      </c>
      <c r="E54" s="134"/>
    </row>
    <row r="55" spans="2:5" hidden="1" x14ac:dyDescent="0.35">
      <c r="B55" t="str">
        <f>D55&amp;C55</f>
        <v>ECOMMeiji</v>
      </c>
      <c r="C55" t="s">
        <v>1801</v>
      </c>
      <c r="D55" t="s">
        <v>1313</v>
      </c>
      <c r="E55" s="134"/>
    </row>
    <row r="56" spans="2:5" hidden="1" x14ac:dyDescent="0.35">
      <c r="B56" t="str">
        <f>D56&amp;C56</f>
        <v>ECOMHipp</v>
      </c>
      <c r="C56" t="s">
        <v>2386</v>
      </c>
      <c r="D56" t="s">
        <v>1313</v>
      </c>
      <c r="E56" s="134"/>
    </row>
    <row r="57" spans="2:5" hidden="1" x14ac:dyDescent="0.35">
      <c r="B57" t="str">
        <f>D57&amp;C57</f>
        <v>ECOMHipp</v>
      </c>
      <c r="C57" t="s">
        <v>2386</v>
      </c>
      <c r="D57" t="s">
        <v>1313</v>
      </c>
      <c r="E57" s="134"/>
    </row>
    <row r="58" spans="2:5" hidden="1" x14ac:dyDescent="0.35">
      <c r="B58" t="str">
        <f>D58&amp;C58</f>
        <v>ECOMHipp</v>
      </c>
      <c r="C58" t="s">
        <v>2386</v>
      </c>
      <c r="D58" t="s">
        <v>1313</v>
      </c>
      <c r="E58" s="134"/>
    </row>
    <row r="59" spans="2:5" hidden="1" x14ac:dyDescent="0.35">
      <c r="B59" t="str">
        <f>D59&amp;C59</f>
        <v>ECOMPigeon</v>
      </c>
      <c r="C59" t="s">
        <v>2387</v>
      </c>
      <c r="D59" t="s">
        <v>1313</v>
      </c>
      <c r="E59" s="134"/>
    </row>
    <row r="60" spans="2:5" hidden="1" x14ac:dyDescent="0.35">
      <c r="B60" t="str">
        <f>D60&amp;C60</f>
        <v>ECOMPigeon</v>
      </c>
      <c r="C60" t="s">
        <v>2387</v>
      </c>
      <c r="D60" t="s">
        <v>1313</v>
      </c>
      <c r="E60" s="134"/>
    </row>
    <row r="61" spans="2:5" hidden="1" x14ac:dyDescent="0.35">
      <c r="B61" t="str">
        <f>D61&amp;C61</f>
        <v>ECOMPigeon</v>
      </c>
      <c r="C61" t="s">
        <v>2387</v>
      </c>
      <c r="D61" t="s">
        <v>1313</v>
      </c>
      <c r="E61" s="134"/>
    </row>
    <row r="62" spans="2:5" hidden="1" x14ac:dyDescent="0.35">
      <c r="B62" t="str">
        <f>D62&amp;C62</f>
        <v>ECOMKSCloset</v>
      </c>
      <c r="C62" t="s">
        <v>2388</v>
      </c>
      <c r="D62" t="s">
        <v>1313</v>
      </c>
      <c r="E62" s="134"/>
    </row>
    <row r="63" spans="2:5" hidden="1" x14ac:dyDescent="0.35">
      <c r="B63" t="str">
        <f>D63&amp;C63</f>
        <v>ECOMKSCloset</v>
      </c>
      <c r="C63" t="s">
        <v>2388</v>
      </c>
      <c r="D63" t="s">
        <v>1313</v>
      </c>
      <c r="E63" s="134"/>
    </row>
    <row r="64" spans="2:5" hidden="1" x14ac:dyDescent="0.35">
      <c r="B64" t="str">
        <f>D64&amp;C64</f>
        <v>ECOMKSCloset</v>
      </c>
      <c r="C64" t="s">
        <v>2388</v>
      </c>
      <c r="D64" t="s">
        <v>1313</v>
      </c>
      <c r="E64" s="134"/>
    </row>
    <row r="65" spans="2:5" hidden="1" x14ac:dyDescent="0.35">
      <c r="B65" t="str">
        <f>D65&amp;C65</f>
        <v>ECOMPerfect Diary</v>
      </c>
      <c r="C65" t="s">
        <v>2389</v>
      </c>
      <c r="D65" t="s">
        <v>1313</v>
      </c>
      <c r="E65" s="134"/>
    </row>
    <row r="66" spans="2:5" hidden="1" x14ac:dyDescent="0.35">
      <c r="B66" t="str">
        <f>D66&amp;C66</f>
        <v>ECOMPerfect Diary</v>
      </c>
      <c r="C66" t="s">
        <v>2389</v>
      </c>
      <c r="D66" t="s">
        <v>1313</v>
      </c>
      <c r="E66" s="134"/>
    </row>
    <row r="67" spans="2:5" hidden="1" x14ac:dyDescent="0.35">
      <c r="B67" t="str">
        <f>D67&amp;C67</f>
        <v>ECOMPerfect Diary</v>
      </c>
      <c r="C67" t="s">
        <v>2389</v>
      </c>
      <c r="D67" t="s">
        <v>1313</v>
      </c>
      <c r="E67" s="134"/>
    </row>
    <row r="68" spans="2:5" hidden="1" x14ac:dyDescent="0.35">
      <c r="B68" t="str">
        <f>D68&amp;C68</f>
        <v>TIKTOKPerfect Diary</v>
      </c>
      <c r="C68" t="s">
        <v>2389</v>
      </c>
      <c r="D68" t="s">
        <v>618</v>
      </c>
      <c r="E68" s="134"/>
    </row>
    <row r="69" spans="2:5" hidden="1" x14ac:dyDescent="0.35">
      <c r="B69" t="str">
        <f>D69&amp;C69</f>
        <v>FacebookPerfect Diary</v>
      </c>
      <c r="C69" t="s">
        <v>2389</v>
      </c>
      <c r="D69" t="s">
        <v>2467</v>
      </c>
      <c r="E69" s="134"/>
    </row>
    <row r="70" spans="2:5" hidden="1" x14ac:dyDescent="0.35">
      <c r="B70" t="str">
        <f>D70&amp;C70</f>
        <v>ECOMMerries</v>
      </c>
      <c r="C70" t="s">
        <v>2390</v>
      </c>
      <c r="D70" t="s">
        <v>1313</v>
      </c>
      <c r="E70" s="134"/>
    </row>
    <row r="71" spans="2:5" hidden="1" x14ac:dyDescent="0.35">
      <c r="B71" t="str">
        <f>D71&amp;C71</f>
        <v>ECOMMerries</v>
      </c>
      <c r="C71" t="s">
        <v>2390</v>
      </c>
      <c r="D71" t="s">
        <v>1313</v>
      </c>
      <c r="E71" s="134"/>
    </row>
    <row r="72" spans="2:5" hidden="1" x14ac:dyDescent="0.35">
      <c r="B72" t="str">
        <f>D72&amp;C72</f>
        <v>ECOMMerries</v>
      </c>
      <c r="C72" t="s">
        <v>2390</v>
      </c>
      <c r="D72" t="s">
        <v>1313</v>
      </c>
      <c r="E72" s="134"/>
    </row>
    <row r="73" spans="2:5" hidden="1" x14ac:dyDescent="0.35">
      <c r="B73" t="str">
        <f>D73&amp;C73</f>
        <v>ECOMVita Dairy</v>
      </c>
      <c r="C73" t="s">
        <v>2391</v>
      </c>
      <c r="D73" t="s">
        <v>1313</v>
      </c>
      <c r="E73" s="134"/>
    </row>
    <row r="74" spans="2:5" hidden="1" x14ac:dyDescent="0.35">
      <c r="B74" t="str">
        <f>D74&amp;C74</f>
        <v>ECOMVita Dairy</v>
      </c>
      <c r="C74" t="s">
        <v>2391</v>
      </c>
      <c r="D74" t="s">
        <v>1313</v>
      </c>
      <c r="E74" s="134"/>
    </row>
    <row r="75" spans="2:5" hidden="1" x14ac:dyDescent="0.35">
      <c r="B75" t="str">
        <f>D75&amp;C75</f>
        <v>ECOMVita Dairy</v>
      </c>
      <c r="C75" t="s">
        <v>2391</v>
      </c>
      <c r="D75" t="s">
        <v>1313</v>
      </c>
      <c r="E75" s="134"/>
    </row>
    <row r="76" spans="2:5" hidden="1" x14ac:dyDescent="0.35">
      <c r="B76" t="str">
        <f>D76&amp;C76</f>
        <v>ECOMFriso</v>
      </c>
      <c r="C76" t="s">
        <v>598</v>
      </c>
      <c r="D76" t="s">
        <v>1313</v>
      </c>
      <c r="E76" s="134"/>
    </row>
    <row r="77" spans="2:5" hidden="1" x14ac:dyDescent="0.35">
      <c r="B77" t="str">
        <f>D77&amp;C77</f>
        <v>ECOMFriso</v>
      </c>
      <c r="C77" t="s">
        <v>598</v>
      </c>
      <c r="D77" t="s">
        <v>1313</v>
      </c>
      <c r="E77" s="134"/>
    </row>
    <row r="78" spans="2:5" hidden="1" x14ac:dyDescent="0.35">
      <c r="B78" t="str">
        <f>D78&amp;C78</f>
        <v>ECOMFriso</v>
      </c>
      <c r="C78" t="s">
        <v>598</v>
      </c>
      <c r="D78" t="s">
        <v>1313</v>
      </c>
      <c r="E78" s="134"/>
    </row>
    <row r="79" spans="2:5" hidden="1" x14ac:dyDescent="0.35">
      <c r="B79" t="str">
        <f>D79&amp;C79</f>
        <v>ECOMVinamilk</v>
      </c>
      <c r="C79" t="s">
        <v>2392</v>
      </c>
      <c r="D79" t="s">
        <v>1313</v>
      </c>
      <c r="E79" s="134"/>
    </row>
    <row r="80" spans="2:5" hidden="1" x14ac:dyDescent="0.35">
      <c r="B80" t="str">
        <f>D80&amp;C80</f>
        <v>ECOMVinamilk</v>
      </c>
      <c r="C80" t="s">
        <v>2392</v>
      </c>
      <c r="D80" t="s">
        <v>1313</v>
      </c>
      <c r="E80" s="134"/>
    </row>
    <row r="81" spans="2:5" hidden="1" x14ac:dyDescent="0.35">
      <c r="B81" t="str">
        <f>D81&amp;C81</f>
        <v>ECOMVinamilk</v>
      </c>
      <c r="C81" t="s">
        <v>2392</v>
      </c>
      <c r="D81" t="s">
        <v>1313</v>
      </c>
      <c r="E81" s="134"/>
    </row>
    <row r="82" spans="2:5" hidden="1" x14ac:dyDescent="0.35">
      <c r="B82" t="str">
        <f>D82&amp;C82</f>
        <v>ECOMP&amp;G</v>
      </c>
      <c r="C82" t="s">
        <v>232</v>
      </c>
      <c r="D82" t="s">
        <v>1313</v>
      </c>
      <c r="E82" s="134"/>
    </row>
    <row r="83" spans="2:5" hidden="1" x14ac:dyDescent="0.35">
      <c r="B83" t="str">
        <f>D83&amp;C83</f>
        <v>ECOMP&amp;G</v>
      </c>
      <c r="C83" t="s">
        <v>232</v>
      </c>
      <c r="D83" t="s">
        <v>1313</v>
      </c>
      <c r="E83" s="134"/>
    </row>
    <row r="84" spans="2:5" hidden="1" x14ac:dyDescent="0.35">
      <c r="B84" t="str">
        <f>D84&amp;C84</f>
        <v>ECOMP&amp;G</v>
      </c>
      <c r="C84" t="s">
        <v>232</v>
      </c>
      <c r="D84" t="s">
        <v>1313</v>
      </c>
      <c r="E84" s="134"/>
    </row>
    <row r="85" spans="2:5" hidden="1" x14ac:dyDescent="0.35">
      <c r="B85" t="str">
        <f>D85&amp;C85</f>
        <v>ECOMThế giới nệm</v>
      </c>
      <c r="C85" t="s">
        <v>2393</v>
      </c>
      <c r="D85" t="s">
        <v>1313</v>
      </c>
      <c r="E85" s="134"/>
    </row>
    <row r="86" spans="2:5" hidden="1" x14ac:dyDescent="0.35">
      <c r="B86" t="str">
        <f>D86&amp;C86</f>
        <v>ECOMThế giới nệm</v>
      </c>
      <c r="C86" t="s">
        <v>2393</v>
      </c>
      <c r="D86" t="s">
        <v>1313</v>
      </c>
      <c r="E86" s="134"/>
    </row>
    <row r="87" spans="2:5" hidden="1" x14ac:dyDescent="0.35">
      <c r="B87" t="str">
        <f>D87&amp;C87</f>
        <v>ECOMDeli</v>
      </c>
      <c r="C87" t="s">
        <v>2394</v>
      </c>
      <c r="D87" t="s">
        <v>1313</v>
      </c>
      <c r="E87" s="134"/>
    </row>
    <row r="88" spans="2:5" hidden="1" x14ac:dyDescent="0.35">
      <c r="B88" t="str">
        <f>D88&amp;C88</f>
        <v>ECOMDeli</v>
      </c>
      <c r="C88" t="s">
        <v>2394</v>
      </c>
      <c r="D88" t="s">
        <v>1313</v>
      </c>
      <c r="E88" s="134"/>
    </row>
    <row r="89" spans="2:5" hidden="1" x14ac:dyDescent="0.35">
      <c r="B89" t="str">
        <f>D89&amp;C89</f>
        <v>ECOMThiên Long</v>
      </c>
      <c r="C89" t="s">
        <v>799</v>
      </c>
      <c r="D89" t="s">
        <v>1313</v>
      </c>
      <c r="E89" s="134"/>
    </row>
    <row r="90" spans="2:5" hidden="1" x14ac:dyDescent="0.35">
      <c r="B90" t="str">
        <f>D90&amp;C90</f>
        <v>ECOMThiên Long</v>
      </c>
      <c r="C90" t="s">
        <v>799</v>
      </c>
      <c r="D90" t="s">
        <v>1313</v>
      </c>
      <c r="E90" s="134"/>
    </row>
    <row r="91" spans="2:5" hidden="1" x14ac:dyDescent="0.35">
      <c r="B91" t="str">
        <f>D91&amp;C91</f>
        <v>ECOMVifon</v>
      </c>
      <c r="C91" t="s">
        <v>2395</v>
      </c>
      <c r="D91" t="s">
        <v>1313</v>
      </c>
      <c r="E91" s="134"/>
    </row>
    <row r="92" spans="2:5" hidden="1" x14ac:dyDescent="0.35">
      <c r="B92" t="str">
        <f>D92&amp;C92</f>
        <v>ECOMVifon</v>
      </c>
      <c r="C92" t="s">
        <v>2395</v>
      </c>
      <c r="D92" t="s">
        <v>1313</v>
      </c>
      <c r="E92" s="134"/>
    </row>
    <row r="93" spans="2:5" hidden="1" x14ac:dyDescent="0.35">
      <c r="B93" t="str">
        <f>D93&amp;C93</f>
        <v>ECOMVifon</v>
      </c>
      <c r="C93" t="s">
        <v>2395</v>
      </c>
      <c r="D93" t="s">
        <v>1313</v>
      </c>
      <c r="E93" s="134"/>
    </row>
    <row r="94" spans="2:5" hidden="1" x14ac:dyDescent="0.35">
      <c r="B94" t="str">
        <f>D94&amp;C94</f>
        <v>ECOMIDP</v>
      </c>
      <c r="C94" t="s">
        <v>2396</v>
      </c>
      <c r="D94" t="s">
        <v>1313</v>
      </c>
      <c r="E94" s="134"/>
    </row>
    <row r="95" spans="2:5" hidden="1" x14ac:dyDescent="0.35">
      <c r="B95" t="str">
        <f>D95&amp;C95</f>
        <v>ECOMIDP</v>
      </c>
      <c r="C95" t="s">
        <v>2396</v>
      </c>
      <c r="D95" t="s">
        <v>1313</v>
      </c>
      <c r="E95" s="134"/>
    </row>
    <row r="96" spans="2:5" hidden="1" x14ac:dyDescent="0.35">
      <c r="B96" t="str">
        <f>D96&amp;C96</f>
        <v>ECOMIDP</v>
      </c>
      <c r="C96" t="s">
        <v>2396</v>
      </c>
      <c r="D96" t="s">
        <v>1313</v>
      </c>
      <c r="E96" s="134"/>
    </row>
    <row r="97" spans="2:5" hidden="1" x14ac:dyDescent="0.35">
      <c r="B97" t="str">
        <f>D97&amp;C97</f>
        <v>ECOMTTC</v>
      </c>
      <c r="C97" t="s">
        <v>2397</v>
      </c>
      <c r="D97" t="s">
        <v>1313</v>
      </c>
      <c r="E97" s="134"/>
    </row>
    <row r="98" spans="2:5" hidden="1" x14ac:dyDescent="0.35">
      <c r="B98" t="str">
        <f>D98&amp;C98</f>
        <v>ECOMTTC</v>
      </c>
      <c r="C98" t="s">
        <v>2397</v>
      </c>
      <c r="D98" t="s">
        <v>1313</v>
      </c>
      <c r="E98" s="134"/>
    </row>
    <row r="99" spans="2:5" hidden="1" x14ac:dyDescent="0.35">
      <c r="B99" t="str">
        <f>D99&amp;C99</f>
        <v>ECOMTTC</v>
      </c>
      <c r="C99" t="s">
        <v>2397</v>
      </c>
      <c r="D99" t="s">
        <v>1313</v>
      </c>
      <c r="E99" s="134"/>
    </row>
    <row r="100" spans="2:5" hidden="1" x14ac:dyDescent="0.35">
      <c r="B100" t="str">
        <f>D100&amp;C100</f>
        <v>ECOMĐường Quảng Ngãi</v>
      </c>
      <c r="C100" t="s">
        <v>2398</v>
      </c>
      <c r="D100" t="s">
        <v>1313</v>
      </c>
      <c r="E100" s="134"/>
    </row>
    <row r="101" spans="2:5" hidden="1" x14ac:dyDescent="0.35">
      <c r="B101" t="str">
        <f>D101&amp;C101</f>
        <v>ECOMĐường Quảng Ngãi</v>
      </c>
      <c r="C101" t="s">
        <v>2398</v>
      </c>
      <c r="D101" t="s">
        <v>1313</v>
      </c>
      <c r="E101" s="134"/>
    </row>
    <row r="102" spans="2:5" hidden="1" x14ac:dyDescent="0.35">
      <c r="B102" t="str">
        <f>D102&amp;C102</f>
        <v>ECOMĐường Quảng Ngãi</v>
      </c>
      <c r="C102" t="s">
        <v>2398</v>
      </c>
      <c r="D102" t="s">
        <v>1313</v>
      </c>
      <c r="E102" s="134"/>
    </row>
    <row r="103" spans="2:5" hidden="1" x14ac:dyDescent="0.35">
      <c r="B103" t="str">
        <f>D103&amp;C103</f>
        <v>ECOMPhạm Nguyên</v>
      </c>
      <c r="C103" t="s">
        <v>2399</v>
      </c>
      <c r="D103" t="s">
        <v>1313</v>
      </c>
      <c r="E103" s="134"/>
    </row>
    <row r="104" spans="2:5" hidden="1" x14ac:dyDescent="0.35">
      <c r="B104" t="str">
        <f>D104&amp;C104</f>
        <v>ECOMPhạm Nguyên</v>
      </c>
      <c r="C104" t="s">
        <v>2399</v>
      </c>
      <c r="D104" t="s">
        <v>1313</v>
      </c>
      <c r="E104" s="134"/>
    </row>
    <row r="105" spans="2:5" hidden="1" x14ac:dyDescent="0.35">
      <c r="B105" t="str">
        <f>D105&amp;C105</f>
        <v>ECOMPhạm Nguyên</v>
      </c>
      <c r="C105" t="s">
        <v>2399</v>
      </c>
      <c r="D105" t="s">
        <v>1313</v>
      </c>
      <c r="E105" s="134"/>
    </row>
    <row r="106" spans="2:5" hidden="1" x14ac:dyDescent="0.35">
      <c r="B106" t="str">
        <f>D106&amp;C106</f>
        <v>ECOMBibica</v>
      </c>
      <c r="C106" t="s">
        <v>2400</v>
      </c>
      <c r="D106" t="s">
        <v>1313</v>
      </c>
      <c r="E106" s="134"/>
    </row>
    <row r="107" spans="2:5" hidden="1" x14ac:dyDescent="0.35">
      <c r="B107" t="str">
        <f>D107&amp;C107</f>
        <v>ECOMBibica</v>
      </c>
      <c r="C107" t="s">
        <v>2400</v>
      </c>
      <c r="D107" t="s">
        <v>1313</v>
      </c>
      <c r="E107" s="134"/>
    </row>
    <row r="108" spans="2:5" hidden="1" x14ac:dyDescent="0.35">
      <c r="B108" t="str">
        <f>D108&amp;C108</f>
        <v>ECOMBibica</v>
      </c>
      <c r="C108" t="s">
        <v>2400</v>
      </c>
      <c r="D108" t="s">
        <v>1313</v>
      </c>
      <c r="E108" s="134"/>
    </row>
    <row r="109" spans="2:5" hidden="1" x14ac:dyDescent="0.35">
      <c r="B109" t="str">
        <f>D109&amp;C109</f>
        <v>ECOMVua gạo</v>
      </c>
      <c r="C109" t="s">
        <v>2401</v>
      </c>
      <c r="D109" t="s">
        <v>1313</v>
      </c>
      <c r="E109" s="134"/>
    </row>
    <row r="110" spans="2:5" hidden="1" x14ac:dyDescent="0.35">
      <c r="B110" t="str">
        <f>D110&amp;C110</f>
        <v>ECOMVua gạo</v>
      </c>
      <c r="C110" t="s">
        <v>2401</v>
      </c>
      <c r="D110" t="s">
        <v>1313</v>
      </c>
      <c r="E110" s="134"/>
    </row>
    <row r="111" spans="2:5" hidden="1" x14ac:dyDescent="0.35">
      <c r="B111" t="str">
        <f>D111&amp;C111</f>
        <v>ECOMVua gạo</v>
      </c>
      <c r="C111" t="s">
        <v>2401</v>
      </c>
      <c r="D111" t="s">
        <v>1313</v>
      </c>
      <c r="E111" s="134"/>
    </row>
    <row r="112" spans="2:5" hidden="1" x14ac:dyDescent="0.35">
      <c r="B112" t="str">
        <f>D112&amp;C112</f>
        <v>ECOMTân Long</v>
      </c>
      <c r="C112" t="s">
        <v>2402</v>
      </c>
      <c r="D112" t="s">
        <v>1313</v>
      </c>
      <c r="E112" s="134"/>
    </row>
    <row r="113" spans="2:5" hidden="1" x14ac:dyDescent="0.35">
      <c r="B113" t="str">
        <f>D113&amp;C113</f>
        <v>ECOMTân Long</v>
      </c>
      <c r="C113" t="s">
        <v>2402</v>
      </c>
      <c r="D113" t="s">
        <v>1313</v>
      </c>
      <c r="E113" s="134"/>
    </row>
    <row r="114" spans="2:5" hidden="1" x14ac:dyDescent="0.35">
      <c r="B114" t="str">
        <f>D114&amp;C114</f>
        <v>ECOMTân Long</v>
      </c>
      <c r="C114" t="s">
        <v>2402</v>
      </c>
      <c r="D114" t="s">
        <v>1313</v>
      </c>
      <c r="E114" s="134"/>
    </row>
    <row r="115" spans="2:5" hidden="1" x14ac:dyDescent="0.35">
      <c r="B115" t="str">
        <f>D115&amp;C115</f>
        <v>ECOMTrung Nguyên Legend</v>
      </c>
      <c r="C115" t="s">
        <v>2403</v>
      </c>
      <c r="D115" t="s">
        <v>1313</v>
      </c>
      <c r="E115" s="134"/>
    </row>
    <row r="116" spans="2:5" hidden="1" x14ac:dyDescent="0.35">
      <c r="B116" t="str">
        <f>D116&amp;C116</f>
        <v>ECOMTrung Nguyên Legend</v>
      </c>
      <c r="C116" t="s">
        <v>2403</v>
      </c>
      <c r="D116" t="s">
        <v>1313</v>
      </c>
      <c r="E116" s="134"/>
    </row>
    <row r="117" spans="2:5" hidden="1" x14ac:dyDescent="0.35">
      <c r="B117" t="str">
        <f>D117&amp;C117</f>
        <v>ECOMTrung Nguyên Legend</v>
      </c>
      <c r="C117" t="s">
        <v>2403</v>
      </c>
      <c r="D117" t="s">
        <v>1313</v>
      </c>
      <c r="E117" s="134"/>
    </row>
    <row r="118" spans="2:5" hidden="1" x14ac:dyDescent="0.35">
      <c r="B118" t="str">
        <f>D118&amp;C118</f>
        <v>ECOMOishi</v>
      </c>
      <c r="C118" t="s">
        <v>2404</v>
      </c>
      <c r="D118" t="s">
        <v>1313</v>
      </c>
      <c r="E118" s="134"/>
    </row>
    <row r="119" spans="2:5" hidden="1" x14ac:dyDescent="0.35">
      <c r="B119" t="str">
        <f>D119&amp;C119</f>
        <v>ECOMOishi</v>
      </c>
      <c r="C119" t="s">
        <v>2404</v>
      </c>
      <c r="D119" t="s">
        <v>1313</v>
      </c>
      <c r="E119" s="134"/>
    </row>
    <row r="120" spans="2:5" hidden="1" x14ac:dyDescent="0.35">
      <c r="B120" t="str">
        <f>D120&amp;C120</f>
        <v>ECOMOishi</v>
      </c>
      <c r="C120" t="s">
        <v>2404</v>
      </c>
      <c r="D120" t="s">
        <v>1313</v>
      </c>
      <c r="E120" s="134"/>
    </row>
    <row r="121" spans="2:5" hidden="1" x14ac:dyDescent="0.35">
      <c r="B121" t="str">
        <f>D121&amp;C121</f>
        <v>ECOMVedan</v>
      </c>
      <c r="C121" t="s">
        <v>2405</v>
      </c>
      <c r="D121" t="s">
        <v>1313</v>
      </c>
      <c r="E121" s="134"/>
    </row>
    <row r="122" spans="2:5" hidden="1" x14ac:dyDescent="0.35">
      <c r="B122" t="str">
        <f>D122&amp;C122</f>
        <v>ECOMVedan</v>
      </c>
      <c r="C122" t="s">
        <v>2405</v>
      </c>
      <c r="D122" t="s">
        <v>1313</v>
      </c>
      <c r="E122" s="134"/>
    </row>
    <row r="123" spans="2:5" hidden="1" x14ac:dyDescent="0.35">
      <c r="B123" t="str">
        <f>D123&amp;C123</f>
        <v>ECOMVedan</v>
      </c>
      <c r="C123" t="s">
        <v>2405</v>
      </c>
      <c r="D123" t="s">
        <v>1313</v>
      </c>
      <c r="E123" s="134"/>
    </row>
    <row r="124" spans="2:5" hidden="1" x14ac:dyDescent="0.35">
      <c r="B124" t="str">
        <f>D124&amp;C124</f>
        <v>ECOMAjinomoto</v>
      </c>
      <c r="C124" t="s">
        <v>2406</v>
      </c>
      <c r="D124" t="s">
        <v>1313</v>
      </c>
      <c r="E124" s="134"/>
    </row>
    <row r="125" spans="2:5" hidden="1" x14ac:dyDescent="0.35">
      <c r="B125" t="str">
        <f>D125&amp;C125</f>
        <v>ECOMAjinomoto</v>
      </c>
      <c r="C125" t="s">
        <v>2406</v>
      </c>
      <c r="D125" t="s">
        <v>1313</v>
      </c>
      <c r="E125" s="134"/>
    </row>
    <row r="126" spans="2:5" hidden="1" x14ac:dyDescent="0.35">
      <c r="B126" t="str">
        <f>D126&amp;C126</f>
        <v>ECOMAjinomoto</v>
      </c>
      <c r="C126" t="s">
        <v>2406</v>
      </c>
      <c r="D126" t="s">
        <v>1313</v>
      </c>
      <c r="E126" s="134"/>
    </row>
    <row r="127" spans="2:5" hidden="1" x14ac:dyDescent="0.35">
      <c r="B127" t="str">
        <f>D127&amp;C127</f>
        <v>ECOMDh Foods</v>
      </c>
      <c r="C127" t="s">
        <v>2407</v>
      </c>
      <c r="D127" t="s">
        <v>1313</v>
      </c>
      <c r="E127" s="134"/>
    </row>
    <row r="128" spans="2:5" hidden="1" x14ac:dyDescent="0.35">
      <c r="B128" t="str">
        <f>D128&amp;C128</f>
        <v>ECOMDh Foods</v>
      </c>
      <c r="C128" t="s">
        <v>2407</v>
      </c>
      <c r="D128" t="s">
        <v>1313</v>
      </c>
      <c r="E128" s="134"/>
    </row>
    <row r="129" spans="2:5" hidden="1" x14ac:dyDescent="0.35">
      <c r="B129" t="str">
        <f>D129&amp;C129</f>
        <v>ECOMDh Foods</v>
      </c>
      <c r="C129" t="s">
        <v>2407</v>
      </c>
      <c r="D129" t="s">
        <v>1313</v>
      </c>
      <c r="E129" s="134"/>
    </row>
    <row r="130" spans="2:5" hidden="1" x14ac:dyDescent="0.35">
      <c r="B130" t="str">
        <f>D130&amp;C130</f>
        <v>ECOMBarona</v>
      </c>
      <c r="C130" t="s">
        <v>2408</v>
      </c>
      <c r="D130" t="s">
        <v>1313</v>
      </c>
      <c r="E130" s="134"/>
    </row>
    <row r="131" spans="2:5" hidden="1" x14ac:dyDescent="0.35">
      <c r="B131" t="str">
        <f>D131&amp;C131</f>
        <v>ECOMBarona</v>
      </c>
      <c r="C131" t="s">
        <v>2408</v>
      </c>
      <c r="D131" t="s">
        <v>1313</v>
      </c>
      <c r="E131" s="134"/>
    </row>
    <row r="132" spans="2:5" hidden="1" x14ac:dyDescent="0.35">
      <c r="B132" t="str">
        <f>D132&amp;C132</f>
        <v>ECOMBarona</v>
      </c>
      <c r="C132" t="s">
        <v>2408</v>
      </c>
      <c r="D132" t="s">
        <v>1313</v>
      </c>
      <c r="E132" s="134"/>
    </row>
    <row r="133" spans="2:5" hidden="1" x14ac:dyDescent="0.35">
      <c r="B133" t="str">
        <f>D133&amp;C133</f>
        <v>ECOMO'food</v>
      </c>
      <c r="C133" t="s">
        <v>2409</v>
      </c>
      <c r="D133" t="s">
        <v>1313</v>
      </c>
      <c r="E133" s="134"/>
    </row>
    <row r="134" spans="2:5" hidden="1" x14ac:dyDescent="0.35">
      <c r="B134" t="str">
        <f>D134&amp;C134</f>
        <v>ECOMO'food</v>
      </c>
      <c r="C134" t="s">
        <v>2409</v>
      </c>
      <c r="D134" t="s">
        <v>1313</v>
      </c>
      <c r="E134" s="134"/>
    </row>
    <row r="135" spans="2:5" hidden="1" x14ac:dyDescent="0.35">
      <c r="B135" t="str">
        <f>D135&amp;C135</f>
        <v>ECOMO'food</v>
      </c>
      <c r="C135" t="s">
        <v>2409</v>
      </c>
      <c r="D135" t="s">
        <v>1313</v>
      </c>
      <c r="E135" s="134"/>
    </row>
    <row r="136" spans="2:5" hidden="1" x14ac:dyDescent="0.35">
      <c r="B136" t="str">
        <f>D136&amp;C136</f>
        <v>ECOMCholimex</v>
      </c>
      <c r="C136" t="s">
        <v>2410</v>
      </c>
      <c r="D136" t="s">
        <v>1313</v>
      </c>
      <c r="E136" s="134"/>
    </row>
    <row r="137" spans="2:5" hidden="1" x14ac:dyDescent="0.35">
      <c r="B137" t="str">
        <f>D137&amp;C137</f>
        <v>ECOMCholimex</v>
      </c>
      <c r="C137" t="s">
        <v>2410</v>
      </c>
      <c r="D137" t="s">
        <v>1313</v>
      </c>
      <c r="E137" s="134"/>
    </row>
    <row r="138" spans="2:5" hidden="1" x14ac:dyDescent="0.35">
      <c r="B138" t="str">
        <f>D138&amp;C138</f>
        <v>ECOMCholimex</v>
      </c>
      <c r="C138" t="s">
        <v>2410</v>
      </c>
      <c r="D138" t="s">
        <v>1313</v>
      </c>
      <c r="E138" s="134"/>
    </row>
    <row r="139" spans="2:5" hidden="1" x14ac:dyDescent="0.35">
      <c r="B139" t="str">
        <f>D139&amp;C139</f>
        <v>ECOMGạo Ngọc Sen</v>
      </c>
      <c r="C139" t="s">
        <v>2411</v>
      </c>
      <c r="D139" t="s">
        <v>1313</v>
      </c>
      <c r="E139" s="134"/>
    </row>
    <row r="140" spans="2:5" hidden="1" x14ac:dyDescent="0.35">
      <c r="B140" t="str">
        <f>D140&amp;C140</f>
        <v>ECOMGạo Ngọc Sen</v>
      </c>
      <c r="C140" t="s">
        <v>2411</v>
      </c>
      <c r="D140" t="s">
        <v>1313</v>
      </c>
      <c r="E140" s="134"/>
    </row>
    <row r="141" spans="2:5" hidden="1" x14ac:dyDescent="0.35">
      <c r="B141" t="str">
        <f>D141&amp;C141</f>
        <v>ECOMGạo Ngọc Sen</v>
      </c>
      <c r="C141" t="s">
        <v>2411</v>
      </c>
      <c r="D141" t="s">
        <v>1313</v>
      </c>
      <c r="E141" s="134"/>
    </row>
    <row r="142" spans="2:5" hidden="1" x14ac:dyDescent="0.35">
      <c r="B142" t="str">
        <f>D142&amp;C142</f>
        <v>ECOMHữu Nghị</v>
      </c>
      <c r="C142" t="s">
        <v>2412</v>
      </c>
      <c r="D142" t="s">
        <v>1313</v>
      </c>
      <c r="E142" s="134"/>
    </row>
    <row r="143" spans="2:5" hidden="1" x14ac:dyDescent="0.35">
      <c r="B143" t="str">
        <f>D143&amp;C143</f>
        <v>ECOMHữu Nghị</v>
      </c>
      <c r="C143" t="s">
        <v>2412</v>
      </c>
      <c r="D143" t="s">
        <v>1313</v>
      </c>
      <c r="E143" s="134"/>
    </row>
    <row r="144" spans="2:5" hidden="1" x14ac:dyDescent="0.35">
      <c r="B144" t="str">
        <f>D144&amp;C144</f>
        <v>ECOMHữu Nghị</v>
      </c>
      <c r="C144" t="s">
        <v>2412</v>
      </c>
      <c r="D144" t="s">
        <v>1313</v>
      </c>
      <c r="E144" s="134"/>
    </row>
    <row r="145" spans="2:5" hidden="1" x14ac:dyDescent="0.35">
      <c r="B145" t="str">
        <f>D145&amp;C145</f>
        <v>ECOMCung Ðình</v>
      </c>
      <c r="C145" t="s">
        <v>2413</v>
      </c>
      <c r="D145" t="s">
        <v>1313</v>
      </c>
      <c r="E145" s="134"/>
    </row>
    <row r="146" spans="2:5" hidden="1" x14ac:dyDescent="0.35">
      <c r="B146" t="str">
        <f>D146&amp;C146</f>
        <v>ECOMCung Ðình</v>
      </c>
      <c r="C146" t="s">
        <v>2413</v>
      </c>
      <c r="D146" t="s">
        <v>1313</v>
      </c>
      <c r="E146" s="134"/>
    </row>
    <row r="147" spans="2:5" hidden="1" x14ac:dyDescent="0.35">
      <c r="B147" t="str">
        <f>D147&amp;C147</f>
        <v>ECOMCung Ðình</v>
      </c>
      <c r="C147" t="s">
        <v>2413</v>
      </c>
      <c r="D147" t="s">
        <v>1313</v>
      </c>
      <c r="E147" s="134"/>
    </row>
    <row r="148" spans="2:5" hidden="1" x14ac:dyDescent="0.35">
      <c r="B148" t="str">
        <f>D148&amp;C148</f>
        <v>ECOMKirin</v>
      </c>
      <c r="C148" t="s">
        <v>2414</v>
      </c>
      <c r="D148" t="s">
        <v>1313</v>
      </c>
      <c r="E148" s="134"/>
    </row>
    <row r="149" spans="2:5" hidden="1" x14ac:dyDescent="0.35">
      <c r="B149" t="str">
        <f>D149&amp;C149</f>
        <v>ECOMKirin</v>
      </c>
      <c r="C149" t="s">
        <v>2414</v>
      </c>
      <c r="D149" t="s">
        <v>1313</v>
      </c>
      <c r="E149" s="134"/>
    </row>
    <row r="150" spans="2:5" hidden="1" x14ac:dyDescent="0.35">
      <c r="B150" t="str">
        <f>D150&amp;C150</f>
        <v>ECOMKirin</v>
      </c>
      <c r="C150" t="s">
        <v>2414</v>
      </c>
      <c r="D150" t="s">
        <v>1313</v>
      </c>
      <c r="E150" s="134"/>
    </row>
    <row r="151" spans="2:5" hidden="1" x14ac:dyDescent="0.35">
      <c r="B151" t="str">
        <f>D151&amp;C151</f>
        <v>ECOMKirin</v>
      </c>
      <c r="C151" t="s">
        <v>2414</v>
      </c>
      <c r="D151" t="s">
        <v>1313</v>
      </c>
      <c r="E151" s="134"/>
    </row>
    <row r="152" spans="2:5" hidden="1" x14ac:dyDescent="0.35">
      <c r="B152" t="str">
        <f>D152&amp;C152</f>
        <v>ECOMCozy</v>
      </c>
      <c r="C152" t="s">
        <v>2415</v>
      </c>
      <c r="D152" t="s">
        <v>1313</v>
      </c>
      <c r="E152" s="134"/>
    </row>
    <row r="153" spans="2:5" hidden="1" x14ac:dyDescent="0.35">
      <c r="B153" t="str">
        <f>D153&amp;C153</f>
        <v>ECOMCozy</v>
      </c>
      <c r="C153" t="s">
        <v>2415</v>
      </c>
      <c r="D153" t="s">
        <v>1313</v>
      </c>
      <c r="E153" s="134"/>
    </row>
    <row r="154" spans="2:5" hidden="1" x14ac:dyDescent="0.35">
      <c r="B154" t="str">
        <f>D154&amp;C154</f>
        <v>ECOMCozy</v>
      </c>
      <c r="C154" t="s">
        <v>2415</v>
      </c>
      <c r="D154" t="s">
        <v>1313</v>
      </c>
      <c r="E154" s="134"/>
    </row>
    <row r="155" spans="2:5" hidden="1" x14ac:dyDescent="0.35">
      <c r="B155" t="str">
        <f>D155&amp;C155</f>
        <v>ECOMCozy</v>
      </c>
      <c r="C155" t="s">
        <v>2415</v>
      </c>
      <c r="D155" t="s">
        <v>1313</v>
      </c>
      <c r="E155" s="134"/>
    </row>
    <row r="156" spans="2:5" hidden="1" x14ac:dyDescent="0.35">
      <c r="B156" t="str">
        <f>D156&amp;C156</f>
        <v>ECOMBOSCH</v>
      </c>
      <c r="C156" t="s">
        <v>426</v>
      </c>
      <c r="D156" t="s">
        <v>1313</v>
      </c>
      <c r="E156" s="134">
        <v>0.13500000000000001</v>
      </c>
    </row>
    <row r="157" spans="2:5" hidden="1" x14ac:dyDescent="0.35">
      <c r="B157" t="str">
        <f>D157&amp;C157</f>
        <v>ECOMBOSCH</v>
      </c>
      <c r="C157" t="s">
        <v>426</v>
      </c>
      <c r="D157" t="s">
        <v>1313</v>
      </c>
      <c r="E157" s="134">
        <v>0.13500000000000001</v>
      </c>
    </row>
    <row r="158" spans="2:5" hidden="1" x14ac:dyDescent="0.35">
      <c r="B158" t="str">
        <f>D158&amp;C158</f>
        <v>ECOMBOSCH</v>
      </c>
      <c r="C158" t="s">
        <v>426</v>
      </c>
      <c r="D158" t="s">
        <v>1313</v>
      </c>
      <c r="E158" s="134">
        <v>0.13500000000000001</v>
      </c>
    </row>
    <row r="159" spans="2:5" hidden="1" x14ac:dyDescent="0.35">
      <c r="B159" t="str">
        <f>D159&amp;C159</f>
        <v>ECOMBrother</v>
      </c>
      <c r="C159" t="s">
        <v>368</v>
      </c>
      <c r="D159" t="s">
        <v>1313</v>
      </c>
      <c r="E159" s="134">
        <v>7.0999999999999994E-2</v>
      </c>
    </row>
    <row r="160" spans="2:5" hidden="1" x14ac:dyDescent="0.35">
      <c r="B160" t="str">
        <f>D160&amp;C160</f>
        <v>ECOMBrother</v>
      </c>
      <c r="C160" t="s">
        <v>368</v>
      </c>
      <c r="D160" t="s">
        <v>1313</v>
      </c>
      <c r="E160" s="134">
        <v>7.0999999999999994E-2</v>
      </c>
    </row>
    <row r="161" spans="2:5" hidden="1" x14ac:dyDescent="0.35">
      <c r="B161" t="str">
        <f>D161&amp;C161</f>
        <v>ECOMBrother</v>
      </c>
      <c r="C161" t="s">
        <v>368</v>
      </c>
      <c r="D161" t="s">
        <v>1313</v>
      </c>
      <c r="E161" s="134">
        <v>7.0999999999999994E-2</v>
      </c>
    </row>
    <row r="162" spans="2:5" hidden="1" x14ac:dyDescent="0.35">
      <c r="B162" t="str">
        <f>D162&amp;C162</f>
        <v>ECOMCJ InnerB</v>
      </c>
      <c r="C162" t="s">
        <v>2416</v>
      </c>
      <c r="D162" t="s">
        <v>1313</v>
      </c>
      <c r="E162" s="134">
        <v>0.13200000000000001</v>
      </c>
    </row>
    <row r="163" spans="2:5" hidden="1" x14ac:dyDescent="0.35">
      <c r="B163" t="str">
        <f>D163&amp;C163</f>
        <v>ECOMCJ InnerB</v>
      </c>
      <c r="C163" t="s">
        <v>2416</v>
      </c>
      <c r="D163" t="s">
        <v>1313</v>
      </c>
      <c r="E163" s="134">
        <v>0.13200000000000001</v>
      </c>
    </row>
    <row r="164" spans="2:5" hidden="1" x14ac:dyDescent="0.35">
      <c r="B164" t="str">
        <f>D164&amp;C164</f>
        <v>ECOMCJ InnerB</v>
      </c>
      <c r="C164" t="s">
        <v>2416</v>
      </c>
      <c r="D164" t="s">
        <v>1313</v>
      </c>
      <c r="E164" s="134">
        <v>0.13200000000000001</v>
      </c>
    </row>
    <row r="165" spans="2:5" hidden="1" x14ac:dyDescent="0.35">
      <c r="B165" t="str">
        <f>D165&amp;C165</f>
        <v>ECOMFonterra</v>
      </c>
      <c r="C165" t="s">
        <v>387</v>
      </c>
      <c r="D165" t="s">
        <v>1313</v>
      </c>
      <c r="E165" s="134">
        <v>7.6999999999999999E-2</v>
      </c>
    </row>
    <row r="166" spans="2:5" hidden="1" x14ac:dyDescent="0.35">
      <c r="B166" t="str">
        <f>D166&amp;C166</f>
        <v>ECOMFonterra</v>
      </c>
      <c r="C166" t="s">
        <v>387</v>
      </c>
      <c r="D166" t="s">
        <v>1313</v>
      </c>
      <c r="E166" s="134">
        <v>9.7000000000000003E-2</v>
      </c>
    </row>
    <row r="167" spans="2:5" hidden="1" x14ac:dyDescent="0.35">
      <c r="B167" t="str">
        <f>D167&amp;C167</f>
        <v>ECOMHafele</v>
      </c>
      <c r="C167" t="s">
        <v>901</v>
      </c>
      <c r="D167" t="s">
        <v>1313</v>
      </c>
      <c r="E167" s="134">
        <v>6.7000000000000004E-2</v>
      </c>
    </row>
    <row r="168" spans="2:5" hidden="1" x14ac:dyDescent="0.35">
      <c r="B168" t="str">
        <f>D168&amp;C168</f>
        <v>ECOMHafele</v>
      </c>
      <c r="C168" t="s">
        <v>901</v>
      </c>
      <c r="D168" t="s">
        <v>1313</v>
      </c>
      <c r="E168" s="134">
        <v>6.7000000000000004E-2</v>
      </c>
    </row>
    <row r="169" spans="2:5" hidden="1" x14ac:dyDescent="0.35">
      <c r="B169" t="str">
        <f>D169&amp;C169</f>
        <v>ECOMHafele</v>
      </c>
      <c r="C169" t="s">
        <v>901</v>
      </c>
      <c r="D169" t="s">
        <v>1313</v>
      </c>
      <c r="E169" s="134">
        <v>6.7000000000000004E-2</v>
      </c>
    </row>
    <row r="170" spans="2:5" hidden="1" x14ac:dyDescent="0.35">
      <c r="B170" t="str">
        <f>D170&amp;C170</f>
        <v>ECOMKarmarts</v>
      </c>
      <c r="C170" t="s">
        <v>2417</v>
      </c>
      <c r="D170" t="s">
        <v>1313</v>
      </c>
      <c r="E170" s="134"/>
    </row>
    <row r="171" spans="2:5" hidden="1" x14ac:dyDescent="0.35">
      <c r="B171" t="str">
        <f>D171&amp;C171</f>
        <v>ECOMKarmarts</v>
      </c>
      <c r="C171" t="s">
        <v>2417</v>
      </c>
      <c r="D171" t="s">
        <v>1313</v>
      </c>
      <c r="E171" s="134"/>
    </row>
    <row r="172" spans="2:5" hidden="1" x14ac:dyDescent="0.35">
      <c r="B172" t="str">
        <f>D172&amp;C172</f>
        <v>ECOMLVN ACD</v>
      </c>
      <c r="C172" t="s">
        <v>152</v>
      </c>
      <c r="D172" t="s">
        <v>1313</v>
      </c>
      <c r="E172" s="134"/>
    </row>
    <row r="173" spans="2:5" hidden="1" x14ac:dyDescent="0.35">
      <c r="B173" t="str">
        <f>D173&amp;C173</f>
        <v>ECOMLVN ACD</v>
      </c>
      <c r="C173" t="s">
        <v>152</v>
      </c>
      <c r="D173" t="s">
        <v>1313</v>
      </c>
      <c r="E173" s="134">
        <v>7.0999999999999994E-2</v>
      </c>
    </row>
    <row r="174" spans="2:5" hidden="1" x14ac:dyDescent="0.35">
      <c r="B174" t="str">
        <f>D174&amp;C174</f>
        <v>ECOMLVN ACD</v>
      </c>
      <c r="C174" t="s">
        <v>152</v>
      </c>
      <c r="D174" t="s">
        <v>1313</v>
      </c>
      <c r="E174" s="134">
        <v>7.0999999999999994E-2</v>
      </c>
    </row>
    <row r="175" spans="2:5" hidden="1" x14ac:dyDescent="0.35">
      <c r="B175" t="str">
        <f>D175&amp;C175</f>
        <v>ECOMLVN ACD</v>
      </c>
      <c r="C175" t="s">
        <v>152</v>
      </c>
      <c r="D175" t="s">
        <v>1313</v>
      </c>
      <c r="E175" s="134">
        <v>7.0999999999999994E-2</v>
      </c>
    </row>
    <row r="176" spans="2:5" hidden="1" x14ac:dyDescent="0.35">
      <c r="B176" t="str">
        <f>D176&amp;C176</f>
        <v>ECOMLVN CPD</v>
      </c>
      <c r="C176" t="s">
        <v>283</v>
      </c>
      <c r="D176" t="s">
        <v>1313</v>
      </c>
      <c r="E176" s="134"/>
    </row>
    <row r="177" spans="2:5" hidden="1" x14ac:dyDescent="0.35">
      <c r="B177" t="str">
        <f>D177&amp;C177</f>
        <v>ECOMLVN CPD</v>
      </c>
      <c r="C177" t="s">
        <v>283</v>
      </c>
      <c r="D177" t="s">
        <v>1313</v>
      </c>
      <c r="E177" s="134">
        <v>8.2000000000000003E-2</v>
      </c>
    </row>
    <row r="178" spans="2:5" hidden="1" x14ac:dyDescent="0.35">
      <c r="B178" t="str">
        <f>D178&amp;C178</f>
        <v>ECOMPPD</v>
      </c>
      <c r="C178" t="s">
        <v>342</v>
      </c>
      <c r="D178" t="s">
        <v>1313</v>
      </c>
      <c r="E178" s="134">
        <v>7.0999999999999994E-2</v>
      </c>
    </row>
    <row r="179" spans="2:5" hidden="1" x14ac:dyDescent="0.35">
      <c r="B179" t="str">
        <f>D179&amp;C179</f>
        <v>ECOMPPD</v>
      </c>
      <c r="C179" t="s">
        <v>342</v>
      </c>
      <c r="D179" t="s">
        <v>1313</v>
      </c>
      <c r="E179" s="134">
        <v>7.0999999999999994E-2</v>
      </c>
    </row>
    <row r="180" spans="2:5" hidden="1" x14ac:dyDescent="0.35">
      <c r="B180" t="str">
        <f>D180&amp;C180</f>
        <v>ECOMPPD</v>
      </c>
      <c r="C180" t="s">
        <v>342</v>
      </c>
      <c r="D180" t="s">
        <v>1313</v>
      </c>
      <c r="E180" s="134">
        <v>7.0999999999999994E-2</v>
      </c>
    </row>
    <row r="181" spans="2:5" hidden="1" x14ac:dyDescent="0.35">
      <c r="B181" t="str">
        <f>D181&amp;C181</f>
        <v>ECOMNestle</v>
      </c>
      <c r="C181" t="s">
        <v>63</v>
      </c>
      <c r="D181" t="s">
        <v>1313</v>
      </c>
      <c r="E181" s="134">
        <v>1.7000000000000001E-2</v>
      </c>
    </row>
    <row r="182" spans="2:5" hidden="1" x14ac:dyDescent="0.35">
      <c r="B182" t="str">
        <f>D182&amp;C182</f>
        <v>ECOMNestle</v>
      </c>
      <c r="C182" t="s">
        <v>63</v>
      </c>
      <c r="D182" t="s">
        <v>1313</v>
      </c>
      <c r="E182" s="134">
        <v>1.7000000000000001E-2</v>
      </c>
    </row>
    <row r="183" spans="2:5" hidden="1" x14ac:dyDescent="0.35">
      <c r="B183" t="str">
        <f>D183&amp;C183</f>
        <v>ECOMNestle</v>
      </c>
      <c r="C183" t="s">
        <v>63</v>
      </c>
      <c r="D183" t="s">
        <v>1313</v>
      </c>
      <c r="E183" s="134">
        <v>1.7000000000000001E-2</v>
      </c>
    </row>
    <row r="184" spans="2:5" hidden="1" x14ac:dyDescent="0.35">
      <c r="B184" t="str">
        <f>D184&amp;C184</f>
        <v>ECOMP&amp;G</v>
      </c>
      <c r="C184" t="s">
        <v>232</v>
      </c>
      <c r="D184" t="s">
        <v>1313</v>
      </c>
      <c r="E184" s="134">
        <v>9.0999999999999998E-2</v>
      </c>
    </row>
    <row r="185" spans="2:5" hidden="1" x14ac:dyDescent="0.35">
      <c r="B185" t="str">
        <f>D185&amp;C185</f>
        <v>ECOMP&amp;G</v>
      </c>
      <c r="C185" t="s">
        <v>232</v>
      </c>
      <c r="D185" t="s">
        <v>1313</v>
      </c>
      <c r="E185" s="134">
        <v>9.0999999999999998E-2</v>
      </c>
    </row>
    <row r="186" spans="2:5" hidden="1" x14ac:dyDescent="0.35">
      <c r="B186" t="str">
        <f>D186&amp;C186</f>
        <v>ECOMShiseido PC</v>
      </c>
      <c r="C186" t="s">
        <v>1185</v>
      </c>
      <c r="D186" t="s">
        <v>1313</v>
      </c>
      <c r="E186" s="134">
        <v>0.126</v>
      </c>
    </row>
    <row r="187" spans="2:5" hidden="1" x14ac:dyDescent="0.35">
      <c r="B187" t="str">
        <f>D187&amp;C187</f>
        <v>ECOMShiseido PC</v>
      </c>
      <c r="C187" t="s">
        <v>1185</v>
      </c>
      <c r="D187" t="s">
        <v>1313</v>
      </c>
      <c r="E187" s="134">
        <v>0.126</v>
      </c>
    </row>
    <row r="188" spans="2:5" hidden="1" x14ac:dyDescent="0.35">
      <c r="B188" t="str">
        <f>D188&amp;C188</f>
        <v>ECOMShiseido Premium</v>
      </c>
      <c r="C188" t="s">
        <v>218</v>
      </c>
      <c r="D188" t="s">
        <v>1313</v>
      </c>
      <c r="E188" s="134">
        <v>8.7999999999999995E-2</v>
      </c>
    </row>
    <row r="189" spans="2:5" hidden="1" x14ac:dyDescent="0.35">
      <c r="B189" t="str">
        <f>D189&amp;C189</f>
        <v>ECOMShiseido Premium</v>
      </c>
      <c r="C189" t="s">
        <v>218</v>
      </c>
      <c r="D189" t="s">
        <v>1313</v>
      </c>
      <c r="E189" s="134">
        <v>8.7999999999999995E-2</v>
      </c>
    </row>
    <row r="190" spans="2:5" hidden="1" x14ac:dyDescent="0.35">
      <c r="B190" t="str">
        <f>D190&amp;C190</f>
        <v>ECOMShiseido Premium</v>
      </c>
      <c r="C190" t="s">
        <v>218</v>
      </c>
      <c r="D190" t="s">
        <v>1313</v>
      </c>
      <c r="E190" s="134">
        <v>8.7999999999999995E-2</v>
      </c>
    </row>
    <row r="191" spans="2:5" hidden="1" x14ac:dyDescent="0.35">
      <c r="B191" t="str">
        <f>D191&amp;C191</f>
        <v>ECOMShiseido Prestige</v>
      </c>
      <c r="C191" t="s">
        <v>669</v>
      </c>
      <c r="D191" t="s">
        <v>1313</v>
      </c>
      <c r="E191" s="134">
        <v>8.7999999999999995E-2</v>
      </c>
    </row>
    <row r="192" spans="2:5" hidden="1" x14ac:dyDescent="0.35">
      <c r="B192" t="str">
        <f>D192&amp;C192</f>
        <v>ECOMShiseido Prestige</v>
      </c>
      <c r="C192" t="s">
        <v>669</v>
      </c>
      <c r="D192" t="s">
        <v>1313</v>
      </c>
      <c r="E192" s="134">
        <v>8.7999999999999995E-2</v>
      </c>
    </row>
    <row r="193" spans="2:5" hidden="1" x14ac:dyDescent="0.35">
      <c r="B193" t="str">
        <f>D193&amp;C193</f>
        <v>ECOMShiseido Prestige</v>
      </c>
      <c r="C193" t="s">
        <v>669</v>
      </c>
      <c r="D193" t="s">
        <v>1313</v>
      </c>
      <c r="E193" s="134">
        <v>8.7999999999999995E-2</v>
      </c>
    </row>
    <row r="194" spans="2:5" hidden="1" x14ac:dyDescent="0.35">
      <c r="B194" t="str">
        <f>D194&amp;C194</f>
        <v>ECOMTaisun</v>
      </c>
      <c r="C194" t="s">
        <v>1161</v>
      </c>
      <c r="D194" t="s">
        <v>1313</v>
      </c>
      <c r="E194" s="134">
        <v>0.16300000000000001</v>
      </c>
    </row>
    <row r="195" spans="2:5" hidden="1" x14ac:dyDescent="0.35">
      <c r="B195" t="str">
        <f>D195&amp;C195</f>
        <v>ECOMTaisun</v>
      </c>
      <c r="C195" t="s">
        <v>1161</v>
      </c>
      <c r="D195" t="s">
        <v>1313</v>
      </c>
      <c r="E195" s="134">
        <v>0.16300000000000001</v>
      </c>
    </row>
    <row r="196" spans="2:5" hidden="1" x14ac:dyDescent="0.35">
      <c r="B196" t="str">
        <f>D196&amp;C196</f>
        <v>ECOMTaisun</v>
      </c>
      <c r="C196" t="s">
        <v>1161</v>
      </c>
      <c r="D196" t="s">
        <v>1313</v>
      </c>
      <c r="E196" s="134"/>
    </row>
    <row r="197" spans="2:5" hidden="1" x14ac:dyDescent="0.35">
      <c r="B197" t="str">
        <f>D197&amp;C197</f>
        <v>ECOMTaisun</v>
      </c>
      <c r="C197" t="s">
        <v>1161</v>
      </c>
      <c r="D197" t="s">
        <v>1313</v>
      </c>
      <c r="E197" s="134">
        <v>0.16300000000000001</v>
      </c>
    </row>
    <row r="198" spans="2:5" hidden="1" x14ac:dyDescent="0.35">
      <c r="B198" t="str">
        <f>D198&amp;C198</f>
        <v>ECOMTaisun</v>
      </c>
      <c r="C198" t="s">
        <v>1161</v>
      </c>
      <c r="D198" t="s">
        <v>1313</v>
      </c>
      <c r="E198" s="134">
        <v>0.16300000000000001</v>
      </c>
    </row>
    <row r="199" spans="2:5" hidden="1" x14ac:dyDescent="0.35">
      <c r="B199" t="str">
        <f>D199&amp;C199</f>
        <v>ECOMTaisun</v>
      </c>
      <c r="C199" t="s">
        <v>1161</v>
      </c>
      <c r="D199" t="s">
        <v>1313</v>
      </c>
      <c r="E199" s="134">
        <v>0.16300000000000001</v>
      </c>
    </row>
    <row r="200" spans="2:5" hidden="1" x14ac:dyDescent="0.35">
      <c r="B200" t="str">
        <f>D200&amp;C200</f>
        <v>ECOMUI Mass</v>
      </c>
      <c r="C200" t="s">
        <v>401</v>
      </c>
      <c r="D200" t="s">
        <v>1313</v>
      </c>
      <c r="E200" s="134">
        <v>0.184</v>
      </c>
    </row>
    <row r="201" spans="2:5" hidden="1" x14ac:dyDescent="0.35">
      <c r="B201" t="str">
        <f>D201&amp;C201</f>
        <v>ECOMUI Mass</v>
      </c>
      <c r="C201" t="s">
        <v>401</v>
      </c>
      <c r="D201" t="s">
        <v>1313</v>
      </c>
      <c r="E201" s="134">
        <v>0.184</v>
      </c>
    </row>
    <row r="202" spans="2:5" hidden="1" x14ac:dyDescent="0.35">
      <c r="B202" t="str">
        <f>D202&amp;C202</f>
        <v>ECOMUI Mass</v>
      </c>
      <c r="C202" t="s">
        <v>401</v>
      </c>
      <c r="D202" t="s">
        <v>1313</v>
      </c>
      <c r="E202" s="134">
        <v>0.184</v>
      </c>
    </row>
    <row r="203" spans="2:5" hidden="1" x14ac:dyDescent="0.35">
      <c r="B203" t="str">
        <f>D203&amp;C203</f>
        <v>ECOMUnicharm - Beauty</v>
      </c>
      <c r="C203" t="s">
        <v>144</v>
      </c>
      <c r="D203" t="s">
        <v>1313</v>
      </c>
      <c r="E203" s="134"/>
    </row>
    <row r="204" spans="2:5" hidden="1" x14ac:dyDescent="0.35">
      <c r="B204" t="str">
        <f>D204&amp;C204</f>
        <v>ECOMUnicharm</v>
      </c>
      <c r="C204" t="s">
        <v>1199</v>
      </c>
      <c r="D204" t="s">
        <v>1313</v>
      </c>
      <c r="E204" s="134">
        <v>8.6999999999999994E-2</v>
      </c>
    </row>
    <row r="205" spans="2:5" hidden="1" x14ac:dyDescent="0.35">
      <c r="B205" t="str">
        <f>D205&amp;C205</f>
        <v>ECOMUnicharm</v>
      </c>
      <c r="C205" t="s">
        <v>1199</v>
      </c>
      <c r="D205" t="s">
        <v>1313</v>
      </c>
      <c r="E205" s="134">
        <v>8.6999999999999994E-2</v>
      </c>
    </row>
    <row r="206" spans="2:5" hidden="1" x14ac:dyDescent="0.35">
      <c r="B206" t="str">
        <f>D206&amp;C206</f>
        <v>ECOMUnicharm</v>
      </c>
      <c r="C206" t="s">
        <v>1199</v>
      </c>
      <c r="D206" t="s">
        <v>1313</v>
      </c>
      <c r="E206" s="134">
        <v>5.1999999999999998E-2</v>
      </c>
    </row>
    <row r="207" spans="2:5" hidden="1" x14ac:dyDescent="0.35">
      <c r="B207" t="str">
        <f>D207&amp;C207</f>
        <v>ECOMUnicharm</v>
      </c>
      <c r="C207" t="s">
        <v>1199</v>
      </c>
      <c r="D207" t="s">
        <v>1313</v>
      </c>
      <c r="E207" s="134">
        <v>5.1999999999999998E-2</v>
      </c>
    </row>
    <row r="208" spans="2:5" hidden="1" x14ac:dyDescent="0.35">
      <c r="B208" t="str">
        <f>D208&amp;C208</f>
        <v>ECOMUnicharm - Diaper</v>
      </c>
      <c r="C208" t="s">
        <v>139</v>
      </c>
      <c r="D208" t="s">
        <v>1313</v>
      </c>
      <c r="E208" s="134"/>
    </row>
    <row r="209" spans="2:5" hidden="1" x14ac:dyDescent="0.35">
      <c r="B209" t="str">
        <f>D209&amp;C209</f>
        <v>ECOMAn Nam</v>
      </c>
      <c r="C209" t="s">
        <v>2418</v>
      </c>
      <c r="D209" t="s">
        <v>1313</v>
      </c>
      <c r="E209" s="134"/>
    </row>
    <row r="210" spans="2:5" hidden="1" x14ac:dyDescent="0.35">
      <c r="B210" t="str">
        <f>D210&amp;C210</f>
        <v>ECOMAn Nam</v>
      </c>
      <c r="C210" t="s">
        <v>2418</v>
      </c>
      <c r="D210" t="s">
        <v>1313</v>
      </c>
      <c r="E210" s="134"/>
    </row>
    <row r="211" spans="2:5" hidden="1" x14ac:dyDescent="0.35">
      <c r="B211" t="str">
        <f>D211&amp;C211</f>
        <v>ECOMAptamil</v>
      </c>
      <c r="C211" t="s">
        <v>745</v>
      </c>
      <c r="D211" t="s">
        <v>1313</v>
      </c>
      <c r="E211" s="134">
        <v>0.107</v>
      </c>
    </row>
    <row r="212" spans="2:5" hidden="1" x14ac:dyDescent="0.35">
      <c r="B212" t="str">
        <f>D212&amp;C212</f>
        <v>ECOMAptamil</v>
      </c>
      <c r="C212" t="s">
        <v>745</v>
      </c>
      <c r="D212" t="s">
        <v>1313</v>
      </c>
      <c r="E212" s="134">
        <v>0.107</v>
      </c>
    </row>
    <row r="213" spans="2:5" hidden="1" x14ac:dyDescent="0.35">
      <c r="B213" t="str">
        <f>D213&amp;C213</f>
        <v>ECOMAptamil</v>
      </c>
      <c r="C213" t="s">
        <v>745</v>
      </c>
      <c r="D213" t="s">
        <v>1313</v>
      </c>
      <c r="E213" s="134">
        <v>0.107</v>
      </c>
    </row>
    <row r="214" spans="2:5" hidden="1" x14ac:dyDescent="0.35">
      <c r="B214" t="str">
        <f>D214&amp;C214</f>
        <v>ECOMBlackmores</v>
      </c>
      <c r="C214" t="s">
        <v>459</v>
      </c>
      <c r="D214" t="s">
        <v>1313</v>
      </c>
      <c r="E214" s="134">
        <v>0.115</v>
      </c>
    </row>
    <row r="215" spans="2:5" hidden="1" x14ac:dyDescent="0.35">
      <c r="B215" t="str">
        <f>D215&amp;C215</f>
        <v>ECOMBlackmores</v>
      </c>
      <c r="C215" t="s">
        <v>459</v>
      </c>
      <c r="D215" t="s">
        <v>1313</v>
      </c>
      <c r="E215" s="134">
        <v>0.115</v>
      </c>
    </row>
    <row r="216" spans="2:5" hidden="1" x14ac:dyDescent="0.35">
      <c r="B216" t="str">
        <f>D216&amp;C216</f>
        <v>ECOMBlackmores</v>
      </c>
      <c r="C216" t="s">
        <v>459</v>
      </c>
      <c r="D216" t="s">
        <v>1313</v>
      </c>
      <c r="E216" s="134">
        <v>0.115</v>
      </c>
    </row>
    <row r="217" spans="2:5" hidden="1" x14ac:dyDescent="0.35">
      <c r="B217" t="str">
        <f>D217&amp;C217</f>
        <v>ECOMBongBachTuyet</v>
      </c>
      <c r="C217" t="s">
        <v>373</v>
      </c>
      <c r="D217" t="s">
        <v>1313</v>
      </c>
      <c r="E217" s="134">
        <v>0.155</v>
      </c>
    </row>
    <row r="218" spans="2:5" hidden="1" x14ac:dyDescent="0.35">
      <c r="B218" t="str">
        <f>D218&amp;C218</f>
        <v>ECOMBongBachTuyet</v>
      </c>
      <c r="C218" t="s">
        <v>373</v>
      </c>
      <c r="D218" t="s">
        <v>1313</v>
      </c>
      <c r="E218" s="134">
        <v>0.155</v>
      </c>
    </row>
    <row r="219" spans="2:5" hidden="1" x14ac:dyDescent="0.35">
      <c r="B219" t="str">
        <f>D219&amp;C219</f>
        <v>ECOMBongBachTuyet</v>
      </c>
      <c r="C219" t="s">
        <v>373</v>
      </c>
      <c r="D219" t="s">
        <v>1313</v>
      </c>
      <c r="E219" s="134">
        <v>0.155</v>
      </c>
    </row>
    <row r="220" spans="2:5" hidden="1" x14ac:dyDescent="0.35">
      <c r="B220" t="str">
        <f>D220&amp;C220</f>
        <v>ECOMBudweisser</v>
      </c>
      <c r="C220" t="s">
        <v>735</v>
      </c>
      <c r="D220" t="s">
        <v>1313</v>
      </c>
      <c r="E220" s="134">
        <v>0.06</v>
      </c>
    </row>
    <row r="221" spans="2:5" hidden="1" x14ac:dyDescent="0.35">
      <c r="B221" t="str">
        <f>D221&amp;C221</f>
        <v>ECOMBudweisser</v>
      </c>
      <c r="C221" t="s">
        <v>735</v>
      </c>
      <c r="D221" t="s">
        <v>1313</v>
      </c>
      <c r="E221" s="134">
        <v>0.06</v>
      </c>
    </row>
    <row r="222" spans="2:5" hidden="1" x14ac:dyDescent="0.35">
      <c r="B222" t="str">
        <f>D222&amp;C222</f>
        <v>ECOMBudweisser</v>
      </c>
      <c r="C222" t="s">
        <v>735</v>
      </c>
      <c r="D222" t="s">
        <v>1313</v>
      </c>
      <c r="E222" s="134">
        <v>0.06</v>
      </c>
    </row>
    <row r="223" spans="2:5" hidden="1" x14ac:dyDescent="0.35">
      <c r="B223" t="str">
        <f>D223&amp;C223</f>
        <v>ECOMCarlsberg</v>
      </c>
      <c r="C223" t="s">
        <v>361</v>
      </c>
      <c r="D223" t="s">
        <v>1313</v>
      </c>
      <c r="E223" s="134">
        <v>0.11700000000000001</v>
      </c>
    </row>
    <row r="224" spans="2:5" hidden="1" x14ac:dyDescent="0.35">
      <c r="B224" t="str">
        <f>D224&amp;C224</f>
        <v>ECOMCarlsberg</v>
      </c>
      <c r="C224" t="s">
        <v>361</v>
      </c>
      <c r="D224" t="s">
        <v>1313</v>
      </c>
      <c r="E224" s="134">
        <v>0.11700000000000001</v>
      </c>
    </row>
    <row r="225" spans="2:5" hidden="1" x14ac:dyDescent="0.35">
      <c r="B225" t="str">
        <f>D225&amp;C225</f>
        <v>ECOMCarlsberg</v>
      </c>
      <c r="C225" t="s">
        <v>361</v>
      </c>
      <c r="D225" t="s">
        <v>1313</v>
      </c>
      <c r="E225" s="134">
        <v>0.11700000000000001</v>
      </c>
    </row>
    <row r="226" spans="2:5" hidden="1" x14ac:dyDescent="0.35">
      <c r="B226" t="str">
        <f>D226&amp;C226</f>
        <v>B2BCarlsberg</v>
      </c>
      <c r="C226" t="s">
        <v>361</v>
      </c>
      <c r="D226" t="s">
        <v>91</v>
      </c>
      <c r="E226" s="134">
        <v>6.7000000000000004E-2</v>
      </c>
    </row>
    <row r="227" spans="2:5" hidden="1" x14ac:dyDescent="0.35">
      <c r="B227" t="str">
        <f>D227&amp;C227</f>
        <v>ECOMCoca-Cola</v>
      </c>
      <c r="C227" t="s">
        <v>840</v>
      </c>
      <c r="D227" t="s">
        <v>1313</v>
      </c>
      <c r="E227" s="134">
        <v>2.1999999999999999E-2</v>
      </c>
    </row>
    <row r="228" spans="2:5" hidden="1" x14ac:dyDescent="0.35">
      <c r="B228" t="str">
        <f>D228&amp;C228</f>
        <v>ECOMCoca-Cola</v>
      </c>
      <c r="C228" t="s">
        <v>840</v>
      </c>
      <c r="D228" t="s">
        <v>1313</v>
      </c>
      <c r="E228" s="134">
        <v>2.1999999999999999E-2</v>
      </c>
    </row>
    <row r="229" spans="2:5" hidden="1" x14ac:dyDescent="0.35">
      <c r="B229" t="str">
        <f>D229&amp;C229</f>
        <v>ECOMCoca-Cola</v>
      </c>
      <c r="C229" t="s">
        <v>840</v>
      </c>
      <c r="D229" t="s">
        <v>1313</v>
      </c>
      <c r="E229" s="134">
        <v>2.1999999999999999E-2</v>
      </c>
    </row>
    <row r="230" spans="2:5" hidden="1" x14ac:dyDescent="0.35">
      <c r="B230" t="str">
        <f>D230&amp;C230</f>
        <v>ECOMDermalogica</v>
      </c>
      <c r="C230" t="s">
        <v>448</v>
      </c>
      <c r="D230" t="s">
        <v>1313</v>
      </c>
      <c r="E230" s="134">
        <v>8.6999999999999994E-2</v>
      </c>
    </row>
    <row r="231" spans="2:5" hidden="1" x14ac:dyDescent="0.35">
      <c r="B231" t="str">
        <f>D231&amp;C231</f>
        <v>BRANDCOMFriso</v>
      </c>
      <c r="C231" t="s">
        <v>598</v>
      </c>
      <c r="D231" t="s">
        <v>1309</v>
      </c>
      <c r="E231" s="134">
        <v>4.4999999999999998E-2</v>
      </c>
    </row>
    <row r="232" spans="2:5" hidden="1" x14ac:dyDescent="0.35">
      <c r="B232" t="str">
        <f>D232&amp;C232</f>
        <v>ECOMHeineken</v>
      </c>
      <c r="C232" t="s">
        <v>887</v>
      </c>
      <c r="D232" t="s">
        <v>1313</v>
      </c>
      <c r="E232" s="134">
        <v>1.4999999999999999E-2</v>
      </c>
    </row>
    <row r="233" spans="2:5" hidden="1" x14ac:dyDescent="0.35">
      <c r="B233" t="str">
        <f>D233&amp;C233</f>
        <v>ECOMHeineken</v>
      </c>
      <c r="C233" t="s">
        <v>887</v>
      </c>
      <c r="D233" t="s">
        <v>1313</v>
      </c>
      <c r="E233" s="134">
        <v>1.4999999999999999E-2</v>
      </c>
    </row>
    <row r="234" spans="2:5" hidden="1" x14ac:dyDescent="0.35">
      <c r="B234" t="str">
        <f>D234&amp;C234</f>
        <v>ECOMHeineken</v>
      </c>
      <c r="C234" t="s">
        <v>887</v>
      </c>
      <c r="D234" t="s">
        <v>1313</v>
      </c>
      <c r="E234" s="134">
        <v>1.4999999999999999E-2</v>
      </c>
    </row>
    <row r="235" spans="2:5" hidden="1" x14ac:dyDescent="0.35">
      <c r="B235" t="str">
        <f>D235&amp;C235</f>
        <v>ECOMJohnson &amp; Johnson</v>
      </c>
      <c r="C235" t="s">
        <v>909</v>
      </c>
      <c r="D235" t="s">
        <v>1313</v>
      </c>
      <c r="E235" s="134">
        <v>0.11700000000000001</v>
      </c>
    </row>
    <row r="236" spans="2:5" hidden="1" x14ac:dyDescent="0.35">
      <c r="B236" t="str">
        <f>D236&amp;C236</f>
        <v>ECOMJohnson &amp; Johnson</v>
      </c>
      <c r="C236" t="s">
        <v>909</v>
      </c>
      <c r="D236" t="s">
        <v>1313</v>
      </c>
      <c r="E236" s="134">
        <v>0.11700000000000001</v>
      </c>
    </row>
    <row r="237" spans="2:5" hidden="1" x14ac:dyDescent="0.35">
      <c r="B237" t="str">
        <f>D237&amp;C237</f>
        <v>ECOMJohnson &amp; Johnson</v>
      </c>
      <c r="C237" t="s">
        <v>909</v>
      </c>
      <c r="D237" t="s">
        <v>1313</v>
      </c>
      <c r="E237" s="134">
        <v>0.11700000000000001</v>
      </c>
    </row>
    <row r="238" spans="2:5" hidden="1" x14ac:dyDescent="0.35">
      <c r="B238" t="str">
        <f>D238&amp;C238</f>
        <v>ECOMKC</v>
      </c>
      <c r="C238" t="s">
        <v>536</v>
      </c>
      <c r="D238" t="s">
        <v>1313</v>
      </c>
      <c r="E238" s="134">
        <v>7.6999999999999999E-2</v>
      </c>
    </row>
    <row r="239" spans="2:5" hidden="1" x14ac:dyDescent="0.35">
      <c r="B239" t="str">
        <f>D239&amp;C239</f>
        <v>ECOMKC</v>
      </c>
      <c r="C239" t="s">
        <v>536</v>
      </c>
      <c r="D239" t="s">
        <v>1313</v>
      </c>
      <c r="E239" s="134">
        <v>7.6999999999999999E-2</v>
      </c>
    </row>
    <row r="240" spans="2:5" hidden="1" x14ac:dyDescent="0.35">
      <c r="B240" t="str">
        <f>D240&amp;C240</f>
        <v>ECOMKC</v>
      </c>
      <c r="C240" t="s">
        <v>536</v>
      </c>
      <c r="D240" t="s">
        <v>1313</v>
      </c>
      <c r="E240" s="134">
        <v>7.6999999999999999E-2</v>
      </c>
    </row>
    <row r="241" spans="2:5" hidden="1" x14ac:dyDescent="0.35">
      <c r="B241" t="str">
        <f>D241&amp;C241</f>
        <v>ECOMMars Wrigley</v>
      </c>
      <c r="C241" t="s">
        <v>475</v>
      </c>
      <c r="D241" t="s">
        <v>1313</v>
      </c>
      <c r="E241" s="134">
        <v>5.8999999999999997E-2</v>
      </c>
    </row>
    <row r="242" spans="2:5" hidden="1" x14ac:dyDescent="0.35">
      <c r="B242" t="str">
        <f>D242&amp;C242</f>
        <v>ECOMMars Wrigley</v>
      </c>
      <c r="C242" t="s">
        <v>475</v>
      </c>
      <c r="D242" t="s">
        <v>1313</v>
      </c>
      <c r="E242" s="134">
        <v>5.8999999999999997E-2</v>
      </c>
    </row>
    <row r="243" spans="2:5" hidden="1" x14ac:dyDescent="0.35">
      <c r="B243" t="str">
        <f>D243&amp;C243</f>
        <v>ECOMMondelez</v>
      </c>
      <c r="C243" t="s">
        <v>1020</v>
      </c>
      <c r="D243" t="s">
        <v>1313</v>
      </c>
      <c r="E243" s="134">
        <v>0.107</v>
      </c>
    </row>
    <row r="244" spans="2:5" hidden="1" x14ac:dyDescent="0.35">
      <c r="B244" t="str">
        <f>D244&amp;C244</f>
        <v>ECOMMondelez</v>
      </c>
      <c r="C244" t="s">
        <v>1020</v>
      </c>
      <c r="D244" t="s">
        <v>1313</v>
      </c>
      <c r="E244" s="134">
        <v>0.107</v>
      </c>
    </row>
    <row r="245" spans="2:5" hidden="1" x14ac:dyDescent="0.35">
      <c r="B245" t="str">
        <f>D245&amp;C245</f>
        <v>B2BMondelez</v>
      </c>
      <c r="C245" t="s">
        <v>1020</v>
      </c>
      <c r="D245" t="s">
        <v>91</v>
      </c>
      <c r="E245" s="134">
        <v>7.3999999999999996E-2</v>
      </c>
    </row>
    <row r="246" spans="2:5" hidden="1" x14ac:dyDescent="0.35">
      <c r="B246" t="str">
        <f>D246&amp;C246</f>
        <v>ECOMStarbucks</v>
      </c>
      <c r="C246" t="s">
        <v>2434</v>
      </c>
      <c r="D246" t="s">
        <v>1313</v>
      </c>
      <c r="E246" s="134">
        <v>1.7000000000000001E-2</v>
      </c>
    </row>
    <row r="247" spans="2:5" hidden="1" x14ac:dyDescent="0.35">
      <c r="B247" t="str">
        <f>D247&amp;C247</f>
        <v>ECOMNutifood</v>
      </c>
      <c r="C247" t="s">
        <v>322</v>
      </c>
      <c r="D247" t="s">
        <v>1313</v>
      </c>
      <c r="E247" s="134">
        <v>8.2000000000000003E-2</v>
      </c>
    </row>
    <row r="248" spans="2:5" hidden="1" x14ac:dyDescent="0.35">
      <c r="B248" t="str">
        <f>D248&amp;C248</f>
        <v>ECOMNutifood</v>
      </c>
      <c r="C248" t="s">
        <v>322</v>
      </c>
      <c r="D248" t="s">
        <v>1313</v>
      </c>
      <c r="E248" s="134">
        <v>8.2000000000000003E-2</v>
      </c>
    </row>
    <row r="249" spans="2:5" hidden="1" x14ac:dyDescent="0.35">
      <c r="B249" t="str">
        <f>D249&amp;C249</f>
        <v>ECOMPanasonic</v>
      </c>
      <c r="C249" t="s">
        <v>200</v>
      </c>
      <c r="D249" t="s">
        <v>1313</v>
      </c>
      <c r="E249" s="134">
        <v>5.0999999999999997E-2</v>
      </c>
    </row>
    <row r="250" spans="2:5" hidden="1" x14ac:dyDescent="0.35">
      <c r="B250" t="str">
        <f>D250&amp;C250</f>
        <v>ECOMPanasonic</v>
      </c>
      <c r="C250" t="s">
        <v>200</v>
      </c>
      <c r="D250" t="s">
        <v>1313</v>
      </c>
      <c r="E250" s="134">
        <v>5.0999999999999997E-2</v>
      </c>
    </row>
    <row r="251" spans="2:5" hidden="1" x14ac:dyDescent="0.35">
      <c r="B251" t="str">
        <f>D251&amp;C251</f>
        <v>ECOMPanasonic</v>
      </c>
      <c r="C251" t="s">
        <v>200</v>
      </c>
      <c r="D251" t="s">
        <v>1313</v>
      </c>
      <c r="E251" s="134">
        <v>5.0999999999999997E-2</v>
      </c>
    </row>
    <row r="252" spans="2:5" hidden="1" x14ac:dyDescent="0.35">
      <c r="B252" t="str">
        <f>D252&amp;C252</f>
        <v>ECOMTH True Mart</v>
      </c>
      <c r="C252" t="s">
        <v>256</v>
      </c>
      <c r="D252" t="s">
        <v>1313</v>
      </c>
      <c r="E252" s="134">
        <v>9.7000000000000003E-2</v>
      </c>
    </row>
    <row r="253" spans="2:5" hidden="1" x14ac:dyDescent="0.35">
      <c r="B253" t="str">
        <f>D253&amp;C253</f>
        <v>ECOMTH True Mart</v>
      </c>
      <c r="C253" t="s">
        <v>256</v>
      </c>
      <c r="D253" t="s">
        <v>1313</v>
      </c>
      <c r="E253" s="134">
        <v>9.7000000000000003E-2</v>
      </c>
    </row>
    <row r="254" spans="2:5" hidden="1" x14ac:dyDescent="0.35">
      <c r="B254" t="str">
        <f>D254&amp;C254</f>
        <v>ECOMTH True Mart</v>
      </c>
      <c r="C254" t="s">
        <v>256</v>
      </c>
      <c r="D254" t="s">
        <v>1313</v>
      </c>
      <c r="E254" s="134">
        <v>9.7000000000000003E-2</v>
      </c>
    </row>
    <row r="255" spans="2:5" x14ac:dyDescent="0.35">
      <c r="B255" t="str">
        <f>D255&amp;C255</f>
        <v>ECOMShiseido Cosme</v>
      </c>
      <c r="C255" t="s">
        <v>1121</v>
      </c>
      <c r="D255" t="s">
        <v>1313</v>
      </c>
      <c r="E255" s="134">
        <v>0.126</v>
      </c>
    </row>
    <row r="256" spans="2:5" x14ac:dyDescent="0.35">
      <c r="B256" t="str">
        <f>D256&amp;C256</f>
        <v>ECOMShiseido Cosme</v>
      </c>
      <c r="C256" t="s">
        <v>1121</v>
      </c>
      <c r="D256" t="s">
        <v>1313</v>
      </c>
      <c r="E256" s="134"/>
    </row>
    <row r="257" spans="2:5" x14ac:dyDescent="0.35">
      <c r="B257" t="str">
        <f>D257&amp;C257</f>
        <v>ECOMShiseido Cosme</v>
      </c>
      <c r="C257" t="s">
        <v>1121</v>
      </c>
      <c r="D257" t="s">
        <v>1313</v>
      </c>
      <c r="E257" s="134">
        <v>0.126</v>
      </c>
    </row>
    <row r="258" spans="2:5" x14ac:dyDescent="0.35">
      <c r="B258" t="str">
        <f>D258&amp;C258</f>
        <v>ECOMShiseido Cosme</v>
      </c>
      <c r="C258" t="s">
        <v>1121</v>
      </c>
      <c r="D258" t="s">
        <v>1313</v>
      </c>
      <c r="E258" s="134"/>
    </row>
    <row r="259" spans="2:5" x14ac:dyDescent="0.35">
      <c r="B259" t="str">
        <f>D259&amp;C259</f>
        <v>ECOMShiseido Cosme</v>
      </c>
      <c r="C259" t="s">
        <v>1121</v>
      </c>
      <c r="D259" t="s">
        <v>1313</v>
      </c>
      <c r="E259" s="134"/>
    </row>
    <row r="260" spans="2:5" hidden="1" x14ac:dyDescent="0.35">
      <c r="B260" t="str">
        <f>D260&amp;C260</f>
        <v>ECOMAmore Pacific</v>
      </c>
      <c r="C260" t="s">
        <v>1229</v>
      </c>
      <c r="D260" t="s">
        <v>1313</v>
      </c>
      <c r="E260" s="134">
        <v>7.6999999999999999E-2</v>
      </c>
    </row>
    <row r="261" spans="2:5" hidden="1" x14ac:dyDescent="0.35">
      <c r="B261" t="str">
        <f>D261&amp;C261</f>
        <v>ECOMAmore Pacific</v>
      </c>
      <c r="C261" t="s">
        <v>1229</v>
      </c>
      <c r="D261" t="s">
        <v>1313</v>
      </c>
      <c r="E261" s="134">
        <v>7.6999999999999999E-2</v>
      </c>
    </row>
    <row r="262" spans="2:5" hidden="1" x14ac:dyDescent="0.35">
      <c r="B262" t="str">
        <f>D262&amp;C262</f>
        <v>ECOMAmore Pacific</v>
      </c>
      <c r="C262" t="s">
        <v>1229</v>
      </c>
      <c r="D262" t="s">
        <v>1313</v>
      </c>
      <c r="E262" s="134">
        <v>7.6999999999999999E-2</v>
      </c>
    </row>
    <row r="263" spans="2:5" hidden="1" x14ac:dyDescent="0.35">
      <c r="B263" t="str">
        <f>D263&amp;C263</f>
        <v>ECOMMOI</v>
      </c>
      <c r="C263" t="s">
        <v>435</v>
      </c>
      <c r="D263" t="s">
        <v>1313</v>
      </c>
      <c r="E263" s="134">
        <v>7.6999999999999999E-2</v>
      </c>
    </row>
    <row r="264" spans="2:5" hidden="1" x14ac:dyDescent="0.35">
      <c r="B264" t="str">
        <f>D264&amp;C264</f>
        <v>ECOMMOI</v>
      </c>
      <c r="C264" t="s">
        <v>435</v>
      </c>
      <c r="D264" t="s">
        <v>1313</v>
      </c>
      <c r="E264" s="134">
        <v>7.6999999999999999E-2</v>
      </c>
    </row>
    <row r="265" spans="2:5" hidden="1" x14ac:dyDescent="0.35">
      <c r="B265" t="str">
        <f>D265&amp;C265</f>
        <v>ECOMRomand</v>
      </c>
      <c r="C265" t="s">
        <v>1235</v>
      </c>
      <c r="D265" t="s">
        <v>1313</v>
      </c>
      <c r="E265" s="134">
        <v>0.06</v>
      </c>
    </row>
    <row r="266" spans="2:5" hidden="1" x14ac:dyDescent="0.35">
      <c r="B266" t="str">
        <f>D266&amp;C266</f>
        <v>ECOMRomand</v>
      </c>
      <c r="C266" t="s">
        <v>1235</v>
      </c>
      <c r="D266" t="s">
        <v>1313</v>
      </c>
      <c r="E266" s="134">
        <v>0.06</v>
      </c>
    </row>
    <row r="267" spans="2:5" hidden="1" x14ac:dyDescent="0.35">
      <c r="B267" t="str">
        <f>D267&amp;C267</f>
        <v>ECOMRomand</v>
      </c>
      <c r="C267" t="s">
        <v>1235</v>
      </c>
      <c r="D267" t="s">
        <v>1313</v>
      </c>
      <c r="E267" s="134"/>
    </row>
    <row r="268" spans="2:5" hidden="1" x14ac:dyDescent="0.35">
      <c r="B268" t="str">
        <f>D268&amp;C268</f>
        <v>ECOMSagen Groupe</v>
      </c>
      <c r="C268" t="s">
        <v>1239</v>
      </c>
      <c r="D268" t="s">
        <v>1313</v>
      </c>
      <c r="E268" s="134">
        <v>9.7000000000000003E-2</v>
      </c>
    </row>
    <row r="269" spans="2:5" hidden="1" x14ac:dyDescent="0.35">
      <c r="B269" t="str">
        <f>D269&amp;C269</f>
        <v>ECOMSagen Groupe</v>
      </c>
      <c r="C269" t="s">
        <v>1239</v>
      </c>
      <c r="D269" t="s">
        <v>1313</v>
      </c>
      <c r="E269" s="134">
        <v>9.7000000000000003E-2</v>
      </c>
    </row>
    <row r="270" spans="2:5" hidden="1" x14ac:dyDescent="0.35">
      <c r="B270" t="str">
        <f>D270&amp;C270</f>
        <v>ECOMSamsung</v>
      </c>
      <c r="C270" t="s">
        <v>960</v>
      </c>
      <c r="D270" t="s">
        <v>1313</v>
      </c>
      <c r="E270" s="134">
        <v>0.03</v>
      </c>
    </row>
    <row r="271" spans="2:5" hidden="1" x14ac:dyDescent="0.35">
      <c r="B271" t="str">
        <f>D271&amp;C271</f>
        <v>ECOMSamsung</v>
      </c>
      <c r="C271" t="s">
        <v>960</v>
      </c>
      <c r="D271" t="s">
        <v>1313</v>
      </c>
      <c r="E271" s="134">
        <v>0.03</v>
      </c>
    </row>
    <row r="272" spans="2:5" hidden="1" x14ac:dyDescent="0.35">
      <c r="B272" t="str">
        <f>D272&amp;C272</f>
        <v>ECOMSamsung</v>
      </c>
      <c r="C272" t="s">
        <v>960</v>
      </c>
      <c r="D272" t="s">
        <v>1313</v>
      </c>
      <c r="E272" s="134"/>
    </row>
    <row r="273" spans="2:5" hidden="1" x14ac:dyDescent="0.35">
      <c r="B273" t="str">
        <f>D273&amp;C273</f>
        <v>ECOMARCHCAFE</v>
      </c>
      <c r="C273" t="s">
        <v>488</v>
      </c>
      <c r="D273" t="s">
        <v>1313</v>
      </c>
      <c r="E273" s="134">
        <v>3.5999999999999997E-2</v>
      </c>
    </row>
    <row r="274" spans="2:5" hidden="1" x14ac:dyDescent="0.35">
      <c r="B274" t="str">
        <f>D274&amp;C274</f>
        <v>ECOMARCHCAFE</v>
      </c>
      <c r="C274" t="s">
        <v>488</v>
      </c>
      <c r="D274" t="s">
        <v>1313</v>
      </c>
      <c r="E274" s="134">
        <v>3.5999999999999997E-2</v>
      </c>
    </row>
    <row r="275" spans="2:5" hidden="1" x14ac:dyDescent="0.35">
      <c r="B275" t="str">
        <f>D275&amp;C275</f>
        <v>ECOMARCHCAFE</v>
      </c>
      <c r="C275" t="s">
        <v>488</v>
      </c>
      <c r="D275" t="s">
        <v>1313</v>
      </c>
      <c r="E275" s="134">
        <v>3.5999999999999997E-2</v>
      </c>
    </row>
    <row r="276" spans="2:5" hidden="1" x14ac:dyDescent="0.35">
      <c r="B276" t="str">
        <f>D276&amp;C276</f>
        <v>ECOMCoway</v>
      </c>
      <c r="C276" t="s">
        <v>519</v>
      </c>
      <c r="D276" t="s">
        <v>1313</v>
      </c>
      <c r="E276" s="134"/>
    </row>
    <row r="277" spans="2:5" hidden="1" x14ac:dyDescent="0.35">
      <c r="B277" t="str">
        <f>D277&amp;C277</f>
        <v>ECOMFonterra</v>
      </c>
      <c r="C277" t="s">
        <v>387</v>
      </c>
      <c r="D277" t="s">
        <v>1313</v>
      </c>
      <c r="E277" s="134">
        <v>7.6999999999999999E-2</v>
      </c>
    </row>
    <row r="278" spans="2:5" hidden="1" x14ac:dyDescent="0.35">
      <c r="B278" t="str">
        <f>D278&amp;C278</f>
        <v>ECOMMolfix</v>
      </c>
      <c r="C278" t="s">
        <v>411</v>
      </c>
      <c r="D278" t="s">
        <v>1313</v>
      </c>
      <c r="E278" s="134">
        <v>0.13700000000000001</v>
      </c>
    </row>
    <row r="279" spans="2:5" hidden="1" x14ac:dyDescent="0.35">
      <c r="B279" t="str">
        <f>D279&amp;C279</f>
        <v>ECOMMolfix</v>
      </c>
      <c r="C279" t="s">
        <v>411</v>
      </c>
      <c r="D279" t="s">
        <v>1313</v>
      </c>
      <c r="E279" s="134">
        <v>0.13500000000000001</v>
      </c>
    </row>
    <row r="280" spans="2:5" hidden="1" x14ac:dyDescent="0.35">
      <c r="B280" t="str">
        <f>D280&amp;C280</f>
        <v>ECOMBrand's Suntory</v>
      </c>
      <c r="C280" t="s">
        <v>1159</v>
      </c>
      <c r="D280" t="s">
        <v>1313</v>
      </c>
      <c r="E280" s="134">
        <v>8.3000000000000004E-2</v>
      </c>
    </row>
    <row r="281" spans="2:5" hidden="1" x14ac:dyDescent="0.35">
      <c r="B281" t="str">
        <f>D281&amp;C281</f>
        <v>ECOMBrand's Suntory</v>
      </c>
      <c r="C281" t="s">
        <v>1159</v>
      </c>
      <c r="D281" t="s">
        <v>1313</v>
      </c>
      <c r="E281" s="134">
        <v>8.3000000000000004E-2</v>
      </c>
    </row>
    <row r="282" spans="2:5" hidden="1" x14ac:dyDescent="0.35">
      <c r="B282" t="str">
        <f>D282&amp;C282</f>
        <v>ECOMBrand's Suntory</v>
      </c>
      <c r="C282" t="s">
        <v>1159</v>
      </c>
      <c r="D282" t="s">
        <v>1313</v>
      </c>
      <c r="E282" s="134">
        <v>8.3000000000000004E-2</v>
      </c>
    </row>
    <row r="283" spans="2:5" hidden="1" x14ac:dyDescent="0.35">
      <c r="B283" t="str">
        <f>D283&amp;C283</f>
        <v>ECOMColos Multi</v>
      </c>
      <c r="C283" t="s">
        <v>1231</v>
      </c>
      <c r="D283" t="s">
        <v>1313</v>
      </c>
      <c r="E283" s="134"/>
    </row>
    <row r="284" spans="2:5" hidden="1" x14ac:dyDescent="0.35">
      <c r="B284" t="str">
        <f>D284&amp;C284</f>
        <v>ECOMColos Multi</v>
      </c>
      <c r="C284" t="s">
        <v>1231</v>
      </c>
      <c r="D284" t="s">
        <v>1313</v>
      </c>
      <c r="E284" s="134"/>
    </row>
    <row r="285" spans="2:5" hidden="1" x14ac:dyDescent="0.35">
      <c r="B285" t="str">
        <f>D285&amp;C285</f>
        <v>ECOMColos Multi</v>
      </c>
      <c r="C285" t="s">
        <v>1231</v>
      </c>
      <c r="D285" t="s">
        <v>1313</v>
      </c>
      <c r="E285" s="134"/>
    </row>
    <row r="286" spans="2:5" hidden="1" x14ac:dyDescent="0.35">
      <c r="B286" t="str">
        <f>D286&amp;C286</f>
        <v>ECOMPharmacity</v>
      </c>
      <c r="C286" t="s">
        <v>1066</v>
      </c>
      <c r="D286" t="s">
        <v>1313</v>
      </c>
      <c r="E286" s="134"/>
    </row>
    <row r="287" spans="2:5" hidden="1" x14ac:dyDescent="0.35">
      <c r="B287" t="str">
        <f>D287&amp;C287</f>
        <v>ECOMPharmacity</v>
      </c>
      <c r="C287" t="s">
        <v>1066</v>
      </c>
      <c r="D287" t="s">
        <v>1313</v>
      </c>
      <c r="E287" s="134"/>
    </row>
    <row r="288" spans="2:5" hidden="1" x14ac:dyDescent="0.35">
      <c r="B288" t="str">
        <f>D288&amp;C288</f>
        <v>ECOMPharmacity</v>
      </c>
      <c r="C288" t="s">
        <v>1066</v>
      </c>
      <c r="D288" t="s">
        <v>1313</v>
      </c>
      <c r="E288" s="134"/>
    </row>
    <row r="289" spans="2:5" hidden="1" x14ac:dyDescent="0.35">
      <c r="B289" t="str">
        <f>D289&amp;C289</f>
        <v>ECOMDHC</v>
      </c>
      <c r="C289" t="s">
        <v>522</v>
      </c>
      <c r="D289" t="s">
        <v>1313</v>
      </c>
      <c r="E289" s="134">
        <v>5.8000000000000003E-2</v>
      </c>
    </row>
    <row r="290" spans="2:5" hidden="1" x14ac:dyDescent="0.35">
      <c r="B290" t="str">
        <f>D290&amp;C290</f>
        <v>ECOMMolfix</v>
      </c>
      <c r="C290" t="s">
        <v>411</v>
      </c>
      <c r="D290" t="s">
        <v>1313</v>
      </c>
      <c r="E290" s="134">
        <v>0.13500000000000001</v>
      </c>
    </row>
    <row r="291" spans="2:5" x14ac:dyDescent="0.35">
      <c r="B291" t="str">
        <f>D291&amp;C291</f>
        <v>TIKTOKShiseido Cosme</v>
      </c>
      <c r="C291" t="s">
        <v>1121</v>
      </c>
      <c r="D291" t="s">
        <v>618</v>
      </c>
      <c r="E291" s="134">
        <v>0.11</v>
      </c>
    </row>
    <row r="292" spans="2:5" hidden="1" x14ac:dyDescent="0.35">
      <c r="B292" t="str">
        <f>D292&amp;C292</f>
        <v>TIKTOKShiseido PC</v>
      </c>
      <c r="C292" t="s">
        <v>1185</v>
      </c>
      <c r="D292" t="s">
        <v>618</v>
      </c>
      <c r="E292" s="134">
        <v>0.11</v>
      </c>
    </row>
    <row r="293" spans="2:5" hidden="1" x14ac:dyDescent="0.35">
      <c r="B293" t="str">
        <f>D293&amp;C293</f>
        <v>TIKTOKShiseido PC</v>
      </c>
      <c r="C293" t="s">
        <v>1185</v>
      </c>
      <c r="D293" t="s">
        <v>618</v>
      </c>
      <c r="E293" s="134">
        <v>0.11</v>
      </c>
    </row>
    <row r="294" spans="2:5" hidden="1" x14ac:dyDescent="0.35">
      <c r="B294" t="str">
        <f>D294&amp;C294</f>
        <v>TIKTOKTH True Mart</v>
      </c>
      <c r="C294" t="s">
        <v>256</v>
      </c>
      <c r="D294" t="s">
        <v>618</v>
      </c>
      <c r="E294" s="134">
        <v>8.6999999999999994E-2</v>
      </c>
    </row>
    <row r="295" spans="2:5" hidden="1" x14ac:dyDescent="0.35">
      <c r="B295" t="str">
        <f>D295&amp;C295</f>
        <v>TIKTOKLVN CPD</v>
      </c>
      <c r="C295" t="s">
        <v>283</v>
      </c>
      <c r="D295" t="s">
        <v>618</v>
      </c>
      <c r="E295" s="134">
        <v>0.11</v>
      </c>
    </row>
    <row r="296" spans="2:5" hidden="1" x14ac:dyDescent="0.35">
      <c r="B296" t="str">
        <f>D296&amp;C296</f>
        <v>TIKTOKMOI</v>
      </c>
      <c r="C296" t="s">
        <v>435</v>
      </c>
      <c r="D296" t="s">
        <v>618</v>
      </c>
      <c r="E296" s="134">
        <v>0.11</v>
      </c>
    </row>
    <row r="297" spans="2:5" hidden="1" x14ac:dyDescent="0.35">
      <c r="B297" t="str">
        <f>D297&amp;C297</f>
        <v>TIKTOKCetaphil</v>
      </c>
      <c r="C297" t="s">
        <v>494</v>
      </c>
      <c r="D297" t="s">
        <v>618</v>
      </c>
      <c r="E297" s="134">
        <v>0.11</v>
      </c>
    </row>
    <row r="298" spans="2:5" hidden="1" x14ac:dyDescent="0.35">
      <c r="B298" t="str">
        <f>D298&amp;C298</f>
        <v>TIKTOKCJ InnerB</v>
      </c>
      <c r="C298" t="s">
        <v>2416</v>
      </c>
      <c r="D298" t="s">
        <v>618</v>
      </c>
      <c r="E298" s="134">
        <v>8.6999999999999994E-2</v>
      </c>
    </row>
    <row r="299" spans="2:5" x14ac:dyDescent="0.35">
      <c r="B299" t="str">
        <f>D299&amp;C299</f>
        <v>TIKTOKShiseido Cosme</v>
      </c>
      <c r="C299" t="s">
        <v>1121</v>
      </c>
      <c r="D299" t="s">
        <v>618</v>
      </c>
      <c r="E299" s="134">
        <v>9.7000000000000003E-2</v>
      </c>
    </row>
    <row r="300" spans="2:5" hidden="1" x14ac:dyDescent="0.35">
      <c r="B300" t="str">
        <f>D300&amp;C300</f>
        <v>TIKTOKShiseido PC</v>
      </c>
      <c r="C300" t="s">
        <v>1185</v>
      </c>
      <c r="D300" t="s">
        <v>618</v>
      </c>
      <c r="E300" s="134">
        <v>9.7000000000000003E-2</v>
      </c>
    </row>
    <row r="301" spans="2:5" hidden="1" x14ac:dyDescent="0.35">
      <c r="B301" t="str">
        <f t="shared" ref="B301:B364" si="0">D301&amp;C301</f>
        <v>TIKTOKGroupe Seb</v>
      </c>
      <c r="C301" t="s">
        <v>867</v>
      </c>
      <c r="D301" t="s">
        <v>618</v>
      </c>
      <c r="E301" s="134">
        <v>9.7000000000000003E-2</v>
      </c>
    </row>
    <row r="302" spans="2:5" hidden="1" x14ac:dyDescent="0.35">
      <c r="B302" t="str">
        <f t="shared" si="0"/>
        <v>TIKTOKRomand</v>
      </c>
      <c r="C302" t="s">
        <v>1235</v>
      </c>
      <c r="D302" t="s">
        <v>618</v>
      </c>
      <c r="E302" s="134">
        <v>0.1</v>
      </c>
    </row>
    <row r="303" spans="2:5" hidden="1" x14ac:dyDescent="0.35">
      <c r="B303" t="str">
        <f t="shared" si="0"/>
        <v>TIKTOKRoyal London</v>
      </c>
      <c r="C303" t="s">
        <v>1266</v>
      </c>
      <c r="D303" t="s">
        <v>618</v>
      </c>
      <c r="E303" s="134"/>
    </row>
    <row r="304" spans="2:5" hidden="1" x14ac:dyDescent="0.35">
      <c r="B304" t="str">
        <f t="shared" si="0"/>
        <v>TIKTOKAmore Pacific</v>
      </c>
      <c r="C304" t="s">
        <v>1229</v>
      </c>
      <c r="D304" t="s">
        <v>618</v>
      </c>
      <c r="E304" s="134">
        <v>0.11</v>
      </c>
    </row>
    <row r="305" spans="2:5" hidden="1" x14ac:dyDescent="0.35">
      <c r="B305" t="str">
        <f t="shared" si="0"/>
        <v>TIKTOKBongBachTuyet</v>
      </c>
      <c r="C305" t="s">
        <v>373</v>
      </c>
      <c r="D305" t="s">
        <v>618</v>
      </c>
      <c r="E305" s="134">
        <v>9.7000000000000003E-2</v>
      </c>
    </row>
    <row r="306" spans="2:5" hidden="1" x14ac:dyDescent="0.35">
      <c r="B306" t="str">
        <f t="shared" si="0"/>
        <v>TIKTOKUnicharm - Diaper</v>
      </c>
      <c r="C306" t="s">
        <v>139</v>
      </c>
      <c r="D306" t="s">
        <v>618</v>
      </c>
      <c r="E306" s="134">
        <v>6.2E-2</v>
      </c>
    </row>
    <row r="307" spans="2:5" hidden="1" x14ac:dyDescent="0.35">
      <c r="B307" t="str">
        <f t="shared" si="0"/>
        <v>TIKTOKSagen Groupe</v>
      </c>
      <c r="C307" t="s">
        <v>1239</v>
      </c>
      <c r="D307" t="s">
        <v>618</v>
      </c>
      <c r="E307" s="134">
        <v>9.7000000000000003E-2</v>
      </c>
    </row>
    <row r="308" spans="2:5" hidden="1" x14ac:dyDescent="0.35">
      <c r="B308" t="str">
        <f t="shared" si="0"/>
        <v>TIKTOKVinamilk</v>
      </c>
      <c r="C308" t="s">
        <v>2392</v>
      </c>
      <c r="D308" t="s">
        <v>618</v>
      </c>
      <c r="E308" s="134">
        <v>9.7000000000000003E-2</v>
      </c>
    </row>
    <row r="309" spans="2:5" hidden="1" x14ac:dyDescent="0.35">
      <c r="B309" t="str">
        <f t="shared" si="0"/>
        <v>TIKTOKMondelez</v>
      </c>
      <c r="C309" t="s">
        <v>1020</v>
      </c>
      <c r="D309" t="s">
        <v>618</v>
      </c>
      <c r="E309" s="134">
        <v>0.157</v>
      </c>
    </row>
    <row r="310" spans="2:5" hidden="1" x14ac:dyDescent="0.35">
      <c r="B310" t="str">
        <f t="shared" si="0"/>
        <v>TIKTOKGranola</v>
      </c>
      <c r="C310" t="s">
        <v>2419</v>
      </c>
      <c r="D310" t="s">
        <v>618</v>
      </c>
      <c r="E310" s="134"/>
    </row>
    <row r="311" spans="2:5" hidden="1" x14ac:dyDescent="0.35">
      <c r="B311" t="str">
        <f t="shared" si="0"/>
        <v>TIKTOKBiscotti</v>
      </c>
      <c r="C311" t="s">
        <v>2420</v>
      </c>
      <c r="D311" t="s">
        <v>618</v>
      </c>
      <c r="E311" s="134"/>
    </row>
    <row r="312" spans="2:5" hidden="1" x14ac:dyDescent="0.35">
      <c r="B312" t="str">
        <f t="shared" si="0"/>
        <v>TIKTOKP&amp;G</v>
      </c>
      <c r="C312" t="s">
        <v>232</v>
      </c>
      <c r="D312" t="s">
        <v>618</v>
      </c>
      <c r="E312" s="134">
        <v>8.6999999999999994E-2</v>
      </c>
    </row>
    <row r="313" spans="2:5" hidden="1" x14ac:dyDescent="0.35">
      <c r="B313" t="str">
        <f t="shared" si="0"/>
        <v>TIKTOKNestle</v>
      </c>
      <c r="C313" t="s">
        <v>63</v>
      </c>
      <c r="D313" t="s">
        <v>618</v>
      </c>
      <c r="E313" s="134">
        <v>9.7000000000000003E-2</v>
      </c>
    </row>
    <row r="314" spans="2:5" hidden="1" x14ac:dyDescent="0.35">
      <c r="B314" t="str">
        <f t="shared" si="0"/>
        <v>TIKTOKMARS Petcare</v>
      </c>
      <c r="C314" t="s">
        <v>2421</v>
      </c>
      <c r="D314" t="s">
        <v>618</v>
      </c>
      <c r="E314" s="134">
        <v>9.7000000000000003E-2</v>
      </c>
    </row>
    <row r="315" spans="2:5" hidden="1" x14ac:dyDescent="0.35">
      <c r="B315" t="str">
        <f t="shared" si="0"/>
        <v>TIKTOKMolfix</v>
      </c>
      <c r="C315" t="s">
        <v>411</v>
      </c>
      <c r="D315" t="s">
        <v>618</v>
      </c>
      <c r="E315" s="134">
        <v>9.7000000000000003E-2</v>
      </c>
    </row>
    <row r="316" spans="2:5" hidden="1" x14ac:dyDescent="0.35">
      <c r="B316" t="str">
        <f t="shared" si="0"/>
        <v>TIKTOKColos Multi</v>
      </c>
      <c r="C316" t="s">
        <v>1231</v>
      </c>
      <c r="D316" t="s">
        <v>618</v>
      </c>
      <c r="E316" s="134"/>
    </row>
    <row r="317" spans="2:5" hidden="1" x14ac:dyDescent="0.35">
      <c r="B317" t="str">
        <f t="shared" si="0"/>
        <v>TIKTOKKC</v>
      </c>
      <c r="C317" t="s">
        <v>536</v>
      </c>
      <c r="D317" t="s">
        <v>618</v>
      </c>
      <c r="E317" s="134">
        <v>9.7000000000000003E-2</v>
      </c>
    </row>
    <row r="318" spans="2:5" hidden="1" x14ac:dyDescent="0.35">
      <c r="B318" t="str">
        <f t="shared" si="0"/>
        <v>TIKTOKTaisun</v>
      </c>
      <c r="C318" t="s">
        <v>1161</v>
      </c>
      <c r="D318" t="s">
        <v>618</v>
      </c>
      <c r="E318" s="134">
        <v>9.7000000000000003E-2</v>
      </c>
    </row>
    <row r="319" spans="2:5" hidden="1" x14ac:dyDescent="0.35">
      <c r="B319" t="str">
        <f t="shared" si="0"/>
        <v>TIKTOKUnicharm</v>
      </c>
      <c r="C319" t="s">
        <v>1199</v>
      </c>
      <c r="D319" t="s">
        <v>618</v>
      </c>
      <c r="E319" s="134">
        <v>9.7000000000000003E-2</v>
      </c>
    </row>
    <row r="320" spans="2:5" hidden="1" x14ac:dyDescent="0.35">
      <c r="B320" t="str">
        <f t="shared" si="0"/>
        <v>TIKTOKJohnson &amp; Johnson</v>
      </c>
      <c r="C320" t="s">
        <v>909</v>
      </c>
      <c r="D320" t="s">
        <v>618</v>
      </c>
      <c r="E320" s="134">
        <v>9.7000000000000003E-2</v>
      </c>
    </row>
    <row r="321" spans="2:5" hidden="1" x14ac:dyDescent="0.35">
      <c r="B321" t="str">
        <f t="shared" si="0"/>
        <v>TIKTOKBrother</v>
      </c>
      <c r="C321" t="s">
        <v>368</v>
      </c>
      <c r="D321" t="s">
        <v>618</v>
      </c>
      <c r="E321" s="134">
        <v>7.6999999999999999E-2</v>
      </c>
    </row>
    <row r="322" spans="2:5" hidden="1" x14ac:dyDescent="0.35">
      <c r="B322" t="str">
        <f t="shared" si="0"/>
        <v>TIKTOKPanasonic</v>
      </c>
      <c r="C322" t="s">
        <v>200</v>
      </c>
      <c r="D322" t="s">
        <v>618</v>
      </c>
      <c r="E322" s="134">
        <v>0.08</v>
      </c>
    </row>
    <row r="323" spans="2:5" hidden="1" x14ac:dyDescent="0.35">
      <c r="B323" t="str">
        <f t="shared" si="0"/>
        <v>TIKTOKBOSCH</v>
      </c>
      <c r="C323" t="s">
        <v>426</v>
      </c>
      <c r="D323" t="s">
        <v>618</v>
      </c>
      <c r="E323" s="134">
        <v>7.6999999999999999E-2</v>
      </c>
    </row>
    <row r="324" spans="2:5" hidden="1" x14ac:dyDescent="0.35">
      <c r="B324" t="str">
        <f t="shared" si="0"/>
        <v>TIKTOKPhilips</v>
      </c>
      <c r="C324" t="s">
        <v>1870</v>
      </c>
      <c r="D324" t="s">
        <v>618</v>
      </c>
      <c r="E324" s="134"/>
    </row>
    <row r="325" spans="2:5" hidden="1" x14ac:dyDescent="0.35">
      <c r="B325" t="str">
        <f t="shared" si="0"/>
        <v>TIKTOKSamsung</v>
      </c>
      <c r="C325" t="s">
        <v>960</v>
      </c>
      <c r="D325" t="s">
        <v>618</v>
      </c>
      <c r="E325" s="134">
        <v>0.1</v>
      </c>
    </row>
    <row r="326" spans="2:5" hidden="1" x14ac:dyDescent="0.35">
      <c r="B326" t="str">
        <f t="shared" si="0"/>
        <v>TIKTOKDTX</v>
      </c>
      <c r="C326" t="s">
        <v>2422</v>
      </c>
      <c r="D326" t="s">
        <v>618</v>
      </c>
      <c r="E326" s="134"/>
    </row>
    <row r="327" spans="2:5" hidden="1" x14ac:dyDescent="0.35">
      <c r="B327" t="str">
        <f t="shared" si="0"/>
        <v>TIKTOKBlackmores</v>
      </c>
      <c r="C327" t="s">
        <v>459</v>
      </c>
      <c r="D327" t="s">
        <v>618</v>
      </c>
      <c r="E327" s="134">
        <v>9.7000000000000003E-2</v>
      </c>
    </row>
    <row r="328" spans="2:5" hidden="1" x14ac:dyDescent="0.35">
      <c r="B328" t="str">
        <f t="shared" si="0"/>
        <v>TIKTOKPPD</v>
      </c>
      <c r="C328" t="s">
        <v>342</v>
      </c>
      <c r="D328" t="s">
        <v>618</v>
      </c>
      <c r="E328" s="134">
        <v>9.7000000000000003E-2</v>
      </c>
    </row>
    <row r="329" spans="2:5" hidden="1" x14ac:dyDescent="0.35">
      <c r="B329" t="str">
        <f t="shared" si="0"/>
        <v>TIKTOKAdiva</v>
      </c>
      <c r="C329" t="s">
        <v>2423</v>
      </c>
      <c r="D329" t="s">
        <v>618</v>
      </c>
      <c r="E329" s="134"/>
    </row>
    <row r="330" spans="2:5" hidden="1" x14ac:dyDescent="0.35">
      <c r="B330" t="str">
        <f t="shared" si="0"/>
        <v>TIKTOKUnilever VN</v>
      </c>
      <c r="C330" t="s">
        <v>1204</v>
      </c>
      <c r="D330" t="s">
        <v>618</v>
      </c>
      <c r="E330" s="134"/>
    </row>
    <row r="331" spans="2:5" hidden="1" x14ac:dyDescent="0.35">
      <c r="B331" t="str">
        <f t="shared" si="0"/>
        <v>TIKTOKLVN ACD</v>
      </c>
      <c r="C331" t="s">
        <v>152</v>
      </c>
      <c r="D331" t="s">
        <v>618</v>
      </c>
      <c r="E331" s="134">
        <v>9.7000000000000003E-2</v>
      </c>
    </row>
    <row r="332" spans="2:5" x14ac:dyDescent="0.35">
      <c r="B332" t="str">
        <f t="shared" si="0"/>
        <v>FacebookShiseido Cosme</v>
      </c>
      <c r="C332" t="s">
        <v>1121</v>
      </c>
      <c r="D332" t="s">
        <v>2467</v>
      </c>
      <c r="E332" s="134">
        <v>9.7000000000000003E-2</v>
      </c>
    </row>
    <row r="333" spans="2:5" hidden="1" x14ac:dyDescent="0.35">
      <c r="B333" t="str">
        <f t="shared" si="0"/>
        <v>FacebookShiseido PC</v>
      </c>
      <c r="C333" t="s">
        <v>1185</v>
      </c>
      <c r="D333" t="s">
        <v>2467</v>
      </c>
      <c r="E333" s="134">
        <v>9.7000000000000003E-2</v>
      </c>
    </row>
    <row r="334" spans="2:5" hidden="1" x14ac:dyDescent="0.35">
      <c r="B334" t="str">
        <f t="shared" si="0"/>
        <v>FacebookShiseido PC</v>
      </c>
      <c r="C334" t="s">
        <v>1185</v>
      </c>
      <c r="D334" t="s">
        <v>2467</v>
      </c>
      <c r="E334" s="134">
        <v>7.6999999999999999E-2</v>
      </c>
    </row>
    <row r="335" spans="2:5" hidden="1" x14ac:dyDescent="0.35">
      <c r="B335" t="str">
        <f t="shared" si="0"/>
        <v>FacebookTH True Milk</v>
      </c>
      <c r="C335" t="s">
        <v>2424</v>
      </c>
      <c r="D335" t="s">
        <v>2467</v>
      </c>
      <c r="E335" s="134">
        <v>9.7000000000000003E-2</v>
      </c>
    </row>
    <row r="336" spans="2:5" hidden="1" x14ac:dyDescent="0.35">
      <c r="B336" t="str">
        <f t="shared" si="0"/>
        <v>FacebookLVN CPD</v>
      </c>
      <c r="C336" t="s">
        <v>283</v>
      </c>
      <c r="D336" t="s">
        <v>2467</v>
      </c>
      <c r="E336" s="134"/>
    </row>
    <row r="337" spans="2:5" hidden="1" x14ac:dyDescent="0.35">
      <c r="B337" t="str">
        <f t="shared" si="0"/>
        <v>FacebookMOI</v>
      </c>
      <c r="C337" t="s">
        <v>435</v>
      </c>
      <c r="D337" t="s">
        <v>2467</v>
      </c>
      <c r="E337" s="134"/>
    </row>
    <row r="338" spans="2:5" hidden="1" x14ac:dyDescent="0.35">
      <c r="B338" t="str">
        <f t="shared" si="0"/>
        <v>FacebookCetaphil</v>
      </c>
      <c r="C338" t="s">
        <v>494</v>
      </c>
      <c r="D338" t="s">
        <v>2467</v>
      </c>
      <c r="E338" s="134">
        <v>0.11</v>
      </c>
    </row>
    <row r="339" spans="2:5" hidden="1" x14ac:dyDescent="0.35">
      <c r="B339" t="str">
        <f t="shared" si="0"/>
        <v>FacebookCJ InnerB</v>
      </c>
      <c r="C339" t="s">
        <v>2416</v>
      </c>
      <c r="D339" t="s">
        <v>2467</v>
      </c>
      <c r="E339" s="134"/>
    </row>
    <row r="340" spans="2:5" x14ac:dyDescent="0.35">
      <c r="B340" t="str">
        <f t="shared" si="0"/>
        <v>FacebookShiseido Cosme</v>
      </c>
      <c r="C340" t="s">
        <v>1121</v>
      </c>
      <c r="D340" t="s">
        <v>2467</v>
      </c>
      <c r="E340" s="134"/>
    </row>
    <row r="341" spans="2:5" hidden="1" x14ac:dyDescent="0.35">
      <c r="B341" t="str">
        <f t="shared" si="0"/>
        <v>FacebookShiseido PC</v>
      </c>
      <c r="C341" t="s">
        <v>1185</v>
      </c>
      <c r="D341" t="s">
        <v>2467</v>
      </c>
      <c r="E341" s="134"/>
    </row>
    <row r="342" spans="2:5" hidden="1" x14ac:dyDescent="0.35">
      <c r="B342" t="str">
        <f t="shared" si="0"/>
        <v>FacebookSeb</v>
      </c>
      <c r="C342" t="s">
        <v>2425</v>
      </c>
      <c r="D342" t="s">
        <v>2467</v>
      </c>
      <c r="E342" s="134">
        <v>9.7000000000000003E-2</v>
      </c>
    </row>
    <row r="343" spans="2:5" hidden="1" x14ac:dyDescent="0.35">
      <c r="B343" t="str">
        <f t="shared" si="0"/>
        <v>FacebookRomand</v>
      </c>
      <c r="C343" t="s">
        <v>1235</v>
      </c>
      <c r="D343" t="s">
        <v>2467</v>
      </c>
      <c r="E343" s="134"/>
    </row>
    <row r="344" spans="2:5" hidden="1" x14ac:dyDescent="0.35">
      <c r="B344" t="str">
        <f t="shared" si="0"/>
        <v>FacebookRoyal London</v>
      </c>
      <c r="C344" t="s">
        <v>1266</v>
      </c>
      <c r="D344" t="s">
        <v>2467</v>
      </c>
      <c r="E344" s="134"/>
    </row>
    <row r="345" spans="2:5" hidden="1" x14ac:dyDescent="0.35">
      <c r="B345" t="str">
        <f t="shared" si="0"/>
        <v>FacebookAmore Pacific</v>
      </c>
      <c r="C345" t="s">
        <v>1229</v>
      </c>
      <c r="D345" t="s">
        <v>2467</v>
      </c>
      <c r="E345" s="134"/>
    </row>
    <row r="346" spans="2:5" hidden="1" x14ac:dyDescent="0.35">
      <c r="B346" t="str">
        <f t="shared" si="0"/>
        <v>FacebookBong Bach Tuyet</v>
      </c>
      <c r="C346" t="s">
        <v>2426</v>
      </c>
      <c r="D346" t="s">
        <v>2467</v>
      </c>
      <c r="E346" s="134"/>
    </row>
    <row r="347" spans="2:5" hidden="1" x14ac:dyDescent="0.35">
      <c r="B347" t="str">
        <f t="shared" si="0"/>
        <v>FacebookUnicharm</v>
      </c>
      <c r="C347" t="s">
        <v>1199</v>
      </c>
      <c r="D347" t="s">
        <v>2467</v>
      </c>
      <c r="E347" s="134"/>
    </row>
    <row r="348" spans="2:5" hidden="1" x14ac:dyDescent="0.35">
      <c r="B348" t="str">
        <f t="shared" si="0"/>
        <v>Facebooksagen</v>
      </c>
      <c r="C348" t="s">
        <v>2427</v>
      </c>
      <c r="D348" t="s">
        <v>2467</v>
      </c>
      <c r="E348" s="134"/>
    </row>
    <row r="349" spans="2:5" hidden="1" x14ac:dyDescent="0.35">
      <c r="B349" t="str">
        <f t="shared" si="0"/>
        <v>FacebookVinamilk</v>
      </c>
      <c r="C349" t="s">
        <v>2392</v>
      </c>
      <c r="D349" t="s">
        <v>2467</v>
      </c>
      <c r="E349" s="134"/>
    </row>
    <row r="350" spans="2:5" hidden="1" x14ac:dyDescent="0.35">
      <c r="B350" t="str">
        <f t="shared" si="0"/>
        <v>FacebookMondelez</v>
      </c>
      <c r="C350" t="s">
        <v>1020</v>
      </c>
      <c r="D350" t="s">
        <v>2467</v>
      </c>
      <c r="E350" s="134"/>
    </row>
    <row r="351" spans="2:5" hidden="1" x14ac:dyDescent="0.35">
      <c r="B351" t="str">
        <f t="shared" si="0"/>
        <v>FacebookGranola</v>
      </c>
      <c r="C351" t="s">
        <v>2419</v>
      </c>
      <c r="D351" t="s">
        <v>2467</v>
      </c>
      <c r="E351" s="134"/>
    </row>
    <row r="352" spans="2:5" hidden="1" x14ac:dyDescent="0.35">
      <c r="B352" t="str">
        <f t="shared" si="0"/>
        <v>FacebookBiscotti</v>
      </c>
      <c r="C352" t="s">
        <v>2420</v>
      </c>
      <c r="D352" t="s">
        <v>2467</v>
      </c>
      <c r="E352" s="134"/>
    </row>
    <row r="353" spans="2:5" hidden="1" x14ac:dyDescent="0.35">
      <c r="B353" t="str">
        <f t="shared" si="0"/>
        <v>FacebookP&amp;G</v>
      </c>
      <c r="C353" t="s">
        <v>232</v>
      </c>
      <c r="D353" t="s">
        <v>2467</v>
      </c>
      <c r="E353" s="134"/>
    </row>
    <row r="354" spans="2:5" hidden="1" x14ac:dyDescent="0.35">
      <c r="B354" t="str">
        <f t="shared" si="0"/>
        <v>FacebookNestle</v>
      </c>
      <c r="C354" t="s">
        <v>63</v>
      </c>
      <c r="D354" t="s">
        <v>2467</v>
      </c>
      <c r="E354" s="134"/>
    </row>
    <row r="355" spans="2:5" hidden="1" x14ac:dyDescent="0.35">
      <c r="B355" t="str">
        <f t="shared" si="0"/>
        <v>FacebookMARS Petcare</v>
      </c>
      <c r="C355" t="s">
        <v>2421</v>
      </c>
      <c r="D355" t="s">
        <v>2467</v>
      </c>
      <c r="E355" s="134"/>
    </row>
    <row r="356" spans="2:5" hidden="1" x14ac:dyDescent="0.35">
      <c r="B356" t="str">
        <f t="shared" si="0"/>
        <v>FacebookMolfix</v>
      </c>
      <c r="C356" t="s">
        <v>411</v>
      </c>
      <c r="D356" t="s">
        <v>2467</v>
      </c>
      <c r="E356" s="134"/>
    </row>
    <row r="357" spans="2:5" hidden="1" x14ac:dyDescent="0.35">
      <c r="B357" t="str">
        <f t="shared" si="0"/>
        <v>FacebookColos Multi</v>
      </c>
      <c r="C357" t="s">
        <v>1231</v>
      </c>
      <c r="D357" t="s">
        <v>2467</v>
      </c>
      <c r="E357" s="134"/>
    </row>
    <row r="358" spans="2:5" hidden="1" x14ac:dyDescent="0.35">
      <c r="B358" t="str">
        <f t="shared" si="0"/>
        <v>FacebookKC</v>
      </c>
      <c r="C358" t="s">
        <v>536</v>
      </c>
      <c r="D358" t="s">
        <v>2467</v>
      </c>
      <c r="E358" s="134"/>
    </row>
    <row r="359" spans="2:5" hidden="1" x14ac:dyDescent="0.35">
      <c r="B359" t="str">
        <f t="shared" si="0"/>
        <v>FacebookTaisun</v>
      </c>
      <c r="C359" t="s">
        <v>1161</v>
      </c>
      <c r="D359" t="s">
        <v>2467</v>
      </c>
      <c r="E359" s="134"/>
    </row>
    <row r="360" spans="2:5" hidden="1" x14ac:dyDescent="0.35">
      <c r="B360" t="str">
        <f t="shared" si="0"/>
        <v>FacebookUnicharm</v>
      </c>
      <c r="C360" t="s">
        <v>1199</v>
      </c>
      <c r="D360" t="s">
        <v>2467</v>
      </c>
      <c r="E360" s="134"/>
    </row>
    <row r="361" spans="2:5" hidden="1" x14ac:dyDescent="0.35">
      <c r="B361" t="str">
        <f t="shared" si="0"/>
        <v>FacebookJohnson &amp; Johnson</v>
      </c>
      <c r="C361" t="s">
        <v>909</v>
      </c>
      <c r="D361" t="s">
        <v>2467</v>
      </c>
      <c r="E361" s="134">
        <v>9.7000000000000003E-2</v>
      </c>
    </row>
    <row r="362" spans="2:5" hidden="1" x14ac:dyDescent="0.35">
      <c r="B362" t="str">
        <f t="shared" si="0"/>
        <v>FacebookBrother</v>
      </c>
      <c r="C362" t="s">
        <v>368</v>
      </c>
      <c r="D362" t="s">
        <v>2467</v>
      </c>
      <c r="E362" s="134"/>
    </row>
    <row r="363" spans="2:5" hidden="1" x14ac:dyDescent="0.35">
      <c r="B363" t="str">
        <f t="shared" si="0"/>
        <v>FacebookPanasonic</v>
      </c>
      <c r="C363" t="s">
        <v>200</v>
      </c>
      <c r="D363" t="s">
        <v>2467</v>
      </c>
      <c r="E363" s="134"/>
    </row>
    <row r="364" spans="2:5" hidden="1" x14ac:dyDescent="0.35">
      <c r="B364" t="str">
        <f t="shared" si="0"/>
        <v>FacebookBOSCH</v>
      </c>
      <c r="C364" t="s">
        <v>426</v>
      </c>
      <c r="D364" t="s">
        <v>2467</v>
      </c>
      <c r="E364" s="134"/>
    </row>
    <row r="365" spans="2:5" hidden="1" x14ac:dyDescent="0.35">
      <c r="B365" t="str">
        <f t="shared" ref="B365:B428" si="1">D365&amp;C365</f>
        <v>FacebookPhilips</v>
      </c>
      <c r="C365" t="s">
        <v>1870</v>
      </c>
      <c r="D365" t="s">
        <v>2467</v>
      </c>
      <c r="E365" s="134"/>
    </row>
    <row r="366" spans="2:5" hidden="1" x14ac:dyDescent="0.35">
      <c r="B366" t="str">
        <f t="shared" si="1"/>
        <v>FacebookSamsung</v>
      </c>
      <c r="C366" t="s">
        <v>960</v>
      </c>
      <c r="D366" t="s">
        <v>2467</v>
      </c>
      <c r="E366" s="134"/>
    </row>
    <row r="367" spans="2:5" hidden="1" x14ac:dyDescent="0.35">
      <c r="B367" t="str">
        <f t="shared" si="1"/>
        <v>FacebookDTX</v>
      </c>
      <c r="C367" t="s">
        <v>2422</v>
      </c>
      <c r="D367" t="s">
        <v>2467</v>
      </c>
      <c r="E367" s="134"/>
    </row>
    <row r="368" spans="2:5" hidden="1" x14ac:dyDescent="0.35">
      <c r="B368" t="str">
        <f t="shared" si="1"/>
        <v>FacebookBlackmores</v>
      </c>
      <c r="C368" t="s">
        <v>459</v>
      </c>
      <c r="D368" t="s">
        <v>2467</v>
      </c>
      <c r="E368" s="134"/>
    </row>
    <row r="369" spans="2:5" hidden="1" x14ac:dyDescent="0.35">
      <c r="B369" t="str">
        <f t="shared" si="1"/>
        <v>FacebookLVN PPD</v>
      </c>
      <c r="C369" t="s">
        <v>2428</v>
      </c>
      <c r="D369" t="s">
        <v>2467</v>
      </c>
      <c r="E369" s="134"/>
    </row>
    <row r="370" spans="2:5" hidden="1" x14ac:dyDescent="0.35">
      <c r="B370" t="str">
        <f t="shared" si="1"/>
        <v>FacebookAdiva</v>
      </c>
      <c r="C370" t="s">
        <v>2423</v>
      </c>
      <c r="D370" t="s">
        <v>2467</v>
      </c>
      <c r="E370" s="134"/>
    </row>
    <row r="371" spans="2:5" hidden="1" x14ac:dyDescent="0.35">
      <c r="B371" t="str">
        <f t="shared" si="1"/>
        <v>FacebookUnilever VN</v>
      </c>
      <c r="C371" t="s">
        <v>1204</v>
      </c>
      <c r="D371" t="s">
        <v>2467</v>
      </c>
      <c r="E371" s="134"/>
    </row>
    <row r="372" spans="2:5" x14ac:dyDescent="0.35">
      <c r="B372" t="str">
        <f t="shared" si="1"/>
        <v>SocomShiseido Cosme</v>
      </c>
      <c r="C372" t="s">
        <v>1121</v>
      </c>
      <c r="D372" t="s">
        <v>84</v>
      </c>
      <c r="E372" s="134">
        <v>9.7000000000000003E-2</v>
      </c>
    </row>
    <row r="373" spans="2:5" hidden="1" x14ac:dyDescent="0.35">
      <c r="B373" t="str">
        <f t="shared" si="1"/>
        <v>BRANDCOMShiseido PC</v>
      </c>
      <c r="C373" t="s">
        <v>1185</v>
      </c>
      <c r="D373" t="s">
        <v>1309</v>
      </c>
      <c r="E373" s="134"/>
    </row>
    <row r="374" spans="2:5" hidden="1" x14ac:dyDescent="0.35">
      <c r="B374" t="str">
        <f t="shared" si="1"/>
        <v>BRANDCOMShiseido PC</v>
      </c>
      <c r="C374" t="s">
        <v>1185</v>
      </c>
      <c r="D374" t="s">
        <v>1309</v>
      </c>
      <c r="E374" s="134"/>
    </row>
    <row r="375" spans="2:5" hidden="1" x14ac:dyDescent="0.35">
      <c r="B375" t="str">
        <f t="shared" si="1"/>
        <v>BRANDCOMMOI</v>
      </c>
      <c r="C375" t="s">
        <v>435</v>
      </c>
      <c r="D375" t="s">
        <v>1309</v>
      </c>
      <c r="E375" s="134">
        <v>7.6999999999999999E-2</v>
      </c>
    </row>
    <row r="376" spans="2:5" hidden="1" x14ac:dyDescent="0.35">
      <c r="B376" t="str">
        <f t="shared" si="1"/>
        <v>BRANDCOMCetaphil</v>
      </c>
      <c r="C376" t="s">
        <v>494</v>
      </c>
      <c r="D376" t="s">
        <v>1309</v>
      </c>
      <c r="E376" s="134">
        <v>0.11</v>
      </c>
    </row>
    <row r="377" spans="2:5" hidden="1" x14ac:dyDescent="0.35">
      <c r="B377" t="str">
        <f t="shared" si="1"/>
        <v>BRANDCOMCJ InnerB</v>
      </c>
      <c r="C377" t="s">
        <v>2416</v>
      </c>
      <c r="D377" t="s">
        <v>1309</v>
      </c>
      <c r="E377" s="134"/>
    </row>
    <row r="378" spans="2:5" hidden="1" x14ac:dyDescent="0.35">
      <c r="B378" t="str">
        <f t="shared" si="1"/>
        <v>BRANDCOMGroupe Seb</v>
      </c>
      <c r="C378" t="s">
        <v>867</v>
      </c>
      <c r="D378" t="s">
        <v>1309</v>
      </c>
      <c r="E378" s="134">
        <v>0.11</v>
      </c>
    </row>
    <row r="379" spans="2:5" hidden="1" x14ac:dyDescent="0.35">
      <c r="B379" t="str">
        <f t="shared" si="1"/>
        <v>BRANDCOMRomand</v>
      </c>
      <c r="C379" t="s">
        <v>1235</v>
      </c>
      <c r="D379" t="s">
        <v>1309</v>
      </c>
      <c r="E379" s="134">
        <v>0.1</v>
      </c>
    </row>
    <row r="380" spans="2:5" hidden="1" x14ac:dyDescent="0.35">
      <c r="B380" t="str">
        <f t="shared" si="1"/>
        <v>BRANDCOMRoyal London</v>
      </c>
      <c r="C380" t="s">
        <v>1266</v>
      </c>
      <c r="D380" t="s">
        <v>1309</v>
      </c>
      <c r="E380" s="134"/>
    </row>
    <row r="381" spans="2:5" hidden="1" x14ac:dyDescent="0.35">
      <c r="B381" t="str">
        <f t="shared" si="1"/>
        <v>BRANDCOMAmore Pacific</v>
      </c>
      <c r="C381" t="s">
        <v>1229</v>
      </c>
      <c r="D381" t="s">
        <v>1309</v>
      </c>
      <c r="E381" s="134"/>
    </row>
    <row r="382" spans="2:5" hidden="1" x14ac:dyDescent="0.35">
      <c r="B382" t="str">
        <f t="shared" si="1"/>
        <v>BRANDCOMsagen</v>
      </c>
      <c r="C382" t="s">
        <v>2427</v>
      </c>
      <c r="D382" t="s">
        <v>1309</v>
      </c>
      <c r="E382" s="134"/>
    </row>
    <row r="383" spans="2:5" hidden="1" x14ac:dyDescent="0.35">
      <c r="B383" t="str">
        <f t="shared" si="1"/>
        <v>BRANDCOMMondelez</v>
      </c>
      <c r="C383" t="s">
        <v>1020</v>
      </c>
      <c r="D383" t="s">
        <v>1309</v>
      </c>
      <c r="E383" s="134"/>
    </row>
    <row r="384" spans="2:5" hidden="1" x14ac:dyDescent="0.35">
      <c r="B384" t="str">
        <f t="shared" si="1"/>
        <v>BRANDCOMGranola</v>
      </c>
      <c r="C384" t="s">
        <v>2419</v>
      </c>
      <c r="D384" t="s">
        <v>1309</v>
      </c>
      <c r="E384" s="134"/>
    </row>
    <row r="385" spans="2:5" hidden="1" x14ac:dyDescent="0.35">
      <c r="B385" t="str">
        <f t="shared" si="1"/>
        <v>BRANDCOMBiscotti</v>
      </c>
      <c r="C385" t="s">
        <v>2420</v>
      </c>
      <c r="D385" t="s">
        <v>1309</v>
      </c>
      <c r="E385" s="134"/>
    </row>
    <row r="386" spans="2:5" hidden="1" x14ac:dyDescent="0.35">
      <c r="B386" t="str">
        <f t="shared" si="1"/>
        <v>BRANDCOMNestle</v>
      </c>
      <c r="C386" t="s">
        <v>63</v>
      </c>
      <c r="D386" t="s">
        <v>1309</v>
      </c>
      <c r="E386" s="134"/>
    </row>
    <row r="387" spans="2:5" hidden="1" x14ac:dyDescent="0.35">
      <c r="B387" t="str">
        <f t="shared" si="1"/>
        <v>BRANDCOMMARS Petcare</v>
      </c>
      <c r="C387" t="s">
        <v>2421</v>
      </c>
      <c r="D387" t="s">
        <v>1309</v>
      </c>
      <c r="E387" s="134"/>
    </row>
    <row r="388" spans="2:5" hidden="1" x14ac:dyDescent="0.35">
      <c r="B388" t="str">
        <f t="shared" si="1"/>
        <v>BRANDCOMMolfix</v>
      </c>
      <c r="C388" t="s">
        <v>411</v>
      </c>
      <c r="D388" t="s">
        <v>1309</v>
      </c>
      <c r="E388" s="134"/>
    </row>
    <row r="389" spans="2:5" hidden="1" x14ac:dyDescent="0.35">
      <c r="B389" t="str">
        <f t="shared" si="1"/>
        <v>BRANDCOMColos Multi</v>
      </c>
      <c r="C389" t="s">
        <v>1231</v>
      </c>
      <c r="D389" t="s">
        <v>1309</v>
      </c>
      <c r="E389" s="134"/>
    </row>
    <row r="390" spans="2:5" hidden="1" x14ac:dyDescent="0.35">
      <c r="B390" t="str">
        <f t="shared" si="1"/>
        <v>BRANDCOMKC</v>
      </c>
      <c r="C390" t="s">
        <v>536</v>
      </c>
      <c r="D390" t="s">
        <v>1309</v>
      </c>
      <c r="E390" s="134"/>
    </row>
    <row r="391" spans="2:5" hidden="1" x14ac:dyDescent="0.35">
      <c r="B391" t="str">
        <f t="shared" si="1"/>
        <v>BRANDCOMTaisun</v>
      </c>
      <c r="C391" t="s">
        <v>1161</v>
      </c>
      <c r="D391" t="s">
        <v>1309</v>
      </c>
      <c r="E391" s="134"/>
    </row>
    <row r="392" spans="2:5" hidden="1" x14ac:dyDescent="0.35">
      <c r="B392" t="str">
        <f t="shared" si="1"/>
        <v>BRANDCOMJohnson &amp; Johnson</v>
      </c>
      <c r="C392" t="s">
        <v>909</v>
      </c>
      <c r="D392" t="s">
        <v>1309</v>
      </c>
      <c r="E392" s="134"/>
    </row>
    <row r="393" spans="2:5" hidden="1" x14ac:dyDescent="0.35">
      <c r="B393" t="str">
        <f t="shared" si="1"/>
        <v>BRANDCOMBrother</v>
      </c>
      <c r="C393" t="s">
        <v>368</v>
      </c>
      <c r="D393" t="s">
        <v>1309</v>
      </c>
      <c r="E393" s="134"/>
    </row>
    <row r="394" spans="2:5" hidden="1" x14ac:dyDescent="0.35">
      <c r="B394" t="str">
        <f t="shared" si="1"/>
        <v>BRANDCOMPanasonic</v>
      </c>
      <c r="C394" t="s">
        <v>200</v>
      </c>
      <c r="D394" t="s">
        <v>1309</v>
      </c>
      <c r="E394" s="134"/>
    </row>
    <row r="395" spans="2:5" hidden="1" x14ac:dyDescent="0.35">
      <c r="B395" t="str">
        <f t="shared" si="1"/>
        <v>BRANDCOMBOSCH</v>
      </c>
      <c r="C395" t="s">
        <v>426</v>
      </c>
      <c r="D395" t="s">
        <v>1309</v>
      </c>
      <c r="E395" s="134"/>
    </row>
    <row r="396" spans="2:5" hidden="1" x14ac:dyDescent="0.35">
      <c r="B396" t="str">
        <f t="shared" si="1"/>
        <v>BRANDCOMPhilips</v>
      </c>
      <c r="C396" t="s">
        <v>1870</v>
      </c>
      <c r="D396" t="s">
        <v>1309</v>
      </c>
      <c r="E396" s="134"/>
    </row>
    <row r="397" spans="2:5" hidden="1" x14ac:dyDescent="0.35">
      <c r="B397" t="str">
        <f t="shared" si="1"/>
        <v>BRANDCOMSamsung</v>
      </c>
      <c r="C397" t="s">
        <v>960</v>
      </c>
      <c r="D397" t="s">
        <v>1309</v>
      </c>
      <c r="E397" s="134"/>
    </row>
    <row r="398" spans="2:5" hidden="1" x14ac:dyDescent="0.35">
      <c r="B398" t="str">
        <f t="shared" si="1"/>
        <v>BRANDCOMDTX</v>
      </c>
      <c r="C398" t="s">
        <v>2422</v>
      </c>
      <c r="D398" t="s">
        <v>1309</v>
      </c>
      <c r="E398" s="134"/>
    </row>
    <row r="399" spans="2:5" hidden="1" x14ac:dyDescent="0.35">
      <c r="B399" t="str">
        <f t="shared" si="1"/>
        <v>BRANDCOMBlackmores</v>
      </c>
      <c r="C399" t="s">
        <v>459</v>
      </c>
      <c r="D399" t="s">
        <v>1309</v>
      </c>
      <c r="E399" s="134"/>
    </row>
    <row r="400" spans="2:5" hidden="1" x14ac:dyDescent="0.35">
      <c r="B400" t="str">
        <f t="shared" si="1"/>
        <v>BRANDCOMAdiva</v>
      </c>
      <c r="C400" t="s">
        <v>2423</v>
      </c>
      <c r="D400" t="s">
        <v>1309</v>
      </c>
      <c r="E400" s="134"/>
    </row>
    <row r="401" spans="2:5" hidden="1" x14ac:dyDescent="0.35">
      <c r="B401" t="str">
        <f t="shared" si="1"/>
        <v>BRANDCOMUnilever VN</v>
      </c>
      <c r="C401" t="s">
        <v>1204</v>
      </c>
      <c r="D401" t="s">
        <v>1309</v>
      </c>
      <c r="E401" s="134"/>
    </row>
    <row r="402" spans="2:5" hidden="1" x14ac:dyDescent="0.35">
      <c r="B402" t="str">
        <f t="shared" si="1"/>
        <v>ECOMAcecook</v>
      </c>
      <c r="C402" t="s">
        <v>2429</v>
      </c>
      <c r="D402" t="s">
        <v>1313</v>
      </c>
      <c r="E402" s="134">
        <v>9.7000000000000003E-2</v>
      </c>
    </row>
    <row r="403" spans="2:5" hidden="1" x14ac:dyDescent="0.35">
      <c r="B403" t="str">
        <f t="shared" si="1"/>
        <v>ECOMAcecook</v>
      </c>
      <c r="C403" t="s">
        <v>2429</v>
      </c>
      <c r="D403" t="s">
        <v>1313</v>
      </c>
      <c r="E403" s="134">
        <v>9.7000000000000003E-2</v>
      </c>
    </row>
    <row r="404" spans="2:5" hidden="1" x14ac:dyDescent="0.35">
      <c r="B404" t="str">
        <f t="shared" si="1"/>
        <v>ECOMAcecook</v>
      </c>
      <c r="C404" t="s">
        <v>2429</v>
      </c>
      <c r="D404" t="s">
        <v>1313</v>
      </c>
      <c r="E404" s="134">
        <v>9.7000000000000003E-2</v>
      </c>
    </row>
    <row r="405" spans="2:5" hidden="1" x14ac:dyDescent="0.35">
      <c r="B405" t="str">
        <f t="shared" si="1"/>
        <v>ECOMTCP</v>
      </c>
      <c r="C405" t="s">
        <v>2430</v>
      </c>
      <c r="D405" t="s">
        <v>1313</v>
      </c>
      <c r="E405" s="134"/>
    </row>
    <row r="406" spans="2:5" hidden="1" x14ac:dyDescent="0.35">
      <c r="B406" t="str">
        <f t="shared" si="1"/>
        <v>ECOMTCP</v>
      </c>
      <c r="C406" t="s">
        <v>2430</v>
      </c>
      <c r="D406" t="s">
        <v>1313</v>
      </c>
      <c r="E406" s="134"/>
    </row>
    <row r="407" spans="2:5" hidden="1" x14ac:dyDescent="0.35">
      <c r="B407" t="str">
        <f t="shared" si="1"/>
        <v>ECOMTCP</v>
      </c>
      <c r="C407" t="s">
        <v>2430</v>
      </c>
      <c r="D407" t="s">
        <v>1313</v>
      </c>
      <c r="E407" s="134"/>
    </row>
    <row r="408" spans="2:5" hidden="1" x14ac:dyDescent="0.35">
      <c r="B408" t="str">
        <f t="shared" si="1"/>
        <v>ECOMUniben</v>
      </c>
      <c r="C408" t="s">
        <v>2431</v>
      </c>
      <c r="D408" t="s">
        <v>1313</v>
      </c>
      <c r="E408" s="134"/>
    </row>
    <row r="409" spans="2:5" hidden="1" x14ac:dyDescent="0.35">
      <c r="B409" t="str">
        <f t="shared" si="1"/>
        <v>ECOMUniben</v>
      </c>
      <c r="C409" t="s">
        <v>2431</v>
      </c>
      <c r="D409" t="s">
        <v>1313</v>
      </c>
      <c r="E409" s="134"/>
    </row>
    <row r="410" spans="2:5" hidden="1" x14ac:dyDescent="0.35">
      <c r="B410" t="str">
        <f t="shared" si="1"/>
        <v>ECOMUniben</v>
      </c>
      <c r="C410" t="s">
        <v>2431</v>
      </c>
      <c r="D410" t="s">
        <v>1313</v>
      </c>
      <c r="E410" s="134"/>
    </row>
    <row r="411" spans="2:5" hidden="1" x14ac:dyDescent="0.35">
      <c r="B411" t="str">
        <f t="shared" si="1"/>
        <v>ECOMAsia food</v>
      </c>
      <c r="C411" t="s">
        <v>2432</v>
      </c>
      <c r="D411" t="s">
        <v>1313</v>
      </c>
      <c r="E411" s="134"/>
    </row>
    <row r="412" spans="2:5" hidden="1" x14ac:dyDescent="0.35">
      <c r="B412" t="str">
        <f t="shared" si="1"/>
        <v>ECOMAsia food</v>
      </c>
      <c r="C412" t="s">
        <v>2432</v>
      </c>
      <c r="D412" t="s">
        <v>1313</v>
      </c>
      <c r="E412" s="134"/>
    </row>
    <row r="413" spans="2:5" hidden="1" x14ac:dyDescent="0.35">
      <c r="B413" t="str">
        <f t="shared" si="1"/>
        <v>ECOMAsia food</v>
      </c>
      <c r="C413" t="s">
        <v>2432</v>
      </c>
      <c r="D413" t="s">
        <v>1313</v>
      </c>
      <c r="E413" s="134"/>
    </row>
    <row r="414" spans="2:5" hidden="1" x14ac:dyDescent="0.35">
      <c r="B414" t="str">
        <f t="shared" si="1"/>
        <v>ECOMSabeco</v>
      </c>
      <c r="C414" t="s">
        <v>2433</v>
      </c>
      <c r="D414" t="s">
        <v>1313</v>
      </c>
      <c r="E414" s="134">
        <v>7.4999999999999997E-2</v>
      </c>
    </row>
    <row r="415" spans="2:5" hidden="1" x14ac:dyDescent="0.35">
      <c r="B415" t="str">
        <f t="shared" si="1"/>
        <v>ECOMSabeco</v>
      </c>
      <c r="C415" t="s">
        <v>2433</v>
      </c>
      <c r="D415" t="s">
        <v>1313</v>
      </c>
      <c r="E415" s="134">
        <v>0.08</v>
      </c>
    </row>
    <row r="416" spans="2:5" hidden="1" x14ac:dyDescent="0.35">
      <c r="B416" t="str">
        <f t="shared" si="1"/>
        <v>ECOMSabeco</v>
      </c>
      <c r="C416" t="s">
        <v>2433</v>
      </c>
      <c r="D416" t="s">
        <v>1313</v>
      </c>
      <c r="E416" s="134">
        <v>0.08</v>
      </c>
    </row>
    <row r="417" spans="2:5" hidden="1" x14ac:dyDescent="0.35">
      <c r="B417" t="str">
        <f t="shared" si="1"/>
        <v>ECOMStarbucks</v>
      </c>
      <c r="C417" t="s">
        <v>2434</v>
      </c>
      <c r="D417" t="s">
        <v>1313</v>
      </c>
      <c r="E417" s="134"/>
    </row>
    <row r="418" spans="2:5" hidden="1" x14ac:dyDescent="0.35">
      <c r="B418" t="str">
        <f t="shared" si="1"/>
        <v>ECOMStarbucks</v>
      </c>
      <c r="C418" t="s">
        <v>2434</v>
      </c>
      <c r="D418" t="s">
        <v>1313</v>
      </c>
      <c r="E418" s="134"/>
    </row>
    <row r="419" spans="2:5" hidden="1" x14ac:dyDescent="0.35">
      <c r="B419" t="str">
        <f t="shared" si="1"/>
        <v>ECOMCHUCOS</v>
      </c>
      <c r="C419" t="s">
        <v>504</v>
      </c>
      <c r="D419" t="s">
        <v>1313</v>
      </c>
      <c r="E419" s="134">
        <v>4.7E-2</v>
      </c>
    </row>
    <row r="420" spans="2:5" hidden="1" x14ac:dyDescent="0.35">
      <c r="B420" t="str">
        <f t="shared" si="1"/>
        <v>ECOMCHUCOS</v>
      </c>
      <c r="C420" t="s">
        <v>504</v>
      </c>
      <c r="D420" t="s">
        <v>1313</v>
      </c>
      <c r="E420" s="134">
        <v>4.7E-2</v>
      </c>
    </row>
    <row r="421" spans="2:5" hidden="1" x14ac:dyDescent="0.35">
      <c r="B421" t="str">
        <f t="shared" si="1"/>
        <v>ECOMGoldsun</v>
      </c>
      <c r="C421" t="s">
        <v>573</v>
      </c>
      <c r="D421" t="s">
        <v>1313</v>
      </c>
      <c r="E421" s="134"/>
    </row>
    <row r="422" spans="2:5" hidden="1" x14ac:dyDescent="0.35">
      <c r="B422" t="str">
        <f t="shared" si="1"/>
        <v>ECOMGoldsun</v>
      </c>
      <c r="C422" t="s">
        <v>573</v>
      </c>
      <c r="D422" t="s">
        <v>1313</v>
      </c>
      <c r="E422" s="134"/>
    </row>
    <row r="423" spans="2:5" hidden="1" x14ac:dyDescent="0.35">
      <c r="B423" t="str">
        <f t="shared" si="1"/>
        <v>ECOMGoldsun</v>
      </c>
      <c r="C423" t="s">
        <v>573</v>
      </c>
      <c r="D423" t="s">
        <v>1313</v>
      </c>
      <c r="E423" s="134"/>
    </row>
    <row r="424" spans="2:5" hidden="1" x14ac:dyDescent="0.35">
      <c r="B424" t="str">
        <f t="shared" si="1"/>
        <v>ECOMPepsi</v>
      </c>
      <c r="C424" t="s">
        <v>1084</v>
      </c>
      <c r="D424" t="s">
        <v>1313</v>
      </c>
      <c r="E424" s="134">
        <v>0.17</v>
      </c>
    </row>
    <row r="425" spans="2:5" hidden="1" x14ac:dyDescent="0.35">
      <c r="B425" t="str">
        <f t="shared" si="1"/>
        <v>ECOMPepsi</v>
      </c>
      <c r="C425" t="s">
        <v>1084</v>
      </c>
      <c r="D425" t="s">
        <v>1313</v>
      </c>
      <c r="E425" s="134">
        <v>0.15</v>
      </c>
    </row>
    <row r="426" spans="2:5" hidden="1" x14ac:dyDescent="0.35">
      <c r="B426" t="str">
        <f t="shared" si="1"/>
        <v>ECOMPepsi</v>
      </c>
      <c r="C426" t="s">
        <v>1084</v>
      </c>
      <c r="D426" t="s">
        <v>1313</v>
      </c>
      <c r="E426" s="134">
        <v>0.15</v>
      </c>
    </row>
    <row r="427" spans="2:5" hidden="1" x14ac:dyDescent="0.35">
      <c r="B427" t="str">
        <f t="shared" si="1"/>
        <v>ECOMBeko VN</v>
      </c>
      <c r="C427" t="s">
        <v>2435</v>
      </c>
      <c r="D427" t="s">
        <v>1313</v>
      </c>
      <c r="E427" s="134"/>
    </row>
    <row r="428" spans="2:5" hidden="1" x14ac:dyDescent="0.35">
      <c r="B428" t="str">
        <f t="shared" si="1"/>
        <v>ECOMZuellig Pharma</v>
      </c>
      <c r="C428" t="s">
        <v>529</v>
      </c>
      <c r="D428" t="s">
        <v>1313</v>
      </c>
      <c r="E428" s="134"/>
    </row>
    <row r="429" spans="2:5" hidden="1" x14ac:dyDescent="0.35">
      <c r="B429" t="str">
        <f t="shared" ref="B429:B492" si="2">D429&amp;C429</f>
        <v>ECOMGolden Health</v>
      </c>
      <c r="C429" t="s">
        <v>927</v>
      </c>
      <c r="D429" t="s">
        <v>1313</v>
      </c>
      <c r="E429" s="134"/>
    </row>
    <row r="430" spans="2:5" hidden="1" x14ac:dyDescent="0.35">
      <c r="B430" t="str">
        <f t="shared" si="2"/>
        <v>ECOMGrove</v>
      </c>
      <c r="C430" t="s">
        <v>2436</v>
      </c>
      <c r="D430" t="s">
        <v>1313</v>
      </c>
      <c r="E430" s="134"/>
    </row>
    <row r="431" spans="2:5" hidden="1" x14ac:dyDescent="0.35">
      <c r="B431" t="str">
        <f t="shared" si="2"/>
        <v>ECOMVP Milk</v>
      </c>
      <c r="C431" t="s">
        <v>2037</v>
      </c>
      <c r="D431" t="s">
        <v>1313</v>
      </c>
      <c r="E431" s="134"/>
    </row>
    <row r="432" spans="2:5" hidden="1" x14ac:dyDescent="0.35">
      <c r="B432" t="str">
        <f t="shared" si="2"/>
        <v>ECOMLG</v>
      </c>
      <c r="C432" t="s">
        <v>611</v>
      </c>
      <c r="D432" t="s">
        <v>1313</v>
      </c>
      <c r="E432" s="134"/>
    </row>
    <row r="433" spans="2:5" hidden="1" x14ac:dyDescent="0.35">
      <c r="B433" t="str">
        <f t="shared" si="2"/>
        <v>ECOMPhilips Water</v>
      </c>
      <c r="C433" t="s">
        <v>1072</v>
      </c>
      <c r="D433" t="s">
        <v>1313</v>
      </c>
      <c r="E433" s="134"/>
    </row>
    <row r="434" spans="2:5" hidden="1" x14ac:dyDescent="0.35">
      <c r="B434" t="str">
        <f t="shared" si="2"/>
        <v>ECOMSandals</v>
      </c>
      <c r="C434" t="s">
        <v>834</v>
      </c>
      <c r="D434" t="s">
        <v>1313</v>
      </c>
      <c r="E434" s="134"/>
    </row>
    <row r="435" spans="2:5" hidden="1" x14ac:dyDescent="0.35">
      <c r="B435" t="str">
        <f t="shared" si="2"/>
        <v>ECOMKokola</v>
      </c>
      <c r="C435" t="s">
        <v>957</v>
      </c>
      <c r="D435" t="s">
        <v>1313</v>
      </c>
      <c r="E435" s="134"/>
    </row>
    <row r="436" spans="2:5" hidden="1" x14ac:dyDescent="0.35">
      <c r="B436" t="str">
        <f t="shared" si="2"/>
        <v>ECOMAn Nam</v>
      </c>
      <c r="C436" t="s">
        <v>2418</v>
      </c>
      <c r="D436" t="s">
        <v>1313</v>
      </c>
      <c r="E436" s="134"/>
    </row>
    <row r="437" spans="2:5" hidden="1" x14ac:dyDescent="0.35">
      <c r="B437" t="str">
        <f t="shared" si="2"/>
        <v>ECOMHa Vang</v>
      </c>
      <c r="C437" t="s">
        <v>2437</v>
      </c>
      <c r="D437" t="s">
        <v>1313</v>
      </c>
      <c r="E437" s="134"/>
    </row>
    <row r="438" spans="2:5" hidden="1" x14ac:dyDescent="0.35">
      <c r="B438" t="str">
        <f t="shared" si="2"/>
        <v>ECOMVP Milk</v>
      </c>
      <c r="C438" t="s">
        <v>2037</v>
      </c>
      <c r="D438" t="s">
        <v>1313</v>
      </c>
      <c r="E438" s="134"/>
    </row>
    <row r="439" spans="2:5" hidden="1" x14ac:dyDescent="0.35">
      <c r="B439" t="str">
        <f t="shared" si="2"/>
        <v>ECOMMedcomtech</v>
      </c>
      <c r="C439" t="s">
        <v>2438</v>
      </c>
      <c r="D439" t="s">
        <v>1313</v>
      </c>
      <c r="E439" s="134"/>
    </row>
    <row r="440" spans="2:5" hidden="1" x14ac:dyDescent="0.35">
      <c r="B440" t="str">
        <f t="shared" si="2"/>
        <v>BRANDCOMFriso</v>
      </c>
      <c r="C440" t="s">
        <v>598</v>
      </c>
      <c r="D440" t="s">
        <v>1309</v>
      </c>
      <c r="E440" s="134"/>
    </row>
    <row r="441" spans="2:5" hidden="1" x14ac:dyDescent="0.35">
      <c r="B441" t="str">
        <f t="shared" si="2"/>
        <v>TIKTOKSamsung</v>
      </c>
      <c r="C441" t="s">
        <v>960</v>
      </c>
      <c r="D441" t="s">
        <v>618</v>
      </c>
      <c r="E441" s="134"/>
    </row>
    <row r="442" spans="2:5" hidden="1" x14ac:dyDescent="0.35">
      <c r="B442" t="str">
        <f t="shared" si="2"/>
        <v>ECOMTriumph</v>
      </c>
      <c r="C442" t="s">
        <v>481</v>
      </c>
      <c r="D442" t="s">
        <v>1313</v>
      </c>
      <c r="E442" s="134"/>
    </row>
    <row r="443" spans="2:5" hidden="1" x14ac:dyDescent="0.35">
      <c r="B443" t="str">
        <f t="shared" si="2"/>
        <v>ECOMUnicharm - Diaper</v>
      </c>
      <c r="C443" t="s">
        <v>139</v>
      </c>
      <c r="D443" t="s">
        <v>1313</v>
      </c>
      <c r="E443" s="134"/>
    </row>
    <row r="444" spans="2:5" hidden="1" x14ac:dyDescent="0.35">
      <c r="B444" t="str">
        <f t="shared" si="2"/>
        <v>ECOMCastrol</v>
      </c>
      <c r="C444" t="s">
        <v>562</v>
      </c>
      <c r="D444" t="s">
        <v>1313</v>
      </c>
      <c r="E444" s="134"/>
    </row>
    <row r="445" spans="2:5" hidden="1" x14ac:dyDescent="0.35">
      <c r="B445" t="str">
        <f t="shared" si="2"/>
        <v>ECOMKamill</v>
      </c>
      <c r="C445" t="s">
        <v>931</v>
      </c>
      <c r="D445" t="s">
        <v>1313</v>
      </c>
      <c r="E445" s="134"/>
    </row>
    <row r="446" spans="2:5" hidden="1" x14ac:dyDescent="0.35">
      <c r="B446" t="str">
        <f t="shared" si="2"/>
        <v>B2BBong Bach Tuyet</v>
      </c>
      <c r="C446" t="s">
        <v>2426</v>
      </c>
      <c r="D446" t="s">
        <v>91</v>
      </c>
      <c r="E446" s="134"/>
    </row>
    <row r="447" spans="2:5" hidden="1" x14ac:dyDescent="0.35">
      <c r="B447" t="str">
        <f t="shared" si="2"/>
        <v>B2BLG</v>
      </c>
      <c r="C447" t="s">
        <v>611</v>
      </c>
      <c r="D447" t="s">
        <v>91</v>
      </c>
      <c r="E447" s="134"/>
    </row>
    <row r="448" spans="2:5" hidden="1" x14ac:dyDescent="0.35">
      <c r="B448" t="str">
        <f t="shared" si="2"/>
        <v>ECOMLVN LUXE</v>
      </c>
      <c r="C448" t="s">
        <v>999</v>
      </c>
      <c r="D448" t="s">
        <v>1313</v>
      </c>
      <c r="E448" s="134"/>
    </row>
    <row r="449" spans="2:5" hidden="1" x14ac:dyDescent="0.35">
      <c r="B449" t="str">
        <f t="shared" si="2"/>
        <v>ECOMTriumph</v>
      </c>
      <c r="C449" t="s">
        <v>481</v>
      </c>
      <c r="D449" t="s">
        <v>1313</v>
      </c>
      <c r="E449" s="134"/>
    </row>
    <row r="450" spans="2:5" hidden="1" x14ac:dyDescent="0.35">
      <c r="B450" t="str">
        <f t="shared" si="2"/>
        <v>ECOMEcco</v>
      </c>
      <c r="C450" t="s">
        <v>2439</v>
      </c>
      <c r="D450" t="s">
        <v>1313</v>
      </c>
      <c r="E450" s="134"/>
    </row>
    <row r="451" spans="2:5" hidden="1" x14ac:dyDescent="0.35">
      <c r="B451" t="str">
        <f t="shared" si="2"/>
        <v>ECOMEcco</v>
      </c>
      <c r="C451" t="s">
        <v>2439</v>
      </c>
      <c r="D451" t="s">
        <v>1313</v>
      </c>
      <c r="E451" s="134"/>
    </row>
    <row r="452" spans="2:5" hidden="1" x14ac:dyDescent="0.35">
      <c r="B452" t="str">
        <f t="shared" si="2"/>
        <v>ECOMEcco</v>
      </c>
      <c r="C452" t="s">
        <v>2439</v>
      </c>
      <c r="D452" t="s">
        <v>1313</v>
      </c>
      <c r="E452" s="134"/>
    </row>
    <row r="453" spans="2:5" hidden="1" x14ac:dyDescent="0.35">
      <c r="B453" t="str">
        <f t="shared" si="2"/>
        <v>ECOMAdidas</v>
      </c>
      <c r="C453" t="s">
        <v>737</v>
      </c>
      <c r="D453" t="s">
        <v>1313</v>
      </c>
      <c r="E453" s="134"/>
    </row>
    <row r="454" spans="2:5" hidden="1" x14ac:dyDescent="0.35">
      <c r="B454" t="str">
        <f t="shared" si="2"/>
        <v>ECOMAdidas</v>
      </c>
      <c r="C454" t="s">
        <v>737</v>
      </c>
      <c r="D454" t="s">
        <v>1313</v>
      </c>
      <c r="E454" s="134"/>
    </row>
    <row r="455" spans="2:5" hidden="1" x14ac:dyDescent="0.35">
      <c r="B455" t="str">
        <f t="shared" si="2"/>
        <v>ECOMAdidas</v>
      </c>
      <c r="C455" t="s">
        <v>737</v>
      </c>
      <c r="D455" t="s">
        <v>1313</v>
      </c>
      <c r="E455" s="134"/>
    </row>
    <row r="456" spans="2:5" hidden="1" x14ac:dyDescent="0.35">
      <c r="B456" t="str">
        <f t="shared" si="2"/>
        <v>ECOMPixie</v>
      </c>
      <c r="C456" t="s">
        <v>2440</v>
      </c>
      <c r="D456" t="s">
        <v>1313</v>
      </c>
      <c r="E456" s="134"/>
    </row>
    <row r="457" spans="2:5" hidden="1" x14ac:dyDescent="0.35">
      <c r="B457" t="str">
        <f t="shared" si="2"/>
        <v>ECOMPixie</v>
      </c>
      <c r="C457" t="s">
        <v>2440</v>
      </c>
      <c r="D457" t="s">
        <v>1313</v>
      </c>
      <c r="E457" s="134"/>
    </row>
    <row r="458" spans="2:5" hidden="1" x14ac:dyDescent="0.35">
      <c r="B458" t="str">
        <f t="shared" si="2"/>
        <v>ECOMPixie</v>
      </c>
      <c r="C458" t="s">
        <v>2440</v>
      </c>
      <c r="D458" t="s">
        <v>1313</v>
      </c>
      <c r="E458" s="134"/>
    </row>
    <row r="459" spans="2:5" hidden="1" x14ac:dyDescent="0.35">
      <c r="B459" t="str">
        <f t="shared" si="2"/>
        <v>ECOMYody</v>
      </c>
      <c r="C459" t="s">
        <v>2441</v>
      </c>
      <c r="D459" t="s">
        <v>1313</v>
      </c>
      <c r="E459" s="134"/>
    </row>
    <row r="460" spans="2:5" hidden="1" x14ac:dyDescent="0.35">
      <c r="B460" t="str">
        <f t="shared" si="2"/>
        <v>ECOMYody</v>
      </c>
      <c r="C460" t="s">
        <v>2441</v>
      </c>
      <c r="D460" t="s">
        <v>1313</v>
      </c>
      <c r="E460" s="134"/>
    </row>
    <row r="461" spans="2:5" hidden="1" x14ac:dyDescent="0.35">
      <c r="B461" t="str">
        <f t="shared" si="2"/>
        <v>ECOMYody</v>
      </c>
      <c r="C461" t="s">
        <v>2441</v>
      </c>
      <c r="D461" t="s">
        <v>1313</v>
      </c>
      <c r="E461" s="134"/>
    </row>
    <row r="462" spans="2:5" hidden="1" x14ac:dyDescent="0.35">
      <c r="B462" t="str">
        <f t="shared" si="2"/>
        <v>ECOMKT Celeb</v>
      </c>
      <c r="C462" t="s">
        <v>1060</v>
      </c>
      <c r="D462" t="s">
        <v>1313</v>
      </c>
      <c r="E462" s="134"/>
    </row>
    <row r="463" spans="2:5" hidden="1" x14ac:dyDescent="0.35">
      <c r="B463" t="str">
        <f t="shared" si="2"/>
        <v>ECOMKT Celeb</v>
      </c>
      <c r="C463" t="s">
        <v>1060</v>
      </c>
      <c r="D463" t="s">
        <v>1313</v>
      </c>
      <c r="E463" s="134"/>
    </row>
    <row r="464" spans="2:5" hidden="1" x14ac:dyDescent="0.35">
      <c r="B464" t="str">
        <f t="shared" si="2"/>
        <v>ECOMKT Celeb</v>
      </c>
      <c r="C464" t="s">
        <v>1060</v>
      </c>
      <c r="D464" t="s">
        <v>1313</v>
      </c>
      <c r="E464" s="134"/>
    </row>
    <row r="465" spans="2:5" hidden="1" x14ac:dyDescent="0.35">
      <c r="B465" t="str">
        <f t="shared" si="2"/>
        <v>ECOMSupersport</v>
      </c>
      <c r="C465" t="s">
        <v>2442</v>
      </c>
      <c r="D465" t="s">
        <v>1313</v>
      </c>
      <c r="E465" s="134"/>
    </row>
    <row r="466" spans="2:5" hidden="1" x14ac:dyDescent="0.35">
      <c r="B466" t="str">
        <f t="shared" si="2"/>
        <v>ECOMSupersport</v>
      </c>
      <c r="C466" t="s">
        <v>2442</v>
      </c>
      <c r="D466" t="s">
        <v>1313</v>
      </c>
      <c r="E466" s="134"/>
    </row>
    <row r="467" spans="2:5" hidden="1" x14ac:dyDescent="0.35">
      <c r="B467" t="str">
        <f t="shared" si="2"/>
        <v>ECOMSupersport</v>
      </c>
      <c r="C467" t="s">
        <v>2442</v>
      </c>
      <c r="D467" t="s">
        <v>1313</v>
      </c>
      <c r="E467" s="134"/>
    </row>
    <row r="468" spans="2:5" hidden="1" x14ac:dyDescent="0.35">
      <c r="B468" t="str">
        <f t="shared" si="2"/>
        <v>ECOMMWC</v>
      </c>
      <c r="C468" t="s">
        <v>988</v>
      </c>
      <c r="D468" t="s">
        <v>1313</v>
      </c>
      <c r="E468" s="134"/>
    </row>
    <row r="469" spans="2:5" hidden="1" x14ac:dyDescent="0.35">
      <c r="B469" t="str">
        <f t="shared" si="2"/>
        <v>ECOMMWC</v>
      </c>
      <c r="C469" t="s">
        <v>988</v>
      </c>
      <c r="D469" t="s">
        <v>1313</v>
      </c>
      <c r="E469" s="134"/>
    </row>
    <row r="470" spans="2:5" hidden="1" x14ac:dyDescent="0.35">
      <c r="B470" t="str">
        <f t="shared" si="2"/>
        <v>ECOMMWC</v>
      </c>
      <c r="C470" t="s">
        <v>988</v>
      </c>
      <c r="D470" t="s">
        <v>1313</v>
      </c>
      <c r="E470" s="134"/>
    </row>
    <row r="471" spans="2:5" hidden="1" x14ac:dyDescent="0.35">
      <c r="B471" t="str">
        <f t="shared" si="2"/>
        <v>ECOMsketcher</v>
      </c>
      <c r="C471" t="s">
        <v>2443</v>
      </c>
      <c r="D471" t="s">
        <v>1313</v>
      </c>
      <c r="E471" s="134"/>
    </row>
    <row r="472" spans="2:5" hidden="1" x14ac:dyDescent="0.35">
      <c r="B472" t="str">
        <f t="shared" si="2"/>
        <v>ECOMsketcher</v>
      </c>
      <c r="C472" t="s">
        <v>2443</v>
      </c>
      <c r="D472" t="s">
        <v>1313</v>
      </c>
      <c r="E472" s="134"/>
    </row>
    <row r="473" spans="2:5" hidden="1" x14ac:dyDescent="0.35">
      <c r="B473" t="str">
        <f t="shared" si="2"/>
        <v>ECOMsketcher</v>
      </c>
      <c r="C473" t="s">
        <v>2443</v>
      </c>
      <c r="D473" t="s">
        <v>1313</v>
      </c>
      <c r="E473" s="134"/>
    </row>
    <row r="474" spans="2:5" hidden="1" x14ac:dyDescent="0.35">
      <c r="B474" t="str">
        <f t="shared" si="2"/>
        <v>ECOMSabina</v>
      </c>
      <c r="C474" t="s">
        <v>978</v>
      </c>
      <c r="D474" t="s">
        <v>1313</v>
      </c>
      <c r="E474" s="134"/>
    </row>
    <row r="475" spans="2:5" hidden="1" x14ac:dyDescent="0.35">
      <c r="B475" t="str">
        <f t="shared" si="2"/>
        <v>ECOMSabina</v>
      </c>
      <c r="C475" t="s">
        <v>978</v>
      </c>
      <c r="D475" t="s">
        <v>1313</v>
      </c>
      <c r="E475" s="134"/>
    </row>
    <row r="476" spans="2:5" hidden="1" x14ac:dyDescent="0.35">
      <c r="B476" t="str">
        <f t="shared" si="2"/>
        <v>ECOMSabina</v>
      </c>
      <c r="C476" t="s">
        <v>978</v>
      </c>
      <c r="D476" t="s">
        <v>1313</v>
      </c>
      <c r="E476" s="134"/>
    </row>
    <row r="477" spans="2:5" hidden="1" x14ac:dyDescent="0.35">
      <c r="B477" t="str">
        <f t="shared" si="2"/>
        <v>ECOMCasio</v>
      </c>
      <c r="C477" t="s">
        <v>2444</v>
      </c>
      <c r="D477" t="s">
        <v>1313</v>
      </c>
      <c r="E477" s="134"/>
    </row>
    <row r="478" spans="2:5" hidden="1" x14ac:dyDescent="0.35">
      <c r="B478" t="str">
        <f t="shared" si="2"/>
        <v>ECOMCasio</v>
      </c>
      <c r="C478" t="s">
        <v>2444</v>
      </c>
      <c r="D478" t="s">
        <v>1313</v>
      </c>
      <c r="E478" s="134"/>
    </row>
    <row r="479" spans="2:5" hidden="1" x14ac:dyDescent="0.35">
      <c r="B479" t="str">
        <f t="shared" si="2"/>
        <v>ECOMCasio</v>
      </c>
      <c r="C479" t="s">
        <v>2444</v>
      </c>
      <c r="D479" t="s">
        <v>1313</v>
      </c>
      <c r="E479" s="134"/>
    </row>
    <row r="480" spans="2:5" hidden="1" x14ac:dyDescent="0.35">
      <c r="B480" t="str">
        <f t="shared" si="2"/>
        <v>ECOMeucerin</v>
      </c>
      <c r="C480" t="s">
        <v>2445</v>
      </c>
      <c r="D480" t="s">
        <v>1313</v>
      </c>
      <c r="E480" s="134">
        <v>0.108</v>
      </c>
    </row>
    <row r="481" spans="2:5" hidden="1" x14ac:dyDescent="0.35">
      <c r="B481" t="str">
        <f t="shared" si="2"/>
        <v>ECOMeucerin</v>
      </c>
      <c r="C481" t="s">
        <v>2445</v>
      </c>
      <c r="D481" t="s">
        <v>1313</v>
      </c>
      <c r="E481" s="134">
        <v>0.1</v>
      </c>
    </row>
    <row r="482" spans="2:5" hidden="1" x14ac:dyDescent="0.35">
      <c r="B482" t="str">
        <f t="shared" si="2"/>
        <v>ECOMeucerin</v>
      </c>
      <c r="C482" t="s">
        <v>2445</v>
      </c>
      <c r="D482" t="s">
        <v>1313</v>
      </c>
      <c r="E482" s="134">
        <v>0.1</v>
      </c>
    </row>
    <row r="483" spans="2:5" hidden="1" x14ac:dyDescent="0.35">
      <c r="B483" t="str">
        <f t="shared" si="2"/>
        <v>ECOMGowoonseang Cosmetics</v>
      </c>
      <c r="C483" t="s">
        <v>2446</v>
      </c>
      <c r="D483" t="s">
        <v>1313</v>
      </c>
      <c r="E483" s="134"/>
    </row>
    <row r="484" spans="2:5" hidden="1" x14ac:dyDescent="0.35">
      <c r="B484" t="str">
        <f t="shared" si="2"/>
        <v>ECOMGowoonseang Cosmetics</v>
      </c>
      <c r="C484" t="s">
        <v>2446</v>
      </c>
      <c r="D484" t="s">
        <v>1313</v>
      </c>
      <c r="E484" s="134"/>
    </row>
    <row r="485" spans="2:5" hidden="1" x14ac:dyDescent="0.35">
      <c r="B485" t="str">
        <f t="shared" si="2"/>
        <v>ECOMGowoonseang Cosmetics</v>
      </c>
      <c r="C485" t="s">
        <v>2446</v>
      </c>
      <c r="D485" t="s">
        <v>1313</v>
      </c>
      <c r="E485" s="134"/>
    </row>
    <row r="486" spans="2:5" hidden="1" x14ac:dyDescent="0.35">
      <c r="B486" t="str">
        <f t="shared" si="2"/>
        <v>TIKTOKGowoonseang Cosmetics</v>
      </c>
      <c r="C486" t="s">
        <v>2446</v>
      </c>
      <c r="D486" t="s">
        <v>618</v>
      </c>
      <c r="E486" s="134"/>
    </row>
    <row r="487" spans="2:5" hidden="1" x14ac:dyDescent="0.35">
      <c r="B487" t="str">
        <f t="shared" si="2"/>
        <v>FacebookGowoonseang Cosmetics</v>
      </c>
      <c r="C487" t="s">
        <v>2446</v>
      </c>
      <c r="D487" t="s">
        <v>2467</v>
      </c>
      <c r="E487" s="134"/>
    </row>
    <row r="488" spans="2:5" hidden="1" x14ac:dyDescent="0.35">
      <c r="B488" t="str">
        <f t="shared" si="2"/>
        <v>ECOMpaula's choice</v>
      </c>
      <c r="C488" t="s">
        <v>2447</v>
      </c>
      <c r="D488" t="s">
        <v>1313</v>
      </c>
      <c r="E488" s="134"/>
    </row>
    <row r="489" spans="2:5" hidden="1" x14ac:dyDescent="0.35">
      <c r="B489" t="str">
        <f t="shared" si="2"/>
        <v>ECOMpaula's choice</v>
      </c>
      <c r="C489" t="s">
        <v>2447</v>
      </c>
      <c r="D489" t="s">
        <v>1313</v>
      </c>
      <c r="E489" s="134"/>
    </row>
    <row r="490" spans="2:5" hidden="1" x14ac:dyDescent="0.35">
      <c r="B490" t="str">
        <f t="shared" si="2"/>
        <v>ECOMpaula's choice</v>
      </c>
      <c r="C490" t="s">
        <v>2447</v>
      </c>
      <c r="D490" t="s">
        <v>1313</v>
      </c>
      <c r="E490" s="134"/>
    </row>
    <row r="491" spans="2:5" hidden="1" x14ac:dyDescent="0.35">
      <c r="B491" t="str">
        <f t="shared" si="2"/>
        <v>ECOMthe ordinary</v>
      </c>
      <c r="C491" t="s">
        <v>2448</v>
      </c>
      <c r="D491" t="s">
        <v>1313</v>
      </c>
      <c r="E491" s="134"/>
    </row>
    <row r="492" spans="2:5" hidden="1" x14ac:dyDescent="0.35">
      <c r="B492" t="str">
        <f t="shared" si="2"/>
        <v>ECOMthe ordinary</v>
      </c>
      <c r="C492" t="s">
        <v>2448</v>
      </c>
      <c r="D492" t="s">
        <v>1313</v>
      </c>
      <c r="E492" s="134"/>
    </row>
    <row r="493" spans="2:5" hidden="1" x14ac:dyDescent="0.35">
      <c r="B493" t="str">
        <f t="shared" ref="B493:B556" si="3">D493&amp;C493</f>
        <v>ECOMthe ordinary</v>
      </c>
      <c r="C493" t="s">
        <v>2448</v>
      </c>
      <c r="D493" t="s">
        <v>1313</v>
      </c>
      <c r="E493" s="134"/>
    </row>
    <row r="494" spans="2:5" hidden="1" x14ac:dyDescent="0.35">
      <c r="B494" t="str">
        <f t="shared" si="3"/>
        <v>TIKTOKthe ordinary</v>
      </c>
      <c r="C494" t="s">
        <v>2448</v>
      </c>
      <c r="D494" t="s">
        <v>618</v>
      </c>
      <c r="E494" s="134"/>
    </row>
    <row r="495" spans="2:5" hidden="1" x14ac:dyDescent="0.35">
      <c r="B495" t="str">
        <f t="shared" si="3"/>
        <v>Facebookthe ordinary</v>
      </c>
      <c r="C495" t="s">
        <v>2448</v>
      </c>
      <c r="D495" t="s">
        <v>2467</v>
      </c>
      <c r="E495" s="134"/>
    </row>
    <row r="496" spans="2:5" hidden="1" x14ac:dyDescent="0.35">
      <c r="B496" t="str">
        <f t="shared" si="3"/>
        <v>ECOMbioderma</v>
      </c>
      <c r="C496" t="s">
        <v>2449</v>
      </c>
      <c r="D496" t="s">
        <v>1313</v>
      </c>
      <c r="E496" s="134"/>
    </row>
    <row r="497" spans="2:5" hidden="1" x14ac:dyDescent="0.35">
      <c r="B497" t="str">
        <f t="shared" si="3"/>
        <v>ECOMbioderma</v>
      </c>
      <c r="C497" t="s">
        <v>2449</v>
      </c>
      <c r="D497" t="s">
        <v>1313</v>
      </c>
      <c r="E497" s="134"/>
    </row>
    <row r="498" spans="2:5" hidden="1" x14ac:dyDescent="0.35">
      <c r="B498" t="str">
        <f t="shared" si="3"/>
        <v>ECOMbioderma</v>
      </c>
      <c r="C498" t="s">
        <v>2449</v>
      </c>
      <c r="D498" t="s">
        <v>1313</v>
      </c>
      <c r="E498" s="134"/>
    </row>
    <row r="499" spans="2:5" hidden="1" x14ac:dyDescent="0.35">
      <c r="B499" t="str">
        <f t="shared" si="3"/>
        <v>ECOMRohto</v>
      </c>
      <c r="C499" t="s">
        <v>1046</v>
      </c>
      <c r="D499" t="s">
        <v>1313</v>
      </c>
      <c r="E499" s="134"/>
    </row>
    <row r="500" spans="2:5" hidden="1" x14ac:dyDescent="0.35">
      <c r="B500" t="str">
        <f t="shared" si="3"/>
        <v>ECOMRohto</v>
      </c>
      <c r="C500" t="s">
        <v>1046</v>
      </c>
      <c r="D500" t="s">
        <v>1313</v>
      </c>
      <c r="E500" s="134"/>
    </row>
    <row r="501" spans="2:5" hidden="1" x14ac:dyDescent="0.35">
      <c r="B501" t="str">
        <f t="shared" si="3"/>
        <v>ECOMRohto</v>
      </c>
      <c r="C501" t="s">
        <v>1046</v>
      </c>
      <c r="D501" t="s">
        <v>1313</v>
      </c>
      <c r="E501" s="134"/>
    </row>
    <row r="502" spans="2:5" hidden="1" x14ac:dyDescent="0.35">
      <c r="B502" t="str">
        <f t="shared" si="3"/>
        <v>ECOMCetaphil</v>
      </c>
      <c r="C502" t="s">
        <v>494</v>
      </c>
      <c r="D502" t="s">
        <v>1313</v>
      </c>
      <c r="E502" s="134">
        <v>0.10199999999999999</v>
      </c>
    </row>
    <row r="503" spans="2:5" hidden="1" x14ac:dyDescent="0.35">
      <c r="B503" t="str">
        <f t="shared" si="3"/>
        <v>ECOMCetaphil</v>
      </c>
      <c r="C503" t="s">
        <v>494</v>
      </c>
      <c r="D503" t="s">
        <v>1313</v>
      </c>
      <c r="E503" s="134">
        <v>0.10199999999999999</v>
      </c>
    </row>
    <row r="504" spans="2:5" hidden="1" x14ac:dyDescent="0.35">
      <c r="B504" t="str">
        <f t="shared" si="3"/>
        <v>ECOMCetaphil</v>
      </c>
      <c r="C504" t="s">
        <v>494</v>
      </c>
      <c r="D504" t="s">
        <v>1313</v>
      </c>
      <c r="E504" s="134">
        <v>0.10199999999999999</v>
      </c>
    </row>
    <row r="505" spans="2:5" hidden="1" x14ac:dyDescent="0.35">
      <c r="B505" t="str">
        <f t="shared" si="3"/>
        <v>ECOMPhilips</v>
      </c>
      <c r="C505" t="s">
        <v>1870</v>
      </c>
      <c r="D505" t="s">
        <v>1313</v>
      </c>
      <c r="E505" s="134"/>
    </row>
    <row r="506" spans="2:5" hidden="1" x14ac:dyDescent="0.35">
      <c r="B506" t="str">
        <f t="shared" si="3"/>
        <v>ECOMPhilips</v>
      </c>
      <c r="C506" t="s">
        <v>1870</v>
      </c>
      <c r="D506" t="s">
        <v>1313</v>
      </c>
      <c r="E506" s="134"/>
    </row>
    <row r="507" spans="2:5" hidden="1" x14ac:dyDescent="0.35">
      <c r="B507" t="str">
        <f t="shared" si="3"/>
        <v>ECOMPhilips</v>
      </c>
      <c r="C507" t="s">
        <v>1870</v>
      </c>
      <c r="D507" t="s">
        <v>1313</v>
      </c>
      <c r="E507" s="134"/>
    </row>
    <row r="508" spans="2:5" hidden="1" x14ac:dyDescent="0.35">
      <c r="B508" t="str">
        <f t="shared" si="3"/>
        <v>ECOMBaseus</v>
      </c>
      <c r="C508" t="s">
        <v>766</v>
      </c>
      <c r="D508" t="s">
        <v>1313</v>
      </c>
      <c r="E508" s="134"/>
    </row>
    <row r="509" spans="2:5" hidden="1" x14ac:dyDescent="0.35">
      <c r="B509" t="str">
        <f t="shared" si="3"/>
        <v>ECOMBaseus</v>
      </c>
      <c r="C509" t="s">
        <v>766</v>
      </c>
      <c r="D509" t="s">
        <v>1313</v>
      </c>
      <c r="E509" s="134"/>
    </row>
    <row r="510" spans="2:5" hidden="1" x14ac:dyDescent="0.35">
      <c r="B510" t="str">
        <f t="shared" si="3"/>
        <v>ECOMBaseus</v>
      </c>
      <c r="C510" t="s">
        <v>766</v>
      </c>
      <c r="D510" t="s">
        <v>1313</v>
      </c>
      <c r="E510" s="134"/>
    </row>
    <row r="511" spans="2:5" hidden="1" x14ac:dyDescent="0.35">
      <c r="B511" t="str">
        <f t="shared" si="3"/>
        <v>ECOMSony</v>
      </c>
      <c r="C511" t="s">
        <v>971</v>
      </c>
      <c r="D511" t="s">
        <v>1313</v>
      </c>
      <c r="E511" s="134"/>
    </row>
    <row r="512" spans="2:5" hidden="1" x14ac:dyDescent="0.35">
      <c r="B512" t="str">
        <f t="shared" si="3"/>
        <v>ECOMSony</v>
      </c>
      <c r="C512" t="s">
        <v>971</v>
      </c>
      <c r="D512" t="s">
        <v>1313</v>
      </c>
      <c r="E512" s="134"/>
    </row>
    <row r="513" spans="2:5" hidden="1" x14ac:dyDescent="0.35">
      <c r="B513" t="str">
        <f t="shared" si="3"/>
        <v>ECOMSony</v>
      </c>
      <c r="C513" t="s">
        <v>971</v>
      </c>
      <c r="D513" t="s">
        <v>1313</v>
      </c>
      <c r="E513" s="134"/>
    </row>
    <row r="514" spans="2:5" hidden="1" x14ac:dyDescent="0.35">
      <c r="B514" t="str">
        <f t="shared" si="3"/>
        <v>ECOMSEB</v>
      </c>
      <c r="C514" t="s">
        <v>2450</v>
      </c>
      <c r="D514" t="s">
        <v>1313</v>
      </c>
      <c r="E514" s="134"/>
    </row>
    <row r="515" spans="2:5" hidden="1" x14ac:dyDescent="0.35">
      <c r="B515" t="str">
        <f t="shared" si="3"/>
        <v>ECOMSEB</v>
      </c>
      <c r="C515" t="s">
        <v>2450</v>
      </c>
      <c r="D515" t="s">
        <v>1313</v>
      </c>
      <c r="E515" s="134"/>
    </row>
    <row r="516" spans="2:5" hidden="1" x14ac:dyDescent="0.35">
      <c r="B516" t="str">
        <f t="shared" si="3"/>
        <v>ECOMSEB</v>
      </c>
      <c r="C516" t="s">
        <v>2450</v>
      </c>
      <c r="D516" t="s">
        <v>1313</v>
      </c>
      <c r="E516" s="134"/>
    </row>
    <row r="517" spans="2:5" hidden="1" x14ac:dyDescent="0.35">
      <c r="B517" t="str">
        <f t="shared" si="3"/>
        <v>ECOMElectrolux</v>
      </c>
      <c r="C517" t="s">
        <v>843</v>
      </c>
      <c r="D517" t="s">
        <v>1313</v>
      </c>
      <c r="E517" s="134"/>
    </row>
    <row r="518" spans="2:5" hidden="1" x14ac:dyDescent="0.35">
      <c r="B518" t="str">
        <f t="shared" si="3"/>
        <v>ECOMElectrolux</v>
      </c>
      <c r="C518" t="s">
        <v>843</v>
      </c>
      <c r="D518" t="s">
        <v>1313</v>
      </c>
      <c r="E518" s="134"/>
    </row>
    <row r="519" spans="2:5" hidden="1" x14ac:dyDescent="0.35">
      <c r="B519" t="str">
        <f t="shared" si="3"/>
        <v>ECOMElectrolux</v>
      </c>
      <c r="C519" t="s">
        <v>843</v>
      </c>
      <c r="D519" t="s">
        <v>1313</v>
      </c>
      <c r="E519" s="134"/>
    </row>
    <row r="520" spans="2:5" hidden="1" x14ac:dyDescent="0.35">
      <c r="B520" t="str">
        <f t="shared" si="3"/>
        <v>ECOMSunhouse</v>
      </c>
      <c r="C520" t="s">
        <v>943</v>
      </c>
      <c r="D520" t="s">
        <v>1313</v>
      </c>
      <c r="E520" s="134"/>
    </row>
    <row r="521" spans="2:5" hidden="1" x14ac:dyDescent="0.35">
      <c r="B521" t="str">
        <f t="shared" si="3"/>
        <v>ECOMSunhouse</v>
      </c>
      <c r="C521" t="s">
        <v>943</v>
      </c>
      <c r="D521" t="s">
        <v>1313</v>
      </c>
      <c r="E521" s="134"/>
    </row>
    <row r="522" spans="2:5" hidden="1" x14ac:dyDescent="0.35">
      <c r="B522" t="str">
        <f t="shared" si="3"/>
        <v>ECOMSunhouse</v>
      </c>
      <c r="C522" t="s">
        <v>943</v>
      </c>
      <c r="D522" t="s">
        <v>1313</v>
      </c>
      <c r="E522" s="134"/>
    </row>
    <row r="523" spans="2:5" hidden="1" x14ac:dyDescent="0.35">
      <c r="B523" t="str">
        <f t="shared" si="3"/>
        <v>ECOMInochi</v>
      </c>
      <c r="C523" t="s">
        <v>682</v>
      </c>
      <c r="D523" t="s">
        <v>1313</v>
      </c>
      <c r="E523" s="134">
        <v>5.6000000000000001E-2</v>
      </c>
    </row>
    <row r="524" spans="2:5" hidden="1" x14ac:dyDescent="0.35">
      <c r="B524" t="str">
        <f t="shared" si="3"/>
        <v>ECOMInochi</v>
      </c>
      <c r="C524" t="s">
        <v>682</v>
      </c>
      <c r="D524" t="s">
        <v>1313</v>
      </c>
      <c r="E524" s="134">
        <v>5.6000000000000001E-2</v>
      </c>
    </row>
    <row r="525" spans="2:5" hidden="1" x14ac:dyDescent="0.35">
      <c r="B525" t="str">
        <f t="shared" si="3"/>
        <v>ECOMLuminarc</v>
      </c>
      <c r="C525" t="s">
        <v>2451</v>
      </c>
      <c r="D525" t="s">
        <v>1313</v>
      </c>
      <c r="E525" s="134"/>
    </row>
    <row r="526" spans="2:5" hidden="1" x14ac:dyDescent="0.35">
      <c r="B526" t="str">
        <f t="shared" si="3"/>
        <v>ECOMLuminarc</v>
      </c>
      <c r="C526" t="s">
        <v>2451</v>
      </c>
      <c r="D526" t="s">
        <v>1313</v>
      </c>
      <c r="E526" s="134"/>
    </row>
    <row r="527" spans="2:5" hidden="1" x14ac:dyDescent="0.35">
      <c r="B527" t="str">
        <f t="shared" si="3"/>
        <v>ECOMVua nệm</v>
      </c>
      <c r="C527" t="s">
        <v>748</v>
      </c>
      <c r="D527" t="s">
        <v>1313</v>
      </c>
      <c r="E527" s="134"/>
    </row>
    <row r="528" spans="2:5" hidden="1" x14ac:dyDescent="0.35">
      <c r="B528" t="str">
        <f t="shared" si="3"/>
        <v>ECOMVua nệm</v>
      </c>
      <c r="C528" t="s">
        <v>748</v>
      </c>
      <c r="D528" t="s">
        <v>1313</v>
      </c>
      <c r="E528" s="134"/>
    </row>
    <row r="529" spans="2:5" hidden="1" x14ac:dyDescent="0.35">
      <c r="B529" t="str">
        <f t="shared" si="3"/>
        <v>ECOMURC</v>
      </c>
      <c r="C529" t="s">
        <v>2452</v>
      </c>
      <c r="D529" t="s">
        <v>1313</v>
      </c>
      <c r="E529" s="134"/>
    </row>
    <row r="530" spans="2:5" hidden="1" x14ac:dyDescent="0.35">
      <c r="B530" t="str">
        <f t="shared" si="3"/>
        <v>ECOMURC</v>
      </c>
      <c r="C530" t="s">
        <v>2452</v>
      </c>
      <c r="D530" t="s">
        <v>1313</v>
      </c>
      <c r="E530" s="134"/>
    </row>
    <row r="531" spans="2:5" hidden="1" x14ac:dyDescent="0.35">
      <c r="B531" t="str">
        <f t="shared" si="3"/>
        <v>ECOMURC</v>
      </c>
      <c r="C531" t="s">
        <v>2452</v>
      </c>
      <c r="D531" t="s">
        <v>1313</v>
      </c>
      <c r="E531" s="134"/>
    </row>
    <row r="532" spans="2:5" hidden="1" x14ac:dyDescent="0.35">
      <c r="B532" t="str">
        <f t="shared" si="3"/>
        <v>ECOMOrion</v>
      </c>
      <c r="C532" t="s">
        <v>2453</v>
      </c>
      <c r="D532" t="s">
        <v>1313</v>
      </c>
      <c r="E532" s="134"/>
    </row>
    <row r="533" spans="2:5" hidden="1" x14ac:dyDescent="0.35">
      <c r="B533" t="str">
        <f t="shared" si="3"/>
        <v>ECOMOrion</v>
      </c>
      <c r="C533" t="s">
        <v>2453</v>
      </c>
      <c r="D533" t="s">
        <v>1313</v>
      </c>
      <c r="E533" s="134"/>
    </row>
    <row r="534" spans="2:5" hidden="1" x14ac:dyDescent="0.35">
      <c r="B534" t="str">
        <f t="shared" si="3"/>
        <v>ECOMOrion</v>
      </c>
      <c r="C534" t="s">
        <v>2453</v>
      </c>
      <c r="D534" t="s">
        <v>1313</v>
      </c>
      <c r="E534" s="134"/>
    </row>
    <row r="535" spans="2:5" hidden="1" x14ac:dyDescent="0.35">
      <c r="B535" t="str">
        <f t="shared" si="3"/>
        <v>ECOMParroti</v>
      </c>
      <c r="C535" t="s">
        <v>2454</v>
      </c>
      <c r="D535" t="s">
        <v>1313</v>
      </c>
      <c r="E535" s="134"/>
    </row>
    <row r="536" spans="2:5" hidden="1" x14ac:dyDescent="0.35">
      <c r="B536" t="str">
        <f t="shared" si="3"/>
        <v>ECOMParroti</v>
      </c>
      <c r="C536" t="s">
        <v>2454</v>
      </c>
      <c r="D536" t="s">
        <v>1313</v>
      </c>
      <c r="E536" s="134"/>
    </row>
    <row r="537" spans="2:5" hidden="1" x14ac:dyDescent="0.35">
      <c r="B537" t="str">
        <f t="shared" si="3"/>
        <v>ECOMRichy</v>
      </c>
      <c r="C537" t="s">
        <v>2455</v>
      </c>
      <c r="D537" t="s">
        <v>1313</v>
      </c>
      <c r="E537" s="134"/>
    </row>
    <row r="538" spans="2:5" hidden="1" x14ac:dyDescent="0.35">
      <c r="B538" t="str">
        <f t="shared" si="3"/>
        <v>ECOMRichy</v>
      </c>
      <c r="C538" t="s">
        <v>2455</v>
      </c>
      <c r="D538" t="s">
        <v>1313</v>
      </c>
      <c r="E538" s="134"/>
    </row>
    <row r="539" spans="2:5" hidden="1" x14ac:dyDescent="0.35">
      <c r="B539" t="str">
        <f t="shared" si="3"/>
        <v>ECOMRichy</v>
      </c>
      <c r="C539" t="s">
        <v>2455</v>
      </c>
      <c r="D539" t="s">
        <v>1313</v>
      </c>
      <c r="E539" s="134"/>
    </row>
    <row r="540" spans="2:5" hidden="1" x14ac:dyDescent="0.35">
      <c r="B540" t="str">
        <f t="shared" si="3"/>
        <v>ECOMMy jae</v>
      </c>
      <c r="C540" t="s">
        <v>2456</v>
      </c>
      <c r="D540" t="s">
        <v>1313</v>
      </c>
      <c r="E540" s="134"/>
    </row>
    <row r="541" spans="2:5" hidden="1" x14ac:dyDescent="0.35">
      <c r="B541" t="str">
        <f t="shared" si="3"/>
        <v>ECOMMy jae</v>
      </c>
      <c r="C541" t="s">
        <v>2456</v>
      </c>
      <c r="D541" t="s">
        <v>1313</v>
      </c>
      <c r="E541" s="134"/>
    </row>
    <row r="542" spans="2:5" hidden="1" x14ac:dyDescent="0.35">
      <c r="B542" t="str">
        <f t="shared" si="3"/>
        <v>ECOMLogitech</v>
      </c>
      <c r="C542" t="s">
        <v>949</v>
      </c>
      <c r="D542" t="s">
        <v>1313</v>
      </c>
      <c r="E542" s="134"/>
    </row>
    <row r="543" spans="2:5" hidden="1" x14ac:dyDescent="0.35">
      <c r="B543" t="str">
        <f t="shared" si="3"/>
        <v>ECOMLogitech</v>
      </c>
      <c r="C543" t="s">
        <v>949</v>
      </c>
      <c r="D543" t="s">
        <v>1313</v>
      </c>
      <c r="E543" s="134"/>
    </row>
    <row r="544" spans="2:5" hidden="1" x14ac:dyDescent="0.35">
      <c r="B544" t="str">
        <f t="shared" si="3"/>
        <v>ECOMLogitech</v>
      </c>
      <c r="C544" t="s">
        <v>949</v>
      </c>
      <c r="D544" t="s">
        <v>1313</v>
      </c>
      <c r="E544" s="134"/>
    </row>
    <row r="545" spans="2:5" hidden="1" x14ac:dyDescent="0.35">
      <c r="B545" t="str">
        <f t="shared" si="3"/>
        <v>ECOMWilmar</v>
      </c>
      <c r="C545" t="s">
        <v>2457</v>
      </c>
      <c r="D545" t="s">
        <v>1313</v>
      </c>
      <c r="E545" s="134"/>
    </row>
    <row r="546" spans="2:5" hidden="1" x14ac:dyDescent="0.35">
      <c r="B546" t="str">
        <f t="shared" si="3"/>
        <v>ECOMWilmar</v>
      </c>
      <c r="C546" t="s">
        <v>2457</v>
      </c>
      <c r="D546" t="s">
        <v>1313</v>
      </c>
      <c r="E546" s="134"/>
    </row>
    <row r="547" spans="2:5" hidden="1" x14ac:dyDescent="0.35">
      <c r="B547" t="str">
        <f t="shared" si="3"/>
        <v>ECOMWilmar</v>
      </c>
      <c r="C547" t="s">
        <v>2457</v>
      </c>
      <c r="D547" t="s">
        <v>1313</v>
      </c>
      <c r="E547" s="134"/>
    </row>
    <row r="548" spans="2:5" hidden="1" x14ac:dyDescent="0.35">
      <c r="B548" t="str">
        <f t="shared" si="3"/>
        <v>ECOMKido</v>
      </c>
      <c r="C548" t="s">
        <v>2458</v>
      </c>
      <c r="D548" t="s">
        <v>1313</v>
      </c>
      <c r="E548" s="134"/>
    </row>
    <row r="549" spans="2:5" hidden="1" x14ac:dyDescent="0.35">
      <c r="B549" t="str">
        <f t="shared" si="3"/>
        <v>ECOMKido</v>
      </c>
      <c r="C549" t="s">
        <v>2458</v>
      </c>
      <c r="D549" t="s">
        <v>1313</v>
      </c>
      <c r="E549" s="134"/>
    </row>
    <row r="550" spans="2:5" hidden="1" x14ac:dyDescent="0.35">
      <c r="B550" t="str">
        <f t="shared" si="3"/>
        <v>ECOMKido</v>
      </c>
      <c r="C550" t="s">
        <v>2458</v>
      </c>
      <c r="D550" t="s">
        <v>1313</v>
      </c>
      <c r="E550" s="134"/>
    </row>
    <row r="551" spans="2:5" hidden="1" x14ac:dyDescent="0.35">
      <c r="B551" t="str">
        <f t="shared" si="3"/>
        <v>ECOMRanee</v>
      </c>
      <c r="C551" t="s">
        <v>2459</v>
      </c>
      <c r="D551" t="s">
        <v>1313</v>
      </c>
      <c r="E551" s="134"/>
    </row>
    <row r="552" spans="2:5" hidden="1" x14ac:dyDescent="0.35">
      <c r="B552" t="str">
        <f t="shared" si="3"/>
        <v>ECOMRanee</v>
      </c>
      <c r="C552" t="s">
        <v>2459</v>
      </c>
      <c r="D552" t="s">
        <v>1313</v>
      </c>
      <c r="E552" s="134"/>
    </row>
    <row r="553" spans="2:5" hidden="1" x14ac:dyDescent="0.35">
      <c r="B553" t="str">
        <f t="shared" si="3"/>
        <v>ECOMRanee</v>
      </c>
      <c r="C553" t="s">
        <v>2459</v>
      </c>
      <c r="D553" t="s">
        <v>1313</v>
      </c>
      <c r="E553" s="134"/>
    </row>
    <row r="554" spans="2:5" hidden="1" x14ac:dyDescent="0.35">
      <c r="B554" t="str">
        <f t="shared" si="3"/>
        <v>ECOMWipro Unza</v>
      </c>
      <c r="C554" t="s">
        <v>2460</v>
      </c>
      <c r="D554" t="s">
        <v>1313</v>
      </c>
      <c r="E554" s="134">
        <v>0.127</v>
      </c>
    </row>
    <row r="555" spans="2:5" hidden="1" x14ac:dyDescent="0.35">
      <c r="B555" t="str">
        <f t="shared" si="3"/>
        <v>ECOMWipro Unza</v>
      </c>
      <c r="C555" t="s">
        <v>2460</v>
      </c>
      <c r="D555" t="s">
        <v>1313</v>
      </c>
      <c r="E555" s="134">
        <v>0.127</v>
      </c>
    </row>
    <row r="556" spans="2:5" hidden="1" x14ac:dyDescent="0.35">
      <c r="B556" t="str">
        <f t="shared" si="3"/>
        <v>ECOMWipro Unza</v>
      </c>
      <c r="C556" t="s">
        <v>2460</v>
      </c>
      <c r="D556" t="s">
        <v>1313</v>
      </c>
      <c r="E556" s="134">
        <v>0.127</v>
      </c>
    </row>
    <row r="557" spans="2:5" hidden="1" x14ac:dyDescent="0.35">
      <c r="B557" t="str">
        <f t="shared" ref="B557:B588" si="4">D557&amp;C557</f>
        <v>ECOMNivea</v>
      </c>
      <c r="C557" t="s">
        <v>2461</v>
      </c>
      <c r="D557" t="s">
        <v>1313</v>
      </c>
      <c r="E557" s="134"/>
    </row>
    <row r="558" spans="2:5" hidden="1" x14ac:dyDescent="0.35">
      <c r="B558" t="str">
        <f t="shared" si="4"/>
        <v>TIKTOKRoyal London</v>
      </c>
      <c r="C558" t="s">
        <v>1266</v>
      </c>
      <c r="D558" t="s">
        <v>618</v>
      </c>
      <c r="E558" s="134"/>
    </row>
    <row r="559" spans="2:5" hidden="1" x14ac:dyDescent="0.35">
      <c r="B559" t="str">
        <f t="shared" si="4"/>
        <v>FacebookRoyal London</v>
      </c>
      <c r="C559" t="s">
        <v>1266</v>
      </c>
      <c r="D559" t="s">
        <v>2467</v>
      </c>
      <c r="E559" s="134"/>
    </row>
    <row r="560" spans="2:5" hidden="1" x14ac:dyDescent="0.35">
      <c r="B560" t="str">
        <f t="shared" si="4"/>
        <v>BRANDCOMRoyal London</v>
      </c>
      <c r="C560" t="s">
        <v>1266</v>
      </c>
      <c r="D560" t="s">
        <v>1309</v>
      </c>
      <c r="E560" s="134"/>
    </row>
    <row r="561" spans="2:5" hidden="1" x14ac:dyDescent="0.35">
      <c r="B561" t="str">
        <f t="shared" si="4"/>
        <v>ECOMCuckoo</v>
      </c>
      <c r="C561" t="s">
        <v>2462</v>
      </c>
      <c r="D561" t="s">
        <v>1313</v>
      </c>
      <c r="E561" s="134">
        <v>9.7000000000000003E-2</v>
      </c>
    </row>
    <row r="562" spans="2:5" hidden="1" x14ac:dyDescent="0.35">
      <c r="B562" t="str">
        <f t="shared" si="4"/>
        <v>ECOMCuckoo</v>
      </c>
      <c r="C562" t="s">
        <v>2462</v>
      </c>
      <c r="D562" t="s">
        <v>1313</v>
      </c>
      <c r="E562" s="134">
        <v>9.7000000000000003E-2</v>
      </c>
    </row>
    <row r="563" spans="2:5" hidden="1" x14ac:dyDescent="0.35">
      <c r="B563" t="str">
        <f t="shared" si="4"/>
        <v>ECOMCuckoo</v>
      </c>
      <c r="C563" t="s">
        <v>2462</v>
      </c>
      <c r="D563" t="s">
        <v>1313</v>
      </c>
      <c r="E563" s="134">
        <v>9.7000000000000003E-2</v>
      </c>
    </row>
    <row r="564" spans="2:5" hidden="1" x14ac:dyDescent="0.35">
      <c r="B564" t="str">
        <f t="shared" si="4"/>
        <v>ECOMAmore Pacific</v>
      </c>
      <c r="C564" t="s">
        <v>1229</v>
      </c>
      <c r="D564" t="s">
        <v>1313</v>
      </c>
      <c r="E564" s="134">
        <v>9.7000000000000003E-2</v>
      </c>
    </row>
    <row r="565" spans="2:5" hidden="1" x14ac:dyDescent="0.35">
      <c r="B565" t="str">
        <f t="shared" si="4"/>
        <v>ECOMAmore Pacific</v>
      </c>
      <c r="C565" t="s">
        <v>1229</v>
      </c>
      <c r="D565" t="s">
        <v>1313</v>
      </c>
      <c r="E565" s="134">
        <v>9.7000000000000003E-2</v>
      </c>
    </row>
    <row r="566" spans="2:5" hidden="1" x14ac:dyDescent="0.35">
      <c r="B566" t="str">
        <f t="shared" si="4"/>
        <v>ECOMAmore Pacific</v>
      </c>
      <c r="C566" t="s">
        <v>1229</v>
      </c>
      <c r="D566" t="s">
        <v>1313</v>
      </c>
      <c r="E566" s="134">
        <v>9.7000000000000003E-2</v>
      </c>
    </row>
    <row r="567" spans="2:5" hidden="1" x14ac:dyDescent="0.35">
      <c r="B567" t="str">
        <f t="shared" si="4"/>
        <v>ECOMP&amp;G</v>
      </c>
      <c r="C567" t="s">
        <v>232</v>
      </c>
      <c r="D567" t="s">
        <v>1313</v>
      </c>
      <c r="E567" s="134">
        <v>9.7000000000000003E-2</v>
      </c>
    </row>
    <row r="568" spans="2:5" hidden="1" x14ac:dyDescent="0.35">
      <c r="B568" t="str">
        <f t="shared" si="4"/>
        <v>ECOMCastrol</v>
      </c>
      <c r="C568" t="s">
        <v>562</v>
      </c>
      <c r="D568" t="s">
        <v>1313</v>
      </c>
      <c r="E568" s="134">
        <v>0.08</v>
      </c>
    </row>
    <row r="569" spans="2:5" hidden="1" x14ac:dyDescent="0.35">
      <c r="B569" t="str">
        <f t="shared" si="4"/>
        <v>ECOMWilmar</v>
      </c>
      <c r="C569" t="s">
        <v>2457</v>
      </c>
      <c r="D569" t="s">
        <v>1313</v>
      </c>
      <c r="E569" s="134">
        <v>7.6999999999999999E-2</v>
      </c>
    </row>
    <row r="570" spans="2:5" hidden="1" x14ac:dyDescent="0.35">
      <c r="B570" t="str">
        <f t="shared" si="4"/>
        <v>ECOMKT CELEB</v>
      </c>
      <c r="C570" t="s">
        <v>2463</v>
      </c>
      <c r="D570" t="s">
        <v>1313</v>
      </c>
      <c r="E570" s="134"/>
    </row>
    <row r="571" spans="2:5" hidden="1" x14ac:dyDescent="0.35">
      <c r="B571" t="str">
        <f t="shared" si="4"/>
        <v>ECOMKT CELEB</v>
      </c>
      <c r="C571" t="s">
        <v>2463</v>
      </c>
      <c r="D571" t="s">
        <v>1313</v>
      </c>
      <c r="E571" s="134"/>
    </row>
    <row r="572" spans="2:5" hidden="1" x14ac:dyDescent="0.35">
      <c r="B572" t="str">
        <f t="shared" si="4"/>
        <v>ECOMKT CELEB</v>
      </c>
      <c r="C572" t="s">
        <v>2463</v>
      </c>
      <c r="D572" t="s">
        <v>1313</v>
      </c>
      <c r="E572" s="134"/>
    </row>
    <row r="573" spans="2:5" hidden="1" x14ac:dyDescent="0.35">
      <c r="B573" t="str">
        <f t="shared" si="4"/>
        <v>ECOMUnicharm</v>
      </c>
      <c r="C573" t="s">
        <v>1199</v>
      </c>
      <c r="D573" t="s">
        <v>1313</v>
      </c>
      <c r="E573" s="134">
        <v>7.6999999999999999E-2</v>
      </c>
    </row>
    <row r="574" spans="2:5" hidden="1" x14ac:dyDescent="0.35">
      <c r="B574" t="str">
        <f t="shared" si="4"/>
        <v>ECOMUnicharm</v>
      </c>
      <c r="C574" t="s">
        <v>1199</v>
      </c>
      <c r="D574" t="s">
        <v>1313</v>
      </c>
      <c r="E574" s="134">
        <v>0.13700000000000001</v>
      </c>
    </row>
    <row r="575" spans="2:5" hidden="1" x14ac:dyDescent="0.35">
      <c r="B575" t="str">
        <f t="shared" si="4"/>
        <v/>
      </c>
      <c r="E575" s="134"/>
    </row>
    <row r="576" spans="2:5" hidden="1" x14ac:dyDescent="0.35">
      <c r="B576" t="str">
        <f t="shared" si="4"/>
        <v>SocomPPD</v>
      </c>
      <c r="C576" t="s">
        <v>342</v>
      </c>
      <c r="D576" t="s">
        <v>84</v>
      </c>
      <c r="E576" s="134">
        <v>9.7000000000000003E-2</v>
      </c>
    </row>
    <row r="577" spans="2:5" hidden="1" x14ac:dyDescent="0.35">
      <c r="B577" t="str">
        <f t="shared" si="4"/>
        <v>SocomCETAPHIL</v>
      </c>
      <c r="C577" t="s">
        <v>493</v>
      </c>
      <c r="D577" t="s">
        <v>84</v>
      </c>
      <c r="E577" s="134">
        <v>0.11</v>
      </c>
    </row>
    <row r="578" spans="2:5" hidden="1" x14ac:dyDescent="0.35">
      <c r="B578" t="str">
        <f t="shared" si="4"/>
        <v>TiktokMoira</v>
      </c>
      <c r="C578" t="s">
        <v>1011</v>
      </c>
      <c r="D578" t="s">
        <v>116</v>
      </c>
      <c r="E578" s="134">
        <v>0.03</v>
      </c>
    </row>
    <row r="579" spans="2:5" hidden="1" x14ac:dyDescent="0.35">
      <c r="B579" t="str">
        <f t="shared" si="4"/>
        <v>EcomKarmart</v>
      </c>
      <c r="C579" t="s">
        <v>511</v>
      </c>
      <c r="D579" t="s">
        <v>64</v>
      </c>
      <c r="E579" s="134">
        <v>6.7000000000000004E-2</v>
      </c>
    </row>
    <row r="580" spans="2:5" hidden="1" x14ac:dyDescent="0.35">
      <c r="B580" t="str">
        <f t="shared" si="4"/>
        <v>EcomMoira</v>
      </c>
      <c r="C580" t="s">
        <v>1011</v>
      </c>
      <c r="D580" t="s">
        <v>64</v>
      </c>
      <c r="E580" s="134">
        <v>0.03</v>
      </c>
    </row>
    <row r="581" spans="2:5" hidden="1" x14ac:dyDescent="0.35">
      <c r="B581" t="str">
        <f t="shared" si="4"/>
        <v>TiktokChucos</v>
      </c>
      <c r="C581" t="s">
        <v>1241</v>
      </c>
      <c r="D581" t="s">
        <v>116</v>
      </c>
      <c r="E581" s="134">
        <v>4.7E-2</v>
      </c>
    </row>
    <row r="582" spans="2:5" hidden="1" x14ac:dyDescent="0.35">
      <c r="B582" t="str">
        <f t="shared" si="4"/>
        <v>TiktokRohto</v>
      </c>
      <c r="C582" t="s">
        <v>1046</v>
      </c>
      <c r="D582" t="s">
        <v>116</v>
      </c>
      <c r="E582" s="134">
        <v>0.10199999999999999</v>
      </c>
    </row>
    <row r="583" spans="2:5" hidden="1" x14ac:dyDescent="0.35">
      <c r="B583" t="str">
        <f t="shared" si="4"/>
        <v>TiktokKiehl's</v>
      </c>
      <c r="C583" t="s">
        <v>2464</v>
      </c>
      <c r="D583" t="s">
        <v>116</v>
      </c>
      <c r="E583" s="134">
        <v>0.05</v>
      </c>
    </row>
    <row r="584" spans="2:5" hidden="1" x14ac:dyDescent="0.35">
      <c r="B584" t="str">
        <f t="shared" si="4"/>
        <v>TiktokNutifood</v>
      </c>
      <c r="C584" t="s">
        <v>322</v>
      </c>
      <c r="D584" t="s">
        <v>116</v>
      </c>
      <c r="E584" s="134">
        <v>8.2000000000000003E-2</v>
      </c>
    </row>
    <row r="585" spans="2:5" hidden="1" x14ac:dyDescent="0.35">
      <c r="B585" t="str">
        <f t="shared" si="4"/>
        <v>TiktokWipro Unza</v>
      </c>
      <c r="C585" t="s">
        <v>2460</v>
      </c>
      <c r="D585" t="s">
        <v>116</v>
      </c>
      <c r="E585" s="134">
        <v>0.127</v>
      </c>
    </row>
    <row r="586" spans="2:5" hidden="1" x14ac:dyDescent="0.35">
      <c r="B586" t="str">
        <f t="shared" si="4"/>
        <v>TiktokPigeon</v>
      </c>
      <c r="C586" t="s">
        <v>2387</v>
      </c>
      <c r="D586" t="s">
        <v>116</v>
      </c>
      <c r="E586" s="134">
        <v>0.12</v>
      </c>
    </row>
    <row r="587" spans="2:5" hidden="1" x14ac:dyDescent="0.35">
      <c r="B587" t="str">
        <f t="shared" si="4"/>
        <v>TiktokErha</v>
      </c>
      <c r="C587" t="s">
        <v>2465</v>
      </c>
      <c r="D587" t="s">
        <v>116</v>
      </c>
      <c r="E587" s="134">
        <v>0.11</v>
      </c>
    </row>
    <row r="588" spans="2:5" hidden="1" x14ac:dyDescent="0.35">
      <c r="B588" t="str">
        <f t="shared" si="4"/>
        <v>EcomInnisfree</v>
      </c>
      <c r="C588" t="s">
        <v>2466</v>
      </c>
      <c r="D588" t="s">
        <v>64</v>
      </c>
      <c r="E588" s="134">
        <v>0.1</v>
      </c>
    </row>
  </sheetData>
  <autoFilter ref="B2:E588" xr:uid="{10FE57D9-BD96-4D70-9C81-9C2ABDFB4104}">
    <filterColumn colId="1">
      <filters>
        <filter val="Shiseido Cosm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02C6-7657-4E15-8201-719FB7102C4F}">
  <sheetPr filterMode="1"/>
  <dimension ref="B2:E400"/>
  <sheetViews>
    <sheetView workbookViewId="0">
      <selection activeCell="E401" sqref="E401"/>
    </sheetView>
  </sheetViews>
  <sheetFormatPr defaultRowHeight="14.5" x14ac:dyDescent="0.35"/>
  <cols>
    <col min="3" max="3" width="25.90625" bestFit="1" customWidth="1"/>
    <col min="4" max="4" width="30.453125" bestFit="1" customWidth="1"/>
    <col min="5" max="5" width="38" bestFit="1" customWidth="1"/>
  </cols>
  <sheetData>
    <row r="2" spans="2:5" x14ac:dyDescent="0.35">
      <c r="B2" s="112" t="s">
        <v>12</v>
      </c>
      <c r="C2" s="112" t="s">
        <v>732</v>
      </c>
      <c r="D2" s="112" t="s">
        <v>733</v>
      </c>
      <c r="E2" s="112" t="s">
        <v>734</v>
      </c>
    </row>
    <row r="3" spans="2:5" hidden="1" x14ac:dyDescent="0.35">
      <c r="B3" t="s">
        <v>64</v>
      </c>
      <c r="C3" t="s">
        <v>735</v>
      </c>
      <c r="D3" s="113" t="s">
        <v>736</v>
      </c>
      <c r="E3" s="114">
        <v>0.14499999999999999</v>
      </c>
    </row>
    <row r="4" spans="2:5" hidden="1" x14ac:dyDescent="0.35">
      <c r="B4" t="s">
        <v>116</v>
      </c>
      <c r="C4" t="s">
        <v>737</v>
      </c>
      <c r="D4" s="113" t="s">
        <v>738</v>
      </c>
      <c r="E4" s="114">
        <v>7.0000000000000007E-2</v>
      </c>
    </row>
    <row r="5" spans="2:5" hidden="1" x14ac:dyDescent="0.35">
      <c r="B5" t="s">
        <v>739</v>
      </c>
      <c r="C5" t="s">
        <v>737</v>
      </c>
      <c r="D5" s="113" t="s">
        <v>740</v>
      </c>
      <c r="E5" s="114">
        <v>0.05</v>
      </c>
    </row>
    <row r="6" spans="2:5" hidden="1" x14ac:dyDescent="0.35">
      <c r="B6" t="s">
        <v>64</v>
      </c>
      <c r="C6" t="s">
        <v>741</v>
      </c>
      <c r="D6" s="113" t="s">
        <v>742</v>
      </c>
      <c r="E6" s="114">
        <v>2.4E-2</v>
      </c>
    </row>
    <row r="7" spans="2:5" hidden="1" x14ac:dyDescent="0.35">
      <c r="B7" t="s">
        <v>64</v>
      </c>
      <c r="C7" t="s">
        <v>743</v>
      </c>
      <c r="D7" s="113" t="s">
        <v>744</v>
      </c>
      <c r="E7" s="114">
        <v>8.1000000000000003E-2</v>
      </c>
    </row>
    <row r="8" spans="2:5" hidden="1" x14ac:dyDescent="0.35">
      <c r="B8" t="s">
        <v>116</v>
      </c>
      <c r="C8" t="s">
        <v>745</v>
      </c>
      <c r="D8" s="113" t="s">
        <v>746</v>
      </c>
      <c r="E8" s="114">
        <v>7.0000000000000007E-2</v>
      </c>
    </row>
    <row r="9" spans="2:5" hidden="1" x14ac:dyDescent="0.35">
      <c r="B9" t="s">
        <v>739</v>
      </c>
      <c r="C9" t="s">
        <v>745</v>
      </c>
      <c r="D9" s="113" t="s">
        <v>747</v>
      </c>
      <c r="E9" s="114">
        <v>0.05</v>
      </c>
    </row>
    <row r="10" spans="2:5" hidden="1" x14ac:dyDescent="0.35">
      <c r="B10" t="s">
        <v>64</v>
      </c>
      <c r="C10" t="s">
        <v>748</v>
      </c>
      <c r="D10" s="113" t="s">
        <v>749</v>
      </c>
      <c r="E10" s="114">
        <v>8.1000000000000003E-2</v>
      </c>
    </row>
    <row r="11" spans="2:5" hidden="1" x14ac:dyDescent="0.35">
      <c r="B11" t="s">
        <v>116</v>
      </c>
      <c r="C11" t="s">
        <v>750</v>
      </c>
      <c r="D11" s="113" t="s">
        <v>751</v>
      </c>
      <c r="E11" s="114">
        <v>7.0000000000000007E-2</v>
      </c>
    </row>
    <row r="12" spans="2:5" hidden="1" x14ac:dyDescent="0.35">
      <c r="B12" t="s">
        <v>739</v>
      </c>
      <c r="C12" t="s">
        <v>750</v>
      </c>
      <c r="D12" s="113" t="s">
        <v>752</v>
      </c>
      <c r="E12" s="114">
        <v>0.05</v>
      </c>
    </row>
    <row r="13" spans="2:5" hidden="1" x14ac:dyDescent="0.35">
      <c r="B13" t="s">
        <v>64</v>
      </c>
      <c r="C13" t="s">
        <v>489</v>
      </c>
      <c r="D13" s="113" t="s">
        <v>753</v>
      </c>
      <c r="E13" s="114">
        <v>3.5999999999999997E-2</v>
      </c>
    </row>
    <row r="14" spans="2:5" hidden="1" x14ac:dyDescent="0.35">
      <c r="B14" t="s">
        <v>64</v>
      </c>
      <c r="C14" t="s">
        <v>754</v>
      </c>
      <c r="D14" s="113" t="s">
        <v>755</v>
      </c>
      <c r="E14" s="114">
        <v>0.105</v>
      </c>
    </row>
    <row r="15" spans="2:5" hidden="1" x14ac:dyDescent="0.35">
      <c r="B15" t="s">
        <v>116</v>
      </c>
      <c r="C15" t="s">
        <v>756</v>
      </c>
      <c r="D15" s="113" t="s">
        <v>757</v>
      </c>
      <c r="E15" s="114">
        <v>7.0000000000000007E-2</v>
      </c>
    </row>
    <row r="16" spans="2:5" hidden="1" x14ac:dyDescent="0.35">
      <c r="B16" t="s">
        <v>739</v>
      </c>
      <c r="C16" t="s">
        <v>756</v>
      </c>
      <c r="D16" s="113" t="s">
        <v>758</v>
      </c>
      <c r="E16" s="114">
        <v>0.05</v>
      </c>
    </row>
    <row r="17" spans="2:5" hidden="1" x14ac:dyDescent="0.35">
      <c r="B17" t="s">
        <v>116</v>
      </c>
      <c r="C17" t="s">
        <v>759</v>
      </c>
      <c r="D17" s="113" t="s">
        <v>760</v>
      </c>
      <c r="E17" s="114">
        <v>7.0000000000000007E-2</v>
      </c>
    </row>
    <row r="18" spans="2:5" hidden="1" x14ac:dyDescent="0.35">
      <c r="B18" t="s">
        <v>64</v>
      </c>
      <c r="C18" t="s">
        <v>759</v>
      </c>
      <c r="D18" s="113" t="s">
        <v>761</v>
      </c>
      <c r="E18" s="114">
        <v>7.0000000000000007E-2</v>
      </c>
    </row>
    <row r="19" spans="2:5" hidden="1" x14ac:dyDescent="0.35">
      <c r="B19" t="s">
        <v>64</v>
      </c>
      <c r="C19" t="s">
        <v>762</v>
      </c>
      <c r="D19" s="113" t="s">
        <v>763</v>
      </c>
      <c r="E19" s="114">
        <v>0.105</v>
      </c>
    </row>
    <row r="20" spans="2:5" hidden="1" x14ac:dyDescent="0.35">
      <c r="B20" t="s">
        <v>64</v>
      </c>
      <c r="C20" t="s">
        <v>764</v>
      </c>
      <c r="D20" s="113" t="s">
        <v>765</v>
      </c>
      <c r="E20" s="114">
        <v>0.105</v>
      </c>
    </row>
    <row r="21" spans="2:5" hidden="1" x14ac:dyDescent="0.35">
      <c r="B21" t="s">
        <v>116</v>
      </c>
      <c r="C21" t="s">
        <v>766</v>
      </c>
      <c r="D21" s="113" t="s">
        <v>767</v>
      </c>
      <c r="E21" s="114">
        <v>7.0000000000000007E-2</v>
      </c>
    </row>
    <row r="22" spans="2:5" hidden="1" x14ac:dyDescent="0.35">
      <c r="B22" t="s">
        <v>739</v>
      </c>
      <c r="C22" t="s">
        <v>766</v>
      </c>
      <c r="D22" s="113" t="s">
        <v>768</v>
      </c>
      <c r="E22" s="114">
        <v>0.05</v>
      </c>
    </row>
    <row r="23" spans="2:5" hidden="1" x14ac:dyDescent="0.35">
      <c r="B23" t="s">
        <v>64</v>
      </c>
      <c r="C23" t="s">
        <v>769</v>
      </c>
      <c r="D23" s="113" t="s">
        <v>770</v>
      </c>
      <c r="E23" s="114">
        <v>0.105</v>
      </c>
    </row>
    <row r="24" spans="2:5" hidden="1" x14ac:dyDescent="0.35">
      <c r="B24" t="s">
        <v>116</v>
      </c>
      <c r="C24" t="s">
        <v>771</v>
      </c>
      <c r="D24" s="113" t="s">
        <v>772</v>
      </c>
      <c r="E24" s="114">
        <v>7.0000000000000007E-2</v>
      </c>
    </row>
    <row r="25" spans="2:5" hidden="1" x14ac:dyDescent="0.35">
      <c r="B25" t="s">
        <v>739</v>
      </c>
      <c r="C25" t="s">
        <v>771</v>
      </c>
      <c r="D25" s="113" t="s">
        <v>773</v>
      </c>
      <c r="E25" s="114">
        <v>0.05</v>
      </c>
    </row>
    <row r="26" spans="2:5" hidden="1" x14ac:dyDescent="0.35">
      <c r="B26" t="s">
        <v>64</v>
      </c>
      <c r="C26" t="s">
        <v>774</v>
      </c>
      <c r="D26" s="113" t="s">
        <v>775</v>
      </c>
      <c r="E26" s="114">
        <v>0.105</v>
      </c>
    </row>
    <row r="27" spans="2:5" hidden="1" x14ac:dyDescent="0.35">
      <c r="B27" t="s">
        <v>116</v>
      </c>
      <c r="C27" t="s">
        <v>776</v>
      </c>
      <c r="D27" s="113" t="s">
        <v>777</v>
      </c>
      <c r="E27" s="114">
        <v>7.0000000000000007E-2</v>
      </c>
    </row>
    <row r="28" spans="2:5" hidden="1" x14ac:dyDescent="0.35">
      <c r="B28" t="s">
        <v>739</v>
      </c>
      <c r="C28" t="s">
        <v>776</v>
      </c>
      <c r="D28" s="113" t="s">
        <v>778</v>
      </c>
      <c r="E28" s="114">
        <v>0.05</v>
      </c>
    </row>
    <row r="29" spans="2:5" hidden="1" x14ac:dyDescent="0.35">
      <c r="B29" t="s">
        <v>64</v>
      </c>
      <c r="C29" t="s">
        <v>779</v>
      </c>
      <c r="D29" s="113" t="s">
        <v>780</v>
      </c>
      <c r="E29" s="114">
        <v>6.6299999999999998E-2</v>
      </c>
    </row>
    <row r="30" spans="2:5" hidden="1" x14ac:dyDescent="0.35">
      <c r="B30" t="s">
        <v>116</v>
      </c>
      <c r="C30" t="s">
        <v>779</v>
      </c>
      <c r="D30" s="113" t="s">
        <v>781</v>
      </c>
      <c r="E30" s="114">
        <v>9.5000000000000001E-2</v>
      </c>
    </row>
    <row r="31" spans="2:5" hidden="1" x14ac:dyDescent="0.35">
      <c r="B31" t="s">
        <v>739</v>
      </c>
      <c r="C31" t="s">
        <v>779</v>
      </c>
      <c r="D31" s="113" t="s">
        <v>782</v>
      </c>
      <c r="E31" s="114">
        <v>0.05</v>
      </c>
    </row>
    <row r="32" spans="2:5" x14ac:dyDescent="0.35">
      <c r="B32" t="s">
        <v>64</v>
      </c>
      <c r="C32" t="s">
        <v>678</v>
      </c>
      <c r="D32" s="113" t="s">
        <v>783</v>
      </c>
      <c r="E32" s="114">
        <v>0.14149999999999999</v>
      </c>
    </row>
    <row r="33" spans="2:5" x14ac:dyDescent="0.35">
      <c r="B33" t="s">
        <v>84</v>
      </c>
      <c r="C33" t="s">
        <v>678</v>
      </c>
      <c r="D33" s="113" t="s">
        <v>784</v>
      </c>
      <c r="E33" s="114">
        <v>0.12</v>
      </c>
    </row>
    <row r="34" spans="2:5" x14ac:dyDescent="0.35">
      <c r="B34" t="s">
        <v>450</v>
      </c>
      <c r="C34" t="s">
        <v>678</v>
      </c>
      <c r="D34" s="113" t="s">
        <v>785</v>
      </c>
      <c r="E34" s="114">
        <v>8.4250063676340262E-2</v>
      </c>
    </row>
    <row r="35" spans="2:5" hidden="1" x14ac:dyDescent="0.35">
      <c r="B35" t="s">
        <v>64</v>
      </c>
      <c r="C35" t="s">
        <v>459</v>
      </c>
      <c r="D35" s="113" t="s">
        <v>786</v>
      </c>
      <c r="E35" s="114">
        <v>6.7000000000000004E-2</v>
      </c>
    </row>
    <row r="36" spans="2:5" hidden="1" x14ac:dyDescent="0.35">
      <c r="B36" t="s">
        <v>116</v>
      </c>
      <c r="C36" t="s">
        <v>459</v>
      </c>
      <c r="D36" s="113" t="s">
        <v>787</v>
      </c>
      <c r="E36" s="114">
        <v>7.0000000000000007E-2</v>
      </c>
    </row>
    <row r="37" spans="2:5" hidden="1" x14ac:dyDescent="0.35">
      <c r="B37" t="s">
        <v>739</v>
      </c>
      <c r="C37" t="s">
        <v>459</v>
      </c>
      <c r="D37" s="113" t="s">
        <v>788</v>
      </c>
      <c r="E37" s="114">
        <v>0.05</v>
      </c>
    </row>
    <row r="38" spans="2:5" hidden="1" x14ac:dyDescent="0.35">
      <c r="B38" t="s">
        <v>64</v>
      </c>
      <c r="C38" t="s">
        <v>373</v>
      </c>
      <c r="D38" s="113" t="s">
        <v>789</v>
      </c>
      <c r="E38" s="124">
        <v>0.157</v>
      </c>
    </row>
    <row r="39" spans="2:5" hidden="1" x14ac:dyDescent="0.35">
      <c r="B39" t="s">
        <v>116</v>
      </c>
      <c r="C39" t="s">
        <v>373</v>
      </c>
      <c r="D39" s="113" t="s">
        <v>790</v>
      </c>
      <c r="E39" s="114">
        <v>0.157</v>
      </c>
    </row>
    <row r="40" spans="2:5" hidden="1" x14ac:dyDescent="0.35">
      <c r="B40" t="s">
        <v>91</v>
      </c>
      <c r="C40" t="s">
        <v>372</v>
      </c>
      <c r="D40" s="113" t="s">
        <v>791</v>
      </c>
      <c r="E40" s="124">
        <v>0.02</v>
      </c>
    </row>
    <row r="41" spans="2:5" hidden="1" x14ac:dyDescent="0.35">
      <c r="B41" t="s">
        <v>739</v>
      </c>
      <c r="C41" t="s">
        <v>372</v>
      </c>
      <c r="D41" s="113" t="s">
        <v>792</v>
      </c>
      <c r="E41" s="114">
        <v>0.157</v>
      </c>
    </row>
    <row r="42" spans="2:5" hidden="1" x14ac:dyDescent="0.35">
      <c r="B42" t="s">
        <v>64</v>
      </c>
      <c r="C42" t="s">
        <v>793</v>
      </c>
      <c r="D42" s="113" t="s">
        <v>794</v>
      </c>
      <c r="E42" s="124">
        <v>0.105</v>
      </c>
    </row>
    <row r="43" spans="2:5" hidden="1" x14ac:dyDescent="0.35">
      <c r="B43" t="s">
        <v>116</v>
      </c>
      <c r="C43" t="s">
        <v>427</v>
      </c>
      <c r="D43" s="113" t="s">
        <v>795</v>
      </c>
      <c r="E43" s="114">
        <v>8.5999999999999993E-2</v>
      </c>
    </row>
    <row r="44" spans="2:5" hidden="1" x14ac:dyDescent="0.35">
      <c r="B44" t="s">
        <v>64</v>
      </c>
      <c r="C44" t="s">
        <v>796</v>
      </c>
      <c r="D44" s="113" t="s">
        <v>797</v>
      </c>
      <c r="E44" s="124">
        <v>0.105</v>
      </c>
    </row>
    <row r="45" spans="2:5" hidden="1" x14ac:dyDescent="0.35">
      <c r="B45" t="s">
        <v>739</v>
      </c>
      <c r="C45" t="s">
        <v>427</v>
      </c>
      <c r="D45" s="113" t="s">
        <v>798</v>
      </c>
      <c r="E45" s="114">
        <v>8.5999999999999993E-2</v>
      </c>
    </row>
    <row r="46" spans="2:5" hidden="1" x14ac:dyDescent="0.35">
      <c r="B46" t="s">
        <v>64</v>
      </c>
      <c r="C46" t="s">
        <v>799</v>
      </c>
      <c r="D46" s="113" t="s">
        <v>800</v>
      </c>
      <c r="E46" s="114">
        <v>0.105</v>
      </c>
    </row>
    <row r="47" spans="2:5" hidden="1" x14ac:dyDescent="0.35">
      <c r="B47" t="s">
        <v>64</v>
      </c>
      <c r="C47" t="s">
        <v>801</v>
      </c>
      <c r="D47" s="113" t="s">
        <v>802</v>
      </c>
      <c r="E47" s="114">
        <v>0.105</v>
      </c>
    </row>
    <row r="48" spans="2:5" hidden="1" x14ac:dyDescent="0.35">
      <c r="B48" t="s">
        <v>116</v>
      </c>
      <c r="C48" t="s">
        <v>735</v>
      </c>
      <c r="D48" s="113" t="s">
        <v>803</v>
      </c>
      <c r="E48" s="114">
        <v>7.0000000000000007E-2</v>
      </c>
    </row>
    <row r="49" spans="2:5" hidden="1" x14ac:dyDescent="0.35">
      <c r="B49" t="s">
        <v>739</v>
      </c>
      <c r="C49" t="s">
        <v>735</v>
      </c>
      <c r="D49" s="113" t="s">
        <v>804</v>
      </c>
      <c r="E49" s="114">
        <v>0.05</v>
      </c>
    </row>
    <row r="50" spans="2:5" hidden="1" x14ac:dyDescent="0.35">
      <c r="B50" t="s">
        <v>450</v>
      </c>
      <c r="C50" t="s">
        <v>796</v>
      </c>
      <c r="D50" s="113" t="s">
        <v>805</v>
      </c>
      <c r="E50" s="114">
        <v>0.105</v>
      </c>
    </row>
    <row r="51" spans="2:5" hidden="1" x14ac:dyDescent="0.35">
      <c r="B51" t="s">
        <v>91</v>
      </c>
      <c r="C51" t="s">
        <v>360</v>
      </c>
      <c r="D51" s="113" t="s">
        <v>806</v>
      </c>
      <c r="E51" s="114">
        <v>7.0000000000000007E-2</v>
      </c>
    </row>
    <row r="52" spans="2:5" hidden="1" x14ac:dyDescent="0.35">
      <c r="B52" t="s">
        <v>64</v>
      </c>
      <c r="C52" t="s">
        <v>536</v>
      </c>
      <c r="D52" s="113" t="s">
        <v>807</v>
      </c>
      <c r="E52" s="114">
        <v>7.8E-2</v>
      </c>
    </row>
    <row r="53" spans="2:5" hidden="1" x14ac:dyDescent="0.35">
      <c r="B53" t="s">
        <v>116</v>
      </c>
      <c r="C53" t="s">
        <v>808</v>
      </c>
      <c r="D53" s="113" t="s">
        <v>809</v>
      </c>
      <c r="E53" s="114">
        <v>7.0000000000000007E-2</v>
      </c>
    </row>
    <row r="54" spans="2:5" hidden="1" x14ac:dyDescent="0.35">
      <c r="B54" t="s">
        <v>739</v>
      </c>
      <c r="C54" t="s">
        <v>808</v>
      </c>
      <c r="D54" s="113" t="s">
        <v>810</v>
      </c>
      <c r="E54" s="114">
        <v>0.05</v>
      </c>
    </row>
    <row r="55" spans="2:5" hidden="1" x14ac:dyDescent="0.35">
      <c r="B55" t="s">
        <v>64</v>
      </c>
      <c r="C55" t="s">
        <v>562</v>
      </c>
      <c r="D55" s="113" t="s">
        <v>811</v>
      </c>
      <c r="E55" s="124">
        <v>0.16900000000000001</v>
      </c>
    </row>
    <row r="56" spans="2:5" hidden="1" x14ac:dyDescent="0.35">
      <c r="B56" t="s">
        <v>64</v>
      </c>
      <c r="C56" t="s">
        <v>427</v>
      </c>
      <c r="D56" s="113" t="s">
        <v>812</v>
      </c>
      <c r="E56" s="124">
        <v>8.5999999999999993E-2</v>
      </c>
    </row>
    <row r="57" spans="2:5" hidden="1" x14ac:dyDescent="0.35">
      <c r="B57" t="s">
        <v>64</v>
      </c>
      <c r="C57" t="s">
        <v>368</v>
      </c>
      <c r="D57" s="113" t="s">
        <v>813</v>
      </c>
      <c r="E57" s="114">
        <v>6.1800000000000001E-2</v>
      </c>
    </row>
    <row r="58" spans="2:5" hidden="1" x14ac:dyDescent="0.35">
      <c r="B58" t="s">
        <v>116</v>
      </c>
      <c r="C58" t="s">
        <v>494</v>
      </c>
      <c r="D58" s="113" t="s">
        <v>814</v>
      </c>
      <c r="E58" s="114">
        <v>0.12959999999999999</v>
      </c>
    </row>
    <row r="59" spans="2:5" hidden="1" x14ac:dyDescent="0.35">
      <c r="B59" t="s">
        <v>450</v>
      </c>
      <c r="C59" t="s">
        <v>494</v>
      </c>
      <c r="D59" s="113" t="s">
        <v>815</v>
      </c>
      <c r="E59" s="114">
        <v>0.12959999999999999</v>
      </c>
    </row>
    <row r="60" spans="2:5" hidden="1" x14ac:dyDescent="0.35">
      <c r="B60" t="s">
        <v>91</v>
      </c>
      <c r="C60" t="s">
        <v>493</v>
      </c>
      <c r="D60" s="113" t="s">
        <v>816</v>
      </c>
      <c r="E60" s="114">
        <v>0.12959999999999999</v>
      </c>
    </row>
    <row r="61" spans="2:5" hidden="1" x14ac:dyDescent="0.35">
      <c r="B61" t="s">
        <v>450</v>
      </c>
      <c r="C61" t="s">
        <v>93</v>
      </c>
      <c r="D61" s="113" t="s">
        <v>817</v>
      </c>
      <c r="E61" s="114">
        <v>8.7999999999999995E-2</v>
      </c>
    </row>
    <row r="62" spans="2:5" hidden="1" x14ac:dyDescent="0.35">
      <c r="B62" t="s">
        <v>64</v>
      </c>
      <c r="C62" t="s">
        <v>360</v>
      </c>
      <c r="D62" s="113" t="s">
        <v>818</v>
      </c>
      <c r="E62" s="114">
        <v>0.12</v>
      </c>
    </row>
    <row r="63" spans="2:5" hidden="1" x14ac:dyDescent="0.35">
      <c r="B63" t="s">
        <v>64</v>
      </c>
      <c r="C63" t="s">
        <v>493</v>
      </c>
      <c r="D63" s="113" t="s">
        <v>819</v>
      </c>
      <c r="E63" s="114">
        <v>0.12959999999999999</v>
      </c>
    </row>
    <row r="64" spans="2:5" hidden="1" x14ac:dyDescent="0.35">
      <c r="B64" t="s">
        <v>116</v>
      </c>
      <c r="C64" t="s">
        <v>267</v>
      </c>
      <c r="D64" s="113" t="s">
        <v>820</v>
      </c>
      <c r="E64" s="124">
        <v>0.13200000000000001</v>
      </c>
    </row>
    <row r="65" spans="2:5" hidden="1" x14ac:dyDescent="0.35">
      <c r="B65" t="s">
        <v>450</v>
      </c>
      <c r="C65" t="s">
        <v>267</v>
      </c>
      <c r="D65" s="113" t="s">
        <v>821</v>
      </c>
      <c r="E65" s="114">
        <v>0.13200000000000001</v>
      </c>
    </row>
    <row r="66" spans="2:5" hidden="1" x14ac:dyDescent="0.35">
      <c r="B66" t="s">
        <v>91</v>
      </c>
      <c r="C66" t="s">
        <v>267</v>
      </c>
      <c r="D66" s="113" t="s">
        <v>822</v>
      </c>
      <c r="E66" s="124">
        <v>0.04</v>
      </c>
    </row>
    <row r="67" spans="2:5" hidden="1" x14ac:dyDescent="0.35">
      <c r="B67" t="s">
        <v>739</v>
      </c>
      <c r="C67" t="s">
        <v>823</v>
      </c>
      <c r="D67" s="113" t="s">
        <v>824</v>
      </c>
      <c r="E67" s="114">
        <v>0.13200000000000001</v>
      </c>
    </row>
    <row r="68" spans="2:5" hidden="1" x14ac:dyDescent="0.35">
      <c r="B68" t="s">
        <v>84</v>
      </c>
      <c r="C68" t="s">
        <v>493</v>
      </c>
      <c r="D68" s="113" t="s">
        <v>825</v>
      </c>
      <c r="E68" s="114">
        <v>0.12959999999999999</v>
      </c>
    </row>
    <row r="69" spans="2:5" hidden="1" x14ac:dyDescent="0.35">
      <c r="B69" t="s">
        <v>116</v>
      </c>
      <c r="C69" t="s">
        <v>826</v>
      </c>
      <c r="D69" s="113" t="s">
        <v>827</v>
      </c>
      <c r="E69" s="114">
        <v>7.0000000000000007E-2</v>
      </c>
    </row>
    <row r="70" spans="2:5" hidden="1" x14ac:dyDescent="0.35">
      <c r="B70" t="s">
        <v>739</v>
      </c>
      <c r="C70" t="s">
        <v>826</v>
      </c>
      <c r="D70" s="113" t="s">
        <v>828</v>
      </c>
      <c r="E70" s="114">
        <v>0.05</v>
      </c>
    </row>
    <row r="71" spans="2:5" hidden="1" x14ac:dyDescent="0.35">
      <c r="B71" t="s">
        <v>64</v>
      </c>
      <c r="C71" t="s">
        <v>829</v>
      </c>
      <c r="D71" s="113" t="s">
        <v>830</v>
      </c>
      <c r="E71" s="114">
        <v>0.15</v>
      </c>
    </row>
    <row r="72" spans="2:5" hidden="1" x14ac:dyDescent="0.35">
      <c r="B72" t="s">
        <v>64</v>
      </c>
      <c r="C72" t="s">
        <v>823</v>
      </c>
      <c r="D72" s="113" t="s">
        <v>831</v>
      </c>
      <c r="E72" s="114">
        <v>0.13200000000000001</v>
      </c>
    </row>
    <row r="73" spans="2:5" hidden="1" x14ac:dyDescent="0.35">
      <c r="B73" t="s">
        <v>64</v>
      </c>
      <c r="C73" t="s">
        <v>832</v>
      </c>
      <c r="D73" s="113" t="s">
        <v>833</v>
      </c>
      <c r="E73" s="114">
        <v>9.7000000000000003E-2</v>
      </c>
    </row>
    <row r="74" spans="2:5" hidden="1" x14ac:dyDescent="0.35">
      <c r="B74" t="s">
        <v>64</v>
      </c>
      <c r="C74" t="s">
        <v>834</v>
      </c>
      <c r="D74" s="113" t="s">
        <v>835</v>
      </c>
      <c r="E74" s="114">
        <v>9.6000000000000002E-2</v>
      </c>
    </row>
    <row r="75" spans="2:5" hidden="1" x14ac:dyDescent="0.35">
      <c r="B75" t="s">
        <v>64</v>
      </c>
      <c r="C75" t="s">
        <v>448</v>
      </c>
      <c r="D75" s="113" t="s">
        <v>836</v>
      </c>
      <c r="E75" s="114">
        <v>0.09</v>
      </c>
    </row>
    <row r="76" spans="2:5" hidden="1" x14ac:dyDescent="0.35">
      <c r="B76" t="s">
        <v>84</v>
      </c>
      <c r="C76" t="s">
        <v>448</v>
      </c>
      <c r="D76" s="113" t="s">
        <v>837</v>
      </c>
      <c r="E76" s="114">
        <v>0.09</v>
      </c>
    </row>
    <row r="77" spans="2:5" hidden="1" x14ac:dyDescent="0.35">
      <c r="B77" t="s">
        <v>450</v>
      </c>
      <c r="C77" t="s">
        <v>448</v>
      </c>
      <c r="D77" s="113" t="s">
        <v>838</v>
      </c>
      <c r="E77" s="114">
        <v>0.09</v>
      </c>
    </row>
    <row r="78" spans="2:5" hidden="1" x14ac:dyDescent="0.35">
      <c r="B78" t="s">
        <v>84</v>
      </c>
      <c r="C78" t="s">
        <v>267</v>
      </c>
      <c r="D78" s="113" t="s">
        <v>839</v>
      </c>
      <c r="E78" s="114">
        <v>0.13200000000000001</v>
      </c>
    </row>
    <row r="79" spans="2:5" hidden="1" x14ac:dyDescent="0.35">
      <c r="B79" t="s">
        <v>64</v>
      </c>
      <c r="C79" t="s">
        <v>840</v>
      </c>
      <c r="D79" s="113" t="s">
        <v>841</v>
      </c>
      <c r="E79" s="114">
        <v>0.109</v>
      </c>
    </row>
    <row r="80" spans="2:5" hidden="1" x14ac:dyDescent="0.35">
      <c r="B80" t="s">
        <v>64</v>
      </c>
      <c r="C80" t="s">
        <v>519</v>
      </c>
      <c r="D80" s="113" t="s">
        <v>842</v>
      </c>
      <c r="E80" s="114">
        <v>7.6999999999999999E-2</v>
      </c>
    </row>
    <row r="81" spans="2:5" hidden="1" x14ac:dyDescent="0.35">
      <c r="B81" t="s">
        <v>116</v>
      </c>
      <c r="C81" t="s">
        <v>843</v>
      </c>
      <c r="D81" s="113" t="s">
        <v>844</v>
      </c>
      <c r="E81" s="114">
        <v>7.0000000000000007E-2</v>
      </c>
    </row>
    <row r="82" spans="2:5" hidden="1" x14ac:dyDescent="0.35">
      <c r="B82" t="s">
        <v>739</v>
      </c>
      <c r="C82" t="s">
        <v>843</v>
      </c>
      <c r="D82" s="113" t="s">
        <v>845</v>
      </c>
      <c r="E82" s="114">
        <v>0.05</v>
      </c>
    </row>
    <row r="83" spans="2:5" hidden="1" x14ac:dyDescent="0.35">
      <c r="B83" t="s">
        <v>64</v>
      </c>
      <c r="C83" t="s">
        <v>846</v>
      </c>
      <c r="D83" s="113" t="s">
        <v>847</v>
      </c>
      <c r="E83" s="114">
        <v>7.8E-2</v>
      </c>
    </row>
    <row r="84" spans="2:5" hidden="1" x14ac:dyDescent="0.35">
      <c r="B84" t="s">
        <v>84</v>
      </c>
      <c r="C84" t="s">
        <v>597</v>
      </c>
      <c r="D84" s="113" t="s">
        <v>848</v>
      </c>
      <c r="E84" s="114">
        <v>7.5999999999999998E-2</v>
      </c>
    </row>
    <row r="85" spans="2:5" hidden="1" x14ac:dyDescent="0.35">
      <c r="B85" t="s">
        <v>64</v>
      </c>
      <c r="C85" t="s">
        <v>849</v>
      </c>
      <c r="D85" s="113" t="s">
        <v>850</v>
      </c>
      <c r="E85" s="114">
        <v>0.1396</v>
      </c>
    </row>
    <row r="86" spans="2:5" hidden="1" x14ac:dyDescent="0.35">
      <c r="B86" t="s">
        <v>116</v>
      </c>
      <c r="C86" t="s">
        <v>743</v>
      </c>
      <c r="D86" s="113" t="s">
        <v>851</v>
      </c>
      <c r="E86" s="114">
        <v>7.0000000000000007E-2</v>
      </c>
    </row>
    <row r="87" spans="2:5" hidden="1" x14ac:dyDescent="0.35">
      <c r="B87" t="s">
        <v>739</v>
      </c>
      <c r="C87" t="s">
        <v>743</v>
      </c>
      <c r="D87" s="113" t="s">
        <v>852</v>
      </c>
      <c r="E87" s="114">
        <v>0.05</v>
      </c>
    </row>
    <row r="88" spans="2:5" hidden="1" x14ac:dyDescent="0.35">
      <c r="B88" t="s">
        <v>64</v>
      </c>
      <c r="C88" t="s">
        <v>548</v>
      </c>
      <c r="D88" s="113" t="s">
        <v>853</v>
      </c>
      <c r="E88" s="114">
        <v>7.5999999999999998E-2</v>
      </c>
    </row>
    <row r="89" spans="2:5" hidden="1" x14ac:dyDescent="0.35">
      <c r="B89" t="s">
        <v>64</v>
      </c>
      <c r="C89" t="s">
        <v>843</v>
      </c>
      <c r="D89" s="113" t="s">
        <v>854</v>
      </c>
      <c r="E89" s="114">
        <v>7.8E-2</v>
      </c>
    </row>
    <row r="90" spans="2:5" hidden="1" x14ac:dyDescent="0.35">
      <c r="B90" t="s">
        <v>64</v>
      </c>
      <c r="C90" t="s">
        <v>855</v>
      </c>
      <c r="D90" s="113" t="s">
        <v>856</v>
      </c>
      <c r="E90" s="114">
        <v>0.11799999999999999</v>
      </c>
    </row>
    <row r="91" spans="2:5" hidden="1" x14ac:dyDescent="0.35">
      <c r="B91" t="s">
        <v>64</v>
      </c>
      <c r="C91" t="s">
        <v>597</v>
      </c>
      <c r="D91" s="113" t="s">
        <v>857</v>
      </c>
      <c r="E91" s="124">
        <v>0.10299999999999999</v>
      </c>
    </row>
    <row r="92" spans="2:5" hidden="1" x14ac:dyDescent="0.35">
      <c r="B92" t="s">
        <v>91</v>
      </c>
      <c r="C92" t="s">
        <v>232</v>
      </c>
      <c r="D92" s="113" t="s">
        <v>858</v>
      </c>
      <c r="E92" s="114">
        <v>7.0000000000000001E-3</v>
      </c>
    </row>
    <row r="93" spans="2:5" hidden="1" x14ac:dyDescent="0.35">
      <c r="B93" t="s">
        <v>91</v>
      </c>
      <c r="C93" t="s">
        <v>387</v>
      </c>
      <c r="D93" s="113" t="s">
        <v>859</v>
      </c>
      <c r="E93" s="114">
        <v>4.8000000000000001E-2</v>
      </c>
    </row>
    <row r="94" spans="2:5" hidden="1" x14ac:dyDescent="0.35">
      <c r="B94" t="s">
        <v>450</v>
      </c>
      <c r="C94" t="s">
        <v>860</v>
      </c>
      <c r="D94" s="113" t="s">
        <v>861</v>
      </c>
      <c r="E94" s="114">
        <v>3.2000000000000001E-2</v>
      </c>
    </row>
    <row r="95" spans="2:5" hidden="1" x14ac:dyDescent="0.35">
      <c r="B95" t="s">
        <v>84</v>
      </c>
      <c r="C95" t="s">
        <v>862</v>
      </c>
      <c r="D95" s="113" t="s">
        <v>863</v>
      </c>
      <c r="E95" s="114">
        <v>7.0000000000000007E-2</v>
      </c>
    </row>
    <row r="96" spans="2:5" hidden="1" x14ac:dyDescent="0.35">
      <c r="B96" t="s">
        <v>739</v>
      </c>
      <c r="C96" t="s">
        <v>862</v>
      </c>
      <c r="D96" s="113" t="s">
        <v>864</v>
      </c>
      <c r="E96" s="114">
        <v>7.0000000000000007E-2</v>
      </c>
    </row>
    <row r="97" spans="2:5" hidden="1" x14ac:dyDescent="0.35">
      <c r="B97" t="s">
        <v>64</v>
      </c>
      <c r="C97" t="s">
        <v>387</v>
      </c>
      <c r="D97" s="113" t="s">
        <v>865</v>
      </c>
      <c r="E97" s="114">
        <v>4.8000000000000001E-2</v>
      </c>
    </row>
    <row r="98" spans="2:5" hidden="1" x14ac:dyDescent="0.35">
      <c r="B98" t="s">
        <v>64</v>
      </c>
      <c r="C98" t="s">
        <v>573</v>
      </c>
      <c r="D98" s="113" t="s">
        <v>866</v>
      </c>
      <c r="E98" s="114">
        <v>0.16300000000000001</v>
      </c>
    </row>
    <row r="99" spans="2:5" hidden="1" x14ac:dyDescent="0.35">
      <c r="B99" t="s">
        <v>64</v>
      </c>
      <c r="C99" t="s">
        <v>867</v>
      </c>
      <c r="D99" s="113" t="s">
        <v>868</v>
      </c>
      <c r="E99" s="114">
        <v>0.16</v>
      </c>
    </row>
    <row r="100" spans="2:5" hidden="1" x14ac:dyDescent="0.35">
      <c r="B100" t="s">
        <v>116</v>
      </c>
      <c r="C100" t="s">
        <v>867</v>
      </c>
      <c r="D100" s="113" t="s">
        <v>869</v>
      </c>
      <c r="E100" s="114">
        <v>0.11</v>
      </c>
    </row>
    <row r="101" spans="2:5" hidden="1" x14ac:dyDescent="0.35">
      <c r="B101" t="s">
        <v>64</v>
      </c>
      <c r="C101" t="s">
        <v>870</v>
      </c>
      <c r="D101" s="113" t="s">
        <v>871</v>
      </c>
      <c r="E101" s="124">
        <v>8.3000000000000004E-2</v>
      </c>
    </row>
    <row r="102" spans="2:5" hidden="1" x14ac:dyDescent="0.35">
      <c r="B102" t="s">
        <v>84</v>
      </c>
      <c r="C102" t="s">
        <v>218</v>
      </c>
      <c r="D102" s="113" t="s">
        <v>872</v>
      </c>
      <c r="E102" s="114">
        <v>0.09</v>
      </c>
    </row>
    <row r="103" spans="2:5" hidden="1" x14ac:dyDescent="0.35">
      <c r="B103" t="s">
        <v>116</v>
      </c>
      <c r="C103" t="s">
        <v>873</v>
      </c>
      <c r="D103" s="113" t="s">
        <v>874</v>
      </c>
      <c r="E103" s="114">
        <v>7.0000000000000007E-2</v>
      </c>
    </row>
    <row r="104" spans="2:5" hidden="1" x14ac:dyDescent="0.35">
      <c r="B104" t="s">
        <v>739</v>
      </c>
      <c r="C104" t="s">
        <v>873</v>
      </c>
      <c r="D104" s="113" t="s">
        <v>875</v>
      </c>
      <c r="E104" s="114">
        <v>0.05</v>
      </c>
    </row>
    <row r="105" spans="2:5" hidden="1" x14ac:dyDescent="0.35">
      <c r="B105" t="s">
        <v>450</v>
      </c>
      <c r="C105" t="s">
        <v>876</v>
      </c>
      <c r="D105" s="113" t="s">
        <v>877</v>
      </c>
      <c r="E105" s="114">
        <v>8.5000000000000006E-2</v>
      </c>
    </row>
    <row r="106" spans="2:5" hidden="1" x14ac:dyDescent="0.35">
      <c r="B106" t="s">
        <v>91</v>
      </c>
      <c r="C106" t="s">
        <v>299</v>
      </c>
      <c r="D106" s="113" t="s">
        <v>878</v>
      </c>
      <c r="E106" s="114">
        <v>0.03</v>
      </c>
    </row>
    <row r="107" spans="2:5" hidden="1" x14ac:dyDescent="0.35">
      <c r="B107" t="s">
        <v>84</v>
      </c>
      <c r="C107" t="s">
        <v>876</v>
      </c>
      <c r="D107" s="113" t="s">
        <v>879</v>
      </c>
      <c r="E107" s="114">
        <v>5.1299999999999998E-2</v>
      </c>
    </row>
    <row r="108" spans="2:5" hidden="1" x14ac:dyDescent="0.35">
      <c r="B108" t="s">
        <v>64</v>
      </c>
      <c r="C108" t="s">
        <v>880</v>
      </c>
      <c r="D108" s="113" t="s">
        <v>881</v>
      </c>
      <c r="E108" s="114">
        <v>0</v>
      </c>
    </row>
    <row r="109" spans="2:5" hidden="1" x14ac:dyDescent="0.35">
      <c r="B109" t="s">
        <v>64</v>
      </c>
      <c r="C109" t="s">
        <v>882</v>
      </c>
      <c r="D109" s="113" t="s">
        <v>883</v>
      </c>
      <c r="E109" s="114">
        <v>0</v>
      </c>
    </row>
    <row r="110" spans="2:5" hidden="1" x14ac:dyDescent="0.35">
      <c r="B110" t="s">
        <v>64</v>
      </c>
      <c r="C110" t="s">
        <v>884</v>
      </c>
      <c r="D110" s="113" t="s">
        <v>885</v>
      </c>
      <c r="E110" s="124">
        <v>0.11932506363636364</v>
      </c>
    </row>
    <row r="111" spans="2:5" hidden="1" x14ac:dyDescent="0.35">
      <c r="B111" t="s">
        <v>450</v>
      </c>
      <c r="C111" t="s">
        <v>218</v>
      </c>
      <c r="D111" s="113" t="s">
        <v>886</v>
      </c>
      <c r="E111" s="114">
        <v>0.09</v>
      </c>
    </row>
    <row r="112" spans="2:5" hidden="1" x14ac:dyDescent="0.35">
      <c r="B112" t="s">
        <v>116</v>
      </c>
      <c r="C112" t="s">
        <v>887</v>
      </c>
      <c r="D112" s="113" t="s">
        <v>888</v>
      </c>
      <c r="E112" s="114">
        <v>7.0000000000000007E-2</v>
      </c>
    </row>
    <row r="113" spans="2:5" hidden="1" x14ac:dyDescent="0.35">
      <c r="B113" t="s">
        <v>739</v>
      </c>
      <c r="C113" t="s">
        <v>887</v>
      </c>
      <c r="D113" s="113" t="s">
        <v>889</v>
      </c>
      <c r="E113" s="114">
        <v>0.05</v>
      </c>
    </row>
    <row r="114" spans="2:5" hidden="1" x14ac:dyDescent="0.35">
      <c r="B114" t="s">
        <v>64</v>
      </c>
      <c r="C114" t="s">
        <v>766</v>
      </c>
      <c r="D114" s="113" t="s">
        <v>890</v>
      </c>
      <c r="E114" s="114">
        <v>7.8E-2</v>
      </c>
    </row>
    <row r="115" spans="2:5" hidden="1" x14ac:dyDescent="0.35">
      <c r="B115" t="s">
        <v>116</v>
      </c>
      <c r="C115" t="s">
        <v>891</v>
      </c>
      <c r="D115" s="113" t="s">
        <v>892</v>
      </c>
      <c r="E115" s="114">
        <v>7.0000000000000007E-2</v>
      </c>
    </row>
    <row r="116" spans="2:5" hidden="1" x14ac:dyDescent="0.35">
      <c r="B116" t="s">
        <v>739</v>
      </c>
      <c r="C116" t="s">
        <v>891</v>
      </c>
      <c r="D116" s="113" t="s">
        <v>893</v>
      </c>
      <c r="E116" s="114">
        <v>0.05</v>
      </c>
    </row>
    <row r="117" spans="2:5" hidden="1" x14ac:dyDescent="0.35">
      <c r="B117" t="s">
        <v>64</v>
      </c>
      <c r="C117" t="s">
        <v>894</v>
      </c>
      <c r="D117" s="113" t="s">
        <v>895</v>
      </c>
      <c r="E117" s="114">
        <v>0.14699999999999999</v>
      </c>
    </row>
    <row r="118" spans="2:5" hidden="1" x14ac:dyDescent="0.35">
      <c r="B118" t="s">
        <v>116</v>
      </c>
      <c r="C118" t="s">
        <v>896</v>
      </c>
      <c r="D118" s="113" t="s">
        <v>897</v>
      </c>
      <c r="E118" s="114">
        <v>7.0000000000000007E-2</v>
      </c>
    </row>
    <row r="119" spans="2:5" hidden="1" x14ac:dyDescent="0.35">
      <c r="B119" t="s">
        <v>739</v>
      </c>
      <c r="C119" t="s">
        <v>896</v>
      </c>
      <c r="D119" s="113" t="s">
        <v>898</v>
      </c>
      <c r="E119" s="114">
        <v>0.05</v>
      </c>
    </row>
    <row r="120" spans="2:5" hidden="1" x14ac:dyDescent="0.35">
      <c r="B120" t="s">
        <v>64</v>
      </c>
      <c r="C120" t="s">
        <v>899</v>
      </c>
      <c r="D120" s="113" t="s">
        <v>900</v>
      </c>
      <c r="E120" s="114">
        <v>0.154</v>
      </c>
    </row>
    <row r="121" spans="2:5" hidden="1" x14ac:dyDescent="0.35">
      <c r="B121" t="s">
        <v>64</v>
      </c>
      <c r="C121" t="s">
        <v>901</v>
      </c>
      <c r="D121" s="113" t="s">
        <v>902</v>
      </c>
      <c r="E121" s="114">
        <v>0.1026</v>
      </c>
    </row>
    <row r="122" spans="2:5" hidden="1" x14ac:dyDescent="0.35">
      <c r="B122" t="s">
        <v>116</v>
      </c>
      <c r="C122" t="s">
        <v>903</v>
      </c>
      <c r="D122" s="113" t="s">
        <v>904</v>
      </c>
      <c r="E122" s="114">
        <v>7.0000000000000007E-2</v>
      </c>
    </row>
    <row r="123" spans="2:5" hidden="1" x14ac:dyDescent="0.35">
      <c r="B123" t="s">
        <v>64</v>
      </c>
      <c r="C123" t="s">
        <v>905</v>
      </c>
      <c r="D123" s="113" t="s">
        <v>906</v>
      </c>
      <c r="E123" s="114">
        <v>0.13</v>
      </c>
    </row>
    <row r="124" spans="2:5" hidden="1" x14ac:dyDescent="0.35">
      <c r="B124" t="s">
        <v>116</v>
      </c>
      <c r="C124" t="s">
        <v>907</v>
      </c>
      <c r="D124" s="113" t="s">
        <v>908</v>
      </c>
      <c r="E124" s="114">
        <v>7.0000000000000007E-2</v>
      </c>
    </row>
    <row r="125" spans="2:5" hidden="1" x14ac:dyDescent="0.35">
      <c r="B125" t="s">
        <v>64</v>
      </c>
      <c r="C125" t="s">
        <v>909</v>
      </c>
      <c r="D125" s="113" t="s">
        <v>910</v>
      </c>
      <c r="E125" s="114">
        <v>0.124</v>
      </c>
    </row>
    <row r="126" spans="2:5" hidden="1" x14ac:dyDescent="0.35">
      <c r="B126" t="s">
        <v>116</v>
      </c>
      <c r="C126" t="s">
        <v>911</v>
      </c>
      <c r="D126" s="113" t="s">
        <v>912</v>
      </c>
      <c r="E126" s="114">
        <v>7.0000000000000007E-2</v>
      </c>
    </row>
    <row r="127" spans="2:5" hidden="1" x14ac:dyDescent="0.35">
      <c r="B127" t="s">
        <v>64</v>
      </c>
      <c r="C127" t="s">
        <v>913</v>
      </c>
      <c r="D127" s="113" t="s">
        <v>914</v>
      </c>
      <c r="E127" s="114">
        <v>0.10299999999999999</v>
      </c>
    </row>
    <row r="128" spans="2:5" hidden="1" x14ac:dyDescent="0.35">
      <c r="B128" t="s">
        <v>64</v>
      </c>
      <c r="C128" t="s">
        <v>915</v>
      </c>
      <c r="D128" s="113" t="s">
        <v>916</v>
      </c>
      <c r="E128" s="114">
        <v>4.0625000000000001E-2</v>
      </c>
    </row>
    <row r="129" spans="2:5" hidden="1" x14ac:dyDescent="0.35">
      <c r="B129" t="s">
        <v>64</v>
      </c>
      <c r="C129" t="s">
        <v>903</v>
      </c>
      <c r="D129" s="113" t="s">
        <v>917</v>
      </c>
      <c r="E129" s="114">
        <v>0.105</v>
      </c>
    </row>
    <row r="130" spans="2:5" hidden="1" x14ac:dyDescent="0.35">
      <c r="B130" t="s">
        <v>116</v>
      </c>
      <c r="C130" t="s">
        <v>870</v>
      </c>
      <c r="D130" s="113" t="s">
        <v>918</v>
      </c>
      <c r="E130" s="114">
        <v>7.0000000000000007E-2</v>
      </c>
    </row>
    <row r="131" spans="2:5" hidden="1" x14ac:dyDescent="0.35">
      <c r="B131" t="s">
        <v>739</v>
      </c>
      <c r="C131" t="s">
        <v>870</v>
      </c>
      <c r="D131" s="113" t="s">
        <v>919</v>
      </c>
      <c r="E131" s="114">
        <v>0.05</v>
      </c>
    </row>
    <row r="132" spans="2:5" hidden="1" x14ac:dyDescent="0.35">
      <c r="B132" t="s">
        <v>64</v>
      </c>
      <c r="C132" t="s">
        <v>920</v>
      </c>
      <c r="D132" s="113" t="s">
        <v>921</v>
      </c>
      <c r="E132" s="114">
        <v>0.1472</v>
      </c>
    </row>
    <row r="133" spans="2:5" hidden="1" x14ac:dyDescent="0.35">
      <c r="B133" t="s">
        <v>116</v>
      </c>
      <c r="C133" t="s">
        <v>922</v>
      </c>
      <c r="D133" s="113" t="s">
        <v>923</v>
      </c>
      <c r="E133" s="114">
        <v>7.0000000000000007E-2</v>
      </c>
    </row>
    <row r="134" spans="2:5" hidden="1" x14ac:dyDescent="0.35">
      <c r="B134" t="s">
        <v>739</v>
      </c>
      <c r="C134" t="s">
        <v>922</v>
      </c>
      <c r="D134" s="113" t="s">
        <v>924</v>
      </c>
      <c r="E134" s="114">
        <v>0.05</v>
      </c>
    </row>
    <row r="135" spans="2:5" hidden="1" x14ac:dyDescent="0.35">
      <c r="B135" t="s">
        <v>64</v>
      </c>
      <c r="C135" t="s">
        <v>603</v>
      </c>
      <c r="D135" s="113" t="s">
        <v>925</v>
      </c>
      <c r="E135" s="114">
        <v>0.20399999999999999</v>
      </c>
    </row>
    <row r="136" spans="2:5" hidden="1" x14ac:dyDescent="0.35">
      <c r="B136" t="s">
        <v>64</v>
      </c>
      <c r="C136" t="s">
        <v>907</v>
      </c>
      <c r="D136" s="113" t="s">
        <v>926</v>
      </c>
      <c r="E136" s="114">
        <v>7.8E-2</v>
      </c>
    </row>
    <row r="137" spans="2:5" hidden="1" x14ac:dyDescent="0.35">
      <c r="B137" t="s">
        <v>64</v>
      </c>
      <c r="C137" t="s">
        <v>927</v>
      </c>
      <c r="D137" s="113" t="s">
        <v>928</v>
      </c>
      <c r="E137" s="114">
        <v>0.17799999999999999</v>
      </c>
    </row>
    <row r="138" spans="2:5" hidden="1" x14ac:dyDescent="0.35">
      <c r="B138" t="s">
        <v>84</v>
      </c>
      <c r="C138" t="s">
        <v>93</v>
      </c>
      <c r="D138" s="113" t="s">
        <v>929</v>
      </c>
      <c r="E138" s="114">
        <v>0.18459999999999999</v>
      </c>
    </row>
    <row r="139" spans="2:5" hidden="1" x14ac:dyDescent="0.35">
      <c r="B139" t="s">
        <v>739</v>
      </c>
      <c r="C139" t="s">
        <v>764</v>
      </c>
      <c r="D139" s="113" t="s">
        <v>930</v>
      </c>
      <c r="E139" s="114">
        <v>0.05</v>
      </c>
    </row>
    <row r="140" spans="2:5" hidden="1" x14ac:dyDescent="0.35">
      <c r="B140" t="s">
        <v>64</v>
      </c>
      <c r="C140" t="s">
        <v>931</v>
      </c>
      <c r="D140" s="113" t="s">
        <v>932</v>
      </c>
      <c r="E140" s="114">
        <v>0.13700000000000001</v>
      </c>
    </row>
    <row r="141" spans="2:5" hidden="1" x14ac:dyDescent="0.35">
      <c r="B141" t="s">
        <v>450</v>
      </c>
      <c r="C141" t="s">
        <v>909</v>
      </c>
      <c r="D141" s="113" t="s">
        <v>933</v>
      </c>
      <c r="E141" s="114">
        <v>0.124</v>
      </c>
    </row>
    <row r="142" spans="2:5" hidden="1" x14ac:dyDescent="0.35">
      <c r="B142" t="s">
        <v>116</v>
      </c>
      <c r="C142" t="s">
        <v>934</v>
      </c>
      <c r="D142" s="113" t="s">
        <v>935</v>
      </c>
      <c r="E142" s="114">
        <v>7.0000000000000007E-2</v>
      </c>
    </row>
    <row r="143" spans="2:5" hidden="1" x14ac:dyDescent="0.35">
      <c r="B143" t="s">
        <v>739</v>
      </c>
      <c r="C143" t="s">
        <v>934</v>
      </c>
      <c r="D143" s="113" t="s">
        <v>936</v>
      </c>
      <c r="E143" s="114">
        <v>0.05</v>
      </c>
    </row>
    <row r="144" spans="2:5" hidden="1" x14ac:dyDescent="0.35">
      <c r="B144" t="s">
        <v>450</v>
      </c>
      <c r="C144" t="s">
        <v>427</v>
      </c>
      <c r="D144" s="113" t="s">
        <v>937</v>
      </c>
      <c r="E144" s="114">
        <v>0.13800000000000001</v>
      </c>
    </row>
    <row r="145" spans="2:5" hidden="1" x14ac:dyDescent="0.35">
      <c r="B145" t="s">
        <v>116</v>
      </c>
      <c r="C145" t="s">
        <v>769</v>
      </c>
      <c r="D145" s="113" t="s">
        <v>938</v>
      </c>
      <c r="E145" s="114">
        <v>7.0000000000000007E-2</v>
      </c>
    </row>
    <row r="146" spans="2:5" hidden="1" x14ac:dyDescent="0.35">
      <c r="B146" t="s">
        <v>739</v>
      </c>
      <c r="C146" t="s">
        <v>769</v>
      </c>
      <c r="D146" s="113" t="s">
        <v>939</v>
      </c>
      <c r="E146" s="114">
        <v>0.05</v>
      </c>
    </row>
    <row r="147" spans="2:5" hidden="1" x14ac:dyDescent="0.35">
      <c r="B147" t="s">
        <v>64</v>
      </c>
      <c r="C147" t="s">
        <v>511</v>
      </c>
      <c r="D147" s="113" t="s">
        <v>940</v>
      </c>
      <c r="E147" s="114">
        <v>6.7000000000000004E-2</v>
      </c>
    </row>
    <row r="148" spans="2:5" hidden="1" x14ac:dyDescent="0.35">
      <c r="B148" t="s">
        <v>64</v>
      </c>
      <c r="C148" t="s">
        <v>941</v>
      </c>
      <c r="D148" s="113" t="s">
        <v>942</v>
      </c>
      <c r="E148" s="114">
        <v>7.8E-2</v>
      </c>
    </row>
    <row r="149" spans="2:5" hidden="1" x14ac:dyDescent="0.35">
      <c r="B149" t="s">
        <v>64</v>
      </c>
      <c r="C149" t="s">
        <v>943</v>
      </c>
      <c r="D149" s="113" t="s">
        <v>944</v>
      </c>
      <c r="E149" s="114">
        <v>7.8E-2</v>
      </c>
    </row>
    <row r="150" spans="2:5" hidden="1" x14ac:dyDescent="0.35">
      <c r="B150" t="s">
        <v>116</v>
      </c>
      <c r="C150" t="s">
        <v>796</v>
      </c>
      <c r="D150" s="113" t="s">
        <v>945</v>
      </c>
      <c r="E150" s="114">
        <v>7.0000000000000007E-2</v>
      </c>
    </row>
    <row r="151" spans="2:5" hidden="1" x14ac:dyDescent="0.35">
      <c r="B151" t="s">
        <v>64</v>
      </c>
      <c r="C151" t="s">
        <v>946</v>
      </c>
      <c r="D151" s="113" t="s">
        <v>947</v>
      </c>
      <c r="E151" s="114">
        <v>7.8E-2</v>
      </c>
    </row>
    <row r="152" spans="2:5" hidden="1" x14ac:dyDescent="0.35">
      <c r="B152" t="s">
        <v>739</v>
      </c>
      <c r="C152" t="s">
        <v>796</v>
      </c>
      <c r="D152" s="113" t="s">
        <v>948</v>
      </c>
      <c r="E152" s="114">
        <v>0.05</v>
      </c>
    </row>
    <row r="153" spans="2:5" hidden="1" x14ac:dyDescent="0.35">
      <c r="B153" t="s">
        <v>64</v>
      </c>
      <c r="C153" t="s">
        <v>949</v>
      </c>
      <c r="D153" s="113" t="s">
        <v>950</v>
      </c>
      <c r="E153" s="114">
        <v>8.3000000000000004E-2</v>
      </c>
    </row>
    <row r="154" spans="2:5" hidden="1" x14ac:dyDescent="0.35">
      <c r="B154" t="s">
        <v>116</v>
      </c>
      <c r="C154" t="s">
        <v>774</v>
      </c>
      <c r="D154" s="113" t="s">
        <v>951</v>
      </c>
      <c r="E154" s="114">
        <v>7.0000000000000007E-2</v>
      </c>
    </row>
    <row r="155" spans="2:5" hidden="1" x14ac:dyDescent="0.35">
      <c r="B155" t="s">
        <v>739</v>
      </c>
      <c r="C155" t="s">
        <v>774</v>
      </c>
      <c r="D155" s="113" t="s">
        <v>952</v>
      </c>
      <c r="E155" s="114">
        <v>0.05</v>
      </c>
    </row>
    <row r="156" spans="2:5" hidden="1" x14ac:dyDescent="0.35">
      <c r="B156" t="s">
        <v>64</v>
      </c>
      <c r="C156" t="s">
        <v>808</v>
      </c>
      <c r="D156" s="113" t="s">
        <v>953</v>
      </c>
      <c r="E156" s="114">
        <v>8.3000000000000004E-2</v>
      </c>
    </row>
    <row r="157" spans="2:5" hidden="1" x14ac:dyDescent="0.35">
      <c r="B157" t="s">
        <v>116</v>
      </c>
      <c r="C157" t="s">
        <v>793</v>
      </c>
      <c r="D157" s="113" t="s">
        <v>954</v>
      </c>
      <c r="E157" s="114">
        <v>7.0000000000000007E-2</v>
      </c>
    </row>
    <row r="158" spans="2:5" hidden="1" x14ac:dyDescent="0.35">
      <c r="B158" t="s">
        <v>739</v>
      </c>
      <c r="C158" t="s">
        <v>793</v>
      </c>
      <c r="D158" s="113" t="s">
        <v>955</v>
      </c>
      <c r="E158" s="114">
        <v>0.05</v>
      </c>
    </row>
    <row r="159" spans="2:5" hidden="1" x14ac:dyDescent="0.35">
      <c r="B159" t="s">
        <v>64</v>
      </c>
      <c r="C159" t="s">
        <v>756</v>
      </c>
      <c r="D159" s="113" t="s">
        <v>956</v>
      </c>
      <c r="E159" s="114">
        <v>7.8E-2</v>
      </c>
    </row>
    <row r="160" spans="2:5" hidden="1" x14ac:dyDescent="0.35">
      <c r="B160" t="s">
        <v>116</v>
      </c>
      <c r="C160" t="s">
        <v>957</v>
      </c>
      <c r="D160" s="113" t="s">
        <v>958</v>
      </c>
      <c r="E160" s="114">
        <v>7.0000000000000007E-2</v>
      </c>
    </row>
    <row r="161" spans="2:5" hidden="1" x14ac:dyDescent="0.35">
      <c r="B161" t="s">
        <v>739</v>
      </c>
      <c r="C161" t="s">
        <v>957</v>
      </c>
      <c r="D161" s="113" t="s">
        <v>959</v>
      </c>
      <c r="E161" s="114">
        <v>0.05</v>
      </c>
    </row>
    <row r="162" spans="2:5" hidden="1" x14ac:dyDescent="0.35">
      <c r="B162" t="s">
        <v>64</v>
      </c>
      <c r="C162" t="s">
        <v>960</v>
      </c>
      <c r="D162" s="113" t="s">
        <v>961</v>
      </c>
      <c r="E162" s="114">
        <v>0.03</v>
      </c>
    </row>
    <row r="163" spans="2:5" hidden="1" x14ac:dyDescent="0.35">
      <c r="B163" t="s">
        <v>64</v>
      </c>
      <c r="C163" t="s">
        <v>962</v>
      </c>
      <c r="D163" s="113" t="s">
        <v>963</v>
      </c>
      <c r="E163" s="114">
        <v>0.04</v>
      </c>
    </row>
    <row r="164" spans="2:5" hidden="1" x14ac:dyDescent="0.35">
      <c r="B164" t="s">
        <v>64</v>
      </c>
      <c r="C164" t="s">
        <v>750</v>
      </c>
      <c r="D164" s="113" t="s">
        <v>964</v>
      </c>
      <c r="E164" s="114">
        <v>7.8E-2</v>
      </c>
    </row>
    <row r="165" spans="2:5" hidden="1" x14ac:dyDescent="0.35">
      <c r="B165" t="s">
        <v>64</v>
      </c>
      <c r="C165" t="s">
        <v>611</v>
      </c>
      <c r="D165" s="113" t="s">
        <v>965</v>
      </c>
      <c r="E165" s="114">
        <v>7.4200063676061925E-2</v>
      </c>
    </row>
    <row r="166" spans="2:5" hidden="1" x14ac:dyDescent="0.35">
      <c r="B166" t="s">
        <v>91</v>
      </c>
      <c r="C166" t="s">
        <v>611</v>
      </c>
      <c r="D166" s="113" t="s">
        <v>966</v>
      </c>
      <c r="E166" s="114">
        <v>0</v>
      </c>
    </row>
    <row r="167" spans="2:5" hidden="1" x14ac:dyDescent="0.35">
      <c r="B167" t="s">
        <v>64</v>
      </c>
      <c r="C167" t="s">
        <v>609</v>
      </c>
      <c r="D167" s="113" t="s">
        <v>967</v>
      </c>
      <c r="E167" s="114">
        <v>0</v>
      </c>
    </row>
    <row r="168" spans="2:5" hidden="1" x14ac:dyDescent="0.35">
      <c r="B168" t="s">
        <v>84</v>
      </c>
      <c r="C168" t="s">
        <v>609</v>
      </c>
      <c r="D168" s="113" t="s">
        <v>968</v>
      </c>
      <c r="E168" s="114">
        <v>0.14808155717799781</v>
      </c>
    </row>
    <row r="169" spans="2:5" hidden="1" x14ac:dyDescent="0.35">
      <c r="B169" t="s">
        <v>450</v>
      </c>
      <c r="C169" t="s">
        <v>609</v>
      </c>
      <c r="D169" s="113" t="s">
        <v>969</v>
      </c>
      <c r="E169" s="114">
        <v>0.2165</v>
      </c>
    </row>
    <row r="170" spans="2:5" hidden="1" x14ac:dyDescent="0.35">
      <c r="B170" t="s">
        <v>64</v>
      </c>
      <c r="C170" t="s">
        <v>590</v>
      </c>
      <c r="D170" s="113" t="s">
        <v>970</v>
      </c>
      <c r="E170" s="114">
        <v>0.21647058799999999</v>
      </c>
    </row>
    <row r="171" spans="2:5" hidden="1" x14ac:dyDescent="0.35">
      <c r="B171" t="s">
        <v>64</v>
      </c>
      <c r="C171" t="s">
        <v>971</v>
      </c>
      <c r="D171" s="113" t="s">
        <v>972</v>
      </c>
      <c r="E171" s="114">
        <v>8.3000000000000004E-2</v>
      </c>
    </row>
    <row r="172" spans="2:5" hidden="1" x14ac:dyDescent="0.35">
      <c r="B172" t="s">
        <v>450</v>
      </c>
      <c r="C172" t="s">
        <v>597</v>
      </c>
      <c r="D172" s="113" t="s">
        <v>973</v>
      </c>
      <c r="E172" s="114">
        <v>7.5999999999999998E-2</v>
      </c>
    </row>
    <row r="173" spans="2:5" hidden="1" x14ac:dyDescent="0.35">
      <c r="B173" t="s">
        <v>450</v>
      </c>
      <c r="C173" t="s">
        <v>974</v>
      </c>
      <c r="D173" s="113" t="s">
        <v>975</v>
      </c>
      <c r="E173" s="114">
        <v>0</v>
      </c>
    </row>
    <row r="174" spans="2:5" hidden="1" x14ac:dyDescent="0.35">
      <c r="B174" t="s">
        <v>64</v>
      </c>
      <c r="C174" t="s">
        <v>891</v>
      </c>
      <c r="D174" s="113" t="s">
        <v>976</v>
      </c>
      <c r="E174" s="114">
        <v>0.17799999999999999</v>
      </c>
    </row>
    <row r="175" spans="2:5" hidden="1" x14ac:dyDescent="0.35">
      <c r="B175" t="s">
        <v>64</v>
      </c>
      <c r="C175" t="s">
        <v>873</v>
      </c>
      <c r="D175" s="113" t="s">
        <v>977</v>
      </c>
      <c r="E175" s="114">
        <v>0.14799999999999999</v>
      </c>
    </row>
    <row r="176" spans="2:5" hidden="1" x14ac:dyDescent="0.35">
      <c r="B176" t="s">
        <v>64</v>
      </c>
      <c r="C176" t="s">
        <v>978</v>
      </c>
      <c r="D176" s="113" t="s">
        <v>979</v>
      </c>
      <c r="E176" s="114">
        <v>0.111</v>
      </c>
    </row>
    <row r="177" spans="2:5" hidden="1" x14ac:dyDescent="0.35">
      <c r="B177" t="s">
        <v>116</v>
      </c>
      <c r="C177" t="s">
        <v>980</v>
      </c>
      <c r="D177" s="113" t="s">
        <v>981</v>
      </c>
      <c r="E177" s="114">
        <v>7.0000000000000007E-2</v>
      </c>
    </row>
    <row r="178" spans="2:5" hidden="1" x14ac:dyDescent="0.35">
      <c r="B178" t="s">
        <v>739</v>
      </c>
      <c r="C178" t="s">
        <v>980</v>
      </c>
      <c r="D178" s="113" t="s">
        <v>982</v>
      </c>
      <c r="E178" s="114">
        <v>0.05</v>
      </c>
    </row>
    <row r="179" spans="2:5" hidden="1" x14ac:dyDescent="0.35">
      <c r="B179" t="s">
        <v>64</v>
      </c>
      <c r="C179" t="s">
        <v>826</v>
      </c>
      <c r="D179" s="113" t="s">
        <v>983</v>
      </c>
      <c r="E179" s="114">
        <v>0.111</v>
      </c>
    </row>
    <row r="180" spans="2:5" hidden="1" x14ac:dyDescent="0.35">
      <c r="B180" t="s">
        <v>116</v>
      </c>
      <c r="C180" t="s">
        <v>949</v>
      </c>
      <c r="D180" s="113" t="s">
        <v>984</v>
      </c>
      <c r="E180" s="114">
        <v>7.0000000000000007E-2</v>
      </c>
    </row>
    <row r="181" spans="2:5" hidden="1" x14ac:dyDescent="0.35">
      <c r="B181" t="s">
        <v>64</v>
      </c>
      <c r="C181" t="s">
        <v>985</v>
      </c>
      <c r="D181" s="113" t="s">
        <v>986</v>
      </c>
      <c r="E181" s="114">
        <v>0.111</v>
      </c>
    </row>
    <row r="182" spans="2:5" hidden="1" x14ac:dyDescent="0.35">
      <c r="B182" t="s">
        <v>116</v>
      </c>
      <c r="C182" t="s">
        <v>152</v>
      </c>
      <c r="D182" s="113" t="s">
        <v>987</v>
      </c>
      <c r="E182" s="114">
        <v>7.17E-2</v>
      </c>
    </row>
    <row r="183" spans="2:5" hidden="1" x14ac:dyDescent="0.35">
      <c r="B183" t="s">
        <v>64</v>
      </c>
      <c r="C183" t="s">
        <v>988</v>
      </c>
      <c r="D183" s="113" t="s">
        <v>989</v>
      </c>
      <c r="E183" s="114">
        <v>0.111</v>
      </c>
    </row>
    <row r="184" spans="2:5" hidden="1" x14ac:dyDescent="0.35">
      <c r="B184" t="s">
        <v>91</v>
      </c>
      <c r="C184" t="s">
        <v>152</v>
      </c>
      <c r="D184" s="113" t="s">
        <v>990</v>
      </c>
      <c r="E184" s="114">
        <v>0</v>
      </c>
    </row>
    <row r="185" spans="2:5" hidden="1" x14ac:dyDescent="0.35">
      <c r="B185" t="s">
        <v>739</v>
      </c>
      <c r="C185" t="s">
        <v>152</v>
      </c>
      <c r="D185" s="113" t="s">
        <v>991</v>
      </c>
      <c r="E185" s="114">
        <v>0.05</v>
      </c>
    </row>
    <row r="186" spans="2:5" hidden="1" x14ac:dyDescent="0.35">
      <c r="B186" t="s">
        <v>64</v>
      </c>
      <c r="C186" t="s">
        <v>992</v>
      </c>
      <c r="D186" s="113" t="s">
        <v>993</v>
      </c>
      <c r="E186" s="114">
        <v>0.111</v>
      </c>
    </row>
    <row r="187" spans="2:5" hidden="1" x14ac:dyDescent="0.35">
      <c r="B187" t="s">
        <v>116</v>
      </c>
      <c r="C187" t="s">
        <v>283</v>
      </c>
      <c r="D187" s="113" t="s">
        <v>994</v>
      </c>
      <c r="E187" s="114">
        <v>7.8E-2</v>
      </c>
    </row>
    <row r="188" spans="2:5" hidden="1" x14ac:dyDescent="0.35">
      <c r="B188" t="s">
        <v>64</v>
      </c>
      <c r="C188" t="s">
        <v>934</v>
      </c>
      <c r="D188" s="113" t="s">
        <v>995</v>
      </c>
      <c r="E188" s="114">
        <v>0.105</v>
      </c>
    </row>
    <row r="189" spans="2:5" hidden="1" x14ac:dyDescent="0.35">
      <c r="B189" t="s">
        <v>739</v>
      </c>
      <c r="C189" t="s">
        <v>283</v>
      </c>
      <c r="D189" s="113" t="s">
        <v>996</v>
      </c>
      <c r="E189" s="114">
        <v>0.05</v>
      </c>
    </row>
    <row r="190" spans="2:5" hidden="1" x14ac:dyDescent="0.35">
      <c r="B190" t="s">
        <v>64</v>
      </c>
      <c r="C190" t="s">
        <v>997</v>
      </c>
      <c r="D190" s="113" t="s">
        <v>998</v>
      </c>
      <c r="E190" s="114">
        <v>0.105</v>
      </c>
    </row>
    <row r="191" spans="2:5" hidden="1" x14ac:dyDescent="0.35">
      <c r="B191" t="s">
        <v>91</v>
      </c>
      <c r="C191" t="s">
        <v>999</v>
      </c>
      <c r="D191" s="113" t="s">
        <v>1000</v>
      </c>
      <c r="E191" s="114">
        <v>6.0999999999999999E-2</v>
      </c>
    </row>
    <row r="192" spans="2:5" hidden="1" x14ac:dyDescent="0.35">
      <c r="B192" t="s">
        <v>64</v>
      </c>
      <c r="C192" t="s">
        <v>896</v>
      </c>
      <c r="D192" s="113" t="s">
        <v>1001</v>
      </c>
      <c r="E192" s="114">
        <v>0.105</v>
      </c>
    </row>
    <row r="193" spans="2:5" hidden="1" x14ac:dyDescent="0.35">
      <c r="B193" t="s">
        <v>116</v>
      </c>
      <c r="C193" t="s">
        <v>1002</v>
      </c>
      <c r="D193" s="113" t="s">
        <v>1003</v>
      </c>
      <c r="E193" s="114">
        <v>7.0000000000000007E-2</v>
      </c>
    </row>
    <row r="194" spans="2:5" hidden="1" x14ac:dyDescent="0.35">
      <c r="B194" t="s">
        <v>64</v>
      </c>
      <c r="C194" t="s">
        <v>1004</v>
      </c>
      <c r="D194" s="113" t="s">
        <v>1005</v>
      </c>
      <c r="E194" s="114">
        <v>5.8999999999999997E-2</v>
      </c>
    </row>
    <row r="195" spans="2:5" hidden="1" x14ac:dyDescent="0.35">
      <c r="B195" t="s">
        <v>64</v>
      </c>
      <c r="C195" t="s">
        <v>980</v>
      </c>
      <c r="D195" t="s">
        <v>1006</v>
      </c>
      <c r="E195" s="114">
        <v>0.105</v>
      </c>
    </row>
    <row r="196" spans="2:5" hidden="1" x14ac:dyDescent="0.35">
      <c r="B196" s="113"/>
      <c r="C196" s="113"/>
      <c r="D196" s="113"/>
      <c r="E196" s="114"/>
    </row>
    <row r="197" spans="2:5" hidden="1" x14ac:dyDescent="0.35">
      <c r="B197" s="113" t="s">
        <v>739</v>
      </c>
      <c r="C197" s="113" t="s">
        <v>894</v>
      </c>
      <c r="D197" s="113" t="s">
        <v>1007</v>
      </c>
      <c r="E197" s="114">
        <v>0.05</v>
      </c>
    </row>
    <row r="198" spans="2:5" hidden="1" x14ac:dyDescent="0.35">
      <c r="B198" s="113" t="s">
        <v>64</v>
      </c>
      <c r="C198" s="113" t="s">
        <v>771</v>
      </c>
      <c r="D198" s="113" t="s">
        <v>1008</v>
      </c>
      <c r="E198" s="114">
        <v>0.105</v>
      </c>
    </row>
    <row r="199" spans="2:5" hidden="1" x14ac:dyDescent="0.35">
      <c r="B199" s="113" t="s">
        <v>116</v>
      </c>
      <c r="C199" s="113" t="s">
        <v>992</v>
      </c>
      <c r="D199" s="113" t="s">
        <v>1009</v>
      </c>
      <c r="E199" s="114">
        <v>7.0000000000000007E-2</v>
      </c>
    </row>
    <row r="200" spans="2:5" hidden="1" x14ac:dyDescent="0.35">
      <c r="B200" s="113" t="s">
        <v>739</v>
      </c>
      <c r="C200" s="113" t="s">
        <v>992</v>
      </c>
      <c r="D200" s="113" t="s">
        <v>1010</v>
      </c>
      <c r="E200" s="114">
        <v>0.05</v>
      </c>
    </row>
    <row r="201" spans="2:5" hidden="1" x14ac:dyDescent="0.35">
      <c r="B201" s="113" t="s">
        <v>64</v>
      </c>
      <c r="C201" s="113" t="s">
        <v>435</v>
      </c>
      <c r="D201" s="113" t="str">
        <f>C201&amp;B201</f>
        <v>MOIEcom</v>
      </c>
      <c r="E201" s="114">
        <v>0.188</v>
      </c>
    </row>
    <row r="202" spans="2:5" hidden="1" x14ac:dyDescent="0.35">
      <c r="B202" s="113" t="s">
        <v>116</v>
      </c>
      <c r="C202" s="113" t="s">
        <v>435</v>
      </c>
      <c r="D202" s="113" t="str">
        <f>C202&amp;B202</f>
        <v>MOITiktok</v>
      </c>
      <c r="E202" s="114">
        <v>9.7000000000000003E-2</v>
      </c>
    </row>
    <row r="203" spans="2:5" hidden="1" x14ac:dyDescent="0.35">
      <c r="B203" s="113" t="s">
        <v>64</v>
      </c>
      <c r="C203" s="113" t="s">
        <v>1011</v>
      </c>
      <c r="D203" s="113" t="s">
        <v>1012</v>
      </c>
      <c r="E203" s="114">
        <v>0.03</v>
      </c>
    </row>
    <row r="204" spans="2:5" hidden="1" x14ac:dyDescent="0.35">
      <c r="B204" s="113" t="s">
        <v>116</v>
      </c>
      <c r="C204" s="113" t="s">
        <v>1011</v>
      </c>
      <c r="D204" s="113" t="s">
        <v>1013</v>
      </c>
      <c r="E204" s="114">
        <v>0.03</v>
      </c>
    </row>
    <row r="205" spans="2:5" hidden="1" x14ac:dyDescent="0.35">
      <c r="B205" s="113" t="s">
        <v>450</v>
      </c>
      <c r="C205" s="113" t="s">
        <v>1011</v>
      </c>
      <c r="D205" s="113" t="s">
        <v>1014</v>
      </c>
      <c r="E205" s="114">
        <v>0</v>
      </c>
    </row>
    <row r="206" spans="2:5" hidden="1" x14ac:dyDescent="0.35">
      <c r="B206" s="113" t="s">
        <v>64</v>
      </c>
      <c r="C206" s="113" t="s">
        <v>776</v>
      </c>
      <c r="D206" s="113" t="s">
        <v>1015</v>
      </c>
      <c r="E206" s="114">
        <v>0.105</v>
      </c>
    </row>
    <row r="207" spans="2:5" hidden="1" x14ac:dyDescent="0.35">
      <c r="B207" s="113" t="s">
        <v>64</v>
      </c>
      <c r="C207" s="113" t="s">
        <v>1016</v>
      </c>
      <c r="D207" s="113" t="s">
        <v>1017</v>
      </c>
      <c r="E207" s="114">
        <v>0</v>
      </c>
    </row>
    <row r="208" spans="2:5" hidden="1" x14ac:dyDescent="0.35">
      <c r="B208" s="113" t="s">
        <v>91</v>
      </c>
      <c r="C208" s="113" t="s">
        <v>1016</v>
      </c>
      <c r="D208" s="113" t="s">
        <v>1018</v>
      </c>
      <c r="E208" s="114">
        <v>0</v>
      </c>
    </row>
    <row r="209" spans="2:5" hidden="1" x14ac:dyDescent="0.35">
      <c r="B209" s="113" t="s">
        <v>64</v>
      </c>
      <c r="C209" s="113" t="s">
        <v>745</v>
      </c>
      <c r="D209" s="113" t="s">
        <v>1019</v>
      </c>
      <c r="E209" s="114">
        <v>8.1000000000000003E-2</v>
      </c>
    </row>
    <row r="210" spans="2:5" hidden="1" x14ac:dyDescent="0.35">
      <c r="B210" s="113" t="s">
        <v>84</v>
      </c>
      <c r="C210" s="113" t="s">
        <v>1020</v>
      </c>
      <c r="D210" s="113" t="s">
        <v>1021</v>
      </c>
      <c r="E210" s="114">
        <v>0.1</v>
      </c>
    </row>
    <row r="211" spans="2:5" hidden="1" x14ac:dyDescent="0.35">
      <c r="B211" s="113" t="s">
        <v>116</v>
      </c>
      <c r="C211" s="113" t="s">
        <v>1020</v>
      </c>
      <c r="D211" s="113" t="s">
        <v>1022</v>
      </c>
      <c r="E211" s="114">
        <v>7.0000000000000007E-2</v>
      </c>
    </row>
    <row r="212" spans="2:5" hidden="1" x14ac:dyDescent="0.35">
      <c r="B212" s="113" t="s">
        <v>91</v>
      </c>
      <c r="C212" s="113" t="s">
        <v>1020</v>
      </c>
      <c r="D212" s="113" t="s">
        <v>1023</v>
      </c>
      <c r="E212" s="114">
        <v>7.3700000000000002E-2</v>
      </c>
    </row>
    <row r="213" spans="2:5" hidden="1" x14ac:dyDescent="0.35">
      <c r="B213" s="113" t="s">
        <v>739</v>
      </c>
      <c r="C213" s="113" t="s">
        <v>1020</v>
      </c>
      <c r="D213" s="113" t="s">
        <v>1024</v>
      </c>
      <c r="E213" s="114">
        <v>0.05</v>
      </c>
    </row>
    <row r="214" spans="2:5" hidden="1" x14ac:dyDescent="0.35">
      <c r="B214" s="113" t="s">
        <v>64</v>
      </c>
      <c r="C214" s="113" t="s">
        <v>737</v>
      </c>
      <c r="D214" s="113" t="s">
        <v>1025</v>
      </c>
      <c r="E214" s="114">
        <v>8.5000000000000006E-2</v>
      </c>
    </row>
    <row r="215" spans="2:5" hidden="1" x14ac:dyDescent="0.35">
      <c r="B215" s="113" t="s">
        <v>739</v>
      </c>
      <c r="C215" s="113" t="s">
        <v>801</v>
      </c>
      <c r="D215" s="113" t="s">
        <v>1026</v>
      </c>
      <c r="E215" s="114">
        <v>0.05</v>
      </c>
    </row>
    <row r="216" spans="2:5" hidden="1" x14ac:dyDescent="0.35">
      <c r="B216" s="113" t="s">
        <v>84</v>
      </c>
      <c r="C216" s="113" t="s">
        <v>1027</v>
      </c>
      <c r="D216" s="113" t="s">
        <v>1028</v>
      </c>
      <c r="E216" s="114">
        <v>7.8E-2</v>
      </c>
    </row>
    <row r="217" spans="2:5" hidden="1" x14ac:dyDescent="0.35">
      <c r="B217" s="113" t="s">
        <v>116</v>
      </c>
      <c r="C217" s="113" t="s">
        <v>988</v>
      </c>
      <c r="D217" s="113" t="s">
        <v>1029</v>
      </c>
      <c r="E217" s="114">
        <v>7.0000000000000007E-2</v>
      </c>
    </row>
    <row r="218" spans="2:5" hidden="1" x14ac:dyDescent="0.35">
      <c r="B218" s="113" t="s">
        <v>739</v>
      </c>
      <c r="C218" s="113" t="s">
        <v>988</v>
      </c>
      <c r="D218" s="113" t="s">
        <v>1030</v>
      </c>
      <c r="E218" s="114">
        <v>0.05</v>
      </c>
    </row>
    <row r="219" spans="2:5" hidden="1" x14ac:dyDescent="0.35">
      <c r="B219" s="113" t="s">
        <v>64</v>
      </c>
      <c r="C219" s="113" t="s">
        <v>922</v>
      </c>
      <c r="D219" s="113" t="s">
        <v>1031</v>
      </c>
      <c r="E219" s="114">
        <v>7.8E-2</v>
      </c>
    </row>
    <row r="220" spans="2:5" hidden="1" x14ac:dyDescent="0.35">
      <c r="B220" s="113" t="s">
        <v>116</v>
      </c>
      <c r="C220" s="113" t="s">
        <v>1032</v>
      </c>
      <c r="D220" s="113" t="s">
        <v>1033</v>
      </c>
      <c r="E220" s="114">
        <v>7.0000000000000007E-2</v>
      </c>
    </row>
    <row r="221" spans="2:5" hidden="1" x14ac:dyDescent="0.35">
      <c r="B221" s="113" t="s">
        <v>64</v>
      </c>
      <c r="C221" s="113" t="s">
        <v>1034</v>
      </c>
      <c r="D221" s="113" t="s">
        <v>1035</v>
      </c>
      <c r="E221" s="114">
        <v>0.10299999999999999</v>
      </c>
    </row>
    <row r="222" spans="2:5" hidden="1" x14ac:dyDescent="0.35">
      <c r="B222" s="113" t="s">
        <v>64</v>
      </c>
      <c r="C222" s="113" t="s">
        <v>1036</v>
      </c>
      <c r="D222" s="113" t="s">
        <v>1037</v>
      </c>
      <c r="E222" s="124">
        <v>0.10299999999999999</v>
      </c>
    </row>
    <row r="223" spans="2:5" hidden="1" x14ac:dyDescent="0.35">
      <c r="B223" s="113" t="s">
        <v>116</v>
      </c>
      <c r="C223" s="113" t="s">
        <v>63</v>
      </c>
      <c r="D223" s="113" t="s">
        <v>1038</v>
      </c>
      <c r="E223" s="114">
        <v>0.09</v>
      </c>
    </row>
    <row r="224" spans="2:5" hidden="1" x14ac:dyDescent="0.35">
      <c r="B224" s="113" t="s">
        <v>450</v>
      </c>
      <c r="C224" s="113" t="s">
        <v>63</v>
      </c>
      <c r="D224" s="113" t="s">
        <v>1039</v>
      </c>
      <c r="E224" s="114">
        <v>1.7000000000000001E-2</v>
      </c>
    </row>
    <row r="225" spans="2:5" hidden="1" x14ac:dyDescent="0.35">
      <c r="B225" s="113" t="s">
        <v>91</v>
      </c>
      <c r="C225" s="113" t="s">
        <v>63</v>
      </c>
      <c r="D225" s="113" t="s">
        <v>1040</v>
      </c>
      <c r="E225" s="124">
        <v>1.7000000000000001E-2</v>
      </c>
    </row>
    <row r="226" spans="2:5" hidden="1" x14ac:dyDescent="0.35">
      <c r="B226" s="113" t="s">
        <v>739</v>
      </c>
      <c r="C226" s="113" t="s">
        <v>63</v>
      </c>
      <c r="D226" s="113" t="s">
        <v>1041</v>
      </c>
      <c r="E226" s="114">
        <v>0.05</v>
      </c>
    </row>
    <row r="227" spans="2:5" hidden="1" x14ac:dyDescent="0.35">
      <c r="B227" s="113" t="s">
        <v>64</v>
      </c>
      <c r="C227" s="113" t="s">
        <v>1042</v>
      </c>
      <c r="D227" s="113" t="s">
        <v>1043</v>
      </c>
      <c r="E227" s="114">
        <v>0</v>
      </c>
    </row>
    <row r="228" spans="2:5" hidden="1" x14ac:dyDescent="0.35">
      <c r="B228" s="113" t="s">
        <v>450</v>
      </c>
      <c r="C228" s="113" t="s">
        <v>867</v>
      </c>
      <c r="D228" s="113" t="s">
        <v>1044</v>
      </c>
      <c r="E228" s="114">
        <v>0.16</v>
      </c>
    </row>
    <row r="229" spans="2:5" hidden="1" x14ac:dyDescent="0.35">
      <c r="B229" s="113" t="s">
        <v>64</v>
      </c>
      <c r="C229" s="113" t="s">
        <v>887</v>
      </c>
      <c r="D229" s="113" t="s">
        <v>1045</v>
      </c>
      <c r="E229" s="114">
        <v>1.2999999999999999E-2</v>
      </c>
    </row>
    <row r="230" spans="2:5" hidden="1" x14ac:dyDescent="0.35">
      <c r="B230" s="113" t="s">
        <v>84</v>
      </c>
      <c r="C230" s="113" t="s">
        <v>1046</v>
      </c>
      <c r="D230" s="113" t="s">
        <v>1047</v>
      </c>
      <c r="E230" s="114">
        <v>0.1472</v>
      </c>
    </row>
    <row r="231" spans="2:5" hidden="1" x14ac:dyDescent="0.35">
      <c r="B231" s="113" t="s">
        <v>91</v>
      </c>
      <c r="C231" s="113" t="s">
        <v>321</v>
      </c>
      <c r="D231" s="113" t="s">
        <v>1048</v>
      </c>
      <c r="E231" s="114">
        <v>8.2000000000000003E-2</v>
      </c>
    </row>
    <row r="232" spans="2:5" hidden="1" x14ac:dyDescent="0.35">
      <c r="B232" s="113" t="s">
        <v>64</v>
      </c>
      <c r="C232" s="113" t="s">
        <v>1049</v>
      </c>
      <c r="D232" s="113" t="s">
        <v>1050</v>
      </c>
      <c r="E232" s="114">
        <v>7.0000000000000007E-2</v>
      </c>
    </row>
    <row r="233" spans="2:5" hidden="1" x14ac:dyDescent="0.35">
      <c r="B233" s="113" t="s">
        <v>116</v>
      </c>
      <c r="C233" s="113" t="s">
        <v>1051</v>
      </c>
      <c r="D233" s="113" t="s">
        <v>1052</v>
      </c>
      <c r="E233" s="114">
        <v>7.0000000000000007E-2</v>
      </c>
    </row>
    <row r="234" spans="2:5" hidden="1" x14ac:dyDescent="0.35">
      <c r="B234" s="113" t="s">
        <v>64</v>
      </c>
      <c r="C234" s="113" t="s">
        <v>957</v>
      </c>
      <c r="D234" s="113" t="s">
        <v>1053</v>
      </c>
      <c r="E234" s="114">
        <v>9.6000000000000002E-2</v>
      </c>
    </row>
    <row r="235" spans="2:5" hidden="1" x14ac:dyDescent="0.35">
      <c r="B235" s="113" t="s">
        <v>84</v>
      </c>
      <c r="C235" s="113" t="s">
        <v>232</v>
      </c>
      <c r="D235" s="113" t="s">
        <v>1054</v>
      </c>
      <c r="E235" s="114">
        <v>7.5999999999999998E-2</v>
      </c>
    </row>
    <row r="236" spans="2:5" hidden="1" x14ac:dyDescent="0.35">
      <c r="B236" s="113" t="s">
        <v>64</v>
      </c>
      <c r="C236" s="113" t="s">
        <v>1055</v>
      </c>
      <c r="D236" s="113" t="s">
        <v>1056</v>
      </c>
      <c r="E236" s="114">
        <v>3.7999999999999999E-2</v>
      </c>
    </row>
    <row r="237" spans="2:5" hidden="1" x14ac:dyDescent="0.35">
      <c r="B237" s="113" t="s">
        <v>450</v>
      </c>
      <c r="C237" s="113" t="s">
        <v>1057</v>
      </c>
      <c r="D237" s="113" t="s">
        <v>1058</v>
      </c>
      <c r="E237" s="114">
        <v>0.14799999999999999</v>
      </c>
    </row>
    <row r="238" spans="2:5" hidden="1" x14ac:dyDescent="0.35">
      <c r="B238" t="s">
        <v>64</v>
      </c>
      <c r="C238" t="s">
        <v>911</v>
      </c>
      <c r="D238" t="s">
        <v>1059</v>
      </c>
      <c r="E238" s="114">
        <v>7.8E-2</v>
      </c>
    </row>
    <row r="239" spans="2:5" hidden="1" x14ac:dyDescent="0.35">
      <c r="B239" s="113"/>
      <c r="C239" s="113"/>
      <c r="D239" s="113"/>
      <c r="E239" s="114"/>
    </row>
    <row r="240" spans="2:5" hidden="1" x14ac:dyDescent="0.35">
      <c r="B240" s="113" t="s">
        <v>64</v>
      </c>
      <c r="C240" s="113" t="s">
        <v>1060</v>
      </c>
      <c r="D240" s="113" t="s">
        <v>1061</v>
      </c>
      <c r="E240" s="114">
        <v>0.1472</v>
      </c>
    </row>
    <row r="241" spans="2:5" hidden="1" x14ac:dyDescent="0.35">
      <c r="B241" s="113" t="s">
        <v>739</v>
      </c>
      <c r="C241" s="113" t="s">
        <v>232</v>
      </c>
      <c r="D241" s="113" t="s">
        <v>1062</v>
      </c>
      <c r="E241" s="114">
        <v>0.05</v>
      </c>
    </row>
    <row r="242" spans="2:5" hidden="1" x14ac:dyDescent="0.35">
      <c r="B242" t="s">
        <v>64</v>
      </c>
      <c r="C242" t="s">
        <v>1063</v>
      </c>
      <c r="D242" t="s">
        <v>1064</v>
      </c>
      <c r="E242" s="124">
        <v>7.8E-2</v>
      </c>
    </row>
    <row r="243" spans="2:5" hidden="1" x14ac:dyDescent="0.35">
      <c r="B243" s="113"/>
      <c r="C243" s="113"/>
      <c r="D243" s="113"/>
      <c r="E243" s="124"/>
    </row>
    <row r="244" spans="2:5" hidden="1" x14ac:dyDescent="0.35">
      <c r="B244" s="113" t="s">
        <v>739</v>
      </c>
      <c r="C244" s="113" t="s">
        <v>200</v>
      </c>
      <c r="D244" s="113" t="s">
        <v>1065</v>
      </c>
      <c r="E244" s="114">
        <v>5.11E-2</v>
      </c>
    </row>
    <row r="245" spans="2:5" hidden="1" x14ac:dyDescent="0.35">
      <c r="B245" s="113" t="s">
        <v>64</v>
      </c>
      <c r="C245" s="113" t="s">
        <v>1066</v>
      </c>
      <c r="D245" s="113" t="s">
        <v>1067</v>
      </c>
      <c r="E245" s="114">
        <v>0.05</v>
      </c>
    </row>
    <row r="246" spans="2:5" hidden="1" x14ac:dyDescent="0.35">
      <c r="B246" s="113" t="s">
        <v>64</v>
      </c>
      <c r="C246" s="113" t="s">
        <v>1068</v>
      </c>
      <c r="D246" s="113" t="s">
        <v>1069</v>
      </c>
      <c r="E246" s="114">
        <v>9.7000000000000003E-2</v>
      </c>
    </row>
    <row r="247" spans="2:5" hidden="1" x14ac:dyDescent="0.35">
      <c r="B247" s="113" t="s">
        <v>450</v>
      </c>
      <c r="C247" s="113" t="s">
        <v>321</v>
      </c>
      <c r="D247" s="113" t="s">
        <v>1070</v>
      </c>
      <c r="E247" s="114">
        <v>9.8000000000000004E-2</v>
      </c>
    </row>
    <row r="248" spans="2:5" hidden="1" x14ac:dyDescent="0.35">
      <c r="B248" s="113" t="s">
        <v>450</v>
      </c>
      <c r="C248" s="113" t="s">
        <v>1066</v>
      </c>
      <c r="D248" s="113" t="s">
        <v>1071</v>
      </c>
      <c r="E248" s="114">
        <v>6.5000000000000002E-2</v>
      </c>
    </row>
    <row r="249" spans="2:5" hidden="1" x14ac:dyDescent="0.35">
      <c r="B249" s="113" t="s">
        <v>64</v>
      </c>
      <c r="C249" s="113" t="s">
        <v>1072</v>
      </c>
      <c r="D249" s="113" t="s">
        <v>1073</v>
      </c>
      <c r="E249" s="114">
        <v>1.4785063665706052E-2</v>
      </c>
    </row>
    <row r="250" spans="2:5" hidden="1" x14ac:dyDescent="0.35">
      <c r="B250" s="113" t="s">
        <v>64</v>
      </c>
      <c r="C250" s="113" t="s">
        <v>974</v>
      </c>
      <c r="D250" s="113" t="s">
        <v>1074</v>
      </c>
      <c r="E250" s="114">
        <v>0.124</v>
      </c>
    </row>
    <row r="251" spans="2:5" hidden="1" x14ac:dyDescent="0.35">
      <c r="B251" s="113" t="s">
        <v>116</v>
      </c>
      <c r="C251" s="113" t="s">
        <v>1075</v>
      </c>
      <c r="D251" s="113" t="s">
        <v>1076</v>
      </c>
      <c r="E251" s="114">
        <v>7.0000000000000007E-2</v>
      </c>
    </row>
    <row r="252" spans="2:5" hidden="1" x14ac:dyDescent="0.35">
      <c r="B252" s="113" t="s">
        <v>64</v>
      </c>
      <c r="C252" s="113" t="s">
        <v>1077</v>
      </c>
      <c r="D252" s="113" t="s">
        <v>1078</v>
      </c>
      <c r="E252" s="114">
        <v>0.13513800170118659</v>
      </c>
    </row>
    <row r="253" spans="2:5" hidden="1" x14ac:dyDescent="0.35">
      <c r="B253" s="113" t="s">
        <v>450</v>
      </c>
      <c r="C253" s="113" t="s">
        <v>152</v>
      </c>
      <c r="D253" s="113" t="s">
        <v>1079</v>
      </c>
      <c r="E253" s="114">
        <v>1.4999999999999999E-2</v>
      </c>
    </row>
    <row r="254" spans="2:5" hidden="1" x14ac:dyDescent="0.35">
      <c r="B254" s="113" t="s">
        <v>64</v>
      </c>
      <c r="C254" s="113" t="s">
        <v>342</v>
      </c>
      <c r="D254" s="113" t="s">
        <v>1080</v>
      </c>
      <c r="E254" s="114">
        <v>6.2E-2</v>
      </c>
    </row>
    <row r="255" spans="2:5" hidden="1" x14ac:dyDescent="0.35">
      <c r="B255" s="113" t="s">
        <v>84</v>
      </c>
      <c r="C255" s="113" t="s">
        <v>342</v>
      </c>
      <c r="D255" s="113" t="s">
        <v>1081</v>
      </c>
      <c r="E255" s="114">
        <v>6.2E-2</v>
      </c>
    </row>
    <row r="256" spans="2:5" hidden="1" x14ac:dyDescent="0.35">
      <c r="B256" s="113" t="s">
        <v>450</v>
      </c>
      <c r="C256" s="113" t="s">
        <v>342</v>
      </c>
      <c r="D256" s="113" t="s">
        <v>1082</v>
      </c>
      <c r="E256" s="114">
        <v>6.2E-2</v>
      </c>
    </row>
    <row r="257" spans="2:5" hidden="1" x14ac:dyDescent="0.35">
      <c r="B257" s="113" t="s">
        <v>91</v>
      </c>
      <c r="C257" s="113" t="s">
        <v>342</v>
      </c>
      <c r="D257" s="113" t="s">
        <v>1083</v>
      </c>
      <c r="E257" s="114">
        <v>6.2E-2</v>
      </c>
    </row>
    <row r="258" spans="2:5" hidden="1" x14ac:dyDescent="0.35">
      <c r="B258" s="113" t="s">
        <v>64</v>
      </c>
      <c r="C258" s="113" t="s">
        <v>1084</v>
      </c>
      <c r="D258" s="113" t="s">
        <v>1085</v>
      </c>
      <c r="E258" s="114">
        <v>3.1E-2</v>
      </c>
    </row>
    <row r="259" spans="2:5" hidden="1" x14ac:dyDescent="0.35">
      <c r="B259" s="113" t="s">
        <v>116</v>
      </c>
      <c r="C259" s="113" t="s">
        <v>1086</v>
      </c>
      <c r="D259" s="113" t="s">
        <v>1087</v>
      </c>
      <c r="E259" s="114">
        <v>7.0000000000000007E-2</v>
      </c>
    </row>
    <row r="260" spans="2:5" hidden="1" x14ac:dyDescent="0.35">
      <c r="B260" s="113" t="s">
        <v>64</v>
      </c>
      <c r="C260" s="113" t="s">
        <v>1088</v>
      </c>
      <c r="D260" s="113" t="s">
        <v>1089</v>
      </c>
      <c r="E260" s="114">
        <v>0</v>
      </c>
    </row>
    <row r="261" spans="2:5" hidden="1" x14ac:dyDescent="0.35">
      <c r="B261" s="113" t="s">
        <v>64</v>
      </c>
      <c r="C261" s="113" t="s">
        <v>1090</v>
      </c>
      <c r="D261" s="113" t="s">
        <v>1091</v>
      </c>
      <c r="E261" s="114">
        <v>3.2000000000000001E-2</v>
      </c>
    </row>
    <row r="262" spans="2:5" hidden="1" x14ac:dyDescent="0.35">
      <c r="B262" s="113" t="s">
        <v>116</v>
      </c>
      <c r="C262" s="113" t="s">
        <v>1092</v>
      </c>
      <c r="D262" s="113" t="s">
        <v>1093</v>
      </c>
      <c r="E262" s="114">
        <v>7.0000000000000007E-2</v>
      </c>
    </row>
    <row r="263" spans="2:5" hidden="1" x14ac:dyDescent="0.35">
      <c r="B263" s="113" t="s">
        <v>84</v>
      </c>
      <c r="C263" s="113" t="s">
        <v>974</v>
      </c>
      <c r="D263" s="113" t="s">
        <v>1094</v>
      </c>
      <c r="E263" s="114">
        <v>0.158</v>
      </c>
    </row>
    <row r="264" spans="2:5" hidden="1" x14ac:dyDescent="0.35">
      <c r="B264" s="113" t="s">
        <v>116</v>
      </c>
      <c r="C264" s="113" t="s">
        <v>1095</v>
      </c>
      <c r="D264" s="113" t="s">
        <v>1096</v>
      </c>
      <c r="E264" s="114">
        <v>7.0000000000000007E-2</v>
      </c>
    </row>
    <row r="265" spans="2:5" hidden="1" x14ac:dyDescent="0.35">
      <c r="B265" s="113" t="s">
        <v>64</v>
      </c>
      <c r="C265" s="113" t="s">
        <v>1097</v>
      </c>
      <c r="D265" s="113" t="s">
        <v>1098</v>
      </c>
      <c r="E265" s="114">
        <v>0</v>
      </c>
    </row>
    <row r="266" spans="2:5" hidden="1" x14ac:dyDescent="0.35">
      <c r="B266" s="113" t="s">
        <v>64</v>
      </c>
      <c r="C266" s="113" t="s">
        <v>1046</v>
      </c>
      <c r="D266" s="113" t="s">
        <v>1099</v>
      </c>
      <c r="E266" s="114">
        <v>0</v>
      </c>
    </row>
    <row r="267" spans="2:5" hidden="1" x14ac:dyDescent="0.35">
      <c r="B267" s="113" t="s">
        <v>64</v>
      </c>
      <c r="C267" s="113" t="s">
        <v>152</v>
      </c>
      <c r="D267" s="113" t="s">
        <v>1100</v>
      </c>
      <c r="E267" s="114">
        <v>6.2799999999999995E-2</v>
      </c>
    </row>
    <row r="268" spans="2:5" hidden="1" x14ac:dyDescent="0.35">
      <c r="B268" s="113" t="s">
        <v>116</v>
      </c>
      <c r="C268" s="113" t="s">
        <v>1046</v>
      </c>
      <c r="D268" s="113" t="s">
        <v>1101</v>
      </c>
      <c r="E268" s="114">
        <v>9.7000000000000003E-2</v>
      </c>
    </row>
    <row r="269" spans="2:5" hidden="1" x14ac:dyDescent="0.35">
      <c r="B269" s="113" t="s">
        <v>739</v>
      </c>
      <c r="C269" s="113" t="s">
        <v>1046</v>
      </c>
      <c r="D269" s="113" t="s">
        <v>1102</v>
      </c>
      <c r="E269" s="114">
        <v>0.05</v>
      </c>
    </row>
    <row r="270" spans="2:5" hidden="1" x14ac:dyDescent="0.35">
      <c r="B270" s="113" t="s">
        <v>64</v>
      </c>
      <c r="C270" s="113" t="s">
        <v>283</v>
      </c>
      <c r="D270" s="113" t="s">
        <v>1103</v>
      </c>
      <c r="E270" s="114">
        <v>7.8E-2</v>
      </c>
    </row>
    <row r="271" spans="2:5" hidden="1" x14ac:dyDescent="0.35">
      <c r="B271" s="113" t="s">
        <v>116</v>
      </c>
      <c r="C271" s="113" t="s">
        <v>1104</v>
      </c>
      <c r="D271" s="113" t="s">
        <v>1105</v>
      </c>
      <c r="E271" s="114">
        <v>7.0000000000000007E-2</v>
      </c>
    </row>
    <row r="272" spans="2:5" hidden="1" x14ac:dyDescent="0.35">
      <c r="B272" s="113" t="s">
        <v>91</v>
      </c>
      <c r="C272" s="113" t="s">
        <v>283</v>
      </c>
      <c r="D272" s="113" t="s">
        <v>1106</v>
      </c>
      <c r="E272" s="114">
        <v>7.8E-2</v>
      </c>
    </row>
    <row r="273" spans="2:5" hidden="1" x14ac:dyDescent="0.35">
      <c r="B273" s="113" t="s">
        <v>116</v>
      </c>
      <c r="C273" s="113" t="s">
        <v>978</v>
      </c>
      <c r="D273" s="113" t="s">
        <v>1107</v>
      </c>
      <c r="E273" s="114">
        <v>7.0000000000000007E-2</v>
      </c>
    </row>
    <row r="274" spans="2:5" hidden="1" x14ac:dyDescent="0.35">
      <c r="B274" s="113" t="s">
        <v>739</v>
      </c>
      <c r="C274" s="113" t="s">
        <v>978</v>
      </c>
      <c r="D274" s="113" t="s">
        <v>1108</v>
      </c>
      <c r="E274" s="114">
        <v>0.05</v>
      </c>
    </row>
    <row r="275" spans="2:5" hidden="1" x14ac:dyDescent="0.35">
      <c r="B275" s="113" t="s">
        <v>116</v>
      </c>
      <c r="C275" s="113" t="s">
        <v>960</v>
      </c>
      <c r="D275" s="113" t="s">
        <v>1109</v>
      </c>
      <c r="E275" s="114">
        <v>6.9175063655593991E-2</v>
      </c>
    </row>
    <row r="276" spans="2:5" hidden="1" x14ac:dyDescent="0.35">
      <c r="B276" s="113" t="s">
        <v>64</v>
      </c>
      <c r="C276" s="113" t="s">
        <v>1002</v>
      </c>
      <c r="D276" s="113" t="s">
        <v>1110</v>
      </c>
      <c r="E276" s="114">
        <v>0.105</v>
      </c>
    </row>
    <row r="277" spans="2:5" hidden="1" x14ac:dyDescent="0.35">
      <c r="B277" s="113" t="s">
        <v>64</v>
      </c>
      <c r="C277" s="113" t="s">
        <v>999</v>
      </c>
      <c r="D277" s="113" t="s">
        <v>1111</v>
      </c>
      <c r="E277" s="114">
        <v>5.8999999999999997E-2</v>
      </c>
    </row>
    <row r="278" spans="2:5" hidden="1" x14ac:dyDescent="0.35">
      <c r="B278" s="113" t="s">
        <v>64</v>
      </c>
      <c r="C278" s="113" t="s">
        <v>411</v>
      </c>
      <c r="D278" s="113" t="s">
        <v>1112</v>
      </c>
      <c r="E278" s="114">
        <v>0.13450000000000001</v>
      </c>
    </row>
    <row r="279" spans="2:5" hidden="1" x14ac:dyDescent="0.35">
      <c r="B279" s="113" t="s">
        <v>116</v>
      </c>
      <c r="C279" s="113" t="s">
        <v>1113</v>
      </c>
      <c r="D279" s="113" t="s">
        <v>1114</v>
      </c>
      <c r="E279" s="114">
        <v>7.0000000000000007E-2</v>
      </c>
    </row>
    <row r="280" spans="2:5" hidden="1" x14ac:dyDescent="0.35">
      <c r="B280" s="113" t="s">
        <v>64</v>
      </c>
      <c r="C280" s="113" t="s">
        <v>1115</v>
      </c>
      <c r="D280" s="113" t="s">
        <v>1116</v>
      </c>
      <c r="E280" s="114">
        <v>7.0000000000000007E-2</v>
      </c>
    </row>
    <row r="281" spans="2:5" hidden="1" x14ac:dyDescent="0.35">
      <c r="B281" s="113" t="s">
        <v>739</v>
      </c>
      <c r="C281" s="113" t="s">
        <v>941</v>
      </c>
      <c r="D281" s="113" t="s">
        <v>1117</v>
      </c>
      <c r="E281" s="114">
        <v>0.05</v>
      </c>
    </row>
    <row r="282" spans="2:5" hidden="1" x14ac:dyDescent="0.35">
      <c r="B282" s="113" t="s">
        <v>64</v>
      </c>
      <c r="C282" s="113" t="s">
        <v>1020</v>
      </c>
      <c r="D282" s="113" t="s">
        <v>1118</v>
      </c>
      <c r="E282" s="114">
        <v>0.16700000000000001</v>
      </c>
    </row>
    <row r="283" spans="2:5" hidden="1" x14ac:dyDescent="0.35">
      <c r="B283" s="113" t="s">
        <v>64</v>
      </c>
      <c r="C283" s="113" t="s">
        <v>1032</v>
      </c>
      <c r="D283" s="113" t="s">
        <v>1119</v>
      </c>
      <c r="E283" s="114">
        <v>0.105</v>
      </c>
    </row>
    <row r="284" spans="2:5" hidden="1" x14ac:dyDescent="0.35">
      <c r="B284" s="113" t="s">
        <v>116</v>
      </c>
      <c r="C284" s="113" t="s">
        <v>177</v>
      </c>
      <c r="D284" s="113" t="s">
        <v>1120</v>
      </c>
      <c r="E284" s="114">
        <v>0.13800000000000001</v>
      </c>
    </row>
    <row r="285" spans="2:5" hidden="1" x14ac:dyDescent="0.35">
      <c r="B285" s="113" t="s">
        <v>91</v>
      </c>
      <c r="C285" s="113" t="s">
        <v>1121</v>
      </c>
      <c r="D285" s="113" t="s">
        <v>1122</v>
      </c>
      <c r="E285" s="114">
        <v>0.12857142857142859</v>
      </c>
    </row>
    <row r="286" spans="2:5" hidden="1" x14ac:dyDescent="0.35">
      <c r="B286" s="113" t="s">
        <v>739</v>
      </c>
      <c r="C286" s="113" t="s">
        <v>177</v>
      </c>
      <c r="D286" s="113" t="s">
        <v>1123</v>
      </c>
      <c r="E286" s="114">
        <v>0.05</v>
      </c>
    </row>
    <row r="287" spans="2:5" hidden="1" x14ac:dyDescent="0.35">
      <c r="B287" s="113" t="s">
        <v>64</v>
      </c>
      <c r="C287" s="113" t="s">
        <v>876</v>
      </c>
      <c r="D287" s="113" t="s">
        <v>1124</v>
      </c>
      <c r="E287" s="114">
        <v>0</v>
      </c>
    </row>
    <row r="288" spans="2:5" hidden="1" x14ac:dyDescent="0.35">
      <c r="B288" s="113" t="s">
        <v>64</v>
      </c>
      <c r="C288" s="113" t="s">
        <v>63</v>
      </c>
      <c r="D288" s="113" t="s">
        <v>1125</v>
      </c>
      <c r="E288" s="124">
        <v>1.7000000000000001E-2</v>
      </c>
    </row>
    <row r="289" spans="2:5" hidden="1" x14ac:dyDescent="0.35">
      <c r="B289" s="113" t="s">
        <v>84</v>
      </c>
      <c r="C289" s="113" t="s">
        <v>63</v>
      </c>
      <c r="D289" s="113" t="s">
        <v>1126</v>
      </c>
      <c r="E289" s="114">
        <v>1.7000000000000001E-2</v>
      </c>
    </row>
    <row r="290" spans="2:5" hidden="1" x14ac:dyDescent="0.35">
      <c r="B290" s="113" t="s">
        <v>64</v>
      </c>
      <c r="C290" s="113" t="s">
        <v>322</v>
      </c>
      <c r="D290" s="113" t="s">
        <v>1127</v>
      </c>
      <c r="E290" s="114">
        <v>8.2000000000000003E-2</v>
      </c>
    </row>
    <row r="291" spans="2:5" hidden="1" x14ac:dyDescent="0.35">
      <c r="B291" s="113" t="s">
        <v>84</v>
      </c>
      <c r="C291" s="113" t="s">
        <v>321</v>
      </c>
      <c r="D291" s="113" t="s">
        <v>1128</v>
      </c>
      <c r="E291" s="114">
        <v>8.2000000000000003E-2</v>
      </c>
    </row>
    <row r="292" spans="2:5" hidden="1" x14ac:dyDescent="0.35">
      <c r="B292" s="113" t="s">
        <v>116</v>
      </c>
      <c r="C292" s="113" t="s">
        <v>93</v>
      </c>
      <c r="D292" s="113" t="s">
        <v>1129</v>
      </c>
      <c r="E292" s="114">
        <v>0.13800000000000001</v>
      </c>
    </row>
    <row r="293" spans="2:5" hidden="1" x14ac:dyDescent="0.35">
      <c r="B293" s="113" t="s">
        <v>64</v>
      </c>
      <c r="C293" s="113" t="s">
        <v>1051</v>
      </c>
      <c r="D293" s="113" t="s">
        <v>1130</v>
      </c>
      <c r="E293" s="114">
        <v>0.105</v>
      </c>
    </row>
    <row r="294" spans="2:5" hidden="1" x14ac:dyDescent="0.35">
      <c r="B294" s="113" t="s">
        <v>91</v>
      </c>
      <c r="C294" s="113" t="s">
        <v>93</v>
      </c>
      <c r="D294" s="113" t="s">
        <v>1131</v>
      </c>
      <c r="E294" s="114">
        <v>0.12857142857142859</v>
      </c>
    </row>
    <row r="295" spans="2:5" hidden="1" x14ac:dyDescent="0.35">
      <c r="B295" s="113" t="s">
        <v>739</v>
      </c>
      <c r="C295" s="113" t="s">
        <v>93</v>
      </c>
      <c r="D295" s="113" t="s">
        <v>1132</v>
      </c>
      <c r="E295" s="114">
        <v>0.05</v>
      </c>
    </row>
    <row r="296" spans="2:5" hidden="1" x14ac:dyDescent="0.35">
      <c r="B296" s="113" t="s">
        <v>64</v>
      </c>
      <c r="C296" s="113" t="s">
        <v>1133</v>
      </c>
      <c r="D296" s="113" t="s">
        <v>1134</v>
      </c>
      <c r="E296" s="114">
        <v>0.11799999999999999</v>
      </c>
    </row>
    <row r="297" spans="2:5" hidden="1" x14ac:dyDescent="0.35">
      <c r="B297" s="113" t="s">
        <v>64</v>
      </c>
      <c r="C297" s="113" t="s">
        <v>1135</v>
      </c>
      <c r="D297" s="113" t="s">
        <v>1136</v>
      </c>
      <c r="E297" s="124">
        <v>8.3000000000000004E-2</v>
      </c>
    </row>
    <row r="298" spans="2:5" hidden="1" x14ac:dyDescent="0.35">
      <c r="B298" s="113" t="s">
        <v>116</v>
      </c>
      <c r="C298" s="113" t="s">
        <v>218</v>
      </c>
      <c r="D298" s="113" t="s">
        <v>1137</v>
      </c>
      <c r="E298" s="124">
        <v>0.09</v>
      </c>
    </row>
    <row r="299" spans="2:5" hidden="1" x14ac:dyDescent="0.35">
      <c r="B299" s="113" t="s">
        <v>64</v>
      </c>
      <c r="C299" s="113" t="s">
        <v>232</v>
      </c>
      <c r="D299" s="113" t="s">
        <v>1138</v>
      </c>
      <c r="E299" s="124">
        <v>8.5000000000000006E-2</v>
      </c>
    </row>
    <row r="300" spans="2:5" hidden="1" x14ac:dyDescent="0.35">
      <c r="B300" s="113" t="s">
        <v>739</v>
      </c>
      <c r="C300" s="113" t="s">
        <v>218</v>
      </c>
      <c r="D300" s="113" t="s">
        <v>1139</v>
      </c>
      <c r="E300" s="124">
        <v>0.09</v>
      </c>
    </row>
    <row r="301" spans="2:5" hidden="1" x14ac:dyDescent="0.35">
      <c r="B301" s="113" t="s">
        <v>64</v>
      </c>
      <c r="C301" s="113" t="s">
        <v>669</v>
      </c>
      <c r="D301" s="113" t="str">
        <f>C301&amp;B301</f>
        <v>Shiseido PrestigeEcom</v>
      </c>
      <c r="E301" s="124">
        <v>0.09</v>
      </c>
    </row>
    <row r="302" spans="2:5" hidden="1" x14ac:dyDescent="0.35">
      <c r="B302" s="113" t="s">
        <v>64</v>
      </c>
      <c r="C302" s="113" t="s">
        <v>1140</v>
      </c>
      <c r="D302" s="113" t="s">
        <v>1141</v>
      </c>
      <c r="E302" s="124">
        <v>0.09</v>
      </c>
    </row>
    <row r="303" spans="2:5" hidden="1" x14ac:dyDescent="0.35">
      <c r="B303" s="113" t="s">
        <v>64</v>
      </c>
      <c r="C303" s="113" t="s">
        <v>1142</v>
      </c>
      <c r="D303" s="113" t="s">
        <v>1143</v>
      </c>
      <c r="E303" s="124">
        <v>0.09</v>
      </c>
    </row>
    <row r="304" spans="2:5" hidden="1" x14ac:dyDescent="0.35">
      <c r="B304" s="113" t="s">
        <v>84</v>
      </c>
      <c r="C304" s="113" t="s">
        <v>1142</v>
      </c>
      <c r="D304" s="113" t="s">
        <v>1144</v>
      </c>
      <c r="E304" s="124">
        <v>0.09</v>
      </c>
    </row>
    <row r="305" spans="2:5" hidden="1" x14ac:dyDescent="0.35">
      <c r="B305" s="113" t="s">
        <v>116</v>
      </c>
      <c r="C305" s="113" t="s">
        <v>1142</v>
      </c>
      <c r="D305" s="113" t="s">
        <v>1145</v>
      </c>
      <c r="E305" s="124">
        <v>0.09</v>
      </c>
    </row>
    <row r="306" spans="2:5" hidden="1" x14ac:dyDescent="0.35">
      <c r="B306" s="113" t="s">
        <v>64</v>
      </c>
      <c r="C306" s="113" t="s">
        <v>200</v>
      </c>
      <c r="D306" s="113" t="s">
        <v>1146</v>
      </c>
      <c r="E306" s="114">
        <v>5.11E-2</v>
      </c>
    </row>
    <row r="307" spans="2:5" hidden="1" x14ac:dyDescent="0.35">
      <c r="B307" s="113" t="s">
        <v>116</v>
      </c>
      <c r="C307" s="113" t="s">
        <v>971</v>
      </c>
      <c r="D307" s="113" t="s">
        <v>1147</v>
      </c>
      <c r="E307" s="114">
        <v>7.0000000000000007E-2</v>
      </c>
    </row>
    <row r="308" spans="2:5" hidden="1" x14ac:dyDescent="0.35">
      <c r="B308" s="113" t="s">
        <v>64</v>
      </c>
      <c r="C308" s="113" t="s">
        <v>1148</v>
      </c>
      <c r="D308" s="113" t="s">
        <v>1149</v>
      </c>
      <c r="E308" s="114">
        <v>9.8000000000000004E-2</v>
      </c>
    </row>
    <row r="309" spans="2:5" hidden="1" x14ac:dyDescent="0.35">
      <c r="B309" s="113" t="s">
        <v>116</v>
      </c>
      <c r="C309" s="113" t="s">
        <v>1150</v>
      </c>
      <c r="D309" s="113" t="s">
        <v>1151</v>
      </c>
      <c r="E309" s="114">
        <v>7.0000000000000007E-2</v>
      </c>
    </row>
    <row r="310" spans="2:5" hidden="1" x14ac:dyDescent="0.35">
      <c r="B310" s="113" t="s">
        <v>64</v>
      </c>
      <c r="C310" s="113" t="s">
        <v>1152</v>
      </c>
      <c r="D310" s="113" t="s">
        <v>1153</v>
      </c>
      <c r="E310" s="114">
        <v>1.7000000000000001E-2</v>
      </c>
    </row>
    <row r="311" spans="2:5" hidden="1" x14ac:dyDescent="0.35">
      <c r="B311" s="113" t="s">
        <v>64</v>
      </c>
      <c r="C311" s="113" t="s">
        <v>1154</v>
      </c>
      <c r="D311" s="113" t="s">
        <v>1155</v>
      </c>
      <c r="E311" s="114">
        <v>0.105</v>
      </c>
    </row>
    <row r="312" spans="2:5" hidden="1" x14ac:dyDescent="0.35">
      <c r="B312" s="113" t="s">
        <v>64</v>
      </c>
      <c r="C312" s="113" t="s">
        <v>1075</v>
      </c>
      <c r="D312" s="113" t="s">
        <v>1156</v>
      </c>
      <c r="E312" s="114">
        <v>8.3000000000000004E-2</v>
      </c>
    </row>
    <row r="313" spans="2:5" hidden="1" x14ac:dyDescent="0.35">
      <c r="B313" s="113" t="s">
        <v>116</v>
      </c>
      <c r="C313" s="113" t="s">
        <v>943</v>
      </c>
      <c r="D313" s="113" t="s">
        <v>1157</v>
      </c>
      <c r="E313" s="114">
        <v>7.0000000000000007E-2</v>
      </c>
    </row>
    <row r="314" spans="2:5" hidden="1" x14ac:dyDescent="0.35">
      <c r="B314" s="113" t="s">
        <v>739</v>
      </c>
      <c r="C314" s="3" t="s">
        <v>943</v>
      </c>
      <c r="D314" s="113" t="s">
        <v>1158</v>
      </c>
      <c r="E314" s="114">
        <v>0.05</v>
      </c>
    </row>
    <row r="315" spans="2:5" hidden="1" x14ac:dyDescent="0.35">
      <c r="B315" s="113" t="s">
        <v>64</v>
      </c>
      <c r="C315" s="113" t="s">
        <v>1159</v>
      </c>
      <c r="D315" s="113" t="str">
        <f>C315&amp;B315</f>
        <v>Brand's SuntoryEcom</v>
      </c>
      <c r="E315" s="114">
        <v>8.5999999999999993E-2</v>
      </c>
    </row>
    <row r="316" spans="2:5" hidden="1" x14ac:dyDescent="0.35">
      <c r="B316" s="113" t="s">
        <v>64</v>
      </c>
      <c r="C316" s="113" t="s">
        <v>1086</v>
      </c>
      <c r="D316" s="113" t="s">
        <v>1160</v>
      </c>
      <c r="E316" s="114">
        <v>0.105</v>
      </c>
    </row>
    <row r="317" spans="2:5" hidden="1" x14ac:dyDescent="0.35">
      <c r="B317" s="113" t="s">
        <v>116</v>
      </c>
      <c r="C317" s="113" t="s">
        <v>1161</v>
      </c>
      <c r="D317" s="113" t="s">
        <v>1162</v>
      </c>
      <c r="E317" s="114">
        <v>7.0000000000000007E-2</v>
      </c>
    </row>
    <row r="318" spans="2:5" hidden="1" x14ac:dyDescent="0.35">
      <c r="B318" s="113" t="s">
        <v>91</v>
      </c>
      <c r="C318" s="113" t="s">
        <v>1161</v>
      </c>
      <c r="D318" s="113" t="s">
        <v>1163</v>
      </c>
      <c r="E318" s="114">
        <v>0.17100000000000001</v>
      </c>
    </row>
    <row r="319" spans="2:5" hidden="1" x14ac:dyDescent="0.35">
      <c r="B319" s="113" t="s">
        <v>739</v>
      </c>
      <c r="C319" s="113" t="s">
        <v>1161</v>
      </c>
      <c r="D319" s="113" t="s">
        <v>1164</v>
      </c>
      <c r="E319" s="114">
        <v>0.05</v>
      </c>
    </row>
    <row r="320" spans="2:5" hidden="1" x14ac:dyDescent="0.35">
      <c r="B320" s="113" t="s">
        <v>64</v>
      </c>
      <c r="C320" s="113" t="s">
        <v>1092</v>
      </c>
      <c r="D320" s="113" t="s">
        <v>1165</v>
      </c>
      <c r="E320" s="114">
        <v>0.105</v>
      </c>
    </row>
    <row r="321" spans="2:5" hidden="1" x14ac:dyDescent="0.35">
      <c r="B321" s="113" t="s">
        <v>116</v>
      </c>
      <c r="C321" s="113" t="s">
        <v>985</v>
      </c>
      <c r="D321" s="113" t="s">
        <v>1166</v>
      </c>
      <c r="E321" s="114">
        <v>7.0000000000000007E-2</v>
      </c>
    </row>
    <row r="322" spans="2:5" hidden="1" x14ac:dyDescent="0.35">
      <c r="B322" s="113" t="s">
        <v>739</v>
      </c>
      <c r="C322" s="113" t="s">
        <v>985</v>
      </c>
      <c r="D322" s="113" t="s">
        <v>1167</v>
      </c>
      <c r="E322" s="114">
        <v>0.05</v>
      </c>
    </row>
    <row r="323" spans="2:5" hidden="1" x14ac:dyDescent="0.35">
      <c r="B323" s="113" t="s">
        <v>64</v>
      </c>
      <c r="C323" s="113" t="s">
        <v>255</v>
      </c>
      <c r="D323" s="113" t="s">
        <v>1168</v>
      </c>
      <c r="E323" s="114">
        <v>8.6999999999999994E-2</v>
      </c>
    </row>
    <row r="324" spans="2:5" hidden="1" x14ac:dyDescent="0.35">
      <c r="B324" s="113" t="s">
        <v>116</v>
      </c>
      <c r="C324" s="113" t="s">
        <v>256</v>
      </c>
      <c r="D324" s="113" t="s">
        <v>1169</v>
      </c>
      <c r="E324" s="114">
        <v>8.6999999999999994E-2</v>
      </c>
    </row>
    <row r="325" spans="2:5" hidden="1" x14ac:dyDescent="0.35">
      <c r="B325" s="113" t="s">
        <v>64</v>
      </c>
      <c r="C325" s="113" t="s">
        <v>1095</v>
      </c>
      <c r="D325" s="113" t="s">
        <v>1170</v>
      </c>
      <c r="E325" s="114">
        <v>8.3000000000000004E-2</v>
      </c>
    </row>
    <row r="326" spans="2:5" hidden="1" x14ac:dyDescent="0.35">
      <c r="B326" s="113" t="s">
        <v>116</v>
      </c>
      <c r="C326" s="113" t="s">
        <v>1171</v>
      </c>
      <c r="D326" s="113" t="s">
        <v>1172</v>
      </c>
      <c r="E326" s="114">
        <v>7.0000000000000007E-2</v>
      </c>
    </row>
    <row r="327" spans="2:5" hidden="1" x14ac:dyDescent="0.35">
      <c r="B327" s="113" t="s">
        <v>64</v>
      </c>
      <c r="C327" s="113" t="s">
        <v>1104</v>
      </c>
      <c r="D327" s="113" t="s">
        <v>1173</v>
      </c>
      <c r="E327" s="114">
        <v>0.105</v>
      </c>
    </row>
    <row r="328" spans="2:5" hidden="1" x14ac:dyDescent="0.35">
      <c r="B328" s="113" t="s">
        <v>116</v>
      </c>
      <c r="C328" s="113" t="s">
        <v>1036</v>
      </c>
      <c r="D328" s="113" t="s">
        <v>1174</v>
      </c>
      <c r="E328" s="114">
        <v>7.0000000000000007E-2</v>
      </c>
    </row>
    <row r="329" spans="2:5" hidden="1" x14ac:dyDescent="0.35">
      <c r="B329" s="113" t="s">
        <v>739</v>
      </c>
      <c r="C329" s="113" t="s">
        <v>1036</v>
      </c>
      <c r="D329" s="113" t="s">
        <v>1175</v>
      </c>
      <c r="E329" s="114">
        <v>0.05</v>
      </c>
    </row>
    <row r="330" spans="2:5" hidden="1" x14ac:dyDescent="0.35">
      <c r="B330" s="113" t="s">
        <v>64</v>
      </c>
      <c r="C330" s="113" t="s">
        <v>1113</v>
      </c>
      <c r="D330" s="113" t="s">
        <v>1176</v>
      </c>
      <c r="E330" s="114">
        <v>8.3000000000000004E-2</v>
      </c>
    </row>
    <row r="331" spans="2:5" hidden="1" x14ac:dyDescent="0.35">
      <c r="B331" s="113" t="s">
        <v>116</v>
      </c>
      <c r="C331" s="113" t="s">
        <v>1177</v>
      </c>
      <c r="D331" s="113" t="s">
        <v>1178</v>
      </c>
      <c r="E331" s="114">
        <v>7.0000000000000007E-2</v>
      </c>
    </row>
    <row r="332" spans="2:5" hidden="1" x14ac:dyDescent="0.35">
      <c r="B332" s="113" t="s">
        <v>64</v>
      </c>
      <c r="C332" s="113" t="s">
        <v>1121</v>
      </c>
      <c r="D332" s="113" t="s">
        <v>1179</v>
      </c>
      <c r="E332" s="114">
        <v>0.13800000000000001</v>
      </c>
    </row>
    <row r="333" spans="2:5" hidden="1" x14ac:dyDescent="0.35">
      <c r="B333" s="113" t="s">
        <v>116</v>
      </c>
      <c r="C333" s="113" t="s">
        <v>799</v>
      </c>
      <c r="D333" s="113" t="s">
        <v>1180</v>
      </c>
      <c r="E333" s="114">
        <v>7.0000000000000007E-2</v>
      </c>
    </row>
    <row r="334" spans="2:5" hidden="1" x14ac:dyDescent="0.35">
      <c r="B334" s="113" t="s">
        <v>739</v>
      </c>
      <c r="C334" s="113" t="s">
        <v>799</v>
      </c>
      <c r="D334" s="113" t="s">
        <v>1181</v>
      </c>
      <c r="E334" s="114">
        <v>0.05</v>
      </c>
    </row>
    <row r="335" spans="2:5" hidden="1" x14ac:dyDescent="0.35">
      <c r="B335" s="113" t="s">
        <v>84</v>
      </c>
      <c r="C335" s="113" t="s">
        <v>177</v>
      </c>
      <c r="D335" s="113" t="s">
        <v>1182</v>
      </c>
      <c r="E335" s="114">
        <v>6.5000000000000002E-2</v>
      </c>
    </row>
    <row r="336" spans="2:5" hidden="1" x14ac:dyDescent="0.35">
      <c r="B336" s="113" t="s">
        <v>116</v>
      </c>
      <c r="C336" s="113" t="s">
        <v>946</v>
      </c>
      <c r="D336" s="113" t="s">
        <v>1183</v>
      </c>
      <c r="E336" s="114">
        <v>7.0000000000000007E-2</v>
      </c>
    </row>
    <row r="337" spans="2:5" hidden="1" x14ac:dyDescent="0.35">
      <c r="B337" s="113" t="s">
        <v>739</v>
      </c>
      <c r="C337" s="113" t="s">
        <v>946</v>
      </c>
      <c r="D337" s="113" t="s">
        <v>1184</v>
      </c>
      <c r="E337" s="114">
        <v>0.05</v>
      </c>
    </row>
    <row r="338" spans="2:5" hidden="1" x14ac:dyDescent="0.35">
      <c r="B338" s="113" t="s">
        <v>64</v>
      </c>
      <c r="C338" s="113" t="s">
        <v>1185</v>
      </c>
      <c r="D338" s="113" t="s">
        <v>1186</v>
      </c>
      <c r="E338" s="124">
        <v>0.13800000000000001</v>
      </c>
    </row>
    <row r="339" spans="2:5" hidden="1" x14ac:dyDescent="0.35">
      <c r="B339" s="113" t="s">
        <v>64</v>
      </c>
      <c r="C339" s="113" t="s">
        <v>218</v>
      </c>
      <c r="D339" s="113" t="s">
        <v>1187</v>
      </c>
      <c r="E339" s="114">
        <v>0.09</v>
      </c>
    </row>
    <row r="340" spans="2:5" hidden="1" x14ac:dyDescent="0.35">
      <c r="B340" s="113" t="s">
        <v>116</v>
      </c>
      <c r="C340" s="113" t="s">
        <v>997</v>
      </c>
      <c r="D340" s="113" t="s">
        <v>1188</v>
      </c>
      <c r="E340" s="114">
        <v>7.0000000000000007E-2</v>
      </c>
    </row>
    <row r="341" spans="2:5" hidden="1" x14ac:dyDescent="0.35">
      <c r="B341" s="113" t="s">
        <v>739</v>
      </c>
      <c r="C341" s="113" t="s">
        <v>997</v>
      </c>
      <c r="D341" s="113" t="s">
        <v>1189</v>
      </c>
      <c r="E341" s="114">
        <v>0.05</v>
      </c>
    </row>
    <row r="342" spans="2:5" hidden="1" x14ac:dyDescent="0.35">
      <c r="B342" s="113" t="s">
        <v>64</v>
      </c>
      <c r="C342" s="113" t="s">
        <v>1150</v>
      </c>
      <c r="D342" s="113" t="s">
        <v>1190</v>
      </c>
      <c r="E342" s="114">
        <v>0.105</v>
      </c>
    </row>
    <row r="343" spans="2:5" hidden="1" x14ac:dyDescent="0.35">
      <c r="B343" s="113" t="s">
        <v>116</v>
      </c>
      <c r="C343" s="113" t="s">
        <v>1191</v>
      </c>
      <c r="D343" s="113" t="s">
        <v>1192</v>
      </c>
      <c r="E343" s="114">
        <v>7.0000000000000007E-2</v>
      </c>
    </row>
    <row r="344" spans="2:5" hidden="1" x14ac:dyDescent="0.35">
      <c r="B344" s="113" t="s">
        <v>64</v>
      </c>
      <c r="C344" s="113" t="s">
        <v>1161</v>
      </c>
      <c r="D344" s="113" t="s">
        <v>1193</v>
      </c>
      <c r="E344" s="114">
        <v>0.17100000000000001</v>
      </c>
    </row>
    <row r="345" spans="2:5" hidden="1" x14ac:dyDescent="0.35">
      <c r="B345" s="113" t="s">
        <v>64</v>
      </c>
      <c r="C345" s="113" t="s">
        <v>1171</v>
      </c>
      <c r="D345" s="113" t="s">
        <v>1194</v>
      </c>
      <c r="E345" s="114">
        <v>0.105</v>
      </c>
    </row>
    <row r="346" spans="2:5" hidden="1" x14ac:dyDescent="0.35">
      <c r="B346" s="113" t="s">
        <v>116</v>
      </c>
      <c r="C346" s="113" t="s">
        <v>401</v>
      </c>
      <c r="D346" s="113" t="s">
        <v>1195</v>
      </c>
      <c r="E346" s="114">
        <v>7.0000000000000007E-2</v>
      </c>
    </row>
    <row r="347" spans="2:5" hidden="1" x14ac:dyDescent="0.35">
      <c r="B347" s="113" t="s">
        <v>64</v>
      </c>
      <c r="C347" s="113" t="s">
        <v>1177</v>
      </c>
      <c r="D347" s="113" t="s">
        <v>1196</v>
      </c>
      <c r="E347" s="114">
        <v>0.105</v>
      </c>
    </row>
    <row r="348" spans="2:5" hidden="1" x14ac:dyDescent="0.35">
      <c r="B348" s="113" t="s">
        <v>739</v>
      </c>
      <c r="C348" s="113" t="s">
        <v>401</v>
      </c>
      <c r="D348" s="113" t="s">
        <v>1197</v>
      </c>
      <c r="E348" s="114">
        <v>0.05</v>
      </c>
    </row>
    <row r="349" spans="2:5" hidden="1" x14ac:dyDescent="0.35">
      <c r="B349" s="113" t="s">
        <v>64</v>
      </c>
      <c r="C349" s="113" t="s">
        <v>481</v>
      </c>
      <c r="D349" s="113" t="s">
        <v>1198</v>
      </c>
      <c r="E349" s="114">
        <v>7.0000000000000007E-2</v>
      </c>
    </row>
    <row r="350" spans="2:5" hidden="1" x14ac:dyDescent="0.35">
      <c r="B350" s="113" t="s">
        <v>116</v>
      </c>
      <c r="C350" s="113" t="s">
        <v>1199</v>
      </c>
      <c r="D350" s="113" t="s">
        <v>1200</v>
      </c>
      <c r="E350" s="114">
        <v>7.0000000000000007E-2</v>
      </c>
    </row>
    <row r="351" spans="2:5" hidden="1" x14ac:dyDescent="0.35">
      <c r="B351" s="113" t="s">
        <v>91</v>
      </c>
      <c r="C351" s="113" t="s">
        <v>1199</v>
      </c>
      <c r="D351" s="113" t="s">
        <v>1201</v>
      </c>
      <c r="E351" s="114">
        <v>0.09</v>
      </c>
    </row>
    <row r="352" spans="2:5" hidden="1" x14ac:dyDescent="0.35">
      <c r="B352" s="113" t="s">
        <v>739</v>
      </c>
      <c r="C352" s="113" t="s">
        <v>1199</v>
      </c>
      <c r="D352" s="113" t="s">
        <v>1202</v>
      </c>
      <c r="E352" s="114">
        <v>0.05</v>
      </c>
    </row>
    <row r="353" spans="2:5" hidden="1" x14ac:dyDescent="0.35">
      <c r="B353" s="113" t="s">
        <v>64</v>
      </c>
      <c r="C353" s="113" t="s">
        <v>1191</v>
      </c>
      <c r="D353" s="113" t="s">
        <v>1203</v>
      </c>
      <c r="E353" s="114">
        <v>8.3000000000000004E-2</v>
      </c>
    </row>
    <row r="354" spans="2:5" hidden="1" x14ac:dyDescent="0.35">
      <c r="B354" s="113" t="s">
        <v>116</v>
      </c>
      <c r="C354" s="113" t="s">
        <v>1204</v>
      </c>
      <c r="D354" s="113" t="s">
        <v>1205</v>
      </c>
      <c r="E354" s="114">
        <v>7.0000000000000007E-2</v>
      </c>
    </row>
    <row r="355" spans="2:5" hidden="1" x14ac:dyDescent="0.35">
      <c r="B355" s="113" t="s">
        <v>64</v>
      </c>
      <c r="C355" s="113" t="s">
        <v>401</v>
      </c>
      <c r="D355" s="113" t="s">
        <v>1206</v>
      </c>
      <c r="E355" s="114">
        <v>0.14699999999999999</v>
      </c>
    </row>
    <row r="356" spans="2:5" hidden="1" x14ac:dyDescent="0.35">
      <c r="B356" s="113" t="s">
        <v>91</v>
      </c>
      <c r="C356" s="113" t="s">
        <v>401</v>
      </c>
      <c r="D356" s="113" t="s">
        <v>1207</v>
      </c>
      <c r="E356" s="114">
        <v>0.14699999999999999</v>
      </c>
    </row>
    <row r="357" spans="2:5" hidden="1" x14ac:dyDescent="0.35">
      <c r="B357" s="113" t="s">
        <v>450</v>
      </c>
      <c r="C357" s="113" t="s">
        <v>1208</v>
      </c>
      <c r="D357" s="113" t="s">
        <v>1209</v>
      </c>
      <c r="E357" s="114">
        <v>3.5000000000000003E-2</v>
      </c>
    </row>
    <row r="358" spans="2:5" hidden="1" x14ac:dyDescent="0.35">
      <c r="B358" s="113" t="s">
        <v>64</v>
      </c>
      <c r="C358" s="113" t="s">
        <v>1210</v>
      </c>
      <c r="D358" s="113" t="s">
        <v>1211</v>
      </c>
      <c r="E358" s="114">
        <v>0.11899999999999999</v>
      </c>
    </row>
    <row r="359" spans="2:5" hidden="1" x14ac:dyDescent="0.35">
      <c r="B359" s="113" t="s">
        <v>84</v>
      </c>
      <c r="C359" s="113" t="s">
        <v>1210</v>
      </c>
      <c r="D359" s="113" t="s">
        <v>1212</v>
      </c>
      <c r="E359" s="114">
        <v>6.8619508108371849E-2</v>
      </c>
    </row>
    <row r="360" spans="2:5" hidden="1" x14ac:dyDescent="0.35">
      <c r="B360" s="113" t="s">
        <v>91</v>
      </c>
      <c r="C360" s="113" t="s">
        <v>1210</v>
      </c>
      <c r="D360" s="113" t="s">
        <v>1213</v>
      </c>
      <c r="E360" s="114">
        <v>0.13</v>
      </c>
    </row>
    <row r="361" spans="2:5" hidden="1" x14ac:dyDescent="0.35">
      <c r="B361" s="113" t="s">
        <v>84</v>
      </c>
      <c r="C361" s="113" t="s">
        <v>401</v>
      </c>
      <c r="D361" s="113" t="s">
        <v>1214</v>
      </c>
      <c r="E361" s="114">
        <v>0.224</v>
      </c>
    </row>
    <row r="362" spans="2:5" hidden="1" x14ac:dyDescent="0.35">
      <c r="B362" s="113" t="s">
        <v>116</v>
      </c>
      <c r="C362" s="113" t="s">
        <v>748</v>
      </c>
      <c r="D362" s="113" t="s">
        <v>1215</v>
      </c>
      <c r="E362" s="114">
        <v>7.0000000000000007E-2</v>
      </c>
    </row>
    <row r="363" spans="2:5" hidden="1" x14ac:dyDescent="0.35">
      <c r="B363" s="113" t="s">
        <v>739</v>
      </c>
      <c r="C363" s="113" t="s">
        <v>748</v>
      </c>
      <c r="D363" s="113" t="s">
        <v>1216</v>
      </c>
      <c r="E363" s="114">
        <v>0.05</v>
      </c>
    </row>
    <row r="364" spans="2:5" hidden="1" x14ac:dyDescent="0.35">
      <c r="B364" s="113" t="s">
        <v>64</v>
      </c>
      <c r="C364" s="113" t="s">
        <v>1199</v>
      </c>
      <c r="D364" s="113" t="s">
        <v>1217</v>
      </c>
      <c r="E364" s="114">
        <v>0.08</v>
      </c>
    </row>
    <row r="365" spans="2:5" hidden="1" x14ac:dyDescent="0.35">
      <c r="B365" s="113" t="s">
        <v>64</v>
      </c>
      <c r="C365" s="113" t="s">
        <v>1204</v>
      </c>
      <c r="D365" s="113" t="s">
        <v>1218</v>
      </c>
      <c r="E365" s="114">
        <v>0.105</v>
      </c>
    </row>
    <row r="366" spans="2:5" hidden="1" x14ac:dyDescent="0.35">
      <c r="B366" s="113" t="s">
        <v>116</v>
      </c>
      <c r="C366" s="113" t="s">
        <v>754</v>
      </c>
      <c r="D366" s="113" t="s">
        <v>1219</v>
      </c>
      <c r="E366" s="114">
        <v>7.0000000000000007E-2</v>
      </c>
    </row>
    <row r="367" spans="2:5" hidden="1" x14ac:dyDescent="0.35">
      <c r="B367" s="113" t="s">
        <v>739</v>
      </c>
      <c r="C367" s="113" t="s">
        <v>754</v>
      </c>
      <c r="D367" s="113" t="s">
        <v>1220</v>
      </c>
      <c r="E367" s="114">
        <v>0.05</v>
      </c>
    </row>
    <row r="368" spans="2:5" hidden="1" x14ac:dyDescent="0.35">
      <c r="B368" s="113" t="s">
        <v>64</v>
      </c>
      <c r="C368" s="113" t="s">
        <v>1221</v>
      </c>
      <c r="D368" s="113" t="s">
        <v>1222</v>
      </c>
      <c r="E368" s="114">
        <v>0.13800000000000001</v>
      </c>
    </row>
    <row r="369" spans="2:5" hidden="1" x14ac:dyDescent="0.35">
      <c r="B369" s="113" t="s">
        <v>64</v>
      </c>
      <c r="C369" s="113" t="s">
        <v>1223</v>
      </c>
      <c r="D369" s="113" t="s">
        <v>1224</v>
      </c>
      <c r="E369" s="114">
        <v>8.3000000000000004E-2</v>
      </c>
    </row>
    <row r="370" spans="2:5" hidden="1" x14ac:dyDescent="0.35">
      <c r="B370" s="113" t="s">
        <v>64</v>
      </c>
      <c r="C370" s="116" t="s">
        <v>1225</v>
      </c>
      <c r="D370" s="113" t="s">
        <v>1226</v>
      </c>
      <c r="E370" s="114">
        <v>0.105</v>
      </c>
    </row>
    <row r="371" spans="2:5" hidden="1" x14ac:dyDescent="0.35">
      <c r="B371" s="113" t="s">
        <v>64</v>
      </c>
      <c r="C371" s="113" t="s">
        <v>522</v>
      </c>
      <c r="D371" s="113" t="s">
        <v>1227</v>
      </c>
      <c r="E371" s="114">
        <v>5.8000000000000003E-2</v>
      </c>
    </row>
    <row r="372" spans="2:5" hidden="1" x14ac:dyDescent="0.35">
      <c r="B372" s="113" t="s">
        <v>64</v>
      </c>
      <c r="C372" s="116" t="s">
        <v>527</v>
      </c>
      <c r="D372" s="113" t="s">
        <v>1228</v>
      </c>
      <c r="E372" s="114">
        <v>9.7000000000000003E-2</v>
      </c>
    </row>
    <row r="373" spans="2:5" hidden="1" x14ac:dyDescent="0.35">
      <c r="B373" s="113" t="s">
        <v>64</v>
      </c>
      <c r="C373" s="116" t="s">
        <v>1229</v>
      </c>
      <c r="D373" s="113" t="s">
        <v>1230</v>
      </c>
      <c r="E373" s="114">
        <v>0.08</v>
      </c>
    </row>
    <row r="374" spans="2:5" hidden="1" x14ac:dyDescent="0.35">
      <c r="B374" s="113" t="s">
        <v>64</v>
      </c>
      <c r="C374" s="116" t="s">
        <v>1231</v>
      </c>
      <c r="D374" s="113" t="s">
        <v>1232</v>
      </c>
      <c r="E374" s="114">
        <v>8.5000000000000006E-2</v>
      </c>
    </row>
    <row r="375" spans="2:5" hidden="1" x14ac:dyDescent="0.35">
      <c r="B375" s="113" t="s">
        <v>116</v>
      </c>
      <c r="C375" s="116" t="s">
        <v>1233</v>
      </c>
      <c r="D375" s="113" t="s">
        <v>1234</v>
      </c>
      <c r="E375" s="114">
        <v>0.1</v>
      </c>
    </row>
    <row r="376" spans="2:5" hidden="1" x14ac:dyDescent="0.35">
      <c r="B376" s="113" t="s">
        <v>64</v>
      </c>
      <c r="C376" s="116" t="s">
        <v>1235</v>
      </c>
      <c r="D376" s="113" t="s">
        <v>1236</v>
      </c>
      <c r="E376" s="114">
        <v>0.06</v>
      </c>
    </row>
    <row r="377" spans="2:5" hidden="1" x14ac:dyDescent="0.35">
      <c r="B377" s="113" t="s">
        <v>64</v>
      </c>
      <c r="C377" s="113" t="s">
        <v>1237</v>
      </c>
      <c r="D377" s="113" t="s">
        <v>1238</v>
      </c>
      <c r="E377" s="114">
        <v>0.56999999999999995</v>
      </c>
    </row>
    <row r="378" spans="2:5" hidden="1" x14ac:dyDescent="0.35">
      <c r="B378" s="113" t="s">
        <v>64</v>
      </c>
      <c r="C378" s="113" t="s">
        <v>1239</v>
      </c>
      <c r="D378" s="113" t="s">
        <v>1240</v>
      </c>
      <c r="E378" s="114">
        <v>5.2999999999999999E-2</v>
      </c>
    </row>
    <row r="379" spans="2:5" hidden="1" x14ac:dyDescent="0.35">
      <c r="B379" s="113" t="s">
        <v>64</v>
      </c>
      <c r="C379" s="113" t="s">
        <v>1241</v>
      </c>
      <c r="D379" s="113" t="s">
        <v>1242</v>
      </c>
      <c r="E379" s="124">
        <v>0.11799999999999999</v>
      </c>
    </row>
    <row r="380" spans="2:5" hidden="1" x14ac:dyDescent="0.35">
      <c r="B380" s="113" t="s">
        <v>116</v>
      </c>
      <c r="C380" s="113" t="s">
        <v>232</v>
      </c>
      <c r="D380" s="113" t="s">
        <v>1243</v>
      </c>
      <c r="E380" s="124">
        <v>0.09</v>
      </c>
    </row>
    <row r="381" spans="2:5" hidden="1" x14ac:dyDescent="0.35">
      <c r="B381" s="113" t="s">
        <v>116</v>
      </c>
      <c r="C381" s="113" t="s">
        <v>200</v>
      </c>
      <c r="D381" s="113" t="s">
        <v>1244</v>
      </c>
      <c r="E381" s="114">
        <v>5.11E-2</v>
      </c>
    </row>
    <row r="382" spans="2:5" hidden="1" x14ac:dyDescent="0.35">
      <c r="B382" s="113" t="s">
        <v>116</v>
      </c>
      <c r="C382" s="113" t="s">
        <v>894</v>
      </c>
      <c r="D382" s="113" t="s">
        <v>1245</v>
      </c>
      <c r="E382" s="114">
        <v>0.14699999999999999</v>
      </c>
    </row>
    <row r="383" spans="2:5" hidden="1" x14ac:dyDescent="0.35">
      <c r="B383" s="113" t="s">
        <v>116</v>
      </c>
      <c r="C383" s="113" t="s">
        <v>411</v>
      </c>
      <c r="D383" s="113" t="s">
        <v>1246</v>
      </c>
      <c r="E383" s="114">
        <v>0.13450000000000001</v>
      </c>
    </row>
    <row r="384" spans="2:5" hidden="1" x14ac:dyDescent="0.35">
      <c r="B384" s="113" t="s">
        <v>116</v>
      </c>
      <c r="C384" s="113" t="s">
        <v>1247</v>
      </c>
      <c r="D384" s="113" t="s">
        <v>1248</v>
      </c>
      <c r="E384" s="114">
        <v>7.9000000000000001E-2</v>
      </c>
    </row>
    <row r="385" spans="2:5" hidden="1" x14ac:dyDescent="0.35">
      <c r="B385" s="113" t="s">
        <v>116</v>
      </c>
      <c r="C385" s="113" t="s">
        <v>1229</v>
      </c>
      <c r="D385" s="113" t="s">
        <v>1249</v>
      </c>
      <c r="E385" s="114">
        <v>0.08</v>
      </c>
    </row>
    <row r="386" spans="2:5" hidden="1" x14ac:dyDescent="0.35">
      <c r="B386" s="113" t="s">
        <v>116</v>
      </c>
      <c r="C386" s="113" t="s">
        <v>1235</v>
      </c>
      <c r="D386" s="113" t="s">
        <v>1250</v>
      </c>
      <c r="E386" s="114">
        <v>0.06</v>
      </c>
    </row>
    <row r="387" spans="2:5" hidden="1" x14ac:dyDescent="0.35">
      <c r="B387" s="113" t="s">
        <v>116</v>
      </c>
      <c r="C387" s="113" t="s">
        <v>1251</v>
      </c>
      <c r="D387" s="113" t="s">
        <v>1252</v>
      </c>
      <c r="E387" s="114">
        <v>6.5000000000000002E-2</v>
      </c>
    </row>
    <row r="388" spans="2:5" hidden="1" x14ac:dyDescent="0.35">
      <c r="B388" s="113" t="s">
        <v>116</v>
      </c>
      <c r="C388" s="113" t="s">
        <v>1231</v>
      </c>
      <c r="D388" s="113" t="s">
        <v>1253</v>
      </c>
      <c r="E388" s="114">
        <v>8.5000000000000006E-2</v>
      </c>
    </row>
    <row r="389" spans="2:5" hidden="1" x14ac:dyDescent="0.35">
      <c r="B389" s="113" t="s">
        <v>116</v>
      </c>
      <c r="C389" s="113" t="s">
        <v>1072</v>
      </c>
      <c r="D389" s="113" t="s">
        <v>1254</v>
      </c>
      <c r="E389" s="114">
        <v>1.4785063665706052E-2</v>
      </c>
    </row>
    <row r="390" spans="2:5" hidden="1" x14ac:dyDescent="0.35">
      <c r="B390" s="113" t="s">
        <v>116</v>
      </c>
      <c r="C390" s="113" t="s">
        <v>387</v>
      </c>
      <c r="D390" s="113" t="s">
        <v>1255</v>
      </c>
      <c r="E390" s="114">
        <v>4.8000000000000001E-2</v>
      </c>
    </row>
    <row r="391" spans="2:5" hidden="1" x14ac:dyDescent="0.35">
      <c r="B391" s="113" t="s">
        <v>116</v>
      </c>
      <c r="C391" s="113" t="s">
        <v>909</v>
      </c>
      <c r="D391" s="113" t="s">
        <v>1256</v>
      </c>
      <c r="E391" s="114">
        <v>0.124</v>
      </c>
    </row>
    <row r="392" spans="2:5" hidden="1" x14ac:dyDescent="0.35">
      <c r="B392" s="113" t="s">
        <v>116</v>
      </c>
      <c r="C392" s="113" t="s">
        <v>1241</v>
      </c>
      <c r="D392" s="113" t="s">
        <v>1257</v>
      </c>
      <c r="E392" s="114">
        <v>0.11799999999999999</v>
      </c>
    </row>
    <row r="393" spans="2:5" hidden="1" x14ac:dyDescent="0.35">
      <c r="B393" s="113" t="s">
        <v>116</v>
      </c>
      <c r="C393" s="3" t="s">
        <v>342</v>
      </c>
      <c r="D393" s="113" t="s">
        <v>1258</v>
      </c>
      <c r="E393" s="114">
        <v>6.2E-2</v>
      </c>
    </row>
    <row r="394" spans="2:5" hidden="1" x14ac:dyDescent="0.35">
      <c r="B394" s="113" t="s">
        <v>116</v>
      </c>
      <c r="C394" s="113" t="s">
        <v>1004</v>
      </c>
      <c r="D394" s="113" t="s">
        <v>1259</v>
      </c>
      <c r="E394" s="114">
        <v>5.8999999999999997E-2</v>
      </c>
    </row>
    <row r="395" spans="2:5" hidden="1" x14ac:dyDescent="0.35">
      <c r="B395" s="113" t="s">
        <v>116</v>
      </c>
      <c r="C395" s="113" t="s">
        <v>1115</v>
      </c>
      <c r="D395" s="113" t="s">
        <v>1260</v>
      </c>
      <c r="E395" s="114">
        <v>7.0000000000000007E-2</v>
      </c>
    </row>
    <row r="396" spans="2:5" hidden="1" x14ac:dyDescent="0.35">
      <c r="B396" s="113" t="s">
        <v>116</v>
      </c>
      <c r="C396" s="113" t="s">
        <v>1225</v>
      </c>
      <c r="D396" s="113" t="s">
        <v>1261</v>
      </c>
      <c r="E396" s="115">
        <v>0.105</v>
      </c>
    </row>
    <row r="397" spans="2:5" hidden="1" x14ac:dyDescent="0.35">
      <c r="B397" s="113" t="s">
        <v>116</v>
      </c>
      <c r="C397" s="113" t="s">
        <v>1262</v>
      </c>
      <c r="D397" s="113" t="s">
        <v>1263</v>
      </c>
      <c r="E397" s="115">
        <v>0.09</v>
      </c>
    </row>
    <row r="398" spans="2:5" hidden="1" x14ac:dyDescent="0.35">
      <c r="B398" s="113" t="s">
        <v>116</v>
      </c>
      <c r="C398" s="113" t="s">
        <v>1264</v>
      </c>
      <c r="D398" s="113" t="s">
        <v>1265</v>
      </c>
      <c r="E398" s="115">
        <v>0.09</v>
      </c>
    </row>
    <row r="399" spans="2:5" hidden="1" x14ac:dyDescent="0.35">
      <c r="B399" t="s">
        <v>116</v>
      </c>
      <c r="C399" t="s">
        <v>1266</v>
      </c>
      <c r="D399" t="s">
        <v>1267</v>
      </c>
      <c r="E399">
        <v>0.09</v>
      </c>
    </row>
    <row r="400" spans="2:5" x14ac:dyDescent="0.35">
      <c r="D400" s="113" t="s">
        <v>1268</v>
      </c>
      <c r="E400" s="134">
        <v>0.02</v>
      </c>
    </row>
  </sheetData>
  <autoFilter ref="B2:E399" xr:uid="{DC1902C6-7657-4E15-8201-719FB7102C4F}">
    <filterColumn colId="1">
      <filters>
        <filter val="Beko"/>
      </filters>
    </filterColumn>
  </autoFilter>
  <conditionalFormatting sqref="D4:D398 D400">
    <cfRule type="expression" dxfId="0" priority="1">
      <formula>COUNTIF(D4:D1002,D4)&gt;1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363E-24E4-4A04-BC6D-BCA6B7B291A2}">
  <sheetPr filterMode="1"/>
  <dimension ref="A1:BM1008"/>
  <sheetViews>
    <sheetView topLeftCell="B1" workbookViewId="0">
      <selection activeCell="L491" sqref="L491"/>
    </sheetView>
  </sheetViews>
  <sheetFormatPr defaultColWidth="8.90625" defaultRowHeight="12" x14ac:dyDescent="0.3"/>
  <cols>
    <col min="1" max="1" width="26.90625" style="75" hidden="1" customWidth="1"/>
    <col min="2" max="2" width="11" style="75" bestFit="1" customWidth="1"/>
    <col min="3" max="8" width="8.90625" style="75"/>
    <col min="9" max="9" width="16.54296875" style="75" bestFit="1" customWidth="1"/>
    <col min="10" max="12" width="8.90625" style="75"/>
    <col min="13" max="34" width="8.90625" style="75" hidden="1" customWidth="1"/>
    <col min="35" max="40" width="10.54296875" style="75" hidden="1" customWidth="1"/>
    <col min="41" max="41" width="10.54296875" style="75" customWidth="1"/>
    <col min="42" max="62" width="8.90625" style="75" hidden="1" customWidth="1"/>
    <col min="63" max="63" width="0" style="75" hidden="1" customWidth="1"/>
    <col min="64" max="64" width="28.54296875" style="75" hidden="1" customWidth="1"/>
    <col min="65" max="65" width="24.90625" style="75" hidden="1" customWidth="1"/>
    <col min="66" max="16384" width="8.90625" style="75"/>
  </cols>
  <sheetData>
    <row r="1" spans="1:65" x14ac:dyDescent="0.3">
      <c r="A1" s="72"/>
      <c r="B1" s="72"/>
      <c r="C1" s="72"/>
      <c r="D1" s="72"/>
      <c r="E1" s="72"/>
      <c r="F1" s="72"/>
      <c r="G1" s="72"/>
      <c r="H1" s="72"/>
      <c r="I1" s="72">
        <v>854</v>
      </c>
      <c r="J1" s="72"/>
      <c r="K1" s="72"/>
      <c r="L1" s="72">
        <v>2286499.787</v>
      </c>
      <c r="M1" s="72"/>
      <c r="N1" s="72"/>
      <c r="O1" s="72"/>
      <c r="P1" s="72"/>
      <c r="Q1" s="73">
        <v>12510061.34</v>
      </c>
      <c r="R1" s="72"/>
      <c r="S1" s="72"/>
      <c r="T1" s="74">
        <v>3348053</v>
      </c>
      <c r="U1" s="74">
        <v>4387410</v>
      </c>
      <c r="V1" s="74">
        <v>5443551</v>
      </c>
      <c r="W1" s="74">
        <v>5851864</v>
      </c>
      <c r="X1" s="74">
        <v>8015804</v>
      </c>
      <c r="Y1" s="74">
        <v>11530285</v>
      </c>
      <c r="Z1" s="74">
        <v>45963173</v>
      </c>
      <c r="AA1" s="72"/>
      <c r="AB1" s="74">
        <v>53040570</v>
      </c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</row>
    <row r="2" spans="1:65" x14ac:dyDescent="0.3">
      <c r="A2" s="72"/>
      <c r="B2" s="72"/>
      <c r="C2" s="72"/>
      <c r="D2" s="72"/>
      <c r="E2" s="72"/>
      <c r="F2" s="72"/>
      <c r="G2" s="72"/>
      <c r="H2" s="72" t="s">
        <v>1269</v>
      </c>
      <c r="I2" s="72"/>
      <c r="J2" s="72"/>
      <c r="K2" s="72" t="s">
        <v>1269</v>
      </c>
      <c r="L2" s="72"/>
      <c r="M2" s="72"/>
      <c r="N2" s="72"/>
      <c r="O2" s="72"/>
      <c r="P2" s="72"/>
      <c r="Q2" s="73">
        <v>92161.36</v>
      </c>
      <c r="R2" s="74">
        <v>58116</v>
      </c>
      <c r="S2" s="74">
        <v>119616</v>
      </c>
      <c r="T2" s="74">
        <v>70918</v>
      </c>
      <c r="U2" s="74">
        <v>92933</v>
      </c>
      <c r="V2" s="74">
        <v>115304</v>
      </c>
      <c r="W2" s="74">
        <v>123953</v>
      </c>
      <c r="X2" s="74">
        <v>169789</v>
      </c>
      <c r="Y2" s="74">
        <v>244232</v>
      </c>
      <c r="Z2" s="74">
        <v>275654</v>
      </c>
      <c r="AA2" s="74">
        <v>351007</v>
      </c>
      <c r="AB2" s="74">
        <v>364952</v>
      </c>
      <c r="AC2" s="72"/>
      <c r="AD2" s="74">
        <v>4350965</v>
      </c>
      <c r="AE2" s="74">
        <v>2743670</v>
      </c>
      <c r="AF2" s="74">
        <v>5647094</v>
      </c>
      <c r="AG2" s="74">
        <v>3348053</v>
      </c>
      <c r="AH2" s="74">
        <v>4387410</v>
      </c>
      <c r="AI2" s="74">
        <v>5443551</v>
      </c>
      <c r="AJ2" s="74">
        <v>5851864</v>
      </c>
      <c r="AK2" s="74">
        <v>8015804</v>
      </c>
      <c r="AL2" s="74">
        <v>11530285</v>
      </c>
      <c r="AM2" s="74">
        <v>13013729</v>
      </c>
      <c r="AN2" s="74">
        <v>16571142</v>
      </c>
      <c r="AO2" s="74">
        <v>17229472</v>
      </c>
      <c r="AP2" s="72"/>
      <c r="AQ2" s="74">
        <v>12741729</v>
      </c>
      <c r="AR2" s="74">
        <v>13179014</v>
      </c>
      <c r="AS2" s="74">
        <v>25397953</v>
      </c>
      <c r="AT2" s="74">
        <v>46814342</v>
      </c>
      <c r="AU2" s="72"/>
      <c r="AV2" s="72"/>
      <c r="AW2" s="74">
        <v>5848299</v>
      </c>
      <c r="AX2" s="74">
        <v>8012239</v>
      </c>
      <c r="AY2" s="74">
        <v>11525497</v>
      </c>
      <c r="AZ2" s="74">
        <v>25386036</v>
      </c>
      <c r="BA2" s="72"/>
      <c r="BB2" s="72"/>
      <c r="BC2" s="72"/>
      <c r="BD2" s="72"/>
      <c r="BE2" s="72"/>
      <c r="BF2" s="72"/>
      <c r="BG2" s="72"/>
      <c r="BH2" s="72"/>
      <c r="BI2" s="72"/>
      <c r="BJ2" s="72"/>
    </row>
    <row r="3" spans="1:65" ht="12.5" thickBot="1" x14ac:dyDescent="0.35">
      <c r="A3" s="76"/>
      <c r="B3" s="77" t="s">
        <v>1270</v>
      </c>
      <c r="C3" s="77" t="s">
        <v>1271</v>
      </c>
      <c r="D3" s="78" t="s">
        <v>1272</v>
      </c>
      <c r="E3" s="78" t="s">
        <v>1273</v>
      </c>
      <c r="F3" s="78" t="s">
        <v>1274</v>
      </c>
      <c r="G3" s="78" t="s">
        <v>1275</v>
      </c>
      <c r="H3" s="78" t="s">
        <v>10</v>
      </c>
      <c r="I3" s="78" t="s">
        <v>1276</v>
      </c>
      <c r="J3" s="78" t="s">
        <v>1277</v>
      </c>
      <c r="K3" s="78" t="s">
        <v>12</v>
      </c>
      <c r="L3" s="78" t="s">
        <v>13</v>
      </c>
      <c r="M3" s="78" t="s">
        <v>1278</v>
      </c>
      <c r="N3" s="78" t="s">
        <v>1279</v>
      </c>
      <c r="O3" s="78" t="s">
        <v>1280</v>
      </c>
      <c r="P3" s="78" t="s">
        <v>1281</v>
      </c>
      <c r="Q3" s="79" t="s">
        <v>1282</v>
      </c>
      <c r="R3" s="79" t="s">
        <v>1283</v>
      </c>
      <c r="S3" s="79" t="s">
        <v>1284</v>
      </c>
      <c r="T3" s="79" t="s">
        <v>1285</v>
      </c>
      <c r="U3" s="79" t="s">
        <v>1286</v>
      </c>
      <c r="V3" s="79" t="s">
        <v>1287</v>
      </c>
      <c r="W3" s="79" t="s">
        <v>1288</v>
      </c>
      <c r="X3" s="79" t="s">
        <v>1289</v>
      </c>
      <c r="Y3" s="79" t="s">
        <v>1290</v>
      </c>
      <c r="Z3" s="79" t="s">
        <v>1291</v>
      </c>
      <c r="AA3" s="79" t="s">
        <v>1292</v>
      </c>
      <c r="AB3" s="79" t="s">
        <v>1293</v>
      </c>
      <c r="AC3" s="80" t="s">
        <v>1294</v>
      </c>
      <c r="AD3" s="79" t="s">
        <v>1282</v>
      </c>
      <c r="AE3" s="79" t="s">
        <v>1283</v>
      </c>
      <c r="AF3" s="79" t="s">
        <v>1284</v>
      </c>
      <c r="AG3" s="79" t="s">
        <v>1285</v>
      </c>
      <c r="AH3" s="79" t="s">
        <v>1286</v>
      </c>
      <c r="AI3" s="79" t="s">
        <v>1287</v>
      </c>
      <c r="AJ3" s="79" t="s">
        <v>1288</v>
      </c>
      <c r="AK3" s="79" t="s">
        <v>1289</v>
      </c>
      <c r="AL3" s="79" t="s">
        <v>1290</v>
      </c>
      <c r="AM3" s="79" t="s">
        <v>1291</v>
      </c>
      <c r="AN3" s="79" t="s">
        <v>1292</v>
      </c>
      <c r="AO3" s="79" t="s">
        <v>1293</v>
      </c>
      <c r="AP3" s="72"/>
      <c r="AQ3" s="79" t="s">
        <v>1295</v>
      </c>
      <c r="AR3" s="79" t="s">
        <v>1296</v>
      </c>
      <c r="AS3" s="79" t="s">
        <v>1297</v>
      </c>
      <c r="AT3" s="79" t="s">
        <v>1298</v>
      </c>
      <c r="AU3" s="72"/>
      <c r="AV3" s="81" t="s">
        <v>10</v>
      </c>
      <c r="AW3" s="82" t="s">
        <v>1299</v>
      </c>
      <c r="AX3" s="82" t="s">
        <v>1300</v>
      </c>
      <c r="AY3" s="82" t="s">
        <v>1301</v>
      </c>
      <c r="AZ3" s="82" t="s">
        <v>1302</v>
      </c>
      <c r="BA3" s="83"/>
      <c r="BB3" s="83"/>
      <c r="BC3" s="83"/>
      <c r="BD3" s="83"/>
      <c r="BE3" s="83"/>
      <c r="BF3" s="83"/>
      <c r="BG3" s="83"/>
      <c r="BH3" s="83"/>
      <c r="BI3" s="83"/>
      <c r="BJ3" s="83"/>
      <c r="BL3" s="84" t="s">
        <v>1303</v>
      </c>
      <c r="BM3" s="84" t="s">
        <v>1304</v>
      </c>
    </row>
    <row r="4" spans="1:65" ht="12.5" hidden="1" thickTop="1" x14ac:dyDescent="0.3">
      <c r="A4" s="85" t="e">
        <v>#N/A</v>
      </c>
      <c r="B4" s="85" t="s">
        <v>240</v>
      </c>
      <c r="C4" s="85" t="s">
        <v>1305</v>
      </c>
      <c r="D4" s="85" t="s">
        <v>1306</v>
      </c>
      <c r="E4" s="85" t="s">
        <v>1307</v>
      </c>
      <c r="F4" s="85" t="s">
        <v>1307</v>
      </c>
      <c r="G4" s="85" t="s">
        <v>1308</v>
      </c>
      <c r="H4" s="85" t="s">
        <v>427</v>
      </c>
      <c r="I4" s="85" t="s">
        <v>427</v>
      </c>
      <c r="J4" s="85" t="s">
        <v>90</v>
      </c>
      <c r="K4" s="85" t="s">
        <v>1309</v>
      </c>
      <c r="L4" s="86" t="s">
        <v>1310</v>
      </c>
      <c r="M4" s="85"/>
      <c r="N4" s="85"/>
      <c r="O4" s="85"/>
      <c r="P4" s="85"/>
      <c r="Q4" s="87" t="s">
        <v>1311</v>
      </c>
      <c r="R4" s="87">
        <v>75</v>
      </c>
      <c r="S4" s="87">
        <v>74</v>
      </c>
      <c r="T4" s="87">
        <v>50</v>
      </c>
      <c r="U4" s="87">
        <v>47</v>
      </c>
      <c r="V4" s="87">
        <v>67</v>
      </c>
      <c r="W4" s="87">
        <v>54</v>
      </c>
      <c r="X4" s="87">
        <v>69</v>
      </c>
      <c r="Y4" s="87">
        <v>100</v>
      </c>
      <c r="Z4" s="87">
        <v>85</v>
      </c>
      <c r="AA4" s="87">
        <v>105</v>
      </c>
      <c r="AB4" s="87">
        <v>105</v>
      </c>
      <c r="AC4" s="72"/>
      <c r="AD4" s="87">
        <v>0</v>
      </c>
      <c r="AE4" s="88">
        <v>3524</v>
      </c>
      <c r="AF4" s="88">
        <v>3470</v>
      </c>
      <c r="AG4" s="88">
        <v>2361</v>
      </c>
      <c r="AH4" s="88">
        <v>2219</v>
      </c>
      <c r="AI4" s="88">
        <v>3163</v>
      </c>
      <c r="AJ4" s="88">
        <v>2549</v>
      </c>
      <c r="AK4" s="88">
        <v>3258</v>
      </c>
      <c r="AL4" s="88">
        <v>4721</v>
      </c>
      <c r="AM4" s="88">
        <v>4013</v>
      </c>
      <c r="AN4" s="88">
        <v>4957</v>
      </c>
      <c r="AO4" s="88">
        <v>4957</v>
      </c>
      <c r="AP4" s="72"/>
      <c r="AQ4" s="88">
        <v>6994</v>
      </c>
      <c r="AR4" s="88">
        <v>7742</v>
      </c>
      <c r="AS4" s="88">
        <v>10528</v>
      </c>
      <c r="AT4" s="88">
        <v>13927</v>
      </c>
      <c r="AU4" s="72"/>
      <c r="AV4" s="89" t="s">
        <v>737</v>
      </c>
      <c r="AW4" s="87">
        <v>0</v>
      </c>
      <c r="AX4" s="88">
        <v>48924</v>
      </c>
      <c r="AY4" s="88">
        <v>50927</v>
      </c>
      <c r="AZ4" s="88">
        <v>99851</v>
      </c>
      <c r="BA4" s="87">
        <v>0</v>
      </c>
      <c r="BB4" s="87">
        <v>0</v>
      </c>
      <c r="BC4" s="87"/>
      <c r="BD4" s="87"/>
      <c r="BE4" s="87"/>
      <c r="BF4" s="87"/>
      <c r="BG4" s="87"/>
      <c r="BH4" s="87"/>
      <c r="BI4" s="87"/>
      <c r="BJ4" s="87"/>
      <c r="BL4" s="75" t="str">
        <f>H4&amp;" - "&amp;L4</f>
        <v>Bosch - Webstore</v>
      </c>
      <c r="BM4" s="75" t="str">
        <f>I4&amp;" - "&amp;L4</f>
        <v>Bosch - Webstore</v>
      </c>
    </row>
    <row r="5" spans="1:65" ht="12.5" hidden="1" thickTop="1" x14ac:dyDescent="0.3">
      <c r="A5" s="85" t="e">
        <v>#N/A</v>
      </c>
      <c r="B5" s="75" t="s">
        <v>240</v>
      </c>
      <c r="C5" s="75" t="s">
        <v>1307</v>
      </c>
      <c r="D5" s="75" t="s">
        <v>1312</v>
      </c>
      <c r="E5" s="75" t="s">
        <v>1307</v>
      </c>
      <c r="F5" s="75" t="s">
        <v>1307</v>
      </c>
      <c r="G5" s="75" t="s">
        <v>1308</v>
      </c>
      <c r="H5" s="75" t="s">
        <v>427</v>
      </c>
      <c r="I5" s="75" t="s">
        <v>427</v>
      </c>
      <c r="J5" s="75" t="s">
        <v>90</v>
      </c>
      <c r="K5" s="75" t="s">
        <v>1313</v>
      </c>
      <c r="L5" s="90" t="s">
        <v>65</v>
      </c>
      <c r="Q5" s="91">
        <v>256.64999999999998</v>
      </c>
      <c r="R5" s="91">
        <v>93</v>
      </c>
      <c r="S5" s="91">
        <v>217</v>
      </c>
      <c r="T5" s="91">
        <v>204</v>
      </c>
      <c r="U5" s="91">
        <v>239</v>
      </c>
      <c r="V5" s="91">
        <v>207</v>
      </c>
      <c r="W5" s="91">
        <v>218</v>
      </c>
      <c r="X5" s="91">
        <v>81</v>
      </c>
      <c r="Y5" s="91">
        <v>36</v>
      </c>
      <c r="Z5" s="91">
        <v>239</v>
      </c>
      <c r="AA5" s="91">
        <v>207</v>
      </c>
      <c r="AB5" s="91">
        <v>685</v>
      </c>
      <c r="AC5" s="72"/>
      <c r="AD5" s="92">
        <v>12117</v>
      </c>
      <c r="AE5" s="92">
        <v>4392</v>
      </c>
      <c r="AF5" s="92">
        <v>10261</v>
      </c>
      <c r="AG5" s="92">
        <v>9650</v>
      </c>
      <c r="AH5" s="92">
        <v>11269</v>
      </c>
      <c r="AI5" s="92">
        <v>9782</v>
      </c>
      <c r="AJ5" s="92">
        <v>10311</v>
      </c>
      <c r="AK5" s="92">
        <v>3833</v>
      </c>
      <c r="AL5" s="92">
        <v>1718</v>
      </c>
      <c r="AM5" s="92">
        <v>11269</v>
      </c>
      <c r="AN5" s="92">
        <v>9782</v>
      </c>
      <c r="AO5" s="92">
        <v>32339</v>
      </c>
      <c r="AP5" s="72"/>
      <c r="AQ5" s="92">
        <v>26769</v>
      </c>
      <c r="AR5" s="92">
        <v>30701</v>
      </c>
      <c r="AS5" s="92">
        <v>15863</v>
      </c>
      <c r="AT5" s="92">
        <v>53390</v>
      </c>
      <c r="AU5" s="72"/>
      <c r="AV5" s="93" t="s">
        <v>745</v>
      </c>
      <c r="AW5" s="94">
        <v>41622</v>
      </c>
      <c r="AX5" s="94">
        <v>45785</v>
      </c>
      <c r="AY5" s="94">
        <v>50362</v>
      </c>
      <c r="AZ5" s="94">
        <v>137769</v>
      </c>
      <c r="BA5" s="88">
        <v>41622</v>
      </c>
      <c r="BB5" s="91"/>
      <c r="BC5" s="91"/>
      <c r="BD5" s="91"/>
      <c r="BE5" s="91"/>
      <c r="BF5" s="91"/>
      <c r="BG5" s="91"/>
      <c r="BH5" s="91"/>
      <c r="BI5" s="91"/>
      <c r="BJ5" s="91"/>
      <c r="BL5" s="75" t="str">
        <f t="shared" ref="BL5:BL68" si="0">H5&amp;" - "&amp;L5</f>
        <v>Bosch - Lazada</v>
      </c>
      <c r="BM5" s="75" t="str">
        <f t="shared" ref="BM5:BM68" si="1">I5&amp;" - "&amp;L5</f>
        <v>Bosch - Lazada</v>
      </c>
    </row>
    <row r="6" spans="1:65" ht="12.5" hidden="1" thickTop="1" x14ac:dyDescent="0.3">
      <c r="A6" s="85" t="e">
        <v>#N/A</v>
      </c>
      <c r="B6" s="85" t="s">
        <v>240</v>
      </c>
      <c r="C6" s="85" t="s">
        <v>1305</v>
      </c>
      <c r="D6" s="85" t="s">
        <v>1314</v>
      </c>
      <c r="E6" s="85" t="s">
        <v>1307</v>
      </c>
      <c r="F6" s="85" t="s">
        <v>1307</v>
      </c>
      <c r="G6" s="85" t="s">
        <v>1308</v>
      </c>
      <c r="H6" s="85" t="s">
        <v>427</v>
      </c>
      <c r="I6" s="85" t="s">
        <v>427</v>
      </c>
      <c r="J6" s="85" t="s">
        <v>90</v>
      </c>
      <c r="K6" s="85" t="s">
        <v>739</v>
      </c>
      <c r="L6" s="86" t="s">
        <v>739</v>
      </c>
      <c r="M6" s="85"/>
      <c r="N6" s="85"/>
      <c r="O6" s="85"/>
      <c r="P6" s="85"/>
      <c r="Q6" s="87" t="s">
        <v>1311</v>
      </c>
      <c r="R6" s="87" t="s">
        <v>1311</v>
      </c>
      <c r="S6" s="87" t="s">
        <v>1311</v>
      </c>
      <c r="T6" s="87" t="s">
        <v>1311</v>
      </c>
      <c r="U6" s="87" t="s">
        <v>1311</v>
      </c>
      <c r="V6" s="87" t="s">
        <v>1311</v>
      </c>
      <c r="W6" s="87">
        <v>32</v>
      </c>
      <c r="X6" s="87">
        <v>34</v>
      </c>
      <c r="Y6" s="87">
        <v>36</v>
      </c>
      <c r="Z6" s="87">
        <v>37</v>
      </c>
      <c r="AA6" s="87">
        <v>39</v>
      </c>
      <c r="AB6" s="87">
        <v>41</v>
      </c>
      <c r="AC6" s="72"/>
      <c r="AD6" s="87">
        <v>0</v>
      </c>
      <c r="AE6" s="87">
        <v>0</v>
      </c>
      <c r="AF6" s="87">
        <v>0</v>
      </c>
      <c r="AG6" s="87">
        <v>0</v>
      </c>
      <c r="AH6" s="87">
        <v>0</v>
      </c>
      <c r="AI6" s="87">
        <v>0</v>
      </c>
      <c r="AJ6" s="88">
        <v>1528</v>
      </c>
      <c r="AK6" s="88">
        <v>1604</v>
      </c>
      <c r="AL6" s="88">
        <v>1684</v>
      </c>
      <c r="AM6" s="88">
        <v>1768</v>
      </c>
      <c r="AN6" s="88">
        <v>1857</v>
      </c>
      <c r="AO6" s="88">
        <v>1950</v>
      </c>
      <c r="AP6" s="72"/>
      <c r="AQ6" s="87">
        <v>0</v>
      </c>
      <c r="AR6" s="87">
        <v>0</v>
      </c>
      <c r="AS6" s="88">
        <v>4816</v>
      </c>
      <c r="AT6" s="88">
        <v>5576</v>
      </c>
      <c r="AU6" s="72"/>
      <c r="AV6" s="89" t="s">
        <v>750</v>
      </c>
      <c r="AW6" s="88">
        <v>50927</v>
      </c>
      <c r="AX6" s="88">
        <v>56018</v>
      </c>
      <c r="AY6" s="88">
        <v>61620</v>
      </c>
      <c r="AZ6" s="88">
        <v>168565</v>
      </c>
      <c r="BA6" s="88">
        <v>50927</v>
      </c>
      <c r="BB6" s="87"/>
      <c r="BC6" s="87"/>
      <c r="BD6" s="87"/>
      <c r="BE6" s="87"/>
      <c r="BF6" s="87"/>
      <c r="BG6" s="87"/>
      <c r="BH6" s="87"/>
      <c r="BI6" s="87"/>
      <c r="BJ6" s="87"/>
      <c r="BL6" s="75" t="str">
        <f t="shared" si="0"/>
        <v>Bosch - Momo</v>
      </c>
      <c r="BM6" s="75" t="str">
        <f t="shared" si="1"/>
        <v>Bosch - Momo</v>
      </c>
    </row>
    <row r="7" spans="1:65" ht="12.5" hidden="1" thickTop="1" x14ac:dyDescent="0.3">
      <c r="A7" s="85" t="e">
        <v>#N/A</v>
      </c>
      <c r="B7" s="75" t="s">
        <v>240</v>
      </c>
      <c r="C7" s="75" t="s">
        <v>1307</v>
      </c>
      <c r="D7" s="75" t="s">
        <v>1315</v>
      </c>
      <c r="E7" s="75" t="s">
        <v>1307</v>
      </c>
      <c r="F7" s="75" t="s">
        <v>1307</v>
      </c>
      <c r="G7" s="75" t="s">
        <v>1308</v>
      </c>
      <c r="H7" s="75" t="s">
        <v>427</v>
      </c>
      <c r="I7" s="75" t="s">
        <v>427</v>
      </c>
      <c r="J7" s="75" t="s">
        <v>90</v>
      </c>
      <c r="K7" s="75" t="s">
        <v>1313</v>
      </c>
      <c r="L7" s="95" t="s">
        <v>147</v>
      </c>
      <c r="Q7" s="91">
        <v>149.68</v>
      </c>
      <c r="R7" s="91">
        <v>86</v>
      </c>
      <c r="S7" s="91">
        <v>158</v>
      </c>
      <c r="T7" s="91">
        <v>4</v>
      </c>
      <c r="U7" s="91">
        <v>83</v>
      </c>
      <c r="V7" s="91">
        <v>205</v>
      </c>
      <c r="W7" s="91">
        <v>48</v>
      </c>
      <c r="X7" s="91">
        <v>31</v>
      </c>
      <c r="Y7" s="91">
        <v>65</v>
      </c>
      <c r="Z7" s="91">
        <v>83</v>
      </c>
      <c r="AA7" s="91">
        <v>205</v>
      </c>
      <c r="AB7" s="91">
        <v>318</v>
      </c>
      <c r="AC7" s="72"/>
      <c r="AD7" s="92">
        <v>7066</v>
      </c>
      <c r="AE7" s="92">
        <v>4042</v>
      </c>
      <c r="AF7" s="92">
        <v>7436</v>
      </c>
      <c r="AG7" s="91">
        <v>165</v>
      </c>
      <c r="AH7" s="92">
        <v>3900</v>
      </c>
      <c r="AI7" s="92">
        <v>9683</v>
      </c>
      <c r="AJ7" s="92">
        <v>2247</v>
      </c>
      <c r="AK7" s="92">
        <v>1454</v>
      </c>
      <c r="AL7" s="92">
        <v>3073</v>
      </c>
      <c r="AM7" s="92">
        <v>3900</v>
      </c>
      <c r="AN7" s="92">
        <v>9683</v>
      </c>
      <c r="AO7" s="92">
        <v>15013</v>
      </c>
      <c r="AP7" s="72"/>
      <c r="AQ7" s="92">
        <v>18544</v>
      </c>
      <c r="AR7" s="92">
        <v>13748</v>
      </c>
      <c r="AS7" s="92">
        <v>6775</v>
      </c>
      <c r="AT7" s="92">
        <v>28595</v>
      </c>
      <c r="AU7" s="72"/>
      <c r="AV7" s="93" t="s">
        <v>756</v>
      </c>
      <c r="AW7" s="94">
        <v>57241</v>
      </c>
      <c r="AX7" s="94">
        <v>61108</v>
      </c>
      <c r="AY7" s="94">
        <v>75595</v>
      </c>
      <c r="AZ7" s="94">
        <v>193943</v>
      </c>
      <c r="BA7" s="88">
        <v>57241</v>
      </c>
      <c r="BB7" s="91"/>
      <c r="BC7" s="91"/>
      <c r="BD7" s="91"/>
      <c r="BE7" s="91"/>
      <c r="BF7" s="91"/>
      <c r="BG7" s="91"/>
      <c r="BH7" s="91"/>
      <c r="BI7" s="91"/>
      <c r="BJ7" s="91"/>
      <c r="BL7" s="75" t="str">
        <f t="shared" si="0"/>
        <v>Bosch - Shopee</v>
      </c>
      <c r="BM7" s="75" t="str">
        <f t="shared" si="1"/>
        <v>Bosch - Shopee</v>
      </c>
    </row>
    <row r="8" spans="1:65" ht="12.5" hidden="1" thickTop="1" x14ac:dyDescent="0.3">
      <c r="A8" s="85" t="e">
        <v>#N/A</v>
      </c>
      <c r="B8" s="85" t="s">
        <v>240</v>
      </c>
      <c r="C8" s="85" t="s">
        <v>1307</v>
      </c>
      <c r="D8" s="85" t="s">
        <v>1316</v>
      </c>
      <c r="E8" s="85" t="s">
        <v>1307</v>
      </c>
      <c r="F8" s="85" t="s">
        <v>1307</v>
      </c>
      <c r="G8" s="85" t="s">
        <v>1308</v>
      </c>
      <c r="H8" s="85" t="s">
        <v>427</v>
      </c>
      <c r="I8" s="85" t="s">
        <v>427</v>
      </c>
      <c r="J8" s="85" t="s">
        <v>90</v>
      </c>
      <c r="K8" s="85" t="s">
        <v>1313</v>
      </c>
      <c r="L8" s="96" t="s">
        <v>581</v>
      </c>
      <c r="M8" s="85"/>
      <c r="N8" s="85"/>
      <c r="O8" s="85"/>
      <c r="P8" s="85"/>
      <c r="Q8" s="87">
        <v>88.75</v>
      </c>
      <c r="R8" s="87">
        <v>64</v>
      </c>
      <c r="S8" s="87">
        <v>105</v>
      </c>
      <c r="T8" s="87">
        <v>156</v>
      </c>
      <c r="U8" s="87">
        <v>161</v>
      </c>
      <c r="V8" s="87">
        <v>210</v>
      </c>
      <c r="W8" s="87">
        <v>148</v>
      </c>
      <c r="X8" s="87">
        <v>74</v>
      </c>
      <c r="Y8" s="87">
        <v>34</v>
      </c>
      <c r="Z8" s="87">
        <v>161</v>
      </c>
      <c r="AA8" s="87">
        <v>210</v>
      </c>
      <c r="AB8" s="87">
        <v>700</v>
      </c>
      <c r="AC8" s="72"/>
      <c r="AD8" s="88">
        <v>4190</v>
      </c>
      <c r="AE8" s="88">
        <v>3005</v>
      </c>
      <c r="AF8" s="88">
        <v>4957</v>
      </c>
      <c r="AG8" s="88">
        <v>7370</v>
      </c>
      <c r="AH8" s="88">
        <v>7601</v>
      </c>
      <c r="AI8" s="88">
        <v>9914</v>
      </c>
      <c r="AJ8" s="88">
        <v>7006</v>
      </c>
      <c r="AK8" s="88">
        <v>3503</v>
      </c>
      <c r="AL8" s="88">
        <v>1586</v>
      </c>
      <c r="AM8" s="88">
        <v>7601</v>
      </c>
      <c r="AN8" s="88">
        <v>9914</v>
      </c>
      <c r="AO8" s="88">
        <v>33047</v>
      </c>
      <c r="AP8" s="72"/>
      <c r="AQ8" s="88">
        <v>12152</v>
      </c>
      <c r="AR8" s="88">
        <v>24885</v>
      </c>
      <c r="AS8" s="88">
        <v>12095</v>
      </c>
      <c r="AT8" s="88">
        <v>50562</v>
      </c>
      <c r="AU8" s="72"/>
      <c r="AV8" s="89" t="s">
        <v>920</v>
      </c>
      <c r="AW8" s="88">
        <v>36824</v>
      </c>
      <c r="AX8" s="88">
        <v>40506</v>
      </c>
      <c r="AY8" s="88">
        <v>47446</v>
      </c>
      <c r="AZ8" s="88">
        <v>124777</v>
      </c>
      <c r="BA8" s="88">
        <v>36824</v>
      </c>
      <c r="BB8" s="87"/>
      <c r="BC8" s="87"/>
      <c r="BD8" s="87"/>
      <c r="BE8" s="87"/>
      <c r="BF8" s="87"/>
      <c r="BG8" s="87"/>
      <c r="BH8" s="87"/>
      <c r="BI8" s="87"/>
      <c r="BJ8" s="87"/>
      <c r="BL8" s="75" t="str">
        <f t="shared" si="0"/>
        <v>Bosch - TIKI</v>
      </c>
      <c r="BM8" s="75" t="str">
        <f t="shared" si="1"/>
        <v>Bosch - TIKI</v>
      </c>
    </row>
    <row r="9" spans="1:65" ht="12.5" hidden="1" thickTop="1" x14ac:dyDescent="0.3">
      <c r="A9" s="85" t="e">
        <v>#N/A</v>
      </c>
      <c r="B9" s="75" t="s">
        <v>240</v>
      </c>
      <c r="C9" s="75" t="s">
        <v>1305</v>
      </c>
      <c r="D9" s="75" t="s">
        <v>1317</v>
      </c>
      <c r="E9" s="75" t="s">
        <v>1307</v>
      </c>
      <c r="F9" s="75" t="s">
        <v>1307</v>
      </c>
      <c r="G9" s="75" t="s">
        <v>1308</v>
      </c>
      <c r="H9" s="75" t="s">
        <v>427</v>
      </c>
      <c r="I9" s="75" t="s">
        <v>427</v>
      </c>
      <c r="J9" s="75" t="s">
        <v>90</v>
      </c>
      <c r="K9" s="75" t="s">
        <v>116</v>
      </c>
      <c r="L9" s="86" t="s">
        <v>116</v>
      </c>
      <c r="Q9" s="91" t="s">
        <v>1311</v>
      </c>
      <c r="R9" s="91" t="s">
        <v>1311</v>
      </c>
      <c r="S9" s="91" t="s">
        <v>1311</v>
      </c>
      <c r="T9" s="91" t="s">
        <v>1311</v>
      </c>
      <c r="U9" s="91" t="s">
        <v>1311</v>
      </c>
      <c r="V9" s="91" t="s">
        <v>1311</v>
      </c>
      <c r="W9" s="91">
        <v>32</v>
      </c>
      <c r="X9" s="91">
        <v>34</v>
      </c>
      <c r="Y9" s="91">
        <v>36</v>
      </c>
      <c r="Z9" s="91">
        <v>37</v>
      </c>
      <c r="AA9" s="91">
        <v>39</v>
      </c>
      <c r="AB9" s="91">
        <v>41</v>
      </c>
      <c r="AC9" s="72"/>
      <c r="AD9" s="91">
        <v>0</v>
      </c>
      <c r="AE9" s="91">
        <v>0</v>
      </c>
      <c r="AF9" s="91">
        <v>0</v>
      </c>
      <c r="AG9" s="91">
        <v>0</v>
      </c>
      <c r="AH9" s="91">
        <v>0</v>
      </c>
      <c r="AI9" s="91">
        <v>0</v>
      </c>
      <c r="AJ9" s="92">
        <v>1528</v>
      </c>
      <c r="AK9" s="92">
        <v>1604</v>
      </c>
      <c r="AL9" s="92">
        <v>1684</v>
      </c>
      <c r="AM9" s="92">
        <v>1768</v>
      </c>
      <c r="AN9" s="92">
        <v>1857</v>
      </c>
      <c r="AO9" s="92">
        <v>1950</v>
      </c>
      <c r="AP9" s="72"/>
      <c r="AQ9" s="91">
        <v>0</v>
      </c>
      <c r="AR9" s="91">
        <v>0</v>
      </c>
      <c r="AS9" s="92">
        <v>4816</v>
      </c>
      <c r="AT9" s="92">
        <v>5576</v>
      </c>
      <c r="AU9" s="72"/>
      <c r="AV9" s="93" t="s">
        <v>766</v>
      </c>
      <c r="AW9" s="97">
        <v>0</v>
      </c>
      <c r="AX9" s="94">
        <v>20370</v>
      </c>
      <c r="AY9" s="94">
        <v>20370</v>
      </c>
      <c r="AZ9" s="94">
        <v>40740</v>
      </c>
      <c r="BA9" s="87">
        <v>0</v>
      </c>
      <c r="BB9" s="91"/>
      <c r="BC9" s="91"/>
      <c r="BD9" s="91"/>
      <c r="BE9" s="91"/>
      <c r="BF9" s="91"/>
      <c r="BG9" s="91"/>
      <c r="BH9" s="91"/>
      <c r="BI9" s="91"/>
      <c r="BJ9" s="91"/>
      <c r="BL9" s="75" t="str">
        <f t="shared" si="0"/>
        <v>Bosch - Tiktok</v>
      </c>
      <c r="BM9" s="75" t="str">
        <f t="shared" si="1"/>
        <v>Bosch - Tiktok</v>
      </c>
    </row>
    <row r="10" spans="1:65" ht="12.5" hidden="1" thickTop="1" x14ac:dyDescent="0.3">
      <c r="A10" s="85" t="s">
        <v>1318</v>
      </c>
      <c r="B10" s="85" t="s">
        <v>240</v>
      </c>
      <c r="C10" s="85" t="s">
        <v>1307</v>
      </c>
      <c r="D10" s="85" t="s">
        <v>1319</v>
      </c>
      <c r="E10" s="85" t="s">
        <v>1307</v>
      </c>
      <c r="F10" s="85" t="s">
        <v>1307</v>
      </c>
      <c r="G10" s="85" t="s">
        <v>1320</v>
      </c>
      <c r="H10" s="85" t="s">
        <v>368</v>
      </c>
      <c r="I10" s="85" t="s">
        <v>368</v>
      </c>
      <c r="J10" s="85" t="s">
        <v>90</v>
      </c>
      <c r="K10" s="85" t="s">
        <v>1313</v>
      </c>
      <c r="L10" s="90" t="s">
        <v>65</v>
      </c>
      <c r="M10" s="85"/>
      <c r="N10" s="85"/>
      <c r="O10" s="85"/>
      <c r="P10" s="85"/>
      <c r="Q10" s="87">
        <v>350.05</v>
      </c>
      <c r="R10" s="87">
        <v>204</v>
      </c>
      <c r="S10" s="87">
        <v>208</v>
      </c>
      <c r="T10" s="87">
        <v>365</v>
      </c>
      <c r="U10" s="87">
        <v>241</v>
      </c>
      <c r="V10" s="87">
        <v>458</v>
      </c>
      <c r="W10" s="87">
        <v>381</v>
      </c>
      <c r="X10" s="87">
        <v>439</v>
      </c>
      <c r="Y10" s="87">
        <v>575</v>
      </c>
      <c r="Z10" s="87">
        <v>439</v>
      </c>
      <c r="AA10" s="87">
        <v>603</v>
      </c>
      <c r="AB10" s="87">
        <v>540</v>
      </c>
      <c r="AC10" s="72"/>
      <c r="AD10" s="88">
        <v>16526</v>
      </c>
      <c r="AE10" s="88">
        <v>9617</v>
      </c>
      <c r="AF10" s="88">
        <v>9815</v>
      </c>
      <c r="AG10" s="88">
        <v>17232</v>
      </c>
      <c r="AH10" s="88">
        <v>11378</v>
      </c>
      <c r="AI10" s="88">
        <v>21622</v>
      </c>
      <c r="AJ10" s="88">
        <v>17987</v>
      </c>
      <c r="AK10" s="88">
        <v>20725</v>
      </c>
      <c r="AL10" s="88">
        <v>27146</v>
      </c>
      <c r="AM10" s="88">
        <v>20725</v>
      </c>
      <c r="AN10" s="88">
        <v>28468</v>
      </c>
      <c r="AO10" s="88">
        <v>25494</v>
      </c>
      <c r="AP10" s="72"/>
      <c r="AQ10" s="88">
        <v>35958</v>
      </c>
      <c r="AR10" s="88">
        <v>50232</v>
      </c>
      <c r="AS10" s="88">
        <v>65858</v>
      </c>
      <c r="AT10" s="88">
        <v>74687</v>
      </c>
      <c r="AU10" s="72"/>
      <c r="AV10" s="89" t="s">
        <v>771</v>
      </c>
      <c r="AW10" s="87">
        <v>0</v>
      </c>
      <c r="AX10" s="88">
        <v>31159</v>
      </c>
      <c r="AY10" s="88">
        <v>34275</v>
      </c>
      <c r="AZ10" s="88">
        <v>65433</v>
      </c>
      <c r="BA10" s="87">
        <v>0</v>
      </c>
      <c r="BB10" s="87"/>
      <c r="BC10" s="87"/>
      <c r="BD10" s="87"/>
      <c r="BE10" s="87"/>
      <c r="BF10" s="87"/>
      <c r="BG10" s="87"/>
      <c r="BH10" s="87"/>
      <c r="BI10" s="87"/>
      <c r="BJ10" s="87"/>
      <c r="BL10" s="75" t="str">
        <f t="shared" si="0"/>
        <v>Brother - Lazada</v>
      </c>
      <c r="BM10" s="75" t="str">
        <f t="shared" si="1"/>
        <v>Brother - Lazada</v>
      </c>
    </row>
    <row r="11" spans="1:65" ht="12.5" hidden="1" thickTop="1" x14ac:dyDescent="0.3">
      <c r="A11" s="85" t="s">
        <v>1318</v>
      </c>
      <c r="B11" s="75" t="s">
        <v>240</v>
      </c>
      <c r="C11" s="75" t="s">
        <v>1305</v>
      </c>
      <c r="D11" s="75" t="s">
        <v>1321</v>
      </c>
      <c r="E11" s="75" t="s">
        <v>1307</v>
      </c>
      <c r="F11" s="75" t="s">
        <v>1307</v>
      </c>
      <c r="G11" s="75" t="s">
        <v>1320</v>
      </c>
      <c r="H11" s="75" t="s">
        <v>368</v>
      </c>
      <c r="I11" s="75" t="s">
        <v>368</v>
      </c>
      <c r="J11" s="75" t="s">
        <v>90</v>
      </c>
      <c r="K11" s="75" t="s">
        <v>739</v>
      </c>
      <c r="L11" s="86" t="s">
        <v>739</v>
      </c>
      <c r="Q11" s="91" t="s">
        <v>1311</v>
      </c>
      <c r="R11" s="91" t="s">
        <v>1311</v>
      </c>
      <c r="S11" s="91" t="s">
        <v>1311</v>
      </c>
      <c r="T11" s="91" t="s">
        <v>1311</v>
      </c>
      <c r="U11" s="91" t="s">
        <v>1311</v>
      </c>
      <c r="V11" s="91" t="s">
        <v>1311</v>
      </c>
      <c r="W11" s="91" t="s">
        <v>1311</v>
      </c>
      <c r="X11" s="91" t="s">
        <v>1311</v>
      </c>
      <c r="Y11" s="91" t="s">
        <v>1311</v>
      </c>
      <c r="Z11" s="91" t="s">
        <v>1311</v>
      </c>
      <c r="AA11" s="91" t="s">
        <v>1311</v>
      </c>
      <c r="AB11" s="91" t="s">
        <v>1311</v>
      </c>
      <c r="AC11" s="72"/>
      <c r="AD11" s="91">
        <v>0</v>
      </c>
      <c r="AE11" s="91">
        <v>0</v>
      </c>
      <c r="AF11" s="91">
        <v>0</v>
      </c>
      <c r="AG11" s="91">
        <v>0</v>
      </c>
      <c r="AH11" s="91">
        <v>0</v>
      </c>
      <c r="AI11" s="91">
        <v>0</v>
      </c>
      <c r="AJ11" s="91">
        <v>0</v>
      </c>
      <c r="AK11" s="91">
        <v>0</v>
      </c>
      <c r="AL11" s="91">
        <v>0</v>
      </c>
      <c r="AM11" s="91">
        <v>0</v>
      </c>
      <c r="AN11" s="91">
        <v>0</v>
      </c>
      <c r="AO11" s="91">
        <v>0</v>
      </c>
      <c r="AP11" s="72"/>
      <c r="AQ11" s="91">
        <v>0</v>
      </c>
      <c r="AR11" s="91">
        <v>0</v>
      </c>
      <c r="AS11" s="91">
        <v>0</v>
      </c>
      <c r="AT11" s="91">
        <v>0</v>
      </c>
      <c r="AU11" s="72"/>
      <c r="AV11" s="93" t="s">
        <v>776</v>
      </c>
      <c r="AW11" s="97">
        <v>0</v>
      </c>
      <c r="AX11" s="94">
        <v>31159</v>
      </c>
      <c r="AY11" s="94">
        <v>34275</v>
      </c>
      <c r="AZ11" s="94">
        <v>65433</v>
      </c>
      <c r="BA11" s="87">
        <v>0</v>
      </c>
      <c r="BB11" s="91"/>
      <c r="BC11" s="91"/>
      <c r="BD11" s="91"/>
      <c r="BE11" s="91"/>
      <c r="BF11" s="91"/>
      <c r="BG11" s="91"/>
      <c r="BH11" s="91"/>
      <c r="BI11" s="91"/>
      <c r="BJ11" s="91"/>
      <c r="BL11" s="75" t="str">
        <f t="shared" si="0"/>
        <v>Brother - Momo</v>
      </c>
      <c r="BM11" s="75" t="str">
        <f t="shared" si="1"/>
        <v>Brother - Momo</v>
      </c>
    </row>
    <row r="12" spans="1:65" ht="12.5" hidden="1" thickTop="1" x14ac:dyDescent="0.3">
      <c r="A12" s="85" t="s">
        <v>1318</v>
      </c>
      <c r="B12" s="85" t="s">
        <v>240</v>
      </c>
      <c r="C12" s="85" t="s">
        <v>1307</v>
      </c>
      <c r="D12" s="85" t="s">
        <v>1322</v>
      </c>
      <c r="E12" s="85" t="s">
        <v>1307</v>
      </c>
      <c r="F12" s="85" t="s">
        <v>1307</v>
      </c>
      <c r="G12" s="85" t="s">
        <v>1320</v>
      </c>
      <c r="H12" s="85" t="s">
        <v>368</v>
      </c>
      <c r="I12" s="85" t="s">
        <v>368</v>
      </c>
      <c r="J12" s="85" t="s">
        <v>90</v>
      </c>
      <c r="K12" s="85" t="s">
        <v>1313</v>
      </c>
      <c r="L12" s="95" t="s">
        <v>147</v>
      </c>
      <c r="M12" s="85"/>
      <c r="N12" s="85"/>
      <c r="O12" s="85"/>
      <c r="P12" s="85"/>
      <c r="Q12" s="87">
        <v>381.02</v>
      </c>
      <c r="R12" s="87">
        <v>210</v>
      </c>
      <c r="S12" s="87">
        <v>246</v>
      </c>
      <c r="T12" s="87">
        <v>430</v>
      </c>
      <c r="U12" s="87">
        <v>285</v>
      </c>
      <c r="V12" s="87">
        <v>541</v>
      </c>
      <c r="W12" s="87">
        <v>450</v>
      </c>
      <c r="X12" s="87">
        <v>519</v>
      </c>
      <c r="Y12" s="87">
        <v>679</v>
      </c>
      <c r="Z12" s="87">
        <v>519</v>
      </c>
      <c r="AA12" s="87">
        <v>712</v>
      </c>
      <c r="AB12" s="87">
        <v>637</v>
      </c>
      <c r="AC12" s="72"/>
      <c r="AD12" s="88">
        <v>17988</v>
      </c>
      <c r="AE12" s="88">
        <v>9892</v>
      </c>
      <c r="AF12" s="88">
        <v>11600</v>
      </c>
      <c r="AG12" s="88">
        <v>20300</v>
      </c>
      <c r="AH12" s="88">
        <v>13455</v>
      </c>
      <c r="AI12" s="88">
        <v>25541</v>
      </c>
      <c r="AJ12" s="88">
        <v>21245</v>
      </c>
      <c r="AK12" s="88">
        <v>24502</v>
      </c>
      <c r="AL12" s="88">
        <v>32056</v>
      </c>
      <c r="AM12" s="88">
        <v>24502</v>
      </c>
      <c r="AN12" s="88">
        <v>33614</v>
      </c>
      <c r="AO12" s="88">
        <v>30073</v>
      </c>
      <c r="AP12" s="72"/>
      <c r="AQ12" s="88">
        <v>39480</v>
      </c>
      <c r="AR12" s="88">
        <v>59296</v>
      </c>
      <c r="AS12" s="88">
        <v>77803</v>
      </c>
      <c r="AT12" s="88">
        <v>88189</v>
      </c>
      <c r="AU12" s="72"/>
      <c r="AV12" s="89" t="s">
        <v>678</v>
      </c>
      <c r="AW12" s="88">
        <v>29948</v>
      </c>
      <c r="AX12" s="88">
        <v>31765</v>
      </c>
      <c r="AY12" s="88">
        <v>41123</v>
      </c>
      <c r="AZ12" s="88">
        <v>102836</v>
      </c>
      <c r="BA12" s="88">
        <v>29948</v>
      </c>
      <c r="BB12" s="87"/>
      <c r="BC12" s="87"/>
      <c r="BD12" s="87"/>
      <c r="BE12" s="87"/>
      <c r="BF12" s="87"/>
      <c r="BG12" s="87"/>
      <c r="BH12" s="87"/>
      <c r="BI12" s="87"/>
      <c r="BJ12" s="87"/>
      <c r="BL12" s="75" t="str">
        <f t="shared" si="0"/>
        <v>Brother - Shopee</v>
      </c>
      <c r="BM12" s="75" t="str">
        <f t="shared" si="1"/>
        <v>Brother - Shopee</v>
      </c>
    </row>
    <row r="13" spans="1:65" ht="12.5" hidden="1" thickTop="1" x14ac:dyDescent="0.3">
      <c r="A13" s="85" t="s">
        <v>1318</v>
      </c>
      <c r="B13" s="75" t="s">
        <v>240</v>
      </c>
      <c r="C13" s="75" t="s">
        <v>1307</v>
      </c>
      <c r="D13" s="75" t="s">
        <v>1323</v>
      </c>
      <c r="E13" s="75" t="s">
        <v>1307</v>
      </c>
      <c r="F13" s="75" t="s">
        <v>1307</v>
      </c>
      <c r="G13" s="75" t="s">
        <v>1320</v>
      </c>
      <c r="H13" s="75" t="s">
        <v>368</v>
      </c>
      <c r="I13" s="75" t="s">
        <v>368</v>
      </c>
      <c r="J13" s="75" t="s">
        <v>90</v>
      </c>
      <c r="K13" s="75" t="s">
        <v>1313</v>
      </c>
      <c r="L13" s="96" t="s">
        <v>581</v>
      </c>
      <c r="Q13" s="91">
        <v>204.82</v>
      </c>
      <c r="R13" s="91">
        <v>247</v>
      </c>
      <c r="S13" s="91">
        <v>202</v>
      </c>
      <c r="T13" s="91">
        <v>307</v>
      </c>
      <c r="U13" s="91">
        <v>203</v>
      </c>
      <c r="V13" s="91">
        <v>385</v>
      </c>
      <c r="W13" s="91">
        <v>320</v>
      </c>
      <c r="X13" s="91">
        <v>369</v>
      </c>
      <c r="Y13" s="91">
        <v>482</v>
      </c>
      <c r="Z13" s="91">
        <v>369</v>
      </c>
      <c r="AA13" s="91">
        <v>507</v>
      </c>
      <c r="AB13" s="91">
        <v>454</v>
      </c>
      <c r="AC13" s="72"/>
      <c r="AD13" s="92">
        <v>9670</v>
      </c>
      <c r="AE13" s="92">
        <v>11682</v>
      </c>
      <c r="AF13" s="92">
        <v>9518</v>
      </c>
      <c r="AG13" s="92">
        <v>14494</v>
      </c>
      <c r="AH13" s="92">
        <v>9584</v>
      </c>
      <c r="AI13" s="92">
        <v>18176</v>
      </c>
      <c r="AJ13" s="92">
        <v>15107</v>
      </c>
      <c r="AK13" s="92">
        <v>17421</v>
      </c>
      <c r="AL13" s="92">
        <v>22755</v>
      </c>
      <c r="AM13" s="92">
        <v>17421</v>
      </c>
      <c r="AN13" s="92">
        <v>23936</v>
      </c>
      <c r="AO13" s="92">
        <v>21433</v>
      </c>
      <c r="AP13" s="72"/>
      <c r="AQ13" s="92">
        <v>30869</v>
      </c>
      <c r="AR13" s="92">
        <v>42253</v>
      </c>
      <c r="AS13" s="92">
        <v>55283</v>
      </c>
      <c r="AT13" s="92">
        <v>62790</v>
      </c>
      <c r="AU13" s="72"/>
      <c r="AV13" s="93" t="s">
        <v>459</v>
      </c>
      <c r="AW13" s="97">
        <v>0</v>
      </c>
      <c r="AX13" s="97">
        <v>0</v>
      </c>
      <c r="AY13" s="94">
        <v>20370</v>
      </c>
      <c r="AZ13" s="94">
        <v>20370</v>
      </c>
      <c r="BA13" s="87">
        <v>0</v>
      </c>
      <c r="BB13" s="91"/>
      <c r="BC13" s="91"/>
      <c r="BD13" s="91"/>
      <c r="BE13" s="91"/>
      <c r="BF13" s="91"/>
      <c r="BG13" s="91"/>
      <c r="BH13" s="91"/>
      <c r="BI13" s="91"/>
      <c r="BJ13" s="91"/>
      <c r="BL13" s="75" t="str">
        <f t="shared" si="0"/>
        <v>Brother - TIKI</v>
      </c>
      <c r="BM13" s="75" t="str">
        <f t="shared" si="1"/>
        <v>Brother - TIKI</v>
      </c>
    </row>
    <row r="14" spans="1:65" ht="12.5" hidden="1" thickTop="1" x14ac:dyDescent="0.3">
      <c r="A14" s="85" t="s">
        <v>1318</v>
      </c>
      <c r="B14" s="85" t="s">
        <v>240</v>
      </c>
      <c r="C14" s="85" t="s">
        <v>1305</v>
      </c>
      <c r="D14" s="85" t="s">
        <v>1324</v>
      </c>
      <c r="E14" s="85" t="s">
        <v>1307</v>
      </c>
      <c r="F14" s="85" t="s">
        <v>1307</v>
      </c>
      <c r="G14" s="85" t="s">
        <v>1320</v>
      </c>
      <c r="H14" s="85" t="s">
        <v>368</v>
      </c>
      <c r="I14" s="85" t="s">
        <v>368</v>
      </c>
      <c r="J14" s="85" t="s">
        <v>90</v>
      </c>
      <c r="K14" s="85" t="s">
        <v>116</v>
      </c>
      <c r="L14" s="86" t="s">
        <v>116</v>
      </c>
      <c r="M14" s="85"/>
      <c r="N14" s="85"/>
      <c r="O14" s="85"/>
      <c r="P14" s="85"/>
      <c r="Q14" s="87" t="s">
        <v>1311</v>
      </c>
      <c r="R14" s="87" t="s">
        <v>1311</v>
      </c>
      <c r="S14" s="87" t="s">
        <v>1311</v>
      </c>
      <c r="T14" s="87" t="s">
        <v>1311</v>
      </c>
      <c r="U14" s="87" t="s">
        <v>1311</v>
      </c>
      <c r="V14" s="87" t="s">
        <v>1311</v>
      </c>
      <c r="W14" s="87" t="s">
        <v>1311</v>
      </c>
      <c r="X14" s="87" t="s">
        <v>1311</v>
      </c>
      <c r="Y14" s="87" t="s">
        <v>1311</v>
      </c>
      <c r="Z14" s="87" t="s">
        <v>1311</v>
      </c>
      <c r="AA14" s="87" t="s">
        <v>1311</v>
      </c>
      <c r="AB14" s="87" t="s">
        <v>1311</v>
      </c>
      <c r="AC14" s="72"/>
      <c r="AD14" s="87">
        <v>0</v>
      </c>
      <c r="AE14" s="87">
        <v>0</v>
      </c>
      <c r="AF14" s="87">
        <v>0</v>
      </c>
      <c r="AG14" s="87">
        <v>0</v>
      </c>
      <c r="AH14" s="87">
        <v>0</v>
      </c>
      <c r="AI14" s="87">
        <v>0</v>
      </c>
      <c r="AJ14" s="87">
        <v>0</v>
      </c>
      <c r="AK14" s="87">
        <v>0</v>
      </c>
      <c r="AL14" s="87">
        <v>0</v>
      </c>
      <c r="AM14" s="87">
        <v>0</v>
      </c>
      <c r="AN14" s="87">
        <v>0</v>
      </c>
      <c r="AO14" s="87">
        <v>0</v>
      </c>
      <c r="AP14" s="72"/>
      <c r="AQ14" s="87">
        <v>0</v>
      </c>
      <c r="AR14" s="87">
        <v>0</v>
      </c>
      <c r="AS14" s="87">
        <v>0</v>
      </c>
      <c r="AT14" s="87">
        <v>0</v>
      </c>
      <c r="AU14" s="72"/>
      <c r="AV14" s="89" t="s">
        <v>373</v>
      </c>
      <c r="AW14" s="88">
        <v>64616</v>
      </c>
      <c r="AX14" s="88">
        <v>55225</v>
      </c>
      <c r="AY14" s="88">
        <v>79479</v>
      </c>
      <c r="AZ14" s="88">
        <v>199320</v>
      </c>
      <c r="BA14" s="88">
        <v>64616</v>
      </c>
      <c r="BB14" s="87"/>
      <c r="BC14" s="87"/>
      <c r="BD14" s="87"/>
      <c r="BE14" s="87"/>
      <c r="BF14" s="87"/>
      <c r="BG14" s="87"/>
      <c r="BH14" s="87"/>
      <c r="BI14" s="87"/>
      <c r="BJ14" s="87"/>
      <c r="BL14" s="75" t="str">
        <f t="shared" si="0"/>
        <v>Brother - Tiktok</v>
      </c>
      <c r="BM14" s="75" t="str">
        <f t="shared" si="1"/>
        <v>Brother - Tiktok</v>
      </c>
    </row>
    <row r="15" spans="1:65" ht="12.5" hidden="1" thickTop="1" x14ac:dyDescent="0.3">
      <c r="A15" s="85" t="s">
        <v>1305</v>
      </c>
      <c r="B15" s="75" t="s">
        <v>240</v>
      </c>
      <c r="C15" s="75" t="s">
        <v>1307</v>
      </c>
      <c r="D15" s="75" t="s">
        <v>1325</v>
      </c>
      <c r="E15" s="75" t="s">
        <v>1307</v>
      </c>
      <c r="F15" s="75" t="s">
        <v>1307</v>
      </c>
      <c r="G15" s="75" t="s">
        <v>1326</v>
      </c>
      <c r="H15" s="75" t="s">
        <v>823</v>
      </c>
      <c r="I15" s="75" t="s">
        <v>823</v>
      </c>
      <c r="J15" s="75" t="s">
        <v>90</v>
      </c>
      <c r="K15" s="75" t="s">
        <v>1313</v>
      </c>
      <c r="L15" s="90" t="s">
        <v>65</v>
      </c>
      <c r="Q15" s="91">
        <v>982.03</v>
      </c>
      <c r="R15" s="91">
        <v>314</v>
      </c>
      <c r="S15" s="91">
        <v>785</v>
      </c>
      <c r="T15" s="91">
        <v>658</v>
      </c>
      <c r="U15" s="91">
        <v>441</v>
      </c>
      <c r="V15" s="92">
        <v>1103</v>
      </c>
      <c r="W15" s="91">
        <v>662</v>
      </c>
      <c r="X15" s="91">
        <v>662</v>
      </c>
      <c r="Y15" s="92">
        <v>1542</v>
      </c>
      <c r="Z15" s="92">
        <v>1110</v>
      </c>
      <c r="AA15" s="92">
        <v>2064</v>
      </c>
      <c r="AB15" s="92">
        <v>2011</v>
      </c>
      <c r="AC15" s="72"/>
      <c r="AD15" s="92">
        <v>46362</v>
      </c>
      <c r="AE15" s="92">
        <v>14810</v>
      </c>
      <c r="AF15" s="92">
        <v>37082</v>
      </c>
      <c r="AG15" s="92">
        <v>31079</v>
      </c>
      <c r="AH15" s="92">
        <v>20823</v>
      </c>
      <c r="AI15" s="92">
        <v>52057</v>
      </c>
      <c r="AJ15" s="92">
        <v>31234</v>
      </c>
      <c r="AK15" s="92">
        <v>31234</v>
      </c>
      <c r="AL15" s="92">
        <v>72775</v>
      </c>
      <c r="AM15" s="92">
        <v>52398</v>
      </c>
      <c r="AN15" s="92">
        <v>97460</v>
      </c>
      <c r="AO15" s="92">
        <v>94927</v>
      </c>
      <c r="AP15" s="72"/>
      <c r="AQ15" s="92">
        <v>98254</v>
      </c>
      <c r="AR15" s="92">
        <v>103958</v>
      </c>
      <c r="AS15" s="92">
        <v>135243</v>
      </c>
      <c r="AT15" s="92">
        <v>244785</v>
      </c>
      <c r="AU15" s="72"/>
      <c r="AV15" s="93" t="s">
        <v>427</v>
      </c>
      <c r="AW15" s="94">
        <v>25169</v>
      </c>
      <c r="AX15" s="94">
        <v>15256</v>
      </c>
      <c r="AY15" s="94">
        <v>14468</v>
      </c>
      <c r="AZ15" s="94">
        <v>54893</v>
      </c>
      <c r="BA15" s="88">
        <v>25169</v>
      </c>
      <c r="BB15" s="91"/>
      <c r="BC15" s="91"/>
      <c r="BD15" s="91"/>
      <c r="BE15" s="91"/>
      <c r="BF15" s="91"/>
      <c r="BG15" s="91"/>
      <c r="BH15" s="91"/>
      <c r="BI15" s="91"/>
      <c r="BJ15" s="91"/>
      <c r="BL15" s="75" t="str">
        <f t="shared" si="0"/>
        <v>CJ innerb - Lazada</v>
      </c>
      <c r="BM15" s="75" t="str">
        <f t="shared" si="1"/>
        <v>CJ innerb - Lazada</v>
      </c>
    </row>
    <row r="16" spans="1:65" ht="12.5" hidden="1" thickTop="1" x14ac:dyDescent="0.3">
      <c r="A16" s="85" t="s">
        <v>1305</v>
      </c>
      <c r="B16" s="85" t="s">
        <v>240</v>
      </c>
      <c r="C16" s="85" t="s">
        <v>1305</v>
      </c>
      <c r="D16" s="85" t="s">
        <v>1327</v>
      </c>
      <c r="E16" s="85" t="s">
        <v>1307</v>
      </c>
      <c r="F16" s="85" t="s">
        <v>1307</v>
      </c>
      <c r="G16" s="85" t="s">
        <v>1326</v>
      </c>
      <c r="H16" s="85" t="s">
        <v>823</v>
      </c>
      <c r="I16" s="75" t="s">
        <v>823</v>
      </c>
      <c r="J16" s="85" t="s">
        <v>90</v>
      </c>
      <c r="K16" s="85" t="s">
        <v>739</v>
      </c>
      <c r="L16" s="86" t="s">
        <v>739</v>
      </c>
      <c r="M16" s="85"/>
      <c r="N16" s="85"/>
      <c r="O16" s="85"/>
      <c r="P16" s="85"/>
      <c r="Q16" s="87" t="s">
        <v>1311</v>
      </c>
      <c r="R16" s="87" t="s">
        <v>1311</v>
      </c>
      <c r="S16" s="87" t="s">
        <v>1311</v>
      </c>
      <c r="T16" s="87" t="s">
        <v>1311</v>
      </c>
      <c r="U16" s="87" t="s">
        <v>1311</v>
      </c>
      <c r="V16" s="87" t="s">
        <v>1311</v>
      </c>
      <c r="W16" s="87">
        <v>108</v>
      </c>
      <c r="X16" s="87">
        <v>113</v>
      </c>
      <c r="Y16" s="87">
        <v>119</v>
      </c>
      <c r="Z16" s="87">
        <v>125</v>
      </c>
      <c r="AA16" s="87">
        <v>131</v>
      </c>
      <c r="AB16" s="87">
        <v>138</v>
      </c>
      <c r="AC16" s="72"/>
      <c r="AD16" s="87">
        <v>0</v>
      </c>
      <c r="AE16" s="87">
        <v>0</v>
      </c>
      <c r="AF16" s="87">
        <v>0</v>
      </c>
      <c r="AG16" s="87">
        <v>0</v>
      </c>
      <c r="AH16" s="87">
        <v>0</v>
      </c>
      <c r="AI16" s="87">
        <v>0</v>
      </c>
      <c r="AJ16" s="88">
        <v>5093</v>
      </c>
      <c r="AK16" s="88">
        <v>5347</v>
      </c>
      <c r="AL16" s="88">
        <v>5615</v>
      </c>
      <c r="AM16" s="88">
        <v>5895</v>
      </c>
      <c r="AN16" s="88">
        <v>6190</v>
      </c>
      <c r="AO16" s="88">
        <v>6499</v>
      </c>
      <c r="AP16" s="72"/>
      <c r="AQ16" s="87">
        <v>0</v>
      </c>
      <c r="AR16" s="87">
        <v>0</v>
      </c>
      <c r="AS16" s="88">
        <v>16054</v>
      </c>
      <c r="AT16" s="88">
        <v>18585</v>
      </c>
      <c r="AU16" s="72"/>
      <c r="AV16" s="89" t="s">
        <v>368</v>
      </c>
      <c r="AW16" s="88">
        <v>54339</v>
      </c>
      <c r="AX16" s="88">
        <v>62648</v>
      </c>
      <c r="AY16" s="88">
        <v>81957</v>
      </c>
      <c r="AZ16" s="88">
        <v>198944</v>
      </c>
      <c r="BA16" s="88">
        <v>54339</v>
      </c>
      <c r="BB16" s="87"/>
      <c r="BC16" s="87"/>
      <c r="BD16" s="87"/>
      <c r="BE16" s="87"/>
      <c r="BF16" s="87"/>
      <c r="BG16" s="87"/>
      <c r="BH16" s="87"/>
      <c r="BI16" s="87"/>
      <c r="BJ16" s="87"/>
      <c r="BL16" s="75" t="str">
        <f t="shared" si="0"/>
        <v>CJ innerb - Momo</v>
      </c>
      <c r="BM16" s="75" t="str">
        <f t="shared" si="1"/>
        <v>CJ innerb - Momo</v>
      </c>
    </row>
    <row r="17" spans="1:65" ht="12.5" hidden="1" thickTop="1" x14ac:dyDescent="0.3">
      <c r="A17" s="85" t="s">
        <v>1305</v>
      </c>
      <c r="B17" s="75" t="s">
        <v>240</v>
      </c>
      <c r="C17" s="75" t="s">
        <v>1307</v>
      </c>
      <c r="D17" s="75" t="s">
        <v>1328</v>
      </c>
      <c r="E17" s="75" t="s">
        <v>1307</v>
      </c>
      <c r="F17" s="75" t="s">
        <v>1307</v>
      </c>
      <c r="G17" s="75" t="s">
        <v>1326</v>
      </c>
      <c r="H17" s="75" t="s">
        <v>823</v>
      </c>
      <c r="I17" s="75" t="s">
        <v>823</v>
      </c>
      <c r="J17" s="75" t="s">
        <v>90</v>
      </c>
      <c r="K17" s="75" t="s">
        <v>1313</v>
      </c>
      <c r="L17" s="95" t="s">
        <v>147</v>
      </c>
      <c r="Q17" s="98">
        <v>1513.98</v>
      </c>
      <c r="R17" s="91">
        <v>705</v>
      </c>
      <c r="S17" s="92">
        <v>1401</v>
      </c>
      <c r="T17" s="92">
        <v>1369</v>
      </c>
      <c r="U17" s="92">
        <v>1619</v>
      </c>
      <c r="V17" s="92">
        <v>1910</v>
      </c>
      <c r="W17" s="92">
        <v>1982</v>
      </c>
      <c r="X17" s="92">
        <v>2344</v>
      </c>
      <c r="Y17" s="92">
        <v>3014</v>
      </c>
      <c r="Z17" s="92">
        <v>3410</v>
      </c>
      <c r="AA17" s="92">
        <v>4142</v>
      </c>
      <c r="AB17" s="92">
        <v>4249</v>
      </c>
      <c r="AC17" s="72"/>
      <c r="AD17" s="92">
        <v>71475</v>
      </c>
      <c r="AE17" s="92">
        <v>33291</v>
      </c>
      <c r="AF17" s="92">
        <v>66121</v>
      </c>
      <c r="AG17" s="92">
        <v>64624</v>
      </c>
      <c r="AH17" s="92">
        <v>76442</v>
      </c>
      <c r="AI17" s="92">
        <v>90161</v>
      </c>
      <c r="AJ17" s="92">
        <v>93548</v>
      </c>
      <c r="AK17" s="92">
        <v>110679</v>
      </c>
      <c r="AL17" s="92">
        <v>142276</v>
      </c>
      <c r="AM17" s="92">
        <v>160994</v>
      </c>
      <c r="AN17" s="92">
        <v>195526</v>
      </c>
      <c r="AO17" s="92">
        <v>200604</v>
      </c>
      <c r="AP17" s="72"/>
      <c r="AQ17" s="92">
        <v>170887</v>
      </c>
      <c r="AR17" s="92">
        <v>231227</v>
      </c>
      <c r="AS17" s="92">
        <v>346503</v>
      </c>
      <c r="AT17" s="92">
        <v>557125</v>
      </c>
      <c r="AU17" s="72"/>
      <c r="AV17" s="93" t="s">
        <v>735</v>
      </c>
      <c r="AW17" s="94">
        <v>30556</v>
      </c>
      <c r="AX17" s="94">
        <v>30556</v>
      </c>
      <c r="AY17" s="94">
        <v>33611</v>
      </c>
      <c r="AZ17" s="94">
        <v>94723</v>
      </c>
      <c r="BA17" s="88">
        <v>30556</v>
      </c>
      <c r="BB17" s="91"/>
      <c r="BC17" s="91"/>
      <c r="BD17" s="91"/>
      <c r="BE17" s="91"/>
      <c r="BF17" s="91"/>
      <c r="BG17" s="91"/>
      <c r="BH17" s="91"/>
      <c r="BI17" s="91"/>
      <c r="BJ17" s="91"/>
      <c r="BL17" s="75" t="str">
        <f t="shared" si="0"/>
        <v>CJ innerb - Shopee</v>
      </c>
      <c r="BM17" s="75" t="str">
        <f t="shared" si="1"/>
        <v>CJ innerb - Shopee</v>
      </c>
    </row>
    <row r="18" spans="1:65" ht="12.5" hidden="1" thickTop="1" x14ac:dyDescent="0.3">
      <c r="A18" s="85" t="s">
        <v>1305</v>
      </c>
      <c r="B18" s="85" t="s">
        <v>240</v>
      </c>
      <c r="C18" s="85" t="s">
        <v>1307</v>
      </c>
      <c r="D18" s="85" t="s">
        <v>1329</v>
      </c>
      <c r="E18" s="85" t="s">
        <v>1307</v>
      </c>
      <c r="F18" s="85" t="s">
        <v>1307</v>
      </c>
      <c r="G18" s="85" t="s">
        <v>1326</v>
      </c>
      <c r="H18" s="85" t="s">
        <v>823</v>
      </c>
      <c r="I18" s="75" t="s">
        <v>823</v>
      </c>
      <c r="J18" s="85" t="s">
        <v>90</v>
      </c>
      <c r="K18" s="85" t="s">
        <v>1313</v>
      </c>
      <c r="L18" s="96" t="s">
        <v>581</v>
      </c>
      <c r="M18" s="85"/>
      <c r="N18" s="85"/>
      <c r="O18" s="85"/>
      <c r="P18" s="85"/>
      <c r="Q18" s="87">
        <v>29.28</v>
      </c>
      <c r="R18" s="87" t="s">
        <v>1311</v>
      </c>
      <c r="S18" s="87">
        <v>43</v>
      </c>
      <c r="T18" s="87">
        <v>50</v>
      </c>
      <c r="U18" s="87">
        <v>30</v>
      </c>
      <c r="V18" s="87">
        <v>35</v>
      </c>
      <c r="W18" s="87">
        <v>46</v>
      </c>
      <c r="X18" s="87">
        <v>48</v>
      </c>
      <c r="Y18" s="87">
        <v>53</v>
      </c>
      <c r="Z18" s="87">
        <v>63</v>
      </c>
      <c r="AA18" s="87">
        <v>96</v>
      </c>
      <c r="AB18" s="87">
        <v>95</v>
      </c>
      <c r="AC18" s="72"/>
      <c r="AD18" s="88">
        <v>1382</v>
      </c>
      <c r="AE18" s="87">
        <v>0</v>
      </c>
      <c r="AF18" s="88">
        <v>2035</v>
      </c>
      <c r="AG18" s="88">
        <v>2376</v>
      </c>
      <c r="AH18" s="88">
        <v>1422</v>
      </c>
      <c r="AI18" s="88">
        <v>1641</v>
      </c>
      <c r="AJ18" s="88">
        <v>2188</v>
      </c>
      <c r="AK18" s="88">
        <v>2282</v>
      </c>
      <c r="AL18" s="88">
        <v>2516</v>
      </c>
      <c r="AM18" s="88">
        <v>2970</v>
      </c>
      <c r="AN18" s="88">
        <v>4539</v>
      </c>
      <c r="AO18" s="88">
        <v>4502</v>
      </c>
      <c r="AP18" s="72"/>
      <c r="AQ18" s="88">
        <v>3417</v>
      </c>
      <c r="AR18" s="88">
        <v>5439</v>
      </c>
      <c r="AS18" s="88">
        <v>6986</v>
      </c>
      <c r="AT18" s="88">
        <v>12010</v>
      </c>
      <c r="AU18" s="72"/>
      <c r="AV18" s="89" t="s">
        <v>361</v>
      </c>
      <c r="AW18" s="88">
        <v>24043</v>
      </c>
      <c r="AX18" s="88">
        <v>24043</v>
      </c>
      <c r="AY18" s="88">
        <v>26228</v>
      </c>
      <c r="AZ18" s="88">
        <v>74314</v>
      </c>
      <c r="BA18" s="88">
        <v>24043</v>
      </c>
      <c r="BB18" s="87"/>
      <c r="BC18" s="87"/>
      <c r="BD18" s="87"/>
      <c r="BE18" s="87"/>
      <c r="BF18" s="87"/>
      <c r="BG18" s="87"/>
      <c r="BH18" s="87"/>
      <c r="BI18" s="87"/>
      <c r="BJ18" s="87"/>
      <c r="BL18" s="75" t="str">
        <f t="shared" si="0"/>
        <v>CJ innerb - TIKI</v>
      </c>
      <c r="BM18" s="75" t="str">
        <f t="shared" si="1"/>
        <v>CJ innerb - TIKI</v>
      </c>
    </row>
    <row r="19" spans="1:65" ht="12.5" hidden="1" thickTop="1" x14ac:dyDescent="0.3">
      <c r="A19" s="85" t="s">
        <v>1305</v>
      </c>
      <c r="B19" s="75" t="s">
        <v>240</v>
      </c>
      <c r="C19" s="75" t="s">
        <v>1305</v>
      </c>
      <c r="D19" s="75" t="s">
        <v>1330</v>
      </c>
      <c r="E19" s="75" t="s">
        <v>1307</v>
      </c>
      <c r="F19" s="75" t="s">
        <v>1307</v>
      </c>
      <c r="G19" s="75" t="s">
        <v>1326</v>
      </c>
      <c r="H19" s="75" t="s">
        <v>823</v>
      </c>
      <c r="I19" s="75" t="s">
        <v>823</v>
      </c>
      <c r="J19" s="75" t="s">
        <v>90</v>
      </c>
      <c r="K19" s="75" t="s">
        <v>116</v>
      </c>
      <c r="L19" s="86" t="s">
        <v>116</v>
      </c>
      <c r="Q19" s="91" t="s">
        <v>1311</v>
      </c>
      <c r="R19" s="91" t="s">
        <v>1311</v>
      </c>
      <c r="S19" s="91" t="s">
        <v>1311</v>
      </c>
      <c r="T19" s="91" t="s">
        <v>1311</v>
      </c>
      <c r="U19" s="91" t="s">
        <v>1311</v>
      </c>
      <c r="V19" s="91" t="s">
        <v>1311</v>
      </c>
      <c r="W19" s="91">
        <v>108</v>
      </c>
      <c r="X19" s="91">
        <v>113</v>
      </c>
      <c r="Y19" s="91">
        <v>119</v>
      </c>
      <c r="Z19" s="91">
        <v>125</v>
      </c>
      <c r="AA19" s="91">
        <v>131</v>
      </c>
      <c r="AB19" s="91">
        <v>138</v>
      </c>
      <c r="AC19" s="72"/>
      <c r="AD19" s="91">
        <v>0</v>
      </c>
      <c r="AE19" s="91">
        <v>0</v>
      </c>
      <c r="AF19" s="91">
        <v>0</v>
      </c>
      <c r="AG19" s="91">
        <v>0</v>
      </c>
      <c r="AH19" s="91">
        <v>0</v>
      </c>
      <c r="AI19" s="91">
        <v>0</v>
      </c>
      <c r="AJ19" s="92">
        <v>5093</v>
      </c>
      <c r="AK19" s="92">
        <v>5347</v>
      </c>
      <c r="AL19" s="92">
        <v>5615</v>
      </c>
      <c r="AM19" s="92">
        <v>5895</v>
      </c>
      <c r="AN19" s="92">
        <v>6190</v>
      </c>
      <c r="AO19" s="92">
        <v>6499</v>
      </c>
      <c r="AP19" s="72"/>
      <c r="AQ19" s="91">
        <v>0</v>
      </c>
      <c r="AR19" s="91">
        <v>0</v>
      </c>
      <c r="AS19" s="92">
        <v>16054</v>
      </c>
      <c r="AT19" s="92">
        <v>18585</v>
      </c>
      <c r="AU19" s="72"/>
      <c r="AV19" s="93" t="s">
        <v>808</v>
      </c>
      <c r="AW19" s="94">
        <v>343733</v>
      </c>
      <c r="AX19" s="94">
        <v>354798</v>
      </c>
      <c r="AY19" s="94">
        <v>363610</v>
      </c>
      <c r="AZ19" s="94">
        <v>1062140</v>
      </c>
      <c r="BA19" s="88">
        <v>343733</v>
      </c>
      <c r="BB19" s="91"/>
      <c r="BC19" s="91"/>
      <c r="BD19" s="91"/>
      <c r="BE19" s="91"/>
      <c r="BF19" s="91"/>
      <c r="BG19" s="91"/>
      <c r="BH19" s="91"/>
      <c r="BI19" s="91"/>
      <c r="BJ19" s="91"/>
      <c r="BL19" s="75" t="str">
        <f t="shared" si="0"/>
        <v>CJ innerb - Tiktok</v>
      </c>
      <c r="BM19" s="75" t="str">
        <f t="shared" si="1"/>
        <v>CJ innerb - Tiktok</v>
      </c>
    </row>
    <row r="20" spans="1:65" ht="12.5" hidden="1" thickTop="1" x14ac:dyDescent="0.3">
      <c r="A20" s="85" t="s">
        <v>1305</v>
      </c>
      <c r="B20" s="85" t="s">
        <v>240</v>
      </c>
      <c r="C20" s="85" t="s">
        <v>1305</v>
      </c>
      <c r="D20" s="85" t="s">
        <v>1331</v>
      </c>
      <c r="E20" s="85" t="s">
        <v>1307</v>
      </c>
      <c r="F20" s="85" t="s">
        <v>1307</v>
      </c>
      <c r="G20" s="85" t="s">
        <v>1326</v>
      </c>
      <c r="H20" s="85" t="s">
        <v>823</v>
      </c>
      <c r="I20" s="75" t="s">
        <v>823</v>
      </c>
      <c r="J20" s="85" t="s">
        <v>90</v>
      </c>
      <c r="K20" s="85" t="s">
        <v>1332</v>
      </c>
      <c r="L20" s="86" t="s">
        <v>1333</v>
      </c>
      <c r="M20" s="85"/>
      <c r="N20" s="85"/>
      <c r="O20" s="85"/>
      <c r="P20" s="85"/>
      <c r="Q20" s="87" t="s">
        <v>1311</v>
      </c>
      <c r="R20" s="87">
        <v>32</v>
      </c>
      <c r="S20" s="87">
        <v>104</v>
      </c>
      <c r="T20" s="87">
        <v>97</v>
      </c>
      <c r="U20" s="87">
        <v>95</v>
      </c>
      <c r="V20" s="87">
        <v>94</v>
      </c>
      <c r="W20" s="87">
        <v>101</v>
      </c>
      <c r="X20" s="87">
        <v>103</v>
      </c>
      <c r="Y20" s="87">
        <v>99</v>
      </c>
      <c r="Z20" s="87">
        <v>93</v>
      </c>
      <c r="AA20" s="87">
        <v>121</v>
      </c>
      <c r="AB20" s="87">
        <v>126</v>
      </c>
      <c r="AC20" s="72"/>
      <c r="AD20" s="87">
        <v>0</v>
      </c>
      <c r="AE20" s="88">
        <v>1507</v>
      </c>
      <c r="AF20" s="88">
        <v>4908</v>
      </c>
      <c r="AG20" s="88">
        <v>4579</v>
      </c>
      <c r="AH20" s="88">
        <v>4485</v>
      </c>
      <c r="AI20" s="88">
        <v>4438</v>
      </c>
      <c r="AJ20" s="88">
        <v>4768</v>
      </c>
      <c r="AK20" s="88">
        <v>4863</v>
      </c>
      <c r="AL20" s="88">
        <v>4674</v>
      </c>
      <c r="AM20" s="88">
        <v>4391</v>
      </c>
      <c r="AN20" s="88">
        <v>5712</v>
      </c>
      <c r="AO20" s="88">
        <v>5948</v>
      </c>
      <c r="AP20" s="72"/>
      <c r="AQ20" s="88">
        <v>6414</v>
      </c>
      <c r="AR20" s="88">
        <v>13502</v>
      </c>
      <c r="AS20" s="88">
        <v>14305</v>
      </c>
      <c r="AT20" s="88">
        <v>16052</v>
      </c>
      <c r="AU20" s="72"/>
      <c r="AV20" s="89" t="s">
        <v>494</v>
      </c>
      <c r="AW20" s="88">
        <v>19828</v>
      </c>
      <c r="AX20" s="88">
        <v>21481</v>
      </c>
      <c r="AY20" s="88">
        <v>23959</v>
      </c>
      <c r="AZ20" s="88">
        <v>65268</v>
      </c>
      <c r="BA20" s="88">
        <v>19828</v>
      </c>
      <c r="BB20" s="87"/>
      <c r="BC20" s="87"/>
      <c r="BD20" s="87"/>
      <c r="BE20" s="87"/>
      <c r="BF20" s="87"/>
      <c r="BG20" s="87"/>
      <c r="BH20" s="87"/>
      <c r="BI20" s="87"/>
      <c r="BJ20" s="87"/>
      <c r="BL20" s="75" t="str">
        <f t="shared" si="0"/>
        <v>CJ innerb - Landing page</v>
      </c>
      <c r="BM20" s="75" t="str">
        <f t="shared" si="1"/>
        <v>CJ innerb - Landing page</v>
      </c>
    </row>
    <row r="21" spans="1:65" ht="12.5" hidden="1" thickTop="1" x14ac:dyDescent="0.3">
      <c r="A21" s="85" t="s">
        <v>1305</v>
      </c>
      <c r="B21" s="75" t="s">
        <v>240</v>
      </c>
      <c r="C21" s="75" t="s">
        <v>1307</v>
      </c>
      <c r="D21" s="75" t="s">
        <v>1334</v>
      </c>
      <c r="E21" s="75" t="s">
        <v>1307</v>
      </c>
      <c r="F21" s="75" t="s">
        <v>1307</v>
      </c>
      <c r="G21" s="75" t="s">
        <v>1335</v>
      </c>
      <c r="H21" s="75" t="s">
        <v>387</v>
      </c>
      <c r="I21" s="75" t="s">
        <v>387</v>
      </c>
      <c r="J21" s="75" t="s">
        <v>90</v>
      </c>
      <c r="K21" s="75" t="s">
        <v>1336</v>
      </c>
      <c r="L21" s="90" t="s">
        <v>65</v>
      </c>
      <c r="Q21" s="98">
        <v>1096.56</v>
      </c>
      <c r="R21" s="91">
        <v>174</v>
      </c>
      <c r="S21" s="92">
        <v>1345</v>
      </c>
      <c r="T21" s="91">
        <v>867</v>
      </c>
      <c r="U21" s="91">
        <v>850</v>
      </c>
      <c r="V21" s="92">
        <v>1023</v>
      </c>
      <c r="W21" s="92">
        <v>1090</v>
      </c>
      <c r="X21" s="92">
        <v>1429</v>
      </c>
      <c r="Y21" s="91">
        <v>804</v>
      </c>
      <c r="Z21" s="92">
        <v>1987</v>
      </c>
      <c r="AA21" s="91">
        <v>513</v>
      </c>
      <c r="AB21" s="92">
        <v>1631</v>
      </c>
      <c r="AC21" s="72"/>
      <c r="AD21" s="92">
        <v>51769</v>
      </c>
      <c r="AE21" s="92">
        <v>8226</v>
      </c>
      <c r="AF21" s="92">
        <v>63500</v>
      </c>
      <c r="AG21" s="92">
        <v>40931</v>
      </c>
      <c r="AH21" s="92">
        <v>40129</v>
      </c>
      <c r="AI21" s="92">
        <v>48296</v>
      </c>
      <c r="AJ21" s="92">
        <v>51459</v>
      </c>
      <c r="AK21" s="92">
        <v>67464</v>
      </c>
      <c r="AL21" s="92">
        <v>37957</v>
      </c>
      <c r="AM21" s="92">
        <v>93807</v>
      </c>
      <c r="AN21" s="92">
        <v>24219</v>
      </c>
      <c r="AO21" s="92">
        <v>77000</v>
      </c>
      <c r="AP21" s="72"/>
      <c r="AQ21" s="92">
        <v>123496</v>
      </c>
      <c r="AR21" s="92">
        <v>129356</v>
      </c>
      <c r="AS21" s="92">
        <v>156880</v>
      </c>
      <c r="AT21" s="92">
        <v>195026</v>
      </c>
      <c r="AU21" s="72"/>
      <c r="AV21" s="93" t="s">
        <v>1049</v>
      </c>
      <c r="AW21" s="97">
        <v>0</v>
      </c>
      <c r="AX21" s="94">
        <v>26060</v>
      </c>
      <c r="AY21" s="94">
        <v>27382</v>
      </c>
      <c r="AZ21" s="94">
        <v>53442</v>
      </c>
      <c r="BA21" s="87">
        <v>0</v>
      </c>
      <c r="BB21" s="91"/>
      <c r="BC21" s="91"/>
      <c r="BD21" s="91"/>
      <c r="BE21" s="91"/>
      <c r="BF21" s="91"/>
      <c r="BG21" s="91"/>
      <c r="BH21" s="91"/>
      <c r="BI21" s="91"/>
      <c r="BJ21" s="91"/>
      <c r="BL21" s="75" t="str">
        <f t="shared" si="0"/>
        <v>Fonterra - Lazada</v>
      </c>
      <c r="BM21" s="75" t="str">
        <f t="shared" si="1"/>
        <v>Fonterra - Lazada</v>
      </c>
    </row>
    <row r="22" spans="1:65" ht="12.5" hidden="1" thickTop="1" x14ac:dyDescent="0.3">
      <c r="A22" s="85" t="s">
        <v>1305</v>
      </c>
      <c r="B22" s="85" t="s">
        <v>240</v>
      </c>
      <c r="C22" s="85" t="s">
        <v>1307</v>
      </c>
      <c r="D22" s="85" t="s">
        <v>1337</v>
      </c>
      <c r="E22" s="85" t="s">
        <v>1307</v>
      </c>
      <c r="F22" s="85" t="s">
        <v>1307</v>
      </c>
      <c r="G22" s="85" t="s">
        <v>1335</v>
      </c>
      <c r="H22" s="85" t="s">
        <v>387</v>
      </c>
      <c r="I22" s="85" t="s">
        <v>387</v>
      </c>
      <c r="J22" s="85" t="s">
        <v>90</v>
      </c>
      <c r="K22" s="85" t="s">
        <v>1313</v>
      </c>
      <c r="L22" s="99" t="s">
        <v>133</v>
      </c>
      <c r="M22" s="85"/>
      <c r="N22" s="85"/>
      <c r="O22" s="85"/>
      <c r="P22" s="85"/>
      <c r="Q22" s="87">
        <v>44.54</v>
      </c>
      <c r="R22" s="87">
        <v>24</v>
      </c>
      <c r="S22" s="87">
        <v>145</v>
      </c>
      <c r="T22" s="87">
        <v>140</v>
      </c>
      <c r="U22" s="87">
        <v>145</v>
      </c>
      <c r="V22" s="87">
        <v>200</v>
      </c>
      <c r="W22" s="87">
        <v>150</v>
      </c>
      <c r="X22" s="87">
        <v>160</v>
      </c>
      <c r="Y22" s="87">
        <v>230</v>
      </c>
      <c r="Z22" s="87">
        <v>180</v>
      </c>
      <c r="AA22" s="87">
        <v>290</v>
      </c>
      <c r="AB22" s="87">
        <v>300</v>
      </c>
      <c r="AC22" s="72"/>
      <c r="AD22" s="88">
        <v>2103</v>
      </c>
      <c r="AE22" s="88">
        <v>1136</v>
      </c>
      <c r="AF22" s="88">
        <v>6841</v>
      </c>
      <c r="AG22" s="88">
        <v>6609</v>
      </c>
      <c r="AH22" s="88">
        <v>6845</v>
      </c>
      <c r="AI22" s="88">
        <v>9442</v>
      </c>
      <c r="AJ22" s="88">
        <v>7082</v>
      </c>
      <c r="AK22" s="88">
        <v>7554</v>
      </c>
      <c r="AL22" s="88">
        <v>10858</v>
      </c>
      <c r="AM22" s="88">
        <v>8498</v>
      </c>
      <c r="AN22" s="88">
        <v>13691</v>
      </c>
      <c r="AO22" s="88">
        <v>14163</v>
      </c>
      <c r="AP22" s="72"/>
      <c r="AQ22" s="88">
        <v>10080</v>
      </c>
      <c r="AR22" s="88">
        <v>22897</v>
      </c>
      <c r="AS22" s="88">
        <v>25494</v>
      </c>
      <c r="AT22" s="88">
        <v>36352</v>
      </c>
      <c r="AU22" s="72"/>
      <c r="AV22" s="89" t="s">
        <v>823</v>
      </c>
      <c r="AW22" s="88">
        <v>141923</v>
      </c>
      <c r="AX22" s="88">
        <v>159751</v>
      </c>
      <c r="AY22" s="88">
        <v>233471</v>
      </c>
      <c r="AZ22" s="88">
        <v>535145</v>
      </c>
      <c r="BA22" s="88">
        <v>141923</v>
      </c>
      <c r="BB22" s="87"/>
      <c r="BC22" s="87"/>
      <c r="BD22" s="87"/>
      <c r="BE22" s="87"/>
      <c r="BF22" s="87"/>
      <c r="BG22" s="87"/>
      <c r="BH22" s="87"/>
      <c r="BI22" s="87"/>
      <c r="BJ22" s="87"/>
      <c r="BL22" s="75" t="str">
        <f t="shared" si="0"/>
        <v>Fonterra - Sendo</v>
      </c>
      <c r="BM22" s="75" t="str">
        <f t="shared" si="1"/>
        <v>Fonterra - Sendo</v>
      </c>
    </row>
    <row r="23" spans="1:65" ht="12.5" hidden="1" thickTop="1" x14ac:dyDescent="0.3">
      <c r="A23" s="85" t="s">
        <v>1305</v>
      </c>
      <c r="B23" s="75" t="s">
        <v>240</v>
      </c>
      <c r="C23" s="75" t="s">
        <v>1307</v>
      </c>
      <c r="D23" s="75" t="s">
        <v>1338</v>
      </c>
      <c r="E23" s="75" t="s">
        <v>1307</v>
      </c>
      <c r="F23" s="75" t="s">
        <v>1307</v>
      </c>
      <c r="G23" s="75" t="s">
        <v>1308</v>
      </c>
      <c r="H23" s="75" t="s">
        <v>901</v>
      </c>
      <c r="I23" s="75" t="s">
        <v>901</v>
      </c>
      <c r="J23" s="75" t="s">
        <v>223</v>
      </c>
      <c r="K23" s="75" t="s">
        <v>1313</v>
      </c>
      <c r="L23" s="90" t="s">
        <v>65</v>
      </c>
      <c r="Q23" s="98">
        <v>1062.6099999999999</v>
      </c>
      <c r="R23" s="91">
        <v>363</v>
      </c>
      <c r="S23" s="91">
        <v>610</v>
      </c>
      <c r="T23" s="91">
        <v>452</v>
      </c>
      <c r="U23" s="91">
        <v>552</v>
      </c>
      <c r="V23" s="91">
        <v>650</v>
      </c>
      <c r="W23" s="91">
        <v>500</v>
      </c>
      <c r="X23" s="91">
        <v>807</v>
      </c>
      <c r="Y23" s="92">
        <v>1149</v>
      </c>
      <c r="Z23" s="92">
        <v>1263</v>
      </c>
      <c r="AA23" s="92">
        <v>1614</v>
      </c>
      <c r="AB23" s="92">
        <v>1758</v>
      </c>
      <c r="AC23" s="72"/>
      <c r="AD23" s="92">
        <v>50166</v>
      </c>
      <c r="AE23" s="92">
        <v>17138</v>
      </c>
      <c r="AF23" s="92">
        <v>28801</v>
      </c>
      <c r="AG23" s="92">
        <v>21339</v>
      </c>
      <c r="AH23" s="92">
        <v>26060</v>
      </c>
      <c r="AI23" s="92">
        <v>30687</v>
      </c>
      <c r="AJ23" s="92">
        <v>23605</v>
      </c>
      <c r="AK23" s="92">
        <v>38099</v>
      </c>
      <c r="AL23" s="92">
        <v>54245</v>
      </c>
      <c r="AM23" s="92">
        <v>59627</v>
      </c>
      <c r="AN23" s="92">
        <v>76197</v>
      </c>
      <c r="AO23" s="92">
        <v>82996</v>
      </c>
      <c r="AP23" s="72"/>
      <c r="AQ23" s="92">
        <v>96105</v>
      </c>
      <c r="AR23" s="92">
        <v>78086</v>
      </c>
      <c r="AS23" s="92">
        <v>115948</v>
      </c>
      <c r="AT23" s="92">
        <v>218820</v>
      </c>
      <c r="AU23" s="72"/>
      <c r="AV23" s="93" t="s">
        <v>826</v>
      </c>
      <c r="AW23" s="94">
        <v>20370</v>
      </c>
      <c r="AX23" s="94">
        <v>20370</v>
      </c>
      <c r="AY23" s="94">
        <v>20370</v>
      </c>
      <c r="AZ23" s="94">
        <v>61111</v>
      </c>
      <c r="BA23" s="88">
        <v>20370</v>
      </c>
      <c r="BB23" s="91"/>
      <c r="BC23" s="91"/>
      <c r="BD23" s="91"/>
      <c r="BE23" s="91"/>
      <c r="BF23" s="91"/>
      <c r="BG23" s="91"/>
      <c r="BH23" s="91"/>
      <c r="BI23" s="91"/>
      <c r="BJ23" s="91"/>
      <c r="BL23" s="75" t="str">
        <f t="shared" si="0"/>
        <v>Hafele - Lazada</v>
      </c>
      <c r="BM23" s="75" t="str">
        <f t="shared" si="1"/>
        <v>Hafele - Lazada</v>
      </c>
    </row>
    <row r="24" spans="1:65" ht="12.5" hidden="1" thickTop="1" x14ac:dyDescent="0.3">
      <c r="A24" s="85" t="s">
        <v>1305</v>
      </c>
      <c r="B24" s="85" t="s">
        <v>240</v>
      </c>
      <c r="C24" s="85" t="s">
        <v>1305</v>
      </c>
      <c r="D24" s="85" t="s">
        <v>1339</v>
      </c>
      <c r="E24" s="85" t="s">
        <v>1307</v>
      </c>
      <c r="F24" s="85" t="s">
        <v>1307</v>
      </c>
      <c r="G24" s="85" t="s">
        <v>1308</v>
      </c>
      <c r="H24" s="85" t="s">
        <v>901</v>
      </c>
      <c r="I24" s="85" t="s">
        <v>901</v>
      </c>
      <c r="J24" s="85" t="s">
        <v>223</v>
      </c>
      <c r="K24" s="85" t="s">
        <v>739</v>
      </c>
      <c r="L24" s="86" t="s">
        <v>739</v>
      </c>
      <c r="M24" s="85"/>
      <c r="N24" s="85"/>
      <c r="O24" s="85"/>
      <c r="P24" s="85"/>
      <c r="Q24" s="87" t="s">
        <v>1311</v>
      </c>
      <c r="R24" s="87" t="s">
        <v>1311</v>
      </c>
      <c r="S24" s="87" t="s">
        <v>1311</v>
      </c>
      <c r="T24" s="87" t="s">
        <v>1311</v>
      </c>
      <c r="U24" s="87" t="s">
        <v>1311</v>
      </c>
      <c r="V24" s="87" t="s">
        <v>1311</v>
      </c>
      <c r="W24" s="87" t="s">
        <v>1311</v>
      </c>
      <c r="X24" s="87" t="s">
        <v>1311</v>
      </c>
      <c r="Y24" s="87" t="s">
        <v>1311</v>
      </c>
      <c r="Z24" s="87" t="s">
        <v>1311</v>
      </c>
      <c r="AA24" s="87" t="s">
        <v>1311</v>
      </c>
      <c r="AB24" s="87" t="s">
        <v>1311</v>
      </c>
      <c r="AC24" s="72"/>
      <c r="AD24" s="87">
        <v>0</v>
      </c>
      <c r="AE24" s="87">
        <v>0</v>
      </c>
      <c r="AF24" s="87">
        <v>0</v>
      </c>
      <c r="AG24" s="87">
        <v>0</v>
      </c>
      <c r="AH24" s="87">
        <v>0</v>
      </c>
      <c r="AI24" s="87">
        <v>0</v>
      </c>
      <c r="AJ24" s="87">
        <v>0</v>
      </c>
      <c r="AK24" s="87">
        <v>0</v>
      </c>
      <c r="AL24" s="87">
        <v>0</v>
      </c>
      <c r="AM24" s="87">
        <v>0</v>
      </c>
      <c r="AN24" s="87">
        <v>0</v>
      </c>
      <c r="AO24" s="87">
        <v>0</v>
      </c>
      <c r="AP24" s="72"/>
      <c r="AQ24" s="87">
        <v>0</v>
      </c>
      <c r="AR24" s="87">
        <v>0</v>
      </c>
      <c r="AS24" s="87">
        <v>0</v>
      </c>
      <c r="AT24" s="87">
        <v>0</v>
      </c>
      <c r="AU24" s="72"/>
      <c r="AV24" s="89" t="s">
        <v>448</v>
      </c>
      <c r="AW24" s="88">
        <v>34032</v>
      </c>
      <c r="AX24" s="88">
        <v>44158</v>
      </c>
      <c r="AY24" s="88">
        <v>54315</v>
      </c>
      <c r="AZ24" s="88">
        <v>132506</v>
      </c>
      <c r="BA24" s="88">
        <v>34032</v>
      </c>
      <c r="BB24" s="87"/>
      <c r="BC24" s="87"/>
      <c r="BD24" s="87"/>
      <c r="BE24" s="87"/>
      <c r="BF24" s="87"/>
      <c r="BG24" s="87"/>
      <c r="BH24" s="87"/>
      <c r="BI24" s="87"/>
      <c r="BJ24" s="87"/>
      <c r="BL24" s="75" t="str">
        <f t="shared" si="0"/>
        <v>Hafele - Momo</v>
      </c>
      <c r="BM24" s="75" t="str">
        <f t="shared" si="1"/>
        <v>Hafele - Momo</v>
      </c>
    </row>
    <row r="25" spans="1:65" ht="12.5" hidden="1" thickTop="1" x14ac:dyDescent="0.3">
      <c r="A25" s="85" t="s">
        <v>1305</v>
      </c>
      <c r="B25" s="75" t="s">
        <v>240</v>
      </c>
      <c r="C25" s="75" t="s">
        <v>1307</v>
      </c>
      <c r="D25" s="75" t="s">
        <v>1340</v>
      </c>
      <c r="E25" s="75" t="s">
        <v>1307</v>
      </c>
      <c r="F25" s="75" t="s">
        <v>1307</v>
      </c>
      <c r="G25" s="75" t="s">
        <v>1308</v>
      </c>
      <c r="H25" s="75" t="s">
        <v>901</v>
      </c>
      <c r="I25" s="75" t="s">
        <v>901</v>
      </c>
      <c r="J25" s="75" t="s">
        <v>223</v>
      </c>
      <c r="K25" s="75" t="s">
        <v>1313</v>
      </c>
      <c r="L25" s="95" t="s">
        <v>147</v>
      </c>
      <c r="Q25" s="98">
        <v>1136.74</v>
      </c>
      <c r="R25" s="91">
        <v>584</v>
      </c>
      <c r="S25" s="91">
        <v>315</v>
      </c>
      <c r="T25" s="91">
        <v>339</v>
      </c>
      <c r="U25" s="91">
        <v>592</v>
      </c>
      <c r="V25" s="91">
        <v>650</v>
      </c>
      <c r="W25" s="91">
        <v>600</v>
      </c>
      <c r="X25" s="91">
        <v>640</v>
      </c>
      <c r="Y25" s="91">
        <v>900</v>
      </c>
      <c r="Z25" s="91">
        <v>960</v>
      </c>
      <c r="AA25" s="92">
        <v>1300</v>
      </c>
      <c r="AB25" s="92">
        <v>1400</v>
      </c>
      <c r="AC25" s="72"/>
      <c r="AD25" s="92">
        <v>53666</v>
      </c>
      <c r="AE25" s="92">
        <v>27554</v>
      </c>
      <c r="AF25" s="92">
        <v>14871</v>
      </c>
      <c r="AG25" s="92">
        <v>16004</v>
      </c>
      <c r="AH25" s="92">
        <v>27948</v>
      </c>
      <c r="AI25" s="92">
        <v>30687</v>
      </c>
      <c r="AJ25" s="92">
        <v>28326</v>
      </c>
      <c r="AK25" s="92">
        <v>30215</v>
      </c>
      <c r="AL25" s="92">
        <v>42489</v>
      </c>
      <c r="AM25" s="92">
        <v>45322</v>
      </c>
      <c r="AN25" s="92">
        <v>61373</v>
      </c>
      <c r="AO25" s="92">
        <v>66094</v>
      </c>
      <c r="AP25" s="72"/>
      <c r="AQ25" s="92">
        <v>96091</v>
      </c>
      <c r="AR25" s="92">
        <v>74639</v>
      </c>
      <c r="AS25" s="92">
        <v>101030</v>
      </c>
      <c r="AT25" s="92">
        <v>172790</v>
      </c>
      <c r="AU25" s="72"/>
      <c r="AV25" s="93" t="s">
        <v>1341</v>
      </c>
      <c r="AW25" s="97">
        <v>0</v>
      </c>
      <c r="AX25" s="97">
        <v>0</v>
      </c>
      <c r="AY25" s="94">
        <v>27382</v>
      </c>
      <c r="AZ25" s="94">
        <v>27382</v>
      </c>
      <c r="BA25" s="87">
        <v>0</v>
      </c>
      <c r="BB25" s="91"/>
      <c r="BC25" s="91"/>
      <c r="BD25" s="91"/>
      <c r="BE25" s="91"/>
      <c r="BF25" s="91"/>
      <c r="BG25" s="91"/>
      <c r="BH25" s="91"/>
      <c r="BI25" s="91"/>
      <c r="BJ25" s="91"/>
      <c r="BL25" s="75" t="str">
        <f t="shared" si="0"/>
        <v>Hafele - Shopee</v>
      </c>
      <c r="BM25" s="75" t="str">
        <f t="shared" si="1"/>
        <v>Hafele - Shopee</v>
      </c>
    </row>
    <row r="26" spans="1:65" ht="12.5" hidden="1" thickTop="1" x14ac:dyDescent="0.3">
      <c r="A26" s="85" t="s">
        <v>1305</v>
      </c>
      <c r="B26" s="85" t="s">
        <v>240</v>
      </c>
      <c r="C26" s="85" t="s">
        <v>1307</v>
      </c>
      <c r="D26" s="85" t="s">
        <v>1342</v>
      </c>
      <c r="E26" s="85" t="s">
        <v>1307</v>
      </c>
      <c r="F26" s="85" t="s">
        <v>1307</v>
      </c>
      <c r="G26" s="85" t="s">
        <v>1308</v>
      </c>
      <c r="H26" s="85" t="s">
        <v>901</v>
      </c>
      <c r="I26" s="85" t="s">
        <v>901</v>
      </c>
      <c r="J26" s="85" t="s">
        <v>223</v>
      </c>
      <c r="K26" s="85" t="s">
        <v>1313</v>
      </c>
      <c r="L26" s="96" t="s">
        <v>581</v>
      </c>
      <c r="M26" s="85"/>
      <c r="N26" s="85"/>
      <c r="O26" s="85"/>
      <c r="P26" s="85"/>
      <c r="Q26" s="87">
        <v>653.47</v>
      </c>
      <c r="R26" s="87">
        <v>348</v>
      </c>
      <c r="S26" s="87">
        <v>192</v>
      </c>
      <c r="T26" s="87">
        <v>128</v>
      </c>
      <c r="U26" s="87">
        <v>200</v>
      </c>
      <c r="V26" s="87">
        <v>300</v>
      </c>
      <c r="W26" s="87">
        <v>400</v>
      </c>
      <c r="X26" s="87">
        <v>550</v>
      </c>
      <c r="Y26" s="87">
        <v>650</v>
      </c>
      <c r="Z26" s="87">
        <v>700</v>
      </c>
      <c r="AA26" s="88">
        <v>1000</v>
      </c>
      <c r="AB26" s="88">
        <v>1000</v>
      </c>
      <c r="AC26" s="72"/>
      <c r="AD26" s="88">
        <v>30851</v>
      </c>
      <c r="AE26" s="88">
        <v>16427</v>
      </c>
      <c r="AF26" s="88">
        <v>9071</v>
      </c>
      <c r="AG26" s="88">
        <v>6043</v>
      </c>
      <c r="AH26" s="88">
        <v>9442</v>
      </c>
      <c r="AI26" s="88">
        <v>14163</v>
      </c>
      <c r="AJ26" s="88">
        <v>18884</v>
      </c>
      <c r="AK26" s="88">
        <v>25966</v>
      </c>
      <c r="AL26" s="88">
        <v>30687</v>
      </c>
      <c r="AM26" s="88">
        <v>33047</v>
      </c>
      <c r="AN26" s="88">
        <v>47210</v>
      </c>
      <c r="AO26" s="88">
        <v>47210</v>
      </c>
      <c r="AP26" s="72"/>
      <c r="AQ26" s="88">
        <v>56349</v>
      </c>
      <c r="AR26" s="88">
        <v>29648</v>
      </c>
      <c r="AS26" s="88">
        <v>75536</v>
      </c>
      <c r="AT26" s="88">
        <v>127468</v>
      </c>
      <c r="AU26" s="72"/>
      <c r="AV26" s="89" t="s">
        <v>849</v>
      </c>
      <c r="AW26" s="87">
        <v>0</v>
      </c>
      <c r="AX26" s="87">
        <v>0</v>
      </c>
      <c r="AY26" s="88">
        <v>127468</v>
      </c>
      <c r="AZ26" s="88">
        <v>127468</v>
      </c>
      <c r="BA26" s="87">
        <v>0</v>
      </c>
      <c r="BB26" s="87"/>
      <c r="BC26" s="87"/>
      <c r="BD26" s="87"/>
      <c r="BE26" s="87"/>
      <c r="BF26" s="87"/>
      <c r="BG26" s="87"/>
      <c r="BH26" s="87"/>
      <c r="BI26" s="87"/>
      <c r="BJ26" s="87"/>
      <c r="BL26" s="75" t="str">
        <f t="shared" si="0"/>
        <v>Hafele - TIKI</v>
      </c>
      <c r="BM26" s="75" t="str">
        <f t="shared" si="1"/>
        <v>Hafele - TIKI</v>
      </c>
    </row>
    <row r="27" spans="1:65" ht="12.5" hidden="1" thickTop="1" x14ac:dyDescent="0.3">
      <c r="A27" s="85" t="s">
        <v>1305</v>
      </c>
      <c r="B27" s="75" t="s">
        <v>240</v>
      </c>
      <c r="C27" s="75" t="s">
        <v>1305</v>
      </c>
      <c r="D27" s="75" t="s">
        <v>1343</v>
      </c>
      <c r="E27" s="75" t="s">
        <v>1307</v>
      </c>
      <c r="F27" s="75" t="s">
        <v>1307</v>
      </c>
      <c r="G27" s="75" t="s">
        <v>1308</v>
      </c>
      <c r="H27" s="75" t="s">
        <v>901</v>
      </c>
      <c r="I27" s="75" t="s">
        <v>901</v>
      </c>
      <c r="J27" s="75" t="s">
        <v>223</v>
      </c>
      <c r="K27" s="75" t="s">
        <v>116</v>
      </c>
      <c r="L27" s="86" t="s">
        <v>116</v>
      </c>
      <c r="Q27" s="91" t="s">
        <v>1311</v>
      </c>
      <c r="R27" s="91" t="s">
        <v>1311</v>
      </c>
      <c r="S27" s="91" t="s">
        <v>1311</v>
      </c>
      <c r="T27" s="91" t="s">
        <v>1311</v>
      </c>
      <c r="U27" s="91" t="s">
        <v>1311</v>
      </c>
      <c r="V27" s="91" t="s">
        <v>1311</v>
      </c>
      <c r="W27" s="91" t="s">
        <v>1311</v>
      </c>
      <c r="X27" s="91" t="s">
        <v>1311</v>
      </c>
      <c r="Y27" s="91" t="s">
        <v>1311</v>
      </c>
      <c r="Z27" s="91" t="s">
        <v>1311</v>
      </c>
      <c r="AA27" s="91" t="s">
        <v>1311</v>
      </c>
      <c r="AB27" s="91" t="s">
        <v>1311</v>
      </c>
      <c r="AC27" s="72"/>
      <c r="AD27" s="91">
        <v>0</v>
      </c>
      <c r="AE27" s="91">
        <v>0</v>
      </c>
      <c r="AF27" s="91">
        <v>0</v>
      </c>
      <c r="AG27" s="91">
        <v>0</v>
      </c>
      <c r="AH27" s="91">
        <v>0</v>
      </c>
      <c r="AI27" s="91">
        <v>0</v>
      </c>
      <c r="AJ27" s="91">
        <v>0</v>
      </c>
      <c r="AK27" s="91">
        <v>0</v>
      </c>
      <c r="AL27" s="91">
        <v>0</v>
      </c>
      <c r="AM27" s="91">
        <v>0</v>
      </c>
      <c r="AN27" s="91">
        <v>0</v>
      </c>
      <c r="AO27" s="91">
        <v>0</v>
      </c>
      <c r="AP27" s="72"/>
      <c r="AQ27" s="91">
        <v>0</v>
      </c>
      <c r="AR27" s="91">
        <v>0</v>
      </c>
      <c r="AS27" s="91">
        <v>0</v>
      </c>
      <c r="AT27" s="91">
        <v>0</v>
      </c>
      <c r="AU27" s="72"/>
      <c r="AV27" s="93" t="s">
        <v>843</v>
      </c>
      <c r="AW27" s="97">
        <v>0</v>
      </c>
      <c r="AX27" s="97">
        <v>0</v>
      </c>
      <c r="AY27" s="94">
        <v>332521</v>
      </c>
      <c r="AZ27" s="94">
        <v>332521</v>
      </c>
      <c r="BA27" s="87">
        <v>0</v>
      </c>
      <c r="BB27" s="91"/>
      <c r="BC27" s="91"/>
      <c r="BD27" s="91"/>
      <c r="BE27" s="91"/>
      <c r="BF27" s="91"/>
      <c r="BG27" s="91"/>
      <c r="BH27" s="91"/>
      <c r="BI27" s="91"/>
      <c r="BJ27" s="91"/>
      <c r="BL27" s="75" t="str">
        <f t="shared" si="0"/>
        <v>Hafele - Tiktok</v>
      </c>
      <c r="BM27" s="75" t="str">
        <f t="shared" si="1"/>
        <v>Hafele - Tiktok</v>
      </c>
    </row>
    <row r="28" spans="1:65" ht="12.5" hidden="1" thickTop="1" x14ac:dyDescent="0.3">
      <c r="A28" s="85" t="s">
        <v>1305</v>
      </c>
      <c r="B28" s="85" t="s">
        <v>240</v>
      </c>
      <c r="C28" s="85" t="s">
        <v>1307</v>
      </c>
      <c r="D28" s="85" t="s">
        <v>1344</v>
      </c>
      <c r="E28" s="85" t="s">
        <v>1307</v>
      </c>
      <c r="F28" s="85" t="s">
        <v>1307</v>
      </c>
      <c r="G28" s="85" t="s">
        <v>1345</v>
      </c>
      <c r="H28" s="85" t="s">
        <v>884</v>
      </c>
      <c r="I28" s="85" t="s">
        <v>601</v>
      </c>
      <c r="J28" s="85" t="s">
        <v>1346</v>
      </c>
      <c r="K28" s="85" t="s">
        <v>1313</v>
      </c>
      <c r="L28" s="90" t="s">
        <v>65</v>
      </c>
      <c r="M28" s="85"/>
      <c r="N28" s="85"/>
      <c r="O28" s="85"/>
      <c r="P28" s="85"/>
      <c r="Q28" s="87" t="s">
        <v>1311</v>
      </c>
      <c r="R28" s="87" t="s">
        <v>1311</v>
      </c>
      <c r="S28" s="87">
        <v>7</v>
      </c>
      <c r="T28" s="87">
        <v>3</v>
      </c>
      <c r="U28" s="87">
        <v>3</v>
      </c>
      <c r="V28" s="87">
        <v>7</v>
      </c>
      <c r="W28" s="87">
        <v>3</v>
      </c>
      <c r="X28" s="87">
        <v>6</v>
      </c>
      <c r="Y28" s="87">
        <v>10</v>
      </c>
      <c r="Z28" s="87">
        <v>10</v>
      </c>
      <c r="AA28" s="87">
        <v>14</v>
      </c>
      <c r="AB28" s="87">
        <v>14</v>
      </c>
      <c r="AC28" s="72"/>
      <c r="AD28" s="87">
        <v>0</v>
      </c>
      <c r="AE28" s="87">
        <v>0</v>
      </c>
      <c r="AF28" s="87">
        <v>347</v>
      </c>
      <c r="AG28" s="87">
        <v>142</v>
      </c>
      <c r="AH28" s="87">
        <v>142</v>
      </c>
      <c r="AI28" s="87">
        <v>330</v>
      </c>
      <c r="AJ28" s="87">
        <v>142</v>
      </c>
      <c r="AK28" s="87">
        <v>283</v>
      </c>
      <c r="AL28" s="87">
        <v>472</v>
      </c>
      <c r="AM28" s="87">
        <v>472</v>
      </c>
      <c r="AN28" s="87">
        <v>661</v>
      </c>
      <c r="AO28" s="87">
        <v>661</v>
      </c>
      <c r="AP28" s="72"/>
      <c r="AQ28" s="87">
        <v>347</v>
      </c>
      <c r="AR28" s="87">
        <v>614</v>
      </c>
      <c r="AS28" s="87">
        <v>897</v>
      </c>
      <c r="AT28" s="88">
        <v>1794</v>
      </c>
      <c r="AU28" s="72"/>
      <c r="AV28" s="89" t="s">
        <v>1034</v>
      </c>
      <c r="AW28" s="87">
        <v>0</v>
      </c>
      <c r="AX28" s="87">
        <v>0</v>
      </c>
      <c r="AY28" s="88">
        <v>35549</v>
      </c>
      <c r="AZ28" s="88">
        <v>35549</v>
      </c>
      <c r="BA28" s="87">
        <v>0</v>
      </c>
      <c r="BB28" s="87"/>
      <c r="BC28" s="87"/>
      <c r="BD28" s="87"/>
      <c r="BE28" s="87"/>
      <c r="BF28" s="87"/>
      <c r="BG28" s="87"/>
      <c r="BH28" s="87"/>
      <c r="BI28" s="87"/>
      <c r="BJ28" s="87"/>
      <c r="BL28" s="75" t="str">
        <f t="shared" si="0"/>
        <v>HD Insurance - Lazada</v>
      </c>
      <c r="BM28" s="75" t="str">
        <f t="shared" si="1"/>
        <v>HDI - Lazada</v>
      </c>
    </row>
    <row r="29" spans="1:65" ht="12.5" hidden="1" thickTop="1" x14ac:dyDescent="0.3">
      <c r="A29" s="85" t="s">
        <v>1305</v>
      </c>
      <c r="B29" s="75" t="s">
        <v>240</v>
      </c>
      <c r="C29" s="75" t="s">
        <v>1307</v>
      </c>
      <c r="D29" s="75" t="s">
        <v>1347</v>
      </c>
      <c r="E29" s="75" t="s">
        <v>1307</v>
      </c>
      <c r="F29" s="75" t="s">
        <v>1307</v>
      </c>
      <c r="G29" s="75" t="s">
        <v>1345</v>
      </c>
      <c r="H29" s="75" t="s">
        <v>884</v>
      </c>
      <c r="I29" s="85" t="s">
        <v>601</v>
      </c>
      <c r="J29" s="75" t="s">
        <v>1346</v>
      </c>
      <c r="K29" s="75" t="s">
        <v>1313</v>
      </c>
      <c r="L29" s="95" t="s">
        <v>147</v>
      </c>
      <c r="Q29" s="91" t="s">
        <v>1311</v>
      </c>
      <c r="R29" s="91" t="s">
        <v>1311</v>
      </c>
      <c r="S29" s="91">
        <v>17</v>
      </c>
      <c r="T29" s="91">
        <v>8</v>
      </c>
      <c r="U29" s="91">
        <v>8</v>
      </c>
      <c r="V29" s="91">
        <v>16</v>
      </c>
      <c r="W29" s="91">
        <v>8</v>
      </c>
      <c r="X29" s="91">
        <v>13</v>
      </c>
      <c r="Y29" s="91">
        <v>24</v>
      </c>
      <c r="Z29" s="91">
        <v>24</v>
      </c>
      <c r="AA29" s="91">
        <v>33</v>
      </c>
      <c r="AB29" s="91">
        <v>33</v>
      </c>
      <c r="AC29" s="72"/>
      <c r="AD29" s="91">
        <v>0</v>
      </c>
      <c r="AE29" s="91">
        <v>0</v>
      </c>
      <c r="AF29" s="91">
        <v>793</v>
      </c>
      <c r="AG29" s="91">
        <v>378</v>
      </c>
      <c r="AH29" s="91">
        <v>378</v>
      </c>
      <c r="AI29" s="91">
        <v>755</v>
      </c>
      <c r="AJ29" s="91">
        <v>378</v>
      </c>
      <c r="AK29" s="91">
        <v>614</v>
      </c>
      <c r="AL29" s="92">
        <v>1133</v>
      </c>
      <c r="AM29" s="92">
        <v>1133</v>
      </c>
      <c r="AN29" s="92">
        <v>1558</v>
      </c>
      <c r="AO29" s="92">
        <v>1558</v>
      </c>
      <c r="AP29" s="72"/>
      <c r="AQ29" s="91">
        <v>793</v>
      </c>
      <c r="AR29" s="92">
        <v>1511</v>
      </c>
      <c r="AS29" s="92">
        <v>2124</v>
      </c>
      <c r="AT29" s="92">
        <v>4249</v>
      </c>
      <c r="AU29" s="72"/>
      <c r="AV29" s="93" t="s">
        <v>743</v>
      </c>
      <c r="AW29" s="94">
        <v>85673</v>
      </c>
      <c r="AX29" s="94">
        <v>85673</v>
      </c>
      <c r="AY29" s="94">
        <v>94241</v>
      </c>
      <c r="AZ29" s="94">
        <v>265588</v>
      </c>
      <c r="BA29" s="88">
        <v>85673</v>
      </c>
      <c r="BB29" s="91"/>
      <c r="BC29" s="91"/>
      <c r="BD29" s="91"/>
      <c r="BE29" s="91"/>
      <c r="BF29" s="91"/>
      <c r="BG29" s="91"/>
      <c r="BH29" s="91"/>
      <c r="BI29" s="91"/>
      <c r="BJ29" s="91"/>
      <c r="BL29" s="75" t="str">
        <f t="shared" si="0"/>
        <v>HD Insurance - Shopee</v>
      </c>
      <c r="BM29" s="75" t="str">
        <f t="shared" si="1"/>
        <v>HDI - Shopee</v>
      </c>
    </row>
    <row r="30" spans="1:65" ht="12.5" hidden="1" thickTop="1" x14ac:dyDescent="0.3">
      <c r="A30" s="85" t="s">
        <v>1305</v>
      </c>
      <c r="B30" s="85" t="s">
        <v>240</v>
      </c>
      <c r="C30" s="85" t="s">
        <v>1307</v>
      </c>
      <c r="D30" s="85" t="s">
        <v>1348</v>
      </c>
      <c r="E30" s="85" t="s">
        <v>1307</v>
      </c>
      <c r="F30" s="85" t="s">
        <v>1307</v>
      </c>
      <c r="G30" s="85" t="s">
        <v>1326</v>
      </c>
      <c r="H30" s="85" t="s">
        <v>511</v>
      </c>
      <c r="I30" s="85" t="s">
        <v>511</v>
      </c>
      <c r="J30" s="85" t="s">
        <v>223</v>
      </c>
      <c r="K30" s="85" t="s">
        <v>1313</v>
      </c>
      <c r="L30" s="90" t="s">
        <v>65</v>
      </c>
      <c r="M30" s="85"/>
      <c r="N30" s="85"/>
      <c r="O30" s="85"/>
      <c r="P30" s="85"/>
      <c r="Q30" s="87">
        <v>74.739999999999995</v>
      </c>
      <c r="R30" s="87">
        <v>3</v>
      </c>
      <c r="S30" s="87">
        <v>41</v>
      </c>
      <c r="T30" s="87">
        <v>42</v>
      </c>
      <c r="U30" s="87">
        <v>47</v>
      </c>
      <c r="V30" s="87">
        <v>93</v>
      </c>
      <c r="W30" s="87">
        <v>75</v>
      </c>
      <c r="X30" s="87">
        <v>78</v>
      </c>
      <c r="Y30" s="87">
        <v>110</v>
      </c>
      <c r="Z30" s="87">
        <v>93</v>
      </c>
      <c r="AA30" s="87">
        <v>187</v>
      </c>
      <c r="AB30" s="87">
        <v>140</v>
      </c>
      <c r="AC30" s="72"/>
      <c r="AD30" s="88">
        <v>3528</v>
      </c>
      <c r="AE30" s="87">
        <v>144</v>
      </c>
      <c r="AF30" s="88">
        <v>1913</v>
      </c>
      <c r="AG30" s="88">
        <v>2002</v>
      </c>
      <c r="AH30" s="88">
        <v>2205</v>
      </c>
      <c r="AI30" s="88">
        <v>4405</v>
      </c>
      <c r="AJ30" s="88">
        <v>3522</v>
      </c>
      <c r="AK30" s="88">
        <v>3701</v>
      </c>
      <c r="AL30" s="88">
        <v>5179</v>
      </c>
      <c r="AM30" s="88">
        <v>4405</v>
      </c>
      <c r="AN30" s="88">
        <v>8805</v>
      </c>
      <c r="AO30" s="88">
        <v>6605</v>
      </c>
      <c r="AP30" s="72"/>
      <c r="AQ30" s="88">
        <v>5585</v>
      </c>
      <c r="AR30" s="88">
        <v>8611</v>
      </c>
      <c r="AS30" s="88">
        <v>12402</v>
      </c>
      <c r="AT30" s="88">
        <v>19814</v>
      </c>
      <c r="AU30" s="72"/>
      <c r="AV30" s="89" t="s">
        <v>548</v>
      </c>
      <c r="AW30" s="88">
        <v>6987</v>
      </c>
      <c r="AX30" s="88">
        <v>8498</v>
      </c>
      <c r="AY30" s="88">
        <v>8498</v>
      </c>
      <c r="AZ30" s="88">
        <v>23983</v>
      </c>
      <c r="BA30" s="88">
        <v>6987</v>
      </c>
      <c r="BB30" s="87"/>
      <c r="BC30" s="87"/>
      <c r="BD30" s="87"/>
      <c r="BE30" s="87"/>
      <c r="BF30" s="87"/>
      <c r="BG30" s="87"/>
      <c r="BH30" s="87"/>
      <c r="BI30" s="87"/>
      <c r="BJ30" s="87"/>
      <c r="BL30" s="75" t="str">
        <f t="shared" si="0"/>
        <v>Karmart - Lazada</v>
      </c>
      <c r="BM30" s="75" t="str">
        <f t="shared" si="1"/>
        <v>Karmart - Lazada</v>
      </c>
    </row>
    <row r="31" spans="1:65" ht="12.5" hidden="1" thickTop="1" x14ac:dyDescent="0.3">
      <c r="A31" s="85" t="s">
        <v>1305</v>
      </c>
      <c r="B31" s="75" t="s">
        <v>240</v>
      </c>
      <c r="C31" s="75" t="s">
        <v>1307</v>
      </c>
      <c r="D31" s="75" t="s">
        <v>1349</v>
      </c>
      <c r="E31" s="75" t="s">
        <v>1307</v>
      </c>
      <c r="F31" s="75" t="s">
        <v>1307</v>
      </c>
      <c r="G31" s="75" t="s">
        <v>1326</v>
      </c>
      <c r="H31" s="75" t="s">
        <v>511</v>
      </c>
      <c r="I31" s="75" t="s">
        <v>511</v>
      </c>
      <c r="J31" s="75" t="s">
        <v>223</v>
      </c>
      <c r="K31" s="75" t="s">
        <v>1313</v>
      </c>
      <c r="L31" s="95" t="s">
        <v>147</v>
      </c>
      <c r="Q31" s="91">
        <v>107.13</v>
      </c>
      <c r="R31" s="91">
        <v>8</v>
      </c>
      <c r="S31" s="91">
        <v>54</v>
      </c>
      <c r="T31" s="91">
        <v>59</v>
      </c>
      <c r="U31" s="91">
        <v>68</v>
      </c>
      <c r="V31" s="91">
        <v>102</v>
      </c>
      <c r="W31" s="91">
        <v>82</v>
      </c>
      <c r="X31" s="91">
        <v>86</v>
      </c>
      <c r="Y31" s="91">
        <v>129</v>
      </c>
      <c r="Z31" s="91">
        <v>109</v>
      </c>
      <c r="AA31" s="91">
        <v>175</v>
      </c>
      <c r="AB31" s="91">
        <v>149</v>
      </c>
      <c r="AC31" s="72"/>
      <c r="AD31" s="92">
        <v>5058</v>
      </c>
      <c r="AE31" s="91">
        <v>367</v>
      </c>
      <c r="AF31" s="92">
        <v>2548</v>
      </c>
      <c r="AG31" s="92">
        <v>2790</v>
      </c>
      <c r="AH31" s="92">
        <v>3210</v>
      </c>
      <c r="AI31" s="92">
        <v>4815</v>
      </c>
      <c r="AJ31" s="92">
        <v>3852</v>
      </c>
      <c r="AK31" s="92">
        <v>4046</v>
      </c>
      <c r="AL31" s="92">
        <v>6067</v>
      </c>
      <c r="AM31" s="92">
        <v>5155</v>
      </c>
      <c r="AN31" s="92">
        <v>8248</v>
      </c>
      <c r="AO31" s="92">
        <v>7011</v>
      </c>
      <c r="AP31" s="72"/>
      <c r="AQ31" s="92">
        <v>7972</v>
      </c>
      <c r="AR31" s="92">
        <v>10816</v>
      </c>
      <c r="AS31" s="92">
        <v>13965</v>
      </c>
      <c r="AT31" s="92">
        <v>20414</v>
      </c>
      <c r="AU31" s="72"/>
      <c r="AV31" s="93" t="s">
        <v>1057</v>
      </c>
      <c r="AW31" s="97">
        <v>0</v>
      </c>
      <c r="AX31" s="94">
        <v>101852</v>
      </c>
      <c r="AY31" s="94">
        <v>112037</v>
      </c>
      <c r="AZ31" s="94">
        <v>213889</v>
      </c>
      <c r="BA31" s="87">
        <v>0</v>
      </c>
      <c r="BB31" s="91"/>
      <c r="BC31" s="91"/>
      <c r="BD31" s="91"/>
      <c r="BE31" s="91"/>
      <c r="BF31" s="91"/>
      <c r="BG31" s="91"/>
      <c r="BH31" s="91"/>
      <c r="BI31" s="91"/>
      <c r="BJ31" s="91"/>
      <c r="BL31" s="75" t="str">
        <f t="shared" si="0"/>
        <v>Karmart - Shopee</v>
      </c>
      <c r="BM31" s="75" t="str">
        <f t="shared" si="1"/>
        <v>Karmart - Shopee</v>
      </c>
    </row>
    <row r="32" spans="1:65" ht="12.5" hidden="1" thickTop="1" x14ac:dyDescent="0.3">
      <c r="A32" s="85" t="s">
        <v>1305</v>
      </c>
      <c r="B32" s="85" t="s">
        <v>240</v>
      </c>
      <c r="C32" s="85" t="s">
        <v>1307</v>
      </c>
      <c r="D32" s="85" t="s">
        <v>1350</v>
      </c>
      <c r="E32" s="85" t="s">
        <v>1307</v>
      </c>
      <c r="F32" s="85" t="s">
        <v>1307</v>
      </c>
      <c r="G32" s="85" t="s">
        <v>1326</v>
      </c>
      <c r="H32" s="85" t="s">
        <v>152</v>
      </c>
      <c r="I32" s="85" t="s">
        <v>1351</v>
      </c>
      <c r="J32" s="85" t="s">
        <v>90</v>
      </c>
      <c r="K32" s="85" t="s">
        <v>1313</v>
      </c>
      <c r="L32" s="90" t="s">
        <v>65</v>
      </c>
      <c r="M32" s="85"/>
      <c r="N32" s="85"/>
      <c r="O32" s="85"/>
      <c r="P32" s="85"/>
      <c r="Q32" s="100">
        <v>12240.79</v>
      </c>
      <c r="R32" s="88">
        <v>2690</v>
      </c>
      <c r="S32" s="87" t="s">
        <v>1311</v>
      </c>
      <c r="T32" s="87" t="s">
        <v>1311</v>
      </c>
      <c r="U32" s="87" t="s">
        <v>1311</v>
      </c>
      <c r="V32" s="87" t="s">
        <v>1311</v>
      </c>
      <c r="W32" s="87" t="s">
        <v>1311</v>
      </c>
      <c r="X32" s="87" t="s">
        <v>1311</v>
      </c>
      <c r="Y32" s="87" t="s">
        <v>1311</v>
      </c>
      <c r="Z32" s="87" t="s">
        <v>1311</v>
      </c>
      <c r="AA32" s="87" t="s">
        <v>1311</v>
      </c>
      <c r="AB32" s="87" t="s">
        <v>1311</v>
      </c>
      <c r="AC32" s="72"/>
      <c r="AD32" s="88">
        <v>577891</v>
      </c>
      <c r="AE32" s="88">
        <v>126984</v>
      </c>
      <c r="AF32" s="87">
        <v>0</v>
      </c>
      <c r="AG32" s="87">
        <v>0</v>
      </c>
      <c r="AH32" s="87">
        <v>0</v>
      </c>
      <c r="AI32" s="87">
        <v>0</v>
      </c>
      <c r="AJ32" s="87">
        <v>0</v>
      </c>
      <c r="AK32" s="87">
        <v>0</v>
      </c>
      <c r="AL32" s="87">
        <v>0</v>
      </c>
      <c r="AM32" s="87">
        <v>0</v>
      </c>
      <c r="AN32" s="87">
        <v>0</v>
      </c>
      <c r="AO32" s="87">
        <v>0</v>
      </c>
      <c r="AP32" s="72"/>
      <c r="AQ32" s="88">
        <v>704876</v>
      </c>
      <c r="AR32" s="87">
        <v>0</v>
      </c>
      <c r="AS32" s="87">
        <v>0</v>
      </c>
      <c r="AT32" s="87">
        <v>0</v>
      </c>
      <c r="AU32" s="72"/>
      <c r="AV32" s="89" t="s">
        <v>597</v>
      </c>
      <c r="AW32" s="88">
        <v>54693</v>
      </c>
      <c r="AX32" s="88">
        <v>63781</v>
      </c>
      <c r="AY32" s="88">
        <v>36517</v>
      </c>
      <c r="AZ32" s="88">
        <v>154991</v>
      </c>
      <c r="BA32" s="88">
        <v>54693</v>
      </c>
      <c r="BB32" s="87"/>
      <c r="BC32" s="87"/>
      <c r="BD32" s="87"/>
      <c r="BE32" s="87"/>
      <c r="BF32" s="87"/>
      <c r="BG32" s="87"/>
      <c r="BH32" s="87"/>
      <c r="BI32" s="87"/>
      <c r="BJ32" s="87"/>
      <c r="BL32" s="75" t="str">
        <f t="shared" si="0"/>
        <v>LVN ACD - Lazada</v>
      </c>
      <c r="BM32" s="75" t="str">
        <f t="shared" si="1"/>
        <v>LRP + VIC - Lazada</v>
      </c>
    </row>
    <row r="33" spans="1:65" ht="12.5" hidden="1" thickTop="1" x14ac:dyDescent="0.3">
      <c r="A33" s="85" t="s">
        <v>1305</v>
      </c>
      <c r="B33" s="75" t="s">
        <v>240</v>
      </c>
      <c r="C33" s="75" t="s">
        <v>1305</v>
      </c>
      <c r="D33" s="75" t="s">
        <v>1352</v>
      </c>
      <c r="E33" s="75" t="s">
        <v>1307</v>
      </c>
      <c r="F33" s="75" t="s">
        <v>1307</v>
      </c>
      <c r="G33" s="75" t="s">
        <v>1326</v>
      </c>
      <c r="H33" s="75" t="s">
        <v>152</v>
      </c>
      <c r="I33" s="75" t="s">
        <v>1351</v>
      </c>
      <c r="J33" s="75" t="s">
        <v>90</v>
      </c>
      <c r="K33" s="75" t="s">
        <v>739</v>
      </c>
      <c r="L33" s="86" t="s">
        <v>739</v>
      </c>
      <c r="Q33" s="91" t="s">
        <v>1311</v>
      </c>
      <c r="R33" s="91" t="s">
        <v>1311</v>
      </c>
      <c r="S33" s="91" t="s">
        <v>1311</v>
      </c>
      <c r="T33" s="91" t="s">
        <v>1311</v>
      </c>
      <c r="U33" s="91" t="s">
        <v>1311</v>
      </c>
      <c r="V33" s="91" t="s">
        <v>1311</v>
      </c>
      <c r="W33" s="91">
        <v>54</v>
      </c>
      <c r="X33" s="91">
        <v>57</v>
      </c>
      <c r="Y33" s="91">
        <v>59</v>
      </c>
      <c r="Z33" s="91">
        <v>62</v>
      </c>
      <c r="AA33" s="91">
        <v>66</v>
      </c>
      <c r="AB33" s="91">
        <v>69</v>
      </c>
      <c r="AC33" s="72"/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2">
        <v>2547</v>
      </c>
      <c r="AK33" s="92">
        <v>2674</v>
      </c>
      <c r="AL33" s="92">
        <v>2807</v>
      </c>
      <c r="AM33" s="92">
        <v>2948</v>
      </c>
      <c r="AN33" s="92">
        <v>3095</v>
      </c>
      <c r="AO33" s="92">
        <v>3250</v>
      </c>
      <c r="AP33" s="72"/>
      <c r="AQ33" s="91">
        <v>0</v>
      </c>
      <c r="AR33" s="91">
        <v>0</v>
      </c>
      <c r="AS33" s="92">
        <v>8027</v>
      </c>
      <c r="AT33" s="92">
        <v>9293</v>
      </c>
      <c r="AU33" s="72"/>
      <c r="AV33" s="93" t="s">
        <v>387</v>
      </c>
      <c r="AW33" s="94">
        <v>58541</v>
      </c>
      <c r="AX33" s="94">
        <v>75017</v>
      </c>
      <c r="AY33" s="94">
        <v>48815</v>
      </c>
      <c r="AZ33" s="94">
        <v>182373</v>
      </c>
      <c r="BA33" s="88">
        <v>58541</v>
      </c>
      <c r="BB33" s="91"/>
      <c r="BC33" s="91"/>
      <c r="BD33" s="91"/>
      <c r="BE33" s="91"/>
      <c r="BF33" s="91"/>
      <c r="BG33" s="91"/>
      <c r="BH33" s="91"/>
      <c r="BI33" s="91"/>
      <c r="BJ33" s="91"/>
      <c r="BL33" s="75" t="str">
        <f t="shared" si="0"/>
        <v>LVN ACD - Momo</v>
      </c>
      <c r="BM33" s="75" t="str">
        <f t="shared" si="1"/>
        <v>LRP + VIC - Momo</v>
      </c>
    </row>
    <row r="34" spans="1:65" ht="12.5" hidden="1" thickTop="1" x14ac:dyDescent="0.3">
      <c r="A34" s="85" t="s">
        <v>1305</v>
      </c>
      <c r="B34" s="85" t="s">
        <v>240</v>
      </c>
      <c r="C34" s="85" t="s">
        <v>1307</v>
      </c>
      <c r="D34" s="85" t="s">
        <v>1353</v>
      </c>
      <c r="E34" s="85" t="s">
        <v>1307</v>
      </c>
      <c r="F34" s="85" t="s">
        <v>1307</v>
      </c>
      <c r="G34" s="85" t="s">
        <v>1326</v>
      </c>
      <c r="H34" s="85" t="s">
        <v>152</v>
      </c>
      <c r="I34" s="85" t="s">
        <v>1351</v>
      </c>
      <c r="J34" s="85" t="s">
        <v>90</v>
      </c>
      <c r="K34" s="85" t="s">
        <v>1313</v>
      </c>
      <c r="L34" s="99" t="s">
        <v>133</v>
      </c>
      <c r="M34" s="85"/>
      <c r="N34" s="85"/>
      <c r="O34" s="85"/>
      <c r="P34" s="85"/>
      <c r="Q34" s="87" t="s">
        <v>1311</v>
      </c>
      <c r="R34" s="87" t="s">
        <v>1311</v>
      </c>
      <c r="S34" s="87">
        <v>2</v>
      </c>
      <c r="T34" s="87">
        <v>3</v>
      </c>
      <c r="U34" s="87">
        <v>2</v>
      </c>
      <c r="V34" s="87">
        <v>2</v>
      </c>
      <c r="W34" s="87" t="s">
        <v>1311</v>
      </c>
      <c r="X34" s="87" t="s">
        <v>1311</v>
      </c>
      <c r="Y34" s="87" t="s">
        <v>1311</v>
      </c>
      <c r="Z34" s="87" t="s">
        <v>1311</v>
      </c>
      <c r="AA34" s="87" t="s">
        <v>1311</v>
      </c>
      <c r="AB34" s="87" t="s">
        <v>1311</v>
      </c>
      <c r="AC34" s="72"/>
      <c r="AD34" s="87">
        <v>0</v>
      </c>
      <c r="AE34" s="87">
        <v>0</v>
      </c>
      <c r="AF34" s="87">
        <v>99</v>
      </c>
      <c r="AG34" s="87">
        <v>142</v>
      </c>
      <c r="AH34" s="87">
        <v>94</v>
      </c>
      <c r="AI34" s="87">
        <v>94</v>
      </c>
      <c r="AJ34" s="87">
        <v>0</v>
      </c>
      <c r="AK34" s="87">
        <v>0</v>
      </c>
      <c r="AL34" s="87">
        <v>0</v>
      </c>
      <c r="AM34" s="87">
        <v>0</v>
      </c>
      <c r="AN34" s="87">
        <v>0</v>
      </c>
      <c r="AO34" s="87">
        <v>0</v>
      </c>
      <c r="AP34" s="72"/>
      <c r="AQ34" s="87">
        <v>99</v>
      </c>
      <c r="AR34" s="87">
        <v>330</v>
      </c>
      <c r="AS34" s="87">
        <v>0</v>
      </c>
      <c r="AT34" s="87">
        <v>0</v>
      </c>
      <c r="AU34" s="72"/>
      <c r="AV34" s="89" t="s">
        <v>862</v>
      </c>
      <c r="AW34" s="88">
        <v>9706</v>
      </c>
      <c r="AX34" s="88">
        <v>10915</v>
      </c>
      <c r="AY34" s="88">
        <v>13370</v>
      </c>
      <c r="AZ34" s="88">
        <v>33991</v>
      </c>
      <c r="BA34" s="88">
        <v>9706</v>
      </c>
      <c r="BB34" s="87"/>
      <c r="BC34" s="87"/>
      <c r="BD34" s="87"/>
      <c r="BE34" s="87"/>
      <c r="BF34" s="87"/>
      <c r="BG34" s="87"/>
      <c r="BH34" s="87"/>
      <c r="BI34" s="87"/>
      <c r="BJ34" s="87"/>
      <c r="BL34" s="75" t="str">
        <f t="shared" si="0"/>
        <v>LVN ACD - Sendo</v>
      </c>
      <c r="BM34" s="75" t="str">
        <f t="shared" si="1"/>
        <v>LRP + VIC - Sendo</v>
      </c>
    </row>
    <row r="35" spans="1:65" ht="12.5" hidden="1" thickTop="1" x14ac:dyDescent="0.3">
      <c r="A35" s="85" t="s">
        <v>1305</v>
      </c>
      <c r="B35" s="75" t="s">
        <v>240</v>
      </c>
      <c r="C35" s="75" t="s">
        <v>1307</v>
      </c>
      <c r="D35" s="75" t="s">
        <v>1354</v>
      </c>
      <c r="E35" s="75" t="s">
        <v>1307</v>
      </c>
      <c r="F35" s="75" t="s">
        <v>1307</v>
      </c>
      <c r="G35" s="75" t="s">
        <v>1326</v>
      </c>
      <c r="H35" s="75" t="s">
        <v>152</v>
      </c>
      <c r="I35" s="75" t="s">
        <v>1351</v>
      </c>
      <c r="J35" s="75" t="s">
        <v>90</v>
      </c>
      <c r="K35" s="75" t="s">
        <v>1313</v>
      </c>
      <c r="L35" s="95" t="s">
        <v>147</v>
      </c>
      <c r="Q35" s="98">
        <v>17757.830000000002</v>
      </c>
      <c r="R35" s="92">
        <v>12325</v>
      </c>
      <c r="S35" s="92">
        <v>22834</v>
      </c>
      <c r="T35" s="91" t="s">
        <v>1311</v>
      </c>
      <c r="U35" s="91" t="s">
        <v>1311</v>
      </c>
      <c r="V35" s="91" t="s">
        <v>1311</v>
      </c>
      <c r="W35" s="91" t="s">
        <v>1311</v>
      </c>
      <c r="X35" s="91" t="s">
        <v>1311</v>
      </c>
      <c r="Y35" s="91" t="s">
        <v>1311</v>
      </c>
      <c r="Z35" s="91" t="s">
        <v>1311</v>
      </c>
      <c r="AA35" s="91" t="s">
        <v>1311</v>
      </c>
      <c r="AB35" s="91" t="s">
        <v>1311</v>
      </c>
      <c r="AC35" s="72"/>
      <c r="AD35" s="92">
        <v>838352</v>
      </c>
      <c r="AE35" s="92">
        <v>581850</v>
      </c>
      <c r="AF35" s="92">
        <v>1078017</v>
      </c>
      <c r="AG35" s="91">
        <v>0</v>
      </c>
      <c r="AH35" s="91">
        <v>0</v>
      </c>
      <c r="AI35" s="91">
        <v>0</v>
      </c>
      <c r="AJ35" s="91">
        <v>0</v>
      </c>
      <c r="AK35" s="91">
        <v>0</v>
      </c>
      <c r="AL35" s="91">
        <v>0</v>
      </c>
      <c r="AM35" s="91">
        <v>0</v>
      </c>
      <c r="AN35" s="91">
        <v>0</v>
      </c>
      <c r="AO35" s="91">
        <v>0</v>
      </c>
      <c r="AP35" s="72"/>
      <c r="AQ35" s="92">
        <v>2498219</v>
      </c>
      <c r="AR35" s="91">
        <v>0</v>
      </c>
      <c r="AS35" s="91">
        <v>0</v>
      </c>
      <c r="AT35" s="91">
        <v>0</v>
      </c>
      <c r="AU35" s="72"/>
      <c r="AV35" s="93" t="s">
        <v>927</v>
      </c>
      <c r="AW35" s="94">
        <v>4910</v>
      </c>
      <c r="AX35" s="94">
        <v>5406</v>
      </c>
      <c r="AY35" s="94">
        <v>6987</v>
      </c>
      <c r="AZ35" s="94">
        <v>17303</v>
      </c>
      <c r="BA35" s="88">
        <v>4910</v>
      </c>
      <c r="BB35" s="91"/>
      <c r="BC35" s="91"/>
      <c r="BD35" s="91"/>
      <c r="BE35" s="91"/>
      <c r="BF35" s="91"/>
      <c r="BG35" s="91"/>
      <c r="BH35" s="91"/>
      <c r="BI35" s="91"/>
      <c r="BJ35" s="91"/>
      <c r="BL35" s="75" t="str">
        <f t="shared" si="0"/>
        <v>LVN ACD - Shopee</v>
      </c>
      <c r="BM35" s="75" t="str">
        <f t="shared" si="1"/>
        <v>LRP + VIC - Shopee</v>
      </c>
    </row>
    <row r="36" spans="1:65" ht="12.5" hidden="1" thickTop="1" x14ac:dyDescent="0.3">
      <c r="A36" s="85" t="s">
        <v>1305</v>
      </c>
      <c r="B36" s="85" t="s">
        <v>240</v>
      </c>
      <c r="C36" s="85" t="s">
        <v>1307</v>
      </c>
      <c r="D36" s="85" t="s">
        <v>1355</v>
      </c>
      <c r="E36" s="85" t="s">
        <v>1307</v>
      </c>
      <c r="F36" s="85" t="s">
        <v>1307</v>
      </c>
      <c r="G36" s="85" t="s">
        <v>1326</v>
      </c>
      <c r="H36" s="85" t="s">
        <v>152</v>
      </c>
      <c r="I36" s="85" t="s">
        <v>1351</v>
      </c>
      <c r="J36" s="85" t="s">
        <v>90</v>
      </c>
      <c r="K36" s="85" t="s">
        <v>1313</v>
      </c>
      <c r="L36" s="96" t="s">
        <v>581</v>
      </c>
      <c r="M36" s="85"/>
      <c r="N36" s="85"/>
      <c r="O36" s="85"/>
      <c r="P36" s="85"/>
      <c r="Q36" s="100">
        <v>2116.2600000000002</v>
      </c>
      <c r="R36" s="88">
        <v>2482</v>
      </c>
      <c r="S36" s="88">
        <v>5954</v>
      </c>
      <c r="T36" s="88">
        <v>2831</v>
      </c>
      <c r="U36" s="88">
        <v>3137</v>
      </c>
      <c r="V36" s="88">
        <v>7292</v>
      </c>
      <c r="W36" s="88">
        <v>5393</v>
      </c>
      <c r="X36" s="88">
        <v>4786</v>
      </c>
      <c r="Y36" s="88">
        <v>5279</v>
      </c>
      <c r="Z36" s="88">
        <v>7391</v>
      </c>
      <c r="AA36" s="88">
        <v>6217</v>
      </c>
      <c r="AB36" s="88">
        <v>9683</v>
      </c>
      <c r="AC36" s="72"/>
      <c r="AD36" s="88">
        <v>99909</v>
      </c>
      <c r="AE36" s="88">
        <v>117181</v>
      </c>
      <c r="AF36" s="88">
        <v>281067</v>
      </c>
      <c r="AG36" s="88">
        <v>133652</v>
      </c>
      <c r="AH36" s="88">
        <v>148099</v>
      </c>
      <c r="AI36" s="88">
        <v>344258</v>
      </c>
      <c r="AJ36" s="88">
        <v>254605</v>
      </c>
      <c r="AK36" s="88">
        <v>225948</v>
      </c>
      <c r="AL36" s="88">
        <v>249223</v>
      </c>
      <c r="AM36" s="88">
        <v>348931</v>
      </c>
      <c r="AN36" s="88">
        <v>293506</v>
      </c>
      <c r="AO36" s="88">
        <v>457137</v>
      </c>
      <c r="AP36" s="72"/>
      <c r="AQ36" s="88">
        <v>498156</v>
      </c>
      <c r="AR36" s="88">
        <v>626009</v>
      </c>
      <c r="AS36" s="88">
        <v>729777</v>
      </c>
      <c r="AT36" s="88">
        <v>1099575</v>
      </c>
      <c r="AU36" s="72"/>
      <c r="AV36" s="89" t="s">
        <v>867</v>
      </c>
      <c r="AW36" s="87">
        <v>0</v>
      </c>
      <c r="AX36" s="87">
        <v>0</v>
      </c>
      <c r="AY36" s="88">
        <v>118481</v>
      </c>
      <c r="AZ36" s="88">
        <v>118481</v>
      </c>
      <c r="BA36" s="87">
        <v>0</v>
      </c>
      <c r="BB36" s="87"/>
      <c r="BC36" s="87"/>
      <c r="BD36" s="87"/>
      <c r="BE36" s="87"/>
      <c r="BF36" s="87"/>
      <c r="BG36" s="87"/>
      <c r="BH36" s="87"/>
      <c r="BI36" s="87"/>
      <c r="BJ36" s="87"/>
      <c r="BL36" s="75" t="str">
        <f t="shared" si="0"/>
        <v>LVN ACD - TIKI</v>
      </c>
      <c r="BM36" s="75" t="str">
        <f t="shared" si="1"/>
        <v>LRP + VIC - TIKI</v>
      </c>
    </row>
    <row r="37" spans="1:65" ht="12.5" hidden="1" thickTop="1" x14ac:dyDescent="0.3">
      <c r="A37" s="85" t="s">
        <v>1305</v>
      </c>
      <c r="B37" s="75" t="s">
        <v>240</v>
      </c>
      <c r="C37" s="75" t="s">
        <v>1305</v>
      </c>
      <c r="D37" s="75" t="s">
        <v>1356</v>
      </c>
      <c r="E37" s="75" t="s">
        <v>1307</v>
      </c>
      <c r="F37" s="75" t="s">
        <v>1307</v>
      </c>
      <c r="G37" s="75" t="s">
        <v>1326</v>
      </c>
      <c r="H37" s="75" t="s">
        <v>152</v>
      </c>
      <c r="I37" s="75" t="s">
        <v>1351</v>
      </c>
      <c r="J37" s="75" t="s">
        <v>90</v>
      </c>
      <c r="K37" s="75" t="s">
        <v>116</v>
      </c>
      <c r="L37" s="86" t="s">
        <v>116</v>
      </c>
      <c r="Q37" s="91" t="s">
        <v>1311</v>
      </c>
      <c r="R37" s="91" t="s">
        <v>1311</v>
      </c>
      <c r="S37" s="91" t="s">
        <v>1311</v>
      </c>
      <c r="T37" s="91" t="s">
        <v>1311</v>
      </c>
      <c r="U37" s="91" t="s">
        <v>1311</v>
      </c>
      <c r="V37" s="91" t="s">
        <v>1311</v>
      </c>
      <c r="W37" s="91">
        <v>54</v>
      </c>
      <c r="X37" s="91">
        <v>57</v>
      </c>
      <c r="Y37" s="91">
        <v>59</v>
      </c>
      <c r="Z37" s="91">
        <v>62</v>
      </c>
      <c r="AA37" s="91">
        <v>66</v>
      </c>
      <c r="AB37" s="91">
        <v>69</v>
      </c>
      <c r="AC37" s="72"/>
      <c r="AD37" s="91">
        <v>0</v>
      </c>
      <c r="AE37" s="91">
        <v>0</v>
      </c>
      <c r="AF37" s="91">
        <v>0</v>
      </c>
      <c r="AG37" s="91">
        <v>0</v>
      </c>
      <c r="AH37" s="91">
        <v>0</v>
      </c>
      <c r="AI37" s="91">
        <v>0</v>
      </c>
      <c r="AJ37" s="92">
        <v>2547</v>
      </c>
      <c r="AK37" s="92">
        <v>2674</v>
      </c>
      <c r="AL37" s="92">
        <v>2807</v>
      </c>
      <c r="AM37" s="92">
        <v>2948</v>
      </c>
      <c r="AN37" s="92">
        <v>3095</v>
      </c>
      <c r="AO37" s="92">
        <v>3250</v>
      </c>
      <c r="AP37" s="72"/>
      <c r="AQ37" s="91">
        <v>0</v>
      </c>
      <c r="AR37" s="91">
        <v>0</v>
      </c>
      <c r="AS37" s="92">
        <v>8027</v>
      </c>
      <c r="AT37" s="92">
        <v>9293</v>
      </c>
      <c r="AU37" s="72"/>
      <c r="AV37" s="93" t="s">
        <v>873</v>
      </c>
      <c r="AW37" s="97">
        <v>0</v>
      </c>
      <c r="AX37" s="94">
        <v>31159</v>
      </c>
      <c r="AY37" s="94">
        <v>34275</v>
      </c>
      <c r="AZ37" s="94">
        <v>65433</v>
      </c>
      <c r="BA37" s="87">
        <v>0</v>
      </c>
      <c r="BB37" s="91"/>
      <c r="BC37" s="91"/>
      <c r="BD37" s="91"/>
      <c r="BE37" s="91"/>
      <c r="BF37" s="91"/>
      <c r="BG37" s="91"/>
      <c r="BH37" s="91"/>
      <c r="BI37" s="91"/>
      <c r="BJ37" s="91"/>
      <c r="BL37" s="75" t="str">
        <f t="shared" si="0"/>
        <v>LVN ACD - Tiktok</v>
      </c>
      <c r="BM37" s="75" t="str">
        <f t="shared" si="1"/>
        <v>LRP + VIC - Tiktok</v>
      </c>
    </row>
    <row r="38" spans="1:65" ht="12.5" hidden="1" thickTop="1" x14ac:dyDescent="0.3">
      <c r="A38" s="85" t="s">
        <v>1305</v>
      </c>
      <c r="B38" s="85" t="s">
        <v>240</v>
      </c>
      <c r="C38" s="85" t="s">
        <v>1305</v>
      </c>
      <c r="D38" s="85" t="s">
        <v>1357</v>
      </c>
      <c r="E38" s="85" t="s">
        <v>1305</v>
      </c>
      <c r="F38" s="85" t="s">
        <v>1305</v>
      </c>
      <c r="G38" s="85" t="s">
        <v>1358</v>
      </c>
      <c r="H38" s="85" t="s">
        <v>152</v>
      </c>
      <c r="I38" s="85" t="s">
        <v>1351</v>
      </c>
      <c r="J38" s="85" t="s">
        <v>223</v>
      </c>
      <c r="K38" s="85" t="s">
        <v>1309</v>
      </c>
      <c r="L38" s="86" t="s">
        <v>1310</v>
      </c>
      <c r="M38" s="85"/>
      <c r="N38" s="85"/>
      <c r="O38" s="85"/>
      <c r="P38" s="85"/>
      <c r="Q38" s="87" t="s">
        <v>1311</v>
      </c>
      <c r="R38" s="87" t="s">
        <v>1311</v>
      </c>
      <c r="S38" s="87" t="s">
        <v>1311</v>
      </c>
      <c r="T38" s="87" t="s">
        <v>1311</v>
      </c>
      <c r="U38" s="87" t="s">
        <v>1311</v>
      </c>
      <c r="V38" s="87" t="s">
        <v>1311</v>
      </c>
      <c r="W38" s="87" t="s">
        <v>1311</v>
      </c>
      <c r="X38" s="87" t="s">
        <v>1311</v>
      </c>
      <c r="Y38" s="87" t="s">
        <v>1311</v>
      </c>
      <c r="Z38" s="87" t="s">
        <v>1311</v>
      </c>
      <c r="AA38" s="87" t="s">
        <v>1311</v>
      </c>
      <c r="AB38" s="87" t="s">
        <v>1311</v>
      </c>
      <c r="AC38" s="72"/>
      <c r="AD38" s="87">
        <v>0</v>
      </c>
      <c r="AE38" s="87">
        <v>0</v>
      </c>
      <c r="AF38" s="87">
        <v>0</v>
      </c>
      <c r="AG38" s="87">
        <v>0</v>
      </c>
      <c r="AH38" s="87">
        <v>0</v>
      </c>
      <c r="AI38" s="87">
        <v>0</v>
      </c>
      <c r="AJ38" s="87">
        <v>0</v>
      </c>
      <c r="AK38" s="87">
        <v>0</v>
      </c>
      <c r="AL38" s="87">
        <v>0</v>
      </c>
      <c r="AM38" s="87">
        <v>0</v>
      </c>
      <c r="AN38" s="87">
        <v>0</v>
      </c>
      <c r="AO38" s="87">
        <v>0</v>
      </c>
      <c r="AP38" s="72"/>
      <c r="AQ38" s="87">
        <v>0</v>
      </c>
      <c r="AR38" s="87">
        <v>0</v>
      </c>
      <c r="AS38" s="87">
        <v>0</v>
      </c>
      <c r="AT38" s="87">
        <v>0</v>
      </c>
      <c r="AU38" s="72"/>
      <c r="AV38" s="89" t="s">
        <v>901</v>
      </c>
      <c r="AW38" s="88">
        <v>70815</v>
      </c>
      <c r="AX38" s="88">
        <v>94279</v>
      </c>
      <c r="AY38" s="88">
        <v>127421</v>
      </c>
      <c r="AZ38" s="88">
        <v>292515</v>
      </c>
      <c r="BA38" s="88">
        <v>70815</v>
      </c>
      <c r="BB38" s="87"/>
      <c r="BC38" s="87"/>
      <c r="BD38" s="87"/>
      <c r="BE38" s="87"/>
      <c r="BF38" s="87"/>
      <c r="BG38" s="87"/>
      <c r="BH38" s="87"/>
      <c r="BI38" s="87"/>
      <c r="BJ38" s="87"/>
      <c r="BL38" s="75" t="str">
        <f t="shared" si="0"/>
        <v>LVN ACD - Webstore</v>
      </c>
      <c r="BM38" s="75" t="str">
        <f t="shared" si="1"/>
        <v>LRP + VIC - Webstore</v>
      </c>
    </row>
    <row r="39" spans="1:65" ht="12.5" hidden="1" thickTop="1" x14ac:dyDescent="0.3">
      <c r="A39" s="85" t="s">
        <v>1305</v>
      </c>
      <c r="B39" s="75" t="s">
        <v>240</v>
      </c>
      <c r="C39" s="75" t="s">
        <v>1305</v>
      </c>
      <c r="D39" s="75" t="s">
        <v>1359</v>
      </c>
      <c r="E39" s="75" t="s">
        <v>1307</v>
      </c>
      <c r="F39" s="75" t="s">
        <v>1307</v>
      </c>
      <c r="G39" s="75" t="s">
        <v>1358</v>
      </c>
      <c r="H39" s="75" t="s">
        <v>152</v>
      </c>
      <c r="I39" s="75" t="s">
        <v>1351</v>
      </c>
      <c r="J39" s="75" t="s">
        <v>223</v>
      </c>
      <c r="K39" s="75" t="s">
        <v>1309</v>
      </c>
      <c r="L39" s="86" t="s">
        <v>1310</v>
      </c>
      <c r="Q39" s="91" t="s">
        <v>1311</v>
      </c>
      <c r="R39" s="91" t="s">
        <v>1311</v>
      </c>
      <c r="S39" s="91" t="s">
        <v>1311</v>
      </c>
      <c r="T39" s="91" t="s">
        <v>1311</v>
      </c>
      <c r="U39" s="91" t="s">
        <v>1311</v>
      </c>
      <c r="V39" s="91" t="s">
        <v>1311</v>
      </c>
      <c r="W39" s="91" t="s">
        <v>1311</v>
      </c>
      <c r="X39" s="91" t="s">
        <v>1311</v>
      </c>
      <c r="Y39" s="91" t="s">
        <v>1311</v>
      </c>
      <c r="Z39" s="91" t="s">
        <v>1311</v>
      </c>
      <c r="AA39" s="91" t="s">
        <v>1311</v>
      </c>
      <c r="AB39" s="91" t="s">
        <v>1311</v>
      </c>
      <c r="AC39" s="72"/>
      <c r="AD39" s="91">
        <v>0</v>
      </c>
      <c r="AE39" s="91">
        <v>0</v>
      </c>
      <c r="AF39" s="91">
        <v>0</v>
      </c>
      <c r="AG39" s="91">
        <v>0</v>
      </c>
      <c r="AH39" s="91">
        <v>0</v>
      </c>
      <c r="AI39" s="91">
        <v>0</v>
      </c>
      <c r="AJ39" s="91">
        <v>0</v>
      </c>
      <c r="AK39" s="91">
        <v>0</v>
      </c>
      <c r="AL39" s="91">
        <v>0</v>
      </c>
      <c r="AM39" s="91">
        <v>0</v>
      </c>
      <c r="AN39" s="91">
        <v>0</v>
      </c>
      <c r="AO39" s="91">
        <v>0</v>
      </c>
      <c r="AP39" s="72"/>
      <c r="AQ39" s="91">
        <v>0</v>
      </c>
      <c r="AR39" s="91">
        <v>0</v>
      </c>
      <c r="AS39" s="91">
        <v>0</v>
      </c>
      <c r="AT39" s="91">
        <v>0</v>
      </c>
      <c r="AU39" s="72"/>
      <c r="AV39" s="93" t="s">
        <v>913</v>
      </c>
      <c r="AW39" s="97">
        <v>0</v>
      </c>
      <c r="AX39" s="97">
        <v>0</v>
      </c>
      <c r="AY39" s="94">
        <v>23605</v>
      </c>
      <c r="AZ39" s="94">
        <v>23605</v>
      </c>
      <c r="BA39" s="87">
        <v>0</v>
      </c>
      <c r="BB39" s="91"/>
      <c r="BC39" s="91"/>
      <c r="BD39" s="91"/>
      <c r="BE39" s="91"/>
      <c r="BF39" s="91"/>
      <c r="BG39" s="91"/>
      <c r="BH39" s="91"/>
      <c r="BI39" s="91"/>
      <c r="BJ39" s="91"/>
      <c r="BL39" s="75" t="str">
        <f t="shared" si="0"/>
        <v>LVN ACD - Webstore</v>
      </c>
      <c r="BM39" s="75" t="str">
        <f t="shared" si="1"/>
        <v>LRP + VIC - Webstore</v>
      </c>
    </row>
    <row r="40" spans="1:65" ht="12.5" hidden="1" thickTop="1" x14ac:dyDescent="0.3">
      <c r="A40" s="85" t="s">
        <v>1305</v>
      </c>
      <c r="B40" s="85" t="s">
        <v>240</v>
      </c>
      <c r="C40" s="85" t="s">
        <v>1305</v>
      </c>
      <c r="D40" s="85" t="s">
        <v>1360</v>
      </c>
      <c r="E40" s="85" t="s">
        <v>1305</v>
      </c>
      <c r="F40" s="85" t="s">
        <v>1305</v>
      </c>
      <c r="G40" s="85" t="s">
        <v>1358</v>
      </c>
      <c r="H40" s="85" t="s">
        <v>152</v>
      </c>
      <c r="I40" s="85" t="s">
        <v>161</v>
      </c>
      <c r="J40" s="85" t="s">
        <v>90</v>
      </c>
      <c r="K40" s="85" t="s">
        <v>1309</v>
      </c>
      <c r="L40" s="86" t="s">
        <v>1310</v>
      </c>
      <c r="M40" s="85"/>
      <c r="N40" s="85"/>
      <c r="O40" s="85"/>
      <c r="P40" s="85"/>
      <c r="Q40" s="87" t="s">
        <v>1311</v>
      </c>
      <c r="R40" s="87" t="s">
        <v>1311</v>
      </c>
      <c r="S40" s="87" t="s">
        <v>1311</v>
      </c>
      <c r="T40" s="87" t="s">
        <v>1311</v>
      </c>
      <c r="U40" s="87" t="s">
        <v>1311</v>
      </c>
      <c r="V40" s="87">
        <v>385</v>
      </c>
      <c r="W40" s="87">
        <v>423</v>
      </c>
      <c r="X40" s="87">
        <v>465</v>
      </c>
      <c r="Y40" s="87">
        <v>512</v>
      </c>
      <c r="Z40" s="87">
        <v>614</v>
      </c>
      <c r="AA40" s="87">
        <v>676</v>
      </c>
      <c r="AB40" s="87">
        <v>743</v>
      </c>
      <c r="AC40" s="72"/>
      <c r="AD40" s="87">
        <v>0</v>
      </c>
      <c r="AE40" s="87">
        <v>0</v>
      </c>
      <c r="AF40" s="87">
        <v>0</v>
      </c>
      <c r="AG40" s="87">
        <v>0</v>
      </c>
      <c r="AH40" s="87">
        <v>0</v>
      </c>
      <c r="AI40" s="88">
        <v>18176</v>
      </c>
      <c r="AJ40" s="88">
        <v>19970</v>
      </c>
      <c r="AK40" s="88">
        <v>21953</v>
      </c>
      <c r="AL40" s="88">
        <v>24172</v>
      </c>
      <c r="AM40" s="88">
        <v>28987</v>
      </c>
      <c r="AN40" s="88">
        <v>31914</v>
      </c>
      <c r="AO40" s="88">
        <v>35077</v>
      </c>
      <c r="AP40" s="72"/>
      <c r="AQ40" s="87">
        <v>0</v>
      </c>
      <c r="AR40" s="88">
        <v>18176</v>
      </c>
      <c r="AS40" s="88">
        <v>66094</v>
      </c>
      <c r="AT40" s="88">
        <v>95979</v>
      </c>
      <c r="AU40" s="72"/>
      <c r="AV40" s="89" t="s">
        <v>884</v>
      </c>
      <c r="AW40" s="87">
        <v>519</v>
      </c>
      <c r="AX40" s="87">
        <v>897</v>
      </c>
      <c r="AY40" s="88">
        <v>1605</v>
      </c>
      <c r="AZ40" s="88">
        <v>3021</v>
      </c>
      <c r="BA40" s="87">
        <v>519</v>
      </c>
      <c r="BB40" s="87"/>
      <c r="BC40" s="87"/>
      <c r="BD40" s="87"/>
      <c r="BE40" s="87"/>
      <c r="BF40" s="87"/>
      <c r="BG40" s="87"/>
      <c r="BH40" s="87"/>
      <c r="BI40" s="87"/>
      <c r="BJ40" s="87"/>
      <c r="BL40" s="75" t="str">
        <f t="shared" si="0"/>
        <v>LVN ACD - Webstore</v>
      </c>
      <c r="BM40" s="75" t="str">
        <f t="shared" si="1"/>
        <v>Skin Ceuticals - Webstore</v>
      </c>
    </row>
    <row r="41" spans="1:65" ht="12.5" hidden="1" thickTop="1" x14ac:dyDescent="0.3">
      <c r="A41" s="85" t="s">
        <v>1305</v>
      </c>
      <c r="B41" s="75" t="s">
        <v>240</v>
      </c>
      <c r="C41" s="75" t="s">
        <v>1307</v>
      </c>
      <c r="D41" s="75" t="s">
        <v>1361</v>
      </c>
      <c r="E41" s="75" t="s">
        <v>1307</v>
      </c>
      <c r="F41" s="75" t="s">
        <v>1307</v>
      </c>
      <c r="G41" s="75" t="s">
        <v>1326</v>
      </c>
      <c r="H41" s="75" t="s">
        <v>152</v>
      </c>
      <c r="I41" s="85" t="s">
        <v>161</v>
      </c>
      <c r="J41" s="75" t="s">
        <v>90</v>
      </c>
      <c r="K41" s="75" t="s">
        <v>1313</v>
      </c>
      <c r="L41" s="90" t="s">
        <v>65</v>
      </c>
      <c r="Q41" s="98">
        <v>1316.45</v>
      </c>
      <c r="R41" s="91">
        <v>711</v>
      </c>
      <c r="S41" s="92">
        <v>2910</v>
      </c>
      <c r="T41" s="91">
        <v>816</v>
      </c>
      <c r="U41" s="92">
        <v>2705</v>
      </c>
      <c r="V41" s="92">
        <v>2831</v>
      </c>
      <c r="W41" s="92">
        <v>1278</v>
      </c>
      <c r="X41" s="92">
        <v>1737</v>
      </c>
      <c r="Y41" s="92">
        <v>4163</v>
      </c>
      <c r="Z41" s="91" t="s">
        <v>1311</v>
      </c>
      <c r="AA41" s="91" t="s">
        <v>1311</v>
      </c>
      <c r="AB41" s="91" t="s">
        <v>1311</v>
      </c>
      <c r="AC41" s="72"/>
      <c r="AD41" s="92">
        <v>62150</v>
      </c>
      <c r="AE41" s="92">
        <v>33589</v>
      </c>
      <c r="AF41" s="92">
        <v>137361</v>
      </c>
      <c r="AG41" s="92">
        <v>38524</v>
      </c>
      <c r="AH41" s="92">
        <v>127704</v>
      </c>
      <c r="AI41" s="92">
        <v>133652</v>
      </c>
      <c r="AJ41" s="92">
        <v>60335</v>
      </c>
      <c r="AK41" s="92">
        <v>82004</v>
      </c>
      <c r="AL41" s="92">
        <v>196536</v>
      </c>
      <c r="AM41" s="91">
        <v>0</v>
      </c>
      <c r="AN41" s="91">
        <v>0</v>
      </c>
      <c r="AO41" s="91">
        <v>0</v>
      </c>
      <c r="AP41" s="72"/>
      <c r="AQ41" s="92">
        <v>233099</v>
      </c>
      <c r="AR41" s="92">
        <v>299880</v>
      </c>
      <c r="AS41" s="92">
        <v>338876</v>
      </c>
      <c r="AT41" s="91">
        <v>0</v>
      </c>
      <c r="AU41" s="72"/>
      <c r="AV41" s="93" t="s">
        <v>887</v>
      </c>
      <c r="AW41" s="94">
        <v>107923</v>
      </c>
      <c r="AX41" s="94">
        <v>121142</v>
      </c>
      <c r="AY41" s="94">
        <v>138751</v>
      </c>
      <c r="AZ41" s="94">
        <v>367815</v>
      </c>
      <c r="BA41" s="88">
        <v>107923</v>
      </c>
      <c r="BB41" s="91"/>
      <c r="BC41" s="91"/>
      <c r="BD41" s="91"/>
      <c r="BE41" s="91"/>
      <c r="BF41" s="91"/>
      <c r="BG41" s="91"/>
      <c r="BH41" s="91"/>
      <c r="BI41" s="91"/>
      <c r="BJ41" s="91"/>
      <c r="BL41" s="75" t="str">
        <f t="shared" si="0"/>
        <v>LVN ACD - Lazada</v>
      </c>
      <c r="BM41" s="75" t="str">
        <f t="shared" si="1"/>
        <v>Skin Ceuticals - Lazada</v>
      </c>
    </row>
    <row r="42" spans="1:65" ht="12.5" hidden="1" thickTop="1" x14ac:dyDescent="0.3">
      <c r="A42" s="85" t="s">
        <v>1305</v>
      </c>
      <c r="B42" s="85" t="s">
        <v>240</v>
      </c>
      <c r="C42" s="85" t="s">
        <v>1307</v>
      </c>
      <c r="D42" s="85" t="s">
        <v>1362</v>
      </c>
      <c r="E42" s="85" t="s">
        <v>1307</v>
      </c>
      <c r="F42" s="85" t="s">
        <v>1307</v>
      </c>
      <c r="G42" s="85" t="s">
        <v>1326</v>
      </c>
      <c r="H42" s="85" t="s">
        <v>152</v>
      </c>
      <c r="I42" s="85" t="s">
        <v>161</v>
      </c>
      <c r="J42" s="85" t="s">
        <v>90</v>
      </c>
      <c r="K42" s="85" t="s">
        <v>1313</v>
      </c>
      <c r="L42" s="95" t="s">
        <v>147</v>
      </c>
      <c r="M42" s="85"/>
      <c r="N42" s="85"/>
      <c r="O42" s="85"/>
      <c r="P42" s="85"/>
      <c r="Q42" s="100">
        <v>1091.01</v>
      </c>
      <c r="R42" s="87">
        <v>660</v>
      </c>
      <c r="S42" s="88">
        <v>1624</v>
      </c>
      <c r="T42" s="88">
        <v>2443</v>
      </c>
      <c r="U42" s="88">
        <v>1896</v>
      </c>
      <c r="V42" s="88">
        <v>2538</v>
      </c>
      <c r="W42" s="88">
        <v>1580</v>
      </c>
      <c r="X42" s="88">
        <v>1592</v>
      </c>
      <c r="Y42" s="88">
        <v>1875</v>
      </c>
      <c r="Z42" s="87" t="s">
        <v>1311</v>
      </c>
      <c r="AA42" s="87" t="s">
        <v>1311</v>
      </c>
      <c r="AB42" s="87" t="s">
        <v>1311</v>
      </c>
      <c r="AC42" s="72"/>
      <c r="AD42" s="88">
        <v>51507</v>
      </c>
      <c r="AE42" s="88">
        <v>31141</v>
      </c>
      <c r="AF42" s="88">
        <v>76686</v>
      </c>
      <c r="AG42" s="88">
        <v>115335</v>
      </c>
      <c r="AH42" s="88">
        <v>89511</v>
      </c>
      <c r="AI42" s="88">
        <v>119820</v>
      </c>
      <c r="AJ42" s="88">
        <v>74592</v>
      </c>
      <c r="AK42" s="88">
        <v>75159</v>
      </c>
      <c r="AL42" s="88">
        <v>88519</v>
      </c>
      <c r="AM42" s="87">
        <v>0</v>
      </c>
      <c r="AN42" s="87">
        <v>0</v>
      </c>
      <c r="AO42" s="87">
        <v>0</v>
      </c>
      <c r="AP42" s="72"/>
      <c r="AQ42" s="88">
        <v>159334</v>
      </c>
      <c r="AR42" s="88">
        <v>324665</v>
      </c>
      <c r="AS42" s="88">
        <v>238270</v>
      </c>
      <c r="AT42" s="87">
        <v>0</v>
      </c>
      <c r="AU42" s="72"/>
      <c r="AV42" s="89" t="s">
        <v>891</v>
      </c>
      <c r="AW42" s="88">
        <v>11204</v>
      </c>
      <c r="AX42" s="88">
        <v>12324</v>
      </c>
      <c r="AY42" s="88">
        <v>23528</v>
      </c>
      <c r="AZ42" s="88">
        <v>47056</v>
      </c>
      <c r="BA42" s="88">
        <v>11204</v>
      </c>
      <c r="BB42" s="87"/>
      <c r="BC42" s="87"/>
      <c r="BD42" s="87"/>
      <c r="BE42" s="87"/>
      <c r="BF42" s="87"/>
      <c r="BG42" s="87"/>
      <c r="BH42" s="87"/>
      <c r="BI42" s="87"/>
      <c r="BJ42" s="87"/>
      <c r="BL42" s="75" t="str">
        <f t="shared" si="0"/>
        <v>LVN ACD - Shopee</v>
      </c>
      <c r="BM42" s="75" t="str">
        <f t="shared" si="1"/>
        <v>Skin Ceuticals - Shopee</v>
      </c>
    </row>
    <row r="43" spans="1:65" ht="12.5" hidden="1" thickTop="1" x14ac:dyDescent="0.3">
      <c r="A43" s="85" t="s">
        <v>1305</v>
      </c>
      <c r="B43" s="75" t="s">
        <v>240</v>
      </c>
      <c r="C43" s="75" t="s">
        <v>1305</v>
      </c>
      <c r="D43" s="75" t="s">
        <v>1363</v>
      </c>
      <c r="E43" s="75" t="s">
        <v>1305</v>
      </c>
      <c r="F43" s="75" t="s">
        <v>1305</v>
      </c>
      <c r="G43" s="75" t="s">
        <v>1358</v>
      </c>
      <c r="H43" s="75" t="s">
        <v>152</v>
      </c>
      <c r="I43" s="85" t="s">
        <v>161</v>
      </c>
      <c r="J43" s="75" t="s">
        <v>223</v>
      </c>
      <c r="K43" s="75" t="s">
        <v>1309</v>
      </c>
      <c r="L43" s="86" t="s">
        <v>1310</v>
      </c>
      <c r="Q43" s="91" t="s">
        <v>1311</v>
      </c>
      <c r="R43" s="91" t="s">
        <v>1311</v>
      </c>
      <c r="S43" s="91" t="s">
        <v>1311</v>
      </c>
      <c r="T43" s="91" t="s">
        <v>1311</v>
      </c>
      <c r="U43" s="91" t="s">
        <v>1311</v>
      </c>
      <c r="V43" s="91" t="s">
        <v>1311</v>
      </c>
      <c r="W43" s="91" t="s">
        <v>1311</v>
      </c>
      <c r="X43" s="91" t="s">
        <v>1311</v>
      </c>
      <c r="Y43" s="91" t="s">
        <v>1311</v>
      </c>
      <c r="Z43" s="91" t="s">
        <v>1311</v>
      </c>
      <c r="AA43" s="91" t="s">
        <v>1311</v>
      </c>
      <c r="AB43" s="91" t="s">
        <v>1311</v>
      </c>
      <c r="AC43" s="72"/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1">
        <v>0</v>
      </c>
      <c r="AL43" s="91">
        <v>0</v>
      </c>
      <c r="AM43" s="91">
        <v>0</v>
      </c>
      <c r="AN43" s="91">
        <v>0</v>
      </c>
      <c r="AO43" s="91">
        <v>0</v>
      </c>
      <c r="AP43" s="72"/>
      <c r="AQ43" s="91">
        <v>0</v>
      </c>
      <c r="AR43" s="91">
        <v>0</v>
      </c>
      <c r="AS43" s="91">
        <v>0</v>
      </c>
      <c r="AT43" s="91">
        <v>0</v>
      </c>
      <c r="AU43" s="72"/>
      <c r="AV43" s="93" t="s">
        <v>896</v>
      </c>
      <c r="AW43" s="97">
        <v>0</v>
      </c>
      <c r="AX43" s="94">
        <v>30556</v>
      </c>
      <c r="AY43" s="94">
        <v>33611</v>
      </c>
      <c r="AZ43" s="94">
        <v>64167</v>
      </c>
      <c r="BA43" s="87">
        <v>0</v>
      </c>
      <c r="BB43" s="91"/>
      <c r="BC43" s="91"/>
      <c r="BD43" s="91"/>
      <c r="BE43" s="91"/>
      <c r="BF43" s="91"/>
      <c r="BG43" s="91"/>
      <c r="BH43" s="91"/>
      <c r="BI43" s="91"/>
      <c r="BJ43" s="91"/>
      <c r="BL43" s="75" t="str">
        <f t="shared" si="0"/>
        <v>LVN ACD - Webstore</v>
      </c>
      <c r="BM43" s="75" t="str">
        <f t="shared" si="1"/>
        <v>Skin Ceuticals - Webstore</v>
      </c>
    </row>
    <row r="44" spans="1:65" ht="12.5" hidden="1" thickTop="1" x14ac:dyDescent="0.3">
      <c r="A44" s="85" t="s">
        <v>1305</v>
      </c>
      <c r="B44" s="85" t="s">
        <v>240</v>
      </c>
      <c r="C44" s="85" t="s">
        <v>1305</v>
      </c>
      <c r="D44" s="85" t="s">
        <v>1364</v>
      </c>
      <c r="E44" s="85" t="s">
        <v>1307</v>
      </c>
      <c r="F44" s="85" t="s">
        <v>1305</v>
      </c>
      <c r="G44" s="85" t="s">
        <v>1326</v>
      </c>
      <c r="H44" s="85" t="s">
        <v>283</v>
      </c>
      <c r="I44" s="85" t="s">
        <v>1365</v>
      </c>
      <c r="J44" s="85" t="s">
        <v>90</v>
      </c>
      <c r="K44" s="85" t="s">
        <v>739</v>
      </c>
      <c r="L44" s="86" t="s">
        <v>739</v>
      </c>
      <c r="M44" s="85"/>
      <c r="N44" s="85"/>
      <c r="O44" s="85"/>
      <c r="P44" s="85"/>
      <c r="Q44" s="87" t="s">
        <v>1311</v>
      </c>
      <c r="R44" s="87" t="s">
        <v>1311</v>
      </c>
      <c r="S44" s="87" t="s">
        <v>1311</v>
      </c>
      <c r="T44" s="87" t="s">
        <v>1311</v>
      </c>
      <c r="U44" s="87" t="s">
        <v>1311</v>
      </c>
      <c r="V44" s="87" t="s">
        <v>1311</v>
      </c>
      <c r="W44" s="87">
        <v>54</v>
      </c>
      <c r="X44" s="87">
        <v>57</v>
      </c>
      <c r="Y44" s="87">
        <v>59</v>
      </c>
      <c r="Z44" s="87">
        <v>62</v>
      </c>
      <c r="AA44" s="87">
        <v>66</v>
      </c>
      <c r="AB44" s="87">
        <v>69</v>
      </c>
      <c r="AC44" s="72"/>
      <c r="AD44" s="87">
        <v>0</v>
      </c>
      <c r="AE44" s="87">
        <v>0</v>
      </c>
      <c r="AF44" s="87">
        <v>0</v>
      </c>
      <c r="AG44" s="87">
        <v>0</v>
      </c>
      <c r="AH44" s="87">
        <v>0</v>
      </c>
      <c r="AI44" s="87">
        <v>0</v>
      </c>
      <c r="AJ44" s="88">
        <v>2547</v>
      </c>
      <c r="AK44" s="88">
        <v>2674</v>
      </c>
      <c r="AL44" s="88">
        <v>2807</v>
      </c>
      <c r="AM44" s="88">
        <v>2948</v>
      </c>
      <c r="AN44" s="88">
        <v>3095</v>
      </c>
      <c r="AO44" s="88">
        <v>3250</v>
      </c>
      <c r="AP44" s="72"/>
      <c r="AQ44" s="87">
        <v>0</v>
      </c>
      <c r="AR44" s="87">
        <v>0</v>
      </c>
      <c r="AS44" s="88">
        <v>8027</v>
      </c>
      <c r="AT44" s="88">
        <v>9293</v>
      </c>
      <c r="AU44" s="72"/>
      <c r="AV44" s="89" t="s">
        <v>905</v>
      </c>
      <c r="AW44" s="88">
        <v>10311</v>
      </c>
      <c r="AX44" s="88">
        <v>10835</v>
      </c>
      <c r="AY44" s="88">
        <v>18412</v>
      </c>
      <c r="AZ44" s="88">
        <v>39558</v>
      </c>
      <c r="BA44" s="88">
        <v>10311</v>
      </c>
      <c r="BB44" s="87"/>
      <c r="BC44" s="87"/>
      <c r="BD44" s="87"/>
      <c r="BE44" s="87"/>
      <c r="BF44" s="87"/>
      <c r="BG44" s="87"/>
      <c r="BH44" s="87"/>
      <c r="BI44" s="87"/>
      <c r="BJ44" s="87"/>
      <c r="BL44" s="75" t="str">
        <f t="shared" si="0"/>
        <v>LVN CPD - Momo</v>
      </c>
      <c r="BM44" s="75" t="str">
        <f t="shared" si="1"/>
        <v>Garnier - Momo</v>
      </c>
    </row>
    <row r="45" spans="1:65" ht="12.5" hidden="1" thickTop="1" x14ac:dyDescent="0.3">
      <c r="A45" s="85" t="s">
        <v>1305</v>
      </c>
      <c r="B45" s="75" t="s">
        <v>240</v>
      </c>
      <c r="C45" s="75" t="s">
        <v>1307</v>
      </c>
      <c r="D45" s="75" t="s">
        <v>1366</v>
      </c>
      <c r="E45" s="75" t="s">
        <v>1307</v>
      </c>
      <c r="F45" s="75" t="s">
        <v>1305</v>
      </c>
      <c r="G45" s="75" t="s">
        <v>1326</v>
      </c>
      <c r="H45" s="75" t="s">
        <v>283</v>
      </c>
      <c r="I45" s="75" t="s">
        <v>1365</v>
      </c>
      <c r="J45" s="75" t="s">
        <v>90</v>
      </c>
      <c r="K45" s="75" t="s">
        <v>1313</v>
      </c>
      <c r="L45" s="96" t="s">
        <v>581</v>
      </c>
      <c r="Q45" s="91" t="s">
        <v>1311</v>
      </c>
      <c r="R45" s="91" t="s">
        <v>1311</v>
      </c>
      <c r="S45" s="91" t="s">
        <v>1311</v>
      </c>
      <c r="T45" s="91" t="s">
        <v>1311</v>
      </c>
      <c r="U45" s="91" t="s">
        <v>1311</v>
      </c>
      <c r="V45" s="91" t="s">
        <v>1311</v>
      </c>
      <c r="W45" s="91" t="s">
        <v>1311</v>
      </c>
      <c r="X45" s="91" t="s">
        <v>1311</v>
      </c>
      <c r="Y45" s="91" t="s">
        <v>1311</v>
      </c>
      <c r="Z45" s="91" t="s">
        <v>1311</v>
      </c>
      <c r="AA45" s="91" t="s">
        <v>1311</v>
      </c>
      <c r="AB45" s="91" t="s">
        <v>1311</v>
      </c>
      <c r="AC45" s="72"/>
      <c r="AD45" s="91">
        <v>0</v>
      </c>
      <c r="AE45" s="91">
        <v>0</v>
      </c>
      <c r="AF45" s="91">
        <v>0</v>
      </c>
      <c r="AG45" s="91">
        <v>0</v>
      </c>
      <c r="AH45" s="91">
        <v>0</v>
      </c>
      <c r="AI45" s="91">
        <v>0</v>
      </c>
      <c r="AJ45" s="91">
        <v>0</v>
      </c>
      <c r="AK45" s="91">
        <v>0</v>
      </c>
      <c r="AL45" s="91">
        <v>0</v>
      </c>
      <c r="AM45" s="91">
        <v>0</v>
      </c>
      <c r="AN45" s="91">
        <v>0</v>
      </c>
      <c r="AO45" s="91">
        <v>0</v>
      </c>
      <c r="AP45" s="72"/>
      <c r="AQ45" s="91">
        <v>0</v>
      </c>
      <c r="AR45" s="91">
        <v>0</v>
      </c>
      <c r="AS45" s="91">
        <v>0</v>
      </c>
      <c r="AT45" s="91">
        <v>0</v>
      </c>
      <c r="AU45" s="72"/>
      <c r="AV45" s="93" t="s">
        <v>870</v>
      </c>
      <c r="AW45" s="97">
        <v>0</v>
      </c>
      <c r="AX45" s="97">
        <v>0</v>
      </c>
      <c r="AY45" s="94">
        <v>20370</v>
      </c>
      <c r="AZ45" s="94">
        <v>20370</v>
      </c>
      <c r="BA45" s="87">
        <v>0</v>
      </c>
      <c r="BB45" s="91"/>
      <c r="BC45" s="91"/>
      <c r="BD45" s="91"/>
      <c r="BE45" s="91"/>
      <c r="BF45" s="91"/>
      <c r="BG45" s="91"/>
      <c r="BH45" s="91"/>
      <c r="BI45" s="91"/>
      <c r="BJ45" s="91"/>
      <c r="BL45" s="75" t="str">
        <f t="shared" si="0"/>
        <v>LVN CPD - TIKI</v>
      </c>
      <c r="BM45" s="75" t="str">
        <f t="shared" si="1"/>
        <v>Garnier - TIKI</v>
      </c>
    </row>
    <row r="46" spans="1:65" ht="12.5" hidden="1" thickTop="1" x14ac:dyDescent="0.3">
      <c r="A46" s="85" t="s">
        <v>1305</v>
      </c>
      <c r="B46" s="85" t="s">
        <v>240</v>
      </c>
      <c r="C46" s="85" t="s">
        <v>1305</v>
      </c>
      <c r="D46" s="85" t="s">
        <v>1367</v>
      </c>
      <c r="E46" s="85" t="s">
        <v>1307</v>
      </c>
      <c r="F46" s="85" t="s">
        <v>1305</v>
      </c>
      <c r="G46" s="85" t="s">
        <v>1326</v>
      </c>
      <c r="H46" s="85" t="s">
        <v>283</v>
      </c>
      <c r="I46" s="85" t="s">
        <v>1365</v>
      </c>
      <c r="J46" s="85" t="s">
        <v>90</v>
      </c>
      <c r="K46" s="85" t="s">
        <v>116</v>
      </c>
      <c r="L46" s="86" t="s">
        <v>116</v>
      </c>
      <c r="M46" s="85"/>
      <c r="N46" s="85"/>
      <c r="O46" s="85"/>
      <c r="P46" s="85"/>
      <c r="Q46" s="87" t="s">
        <v>1311</v>
      </c>
      <c r="R46" s="87" t="s">
        <v>1311</v>
      </c>
      <c r="S46" s="87" t="s">
        <v>1311</v>
      </c>
      <c r="T46" s="87" t="s">
        <v>1311</v>
      </c>
      <c r="U46" s="87" t="s">
        <v>1311</v>
      </c>
      <c r="V46" s="87" t="s">
        <v>1311</v>
      </c>
      <c r="W46" s="87">
        <v>54</v>
      </c>
      <c r="X46" s="87">
        <v>57</v>
      </c>
      <c r="Y46" s="87">
        <v>59</v>
      </c>
      <c r="Z46" s="87">
        <v>62</v>
      </c>
      <c r="AA46" s="87">
        <v>66</v>
      </c>
      <c r="AB46" s="87">
        <v>69</v>
      </c>
      <c r="AC46" s="72"/>
      <c r="AD46" s="87">
        <v>0</v>
      </c>
      <c r="AE46" s="87">
        <v>0</v>
      </c>
      <c r="AF46" s="87">
        <v>0</v>
      </c>
      <c r="AG46" s="87">
        <v>0</v>
      </c>
      <c r="AH46" s="87">
        <v>0</v>
      </c>
      <c r="AI46" s="87">
        <v>0</v>
      </c>
      <c r="AJ46" s="88">
        <v>2547</v>
      </c>
      <c r="AK46" s="88">
        <v>2674</v>
      </c>
      <c r="AL46" s="88">
        <v>2807</v>
      </c>
      <c r="AM46" s="88">
        <v>2948</v>
      </c>
      <c r="AN46" s="88">
        <v>3095</v>
      </c>
      <c r="AO46" s="88">
        <v>3250</v>
      </c>
      <c r="AP46" s="72"/>
      <c r="AQ46" s="87">
        <v>0</v>
      </c>
      <c r="AR46" s="87">
        <v>0</v>
      </c>
      <c r="AS46" s="88">
        <v>8027</v>
      </c>
      <c r="AT46" s="88">
        <v>9293</v>
      </c>
      <c r="AU46" s="72"/>
      <c r="AV46" s="89" t="s">
        <v>922</v>
      </c>
      <c r="AW46" s="87">
        <v>0</v>
      </c>
      <c r="AX46" s="88">
        <v>284790</v>
      </c>
      <c r="AY46" s="88">
        <v>313269</v>
      </c>
      <c r="AZ46" s="88">
        <v>598058</v>
      </c>
      <c r="BA46" s="87">
        <v>0</v>
      </c>
      <c r="BB46" s="87"/>
      <c r="BC46" s="87"/>
      <c r="BD46" s="87"/>
      <c r="BE46" s="87"/>
      <c r="BF46" s="87"/>
      <c r="BG46" s="87"/>
      <c r="BH46" s="87"/>
      <c r="BI46" s="87"/>
      <c r="BJ46" s="87"/>
      <c r="BL46" s="75" t="str">
        <f t="shared" si="0"/>
        <v>LVN CPD - Tiktok</v>
      </c>
      <c r="BM46" s="75" t="str">
        <f t="shared" si="1"/>
        <v>Garnier - Tiktok</v>
      </c>
    </row>
    <row r="47" spans="1:65" ht="12.5" hidden="1" thickTop="1" x14ac:dyDescent="0.3">
      <c r="A47" s="85" t="s">
        <v>1305</v>
      </c>
      <c r="B47" s="75" t="s">
        <v>240</v>
      </c>
      <c r="C47" s="75" t="s">
        <v>1305</v>
      </c>
      <c r="D47" s="75" t="s">
        <v>1368</v>
      </c>
      <c r="E47" s="75" t="s">
        <v>1307</v>
      </c>
      <c r="F47" s="75" t="s">
        <v>1307</v>
      </c>
      <c r="G47" s="75" t="s">
        <v>1326</v>
      </c>
      <c r="H47" s="75" t="s">
        <v>283</v>
      </c>
      <c r="I47" s="75" t="s">
        <v>292</v>
      </c>
      <c r="J47" s="75" t="s">
        <v>90</v>
      </c>
      <c r="K47" s="75" t="s">
        <v>91</v>
      </c>
      <c r="L47" s="75" t="s">
        <v>91</v>
      </c>
      <c r="Q47" s="91" t="s">
        <v>1311</v>
      </c>
      <c r="R47" s="91">
        <v>121</v>
      </c>
      <c r="S47" s="91" t="s">
        <v>1311</v>
      </c>
      <c r="T47" s="91" t="s">
        <v>1311</v>
      </c>
      <c r="U47" s="91">
        <v>19</v>
      </c>
      <c r="V47" s="91">
        <v>327</v>
      </c>
      <c r="W47" s="91" t="s">
        <v>1311</v>
      </c>
      <c r="X47" s="91" t="s">
        <v>1311</v>
      </c>
      <c r="Y47" s="91" t="s">
        <v>1311</v>
      </c>
      <c r="Z47" s="91">
        <v>157</v>
      </c>
      <c r="AA47" s="91" t="s">
        <v>1311</v>
      </c>
      <c r="AB47" s="91" t="s">
        <v>1311</v>
      </c>
      <c r="AC47" s="72"/>
      <c r="AD47" s="91">
        <v>0</v>
      </c>
      <c r="AE47" s="92">
        <v>5727</v>
      </c>
      <c r="AF47" s="91">
        <v>0</v>
      </c>
      <c r="AG47" s="91">
        <v>0</v>
      </c>
      <c r="AH47" s="91">
        <v>897</v>
      </c>
      <c r="AI47" s="92">
        <v>15438</v>
      </c>
      <c r="AJ47" s="91">
        <v>0</v>
      </c>
      <c r="AK47" s="91">
        <v>0</v>
      </c>
      <c r="AL47" s="91">
        <v>0</v>
      </c>
      <c r="AM47" s="92">
        <v>7412</v>
      </c>
      <c r="AN47" s="91">
        <v>0</v>
      </c>
      <c r="AO47" s="91">
        <v>0</v>
      </c>
      <c r="AP47" s="72"/>
      <c r="AQ47" s="92">
        <v>5727</v>
      </c>
      <c r="AR47" s="92">
        <v>16335</v>
      </c>
      <c r="AS47" s="91">
        <v>0</v>
      </c>
      <c r="AT47" s="92">
        <v>7412</v>
      </c>
      <c r="AU47" s="72"/>
      <c r="AV47" s="101" t="s">
        <v>909</v>
      </c>
      <c r="AW47" s="94">
        <v>10622</v>
      </c>
      <c r="AX47" s="94">
        <v>9206</v>
      </c>
      <c r="AY47" s="94">
        <v>160971</v>
      </c>
      <c r="AZ47" s="94">
        <v>180799</v>
      </c>
      <c r="BA47" s="88">
        <v>10622</v>
      </c>
      <c r="BB47" s="91"/>
      <c r="BC47" s="91"/>
      <c r="BD47" s="91"/>
      <c r="BE47" s="91"/>
      <c r="BF47" s="91"/>
      <c r="BG47" s="91"/>
      <c r="BH47" s="91"/>
      <c r="BI47" s="91"/>
      <c r="BJ47" s="91"/>
      <c r="BL47" s="75" t="str">
        <f t="shared" si="0"/>
        <v>LVN CPD - B2B</v>
      </c>
      <c r="BM47" s="75" t="str">
        <f t="shared" si="1"/>
        <v>OAP + MBL - B2B</v>
      </c>
    </row>
    <row r="48" spans="1:65" ht="12.5" hidden="1" thickTop="1" x14ac:dyDescent="0.3">
      <c r="A48" s="85" t="s">
        <v>1305</v>
      </c>
      <c r="B48" s="85" t="s">
        <v>240</v>
      </c>
      <c r="C48" s="85" t="s">
        <v>1305</v>
      </c>
      <c r="D48" s="85" t="s">
        <v>1369</v>
      </c>
      <c r="E48" s="85" t="s">
        <v>1307</v>
      </c>
      <c r="F48" s="85" t="s">
        <v>1307</v>
      </c>
      <c r="G48" s="85" t="s">
        <v>1326</v>
      </c>
      <c r="H48" s="85" t="s">
        <v>283</v>
      </c>
      <c r="I48" s="85" t="s">
        <v>292</v>
      </c>
      <c r="J48" s="85" t="s">
        <v>90</v>
      </c>
      <c r="K48" s="85" t="s">
        <v>739</v>
      </c>
      <c r="L48" s="86" t="s">
        <v>739</v>
      </c>
      <c r="M48" s="85"/>
      <c r="N48" s="85"/>
      <c r="O48" s="85"/>
      <c r="P48" s="85"/>
      <c r="Q48" s="87" t="s">
        <v>1311</v>
      </c>
      <c r="R48" s="87" t="s">
        <v>1311</v>
      </c>
      <c r="S48" s="87" t="s">
        <v>1311</v>
      </c>
      <c r="T48" s="87" t="s">
        <v>1311</v>
      </c>
      <c r="U48" s="87" t="s">
        <v>1311</v>
      </c>
      <c r="V48" s="87" t="s">
        <v>1311</v>
      </c>
      <c r="W48" s="87">
        <v>54</v>
      </c>
      <c r="X48" s="87">
        <v>57</v>
      </c>
      <c r="Y48" s="87">
        <v>59</v>
      </c>
      <c r="Z48" s="87">
        <v>62</v>
      </c>
      <c r="AA48" s="87">
        <v>66</v>
      </c>
      <c r="AB48" s="87">
        <v>69</v>
      </c>
      <c r="AC48" s="72"/>
      <c r="AD48" s="87">
        <v>0</v>
      </c>
      <c r="AE48" s="87">
        <v>0</v>
      </c>
      <c r="AF48" s="87">
        <v>0</v>
      </c>
      <c r="AG48" s="87">
        <v>0</v>
      </c>
      <c r="AH48" s="87">
        <v>0</v>
      </c>
      <c r="AI48" s="87">
        <v>0</v>
      </c>
      <c r="AJ48" s="88">
        <v>2547</v>
      </c>
      <c r="AK48" s="88">
        <v>2674</v>
      </c>
      <c r="AL48" s="88">
        <v>2807</v>
      </c>
      <c r="AM48" s="88">
        <v>2948</v>
      </c>
      <c r="AN48" s="88">
        <v>3095</v>
      </c>
      <c r="AO48" s="88">
        <v>3250</v>
      </c>
      <c r="AP48" s="72"/>
      <c r="AQ48" s="87">
        <v>0</v>
      </c>
      <c r="AR48" s="87">
        <v>0</v>
      </c>
      <c r="AS48" s="88">
        <v>8027</v>
      </c>
      <c r="AT48" s="88">
        <v>9293</v>
      </c>
      <c r="AU48" s="72"/>
      <c r="AV48" s="89" t="s">
        <v>764</v>
      </c>
      <c r="AW48" s="87">
        <v>0</v>
      </c>
      <c r="AX48" s="87">
        <v>0</v>
      </c>
      <c r="AY48" s="88">
        <v>19352</v>
      </c>
      <c r="AZ48" s="88">
        <v>19352</v>
      </c>
      <c r="BA48" s="87">
        <v>0</v>
      </c>
      <c r="BB48" s="87"/>
      <c r="BC48" s="87"/>
      <c r="BD48" s="87"/>
      <c r="BE48" s="87"/>
      <c r="BF48" s="87"/>
      <c r="BG48" s="87"/>
      <c r="BH48" s="87"/>
      <c r="BI48" s="87"/>
      <c r="BJ48" s="87"/>
      <c r="BL48" s="75" t="str">
        <f t="shared" si="0"/>
        <v>LVN CPD - Momo</v>
      </c>
      <c r="BM48" s="75" t="str">
        <f t="shared" si="1"/>
        <v>OAP + MBL - Momo</v>
      </c>
    </row>
    <row r="49" spans="1:65" ht="12.5" hidden="1" thickTop="1" x14ac:dyDescent="0.3">
      <c r="A49" s="85" t="s">
        <v>1305</v>
      </c>
      <c r="B49" s="75" t="s">
        <v>240</v>
      </c>
      <c r="C49" s="75" t="s">
        <v>1307</v>
      </c>
      <c r="D49" s="75" t="s">
        <v>1370</v>
      </c>
      <c r="E49" s="75" t="s">
        <v>1307</v>
      </c>
      <c r="F49" s="75" t="s">
        <v>1307</v>
      </c>
      <c r="G49" s="75" t="s">
        <v>1326</v>
      </c>
      <c r="H49" s="75" t="s">
        <v>283</v>
      </c>
      <c r="I49" s="75" t="s">
        <v>292</v>
      </c>
      <c r="J49" s="75" t="s">
        <v>90</v>
      </c>
      <c r="K49" s="75" t="s">
        <v>1313</v>
      </c>
      <c r="L49" s="99" t="s">
        <v>133</v>
      </c>
      <c r="Q49" s="91">
        <v>0.64</v>
      </c>
      <c r="R49" s="91">
        <v>0</v>
      </c>
      <c r="S49" s="91">
        <v>46</v>
      </c>
      <c r="T49" s="91" t="s">
        <v>1311</v>
      </c>
      <c r="U49" s="91" t="s">
        <v>1311</v>
      </c>
      <c r="V49" s="91" t="s">
        <v>1311</v>
      </c>
      <c r="W49" s="91" t="s">
        <v>1311</v>
      </c>
      <c r="X49" s="91" t="s">
        <v>1311</v>
      </c>
      <c r="Y49" s="91" t="s">
        <v>1311</v>
      </c>
      <c r="Z49" s="91" t="s">
        <v>1311</v>
      </c>
      <c r="AA49" s="91" t="s">
        <v>1311</v>
      </c>
      <c r="AB49" s="91" t="s">
        <v>1311</v>
      </c>
      <c r="AC49" s="72"/>
      <c r="AD49" s="91">
        <v>30</v>
      </c>
      <c r="AE49" s="91">
        <v>8</v>
      </c>
      <c r="AF49" s="92">
        <v>2181</v>
      </c>
      <c r="AG49" s="91">
        <v>0</v>
      </c>
      <c r="AH49" s="91">
        <v>0</v>
      </c>
      <c r="AI49" s="91">
        <v>0</v>
      </c>
      <c r="AJ49" s="91">
        <v>0</v>
      </c>
      <c r="AK49" s="91">
        <v>0</v>
      </c>
      <c r="AL49" s="91">
        <v>0</v>
      </c>
      <c r="AM49" s="91">
        <v>0</v>
      </c>
      <c r="AN49" s="91">
        <v>0</v>
      </c>
      <c r="AO49" s="91">
        <v>0</v>
      </c>
      <c r="AP49" s="72"/>
      <c r="AQ49" s="92">
        <v>2219</v>
      </c>
      <c r="AR49" s="91">
        <v>0</v>
      </c>
      <c r="AS49" s="91">
        <v>0</v>
      </c>
      <c r="AT49" s="91">
        <v>0</v>
      </c>
      <c r="AU49" s="72"/>
      <c r="AV49" s="93" t="s">
        <v>934</v>
      </c>
      <c r="AW49" s="94">
        <v>34794</v>
      </c>
      <c r="AX49" s="94">
        <v>38273</v>
      </c>
      <c r="AY49" s="94">
        <v>42101</v>
      </c>
      <c r="AZ49" s="94">
        <v>115168</v>
      </c>
      <c r="BA49" s="88">
        <v>34794</v>
      </c>
      <c r="BB49" s="91"/>
      <c r="BC49" s="91"/>
      <c r="BD49" s="91"/>
      <c r="BE49" s="91"/>
      <c r="BF49" s="91"/>
      <c r="BG49" s="91"/>
      <c r="BH49" s="91"/>
      <c r="BI49" s="91"/>
      <c r="BJ49" s="91"/>
      <c r="BL49" s="75" t="str">
        <f t="shared" si="0"/>
        <v>LVN CPD - Sendo</v>
      </c>
      <c r="BM49" s="75" t="str">
        <f t="shared" si="1"/>
        <v>OAP + MBL - Sendo</v>
      </c>
    </row>
    <row r="50" spans="1:65" ht="12.5" hidden="1" thickTop="1" x14ac:dyDescent="0.3">
      <c r="A50" s="85" t="s">
        <v>1305</v>
      </c>
      <c r="B50" s="85" t="s">
        <v>240</v>
      </c>
      <c r="C50" s="85" t="s">
        <v>1307</v>
      </c>
      <c r="D50" s="85" t="s">
        <v>1371</v>
      </c>
      <c r="E50" s="85" t="s">
        <v>1307</v>
      </c>
      <c r="F50" s="85" t="s">
        <v>1307</v>
      </c>
      <c r="G50" s="85" t="s">
        <v>1326</v>
      </c>
      <c r="H50" s="85" t="s">
        <v>283</v>
      </c>
      <c r="I50" s="85" t="s">
        <v>292</v>
      </c>
      <c r="J50" s="85" t="s">
        <v>90</v>
      </c>
      <c r="K50" s="85" t="s">
        <v>1313</v>
      </c>
      <c r="L50" s="96" t="s">
        <v>581</v>
      </c>
      <c r="M50" s="85"/>
      <c r="N50" s="85"/>
      <c r="O50" s="85"/>
      <c r="P50" s="85"/>
      <c r="Q50" s="87">
        <v>874.79</v>
      </c>
      <c r="R50" s="87">
        <v>684</v>
      </c>
      <c r="S50" s="88">
        <v>1133</v>
      </c>
      <c r="T50" s="88">
        <v>1294</v>
      </c>
      <c r="U50" s="88">
        <v>1079</v>
      </c>
      <c r="V50" s="88">
        <v>1294</v>
      </c>
      <c r="W50" s="88">
        <v>1079</v>
      </c>
      <c r="X50" s="88">
        <v>1187</v>
      </c>
      <c r="Y50" s="88">
        <v>1402</v>
      </c>
      <c r="Z50" s="88">
        <v>1294</v>
      </c>
      <c r="AA50" s="88">
        <v>1402</v>
      </c>
      <c r="AB50" s="88">
        <v>1294</v>
      </c>
      <c r="AC50" s="72"/>
      <c r="AD50" s="88">
        <v>41299</v>
      </c>
      <c r="AE50" s="88">
        <v>32279</v>
      </c>
      <c r="AF50" s="88">
        <v>53472</v>
      </c>
      <c r="AG50" s="88">
        <v>61111</v>
      </c>
      <c r="AH50" s="88">
        <v>50926</v>
      </c>
      <c r="AI50" s="88">
        <v>61111</v>
      </c>
      <c r="AJ50" s="88">
        <v>50926</v>
      </c>
      <c r="AK50" s="88">
        <v>56018</v>
      </c>
      <c r="AL50" s="88">
        <v>66203</v>
      </c>
      <c r="AM50" s="88">
        <v>61111</v>
      </c>
      <c r="AN50" s="88">
        <v>66203</v>
      </c>
      <c r="AO50" s="88">
        <v>61111</v>
      </c>
      <c r="AP50" s="72"/>
      <c r="AQ50" s="88">
        <v>127050</v>
      </c>
      <c r="AR50" s="88">
        <v>173148</v>
      </c>
      <c r="AS50" s="88">
        <v>173148</v>
      </c>
      <c r="AT50" s="88">
        <v>188425</v>
      </c>
      <c r="AU50" s="72"/>
      <c r="AV50" s="89" t="s">
        <v>769</v>
      </c>
      <c r="AW50" s="87">
        <v>0</v>
      </c>
      <c r="AX50" s="87">
        <v>0</v>
      </c>
      <c r="AY50" s="88">
        <v>20370</v>
      </c>
      <c r="AZ50" s="88">
        <v>20370</v>
      </c>
      <c r="BA50" s="87">
        <v>0</v>
      </c>
      <c r="BB50" s="87"/>
      <c r="BC50" s="87"/>
      <c r="BD50" s="87"/>
      <c r="BE50" s="87"/>
      <c r="BF50" s="87"/>
      <c r="BG50" s="87"/>
      <c r="BH50" s="87"/>
      <c r="BI50" s="87"/>
      <c r="BJ50" s="87"/>
      <c r="BL50" s="75" t="str">
        <f t="shared" si="0"/>
        <v>LVN CPD - TIKI</v>
      </c>
      <c r="BM50" s="75" t="str">
        <f t="shared" si="1"/>
        <v>OAP + MBL - TIKI</v>
      </c>
    </row>
    <row r="51" spans="1:65" ht="12.5" hidden="1" thickTop="1" x14ac:dyDescent="0.3">
      <c r="A51" s="85" t="s">
        <v>1305</v>
      </c>
      <c r="B51" s="75" t="s">
        <v>240</v>
      </c>
      <c r="C51" s="75" t="s">
        <v>1305</v>
      </c>
      <c r="D51" s="75" t="s">
        <v>1372</v>
      </c>
      <c r="E51" s="75" t="s">
        <v>1307</v>
      </c>
      <c r="F51" s="75" t="s">
        <v>1307</v>
      </c>
      <c r="G51" s="75" t="s">
        <v>1326</v>
      </c>
      <c r="H51" s="75" t="s">
        <v>283</v>
      </c>
      <c r="I51" s="75" t="s">
        <v>292</v>
      </c>
      <c r="J51" s="75" t="s">
        <v>90</v>
      </c>
      <c r="K51" s="75" t="s">
        <v>116</v>
      </c>
      <c r="L51" s="86" t="s">
        <v>116</v>
      </c>
      <c r="Q51" s="91" t="s">
        <v>1311</v>
      </c>
      <c r="R51" s="91" t="s">
        <v>1311</v>
      </c>
      <c r="S51" s="91" t="s">
        <v>1311</v>
      </c>
      <c r="T51" s="91" t="s">
        <v>1311</v>
      </c>
      <c r="U51" s="91" t="s">
        <v>1311</v>
      </c>
      <c r="V51" s="91" t="s">
        <v>1311</v>
      </c>
      <c r="W51" s="91">
        <v>54</v>
      </c>
      <c r="X51" s="91">
        <v>57</v>
      </c>
      <c r="Y51" s="91">
        <v>59</v>
      </c>
      <c r="Z51" s="91">
        <v>62</v>
      </c>
      <c r="AA51" s="91">
        <v>66</v>
      </c>
      <c r="AB51" s="91">
        <v>69</v>
      </c>
      <c r="AC51" s="72"/>
      <c r="AD51" s="91">
        <v>0</v>
      </c>
      <c r="AE51" s="91">
        <v>0</v>
      </c>
      <c r="AF51" s="91">
        <v>0</v>
      </c>
      <c r="AG51" s="91">
        <v>0</v>
      </c>
      <c r="AH51" s="91">
        <v>0</v>
      </c>
      <c r="AI51" s="91">
        <v>0</v>
      </c>
      <c r="AJ51" s="92">
        <v>2547</v>
      </c>
      <c r="AK51" s="92">
        <v>2674</v>
      </c>
      <c r="AL51" s="92">
        <v>2807</v>
      </c>
      <c r="AM51" s="92">
        <v>2948</v>
      </c>
      <c r="AN51" s="92">
        <v>3095</v>
      </c>
      <c r="AO51" s="92">
        <v>3250</v>
      </c>
      <c r="AP51" s="72"/>
      <c r="AQ51" s="91">
        <v>0</v>
      </c>
      <c r="AR51" s="91">
        <v>0</v>
      </c>
      <c r="AS51" s="92">
        <v>8027</v>
      </c>
      <c r="AT51" s="92">
        <v>9293</v>
      </c>
      <c r="AU51" s="72"/>
      <c r="AV51" s="93" t="s">
        <v>511</v>
      </c>
      <c r="AW51" s="94">
        <v>7374</v>
      </c>
      <c r="AX51" s="94">
        <v>7747</v>
      </c>
      <c r="AY51" s="94">
        <v>11245</v>
      </c>
      <c r="AZ51" s="94">
        <v>26367</v>
      </c>
      <c r="BA51" s="88">
        <v>7374</v>
      </c>
      <c r="BB51" s="91"/>
      <c r="BC51" s="91"/>
      <c r="BD51" s="91"/>
      <c r="BE51" s="91"/>
      <c r="BF51" s="91"/>
      <c r="BG51" s="91"/>
      <c r="BH51" s="91"/>
      <c r="BI51" s="91"/>
      <c r="BJ51" s="91"/>
      <c r="BL51" s="75" t="str">
        <f t="shared" si="0"/>
        <v>LVN CPD - Tiktok</v>
      </c>
      <c r="BM51" s="75" t="str">
        <f t="shared" si="1"/>
        <v>OAP + MBL - Tiktok</v>
      </c>
    </row>
    <row r="52" spans="1:65" ht="12.5" hidden="1" thickTop="1" x14ac:dyDescent="0.3">
      <c r="A52" s="85" t="s">
        <v>1305</v>
      </c>
      <c r="B52" s="85" t="s">
        <v>240</v>
      </c>
      <c r="C52" s="85" t="s">
        <v>1305</v>
      </c>
      <c r="D52" s="85" t="s">
        <v>1373</v>
      </c>
      <c r="E52" s="85" t="s">
        <v>1307</v>
      </c>
      <c r="F52" s="85" t="s">
        <v>1307</v>
      </c>
      <c r="G52" s="85" t="s">
        <v>1358</v>
      </c>
      <c r="H52" s="85" t="s">
        <v>283</v>
      </c>
      <c r="I52" s="85" t="s">
        <v>292</v>
      </c>
      <c r="J52" s="85" t="s">
        <v>223</v>
      </c>
      <c r="K52" s="85" t="s">
        <v>1309</v>
      </c>
      <c r="L52" s="86" t="s">
        <v>1310</v>
      </c>
      <c r="M52" s="85"/>
      <c r="N52" s="85"/>
      <c r="O52" s="85"/>
      <c r="P52" s="85"/>
      <c r="Q52" s="87" t="s">
        <v>1311</v>
      </c>
      <c r="R52" s="87">
        <v>135</v>
      </c>
      <c r="S52" s="87" t="s">
        <v>1311</v>
      </c>
      <c r="T52" s="87" t="s">
        <v>1311</v>
      </c>
      <c r="U52" s="87" t="s">
        <v>1311</v>
      </c>
      <c r="V52" s="87" t="s">
        <v>1311</v>
      </c>
      <c r="W52" s="87" t="s">
        <v>1311</v>
      </c>
      <c r="X52" s="87" t="s">
        <v>1311</v>
      </c>
      <c r="Y52" s="87" t="s">
        <v>1311</v>
      </c>
      <c r="Z52" s="87" t="s">
        <v>1311</v>
      </c>
      <c r="AA52" s="87" t="s">
        <v>1311</v>
      </c>
      <c r="AB52" s="87" t="s">
        <v>1311</v>
      </c>
      <c r="AC52" s="72"/>
      <c r="AD52" s="87">
        <v>0</v>
      </c>
      <c r="AE52" s="88">
        <v>6355</v>
      </c>
      <c r="AF52" s="87">
        <v>0</v>
      </c>
      <c r="AG52" s="87">
        <v>0</v>
      </c>
      <c r="AH52" s="87">
        <v>0</v>
      </c>
      <c r="AI52" s="87">
        <v>0</v>
      </c>
      <c r="AJ52" s="87">
        <v>0</v>
      </c>
      <c r="AK52" s="87">
        <v>0</v>
      </c>
      <c r="AL52" s="87">
        <v>0</v>
      </c>
      <c r="AM52" s="87">
        <v>0</v>
      </c>
      <c r="AN52" s="87">
        <v>0</v>
      </c>
      <c r="AO52" s="87">
        <v>0</v>
      </c>
      <c r="AP52" s="72"/>
      <c r="AQ52" s="88">
        <v>6355</v>
      </c>
      <c r="AR52" s="87">
        <v>0</v>
      </c>
      <c r="AS52" s="87">
        <v>0</v>
      </c>
      <c r="AT52" s="87">
        <v>0</v>
      </c>
      <c r="AU52" s="72"/>
      <c r="AV52" s="89" t="s">
        <v>536</v>
      </c>
      <c r="AW52" s="88">
        <v>86348</v>
      </c>
      <c r="AX52" s="88">
        <v>90644</v>
      </c>
      <c r="AY52" s="88">
        <v>117837</v>
      </c>
      <c r="AZ52" s="88">
        <v>294828</v>
      </c>
      <c r="BA52" s="88">
        <v>86348</v>
      </c>
      <c r="BB52" s="87"/>
      <c r="BC52" s="87"/>
      <c r="BD52" s="87"/>
      <c r="BE52" s="87"/>
      <c r="BF52" s="87"/>
      <c r="BG52" s="87"/>
      <c r="BH52" s="87"/>
      <c r="BI52" s="87"/>
      <c r="BJ52" s="87"/>
      <c r="BL52" s="75" t="str">
        <f t="shared" si="0"/>
        <v>LVN CPD - Webstore</v>
      </c>
      <c r="BM52" s="75" t="str">
        <f t="shared" si="1"/>
        <v>OAP + MBL - Webstore</v>
      </c>
    </row>
    <row r="53" spans="1:65" ht="12.5" hidden="1" thickTop="1" x14ac:dyDescent="0.3">
      <c r="A53" s="85" t="s">
        <v>1305</v>
      </c>
      <c r="B53" s="75" t="s">
        <v>240</v>
      </c>
      <c r="C53" s="75" t="s">
        <v>1307</v>
      </c>
      <c r="D53" s="75" t="s">
        <v>1374</v>
      </c>
      <c r="E53" s="75" t="s">
        <v>1307</v>
      </c>
      <c r="F53" s="75" t="s">
        <v>1307</v>
      </c>
      <c r="G53" s="75" t="s">
        <v>1326</v>
      </c>
      <c r="H53" s="75" t="s">
        <v>999</v>
      </c>
      <c r="I53" s="75" t="s">
        <v>1375</v>
      </c>
      <c r="J53" s="75" t="s">
        <v>90</v>
      </c>
      <c r="K53" s="75" t="s">
        <v>1313</v>
      </c>
      <c r="L53" s="90" t="s">
        <v>65</v>
      </c>
      <c r="Q53" s="98">
        <v>4589.71</v>
      </c>
      <c r="R53" s="92">
        <v>3287</v>
      </c>
      <c r="S53" s="92">
        <v>10669</v>
      </c>
      <c r="T53" s="92">
        <v>6105</v>
      </c>
      <c r="U53" s="92">
        <v>10420</v>
      </c>
      <c r="V53" s="91" t="s">
        <v>1311</v>
      </c>
      <c r="W53" s="91" t="s">
        <v>1311</v>
      </c>
      <c r="X53" s="91" t="s">
        <v>1311</v>
      </c>
      <c r="Y53" s="91" t="s">
        <v>1311</v>
      </c>
      <c r="Z53" s="91" t="s">
        <v>1311</v>
      </c>
      <c r="AA53" s="91" t="s">
        <v>1311</v>
      </c>
      <c r="AB53" s="91" t="s">
        <v>1311</v>
      </c>
      <c r="AC53" s="72"/>
      <c r="AD53" s="92">
        <v>216682</v>
      </c>
      <c r="AE53" s="92">
        <v>155192</v>
      </c>
      <c r="AF53" s="92">
        <v>503708</v>
      </c>
      <c r="AG53" s="92">
        <v>288241</v>
      </c>
      <c r="AH53" s="92">
        <v>491945</v>
      </c>
      <c r="AI53" s="91">
        <v>0</v>
      </c>
      <c r="AJ53" s="91">
        <v>0</v>
      </c>
      <c r="AK53" s="91">
        <v>0</v>
      </c>
      <c r="AL53" s="91">
        <v>0</v>
      </c>
      <c r="AM53" s="91">
        <v>0</v>
      </c>
      <c r="AN53" s="91">
        <v>0</v>
      </c>
      <c r="AO53" s="91">
        <v>0</v>
      </c>
      <c r="AP53" s="72"/>
      <c r="AQ53" s="92">
        <v>875582</v>
      </c>
      <c r="AR53" s="92">
        <v>780185</v>
      </c>
      <c r="AS53" s="91">
        <v>0</v>
      </c>
      <c r="AT53" s="91">
        <v>0</v>
      </c>
      <c r="AU53" s="72"/>
      <c r="AV53" s="93" t="s">
        <v>796</v>
      </c>
      <c r="AW53" s="94">
        <v>45407</v>
      </c>
      <c r="AX53" s="94">
        <v>51518</v>
      </c>
      <c r="AY53" s="94">
        <v>56670</v>
      </c>
      <c r="AZ53" s="94">
        <v>153596</v>
      </c>
      <c r="BA53" s="88">
        <v>45407</v>
      </c>
      <c r="BB53" s="91"/>
      <c r="BC53" s="91"/>
      <c r="BD53" s="91"/>
      <c r="BE53" s="91"/>
      <c r="BF53" s="91"/>
      <c r="BG53" s="91"/>
      <c r="BH53" s="91"/>
      <c r="BI53" s="91"/>
      <c r="BJ53" s="91"/>
      <c r="BL53" s="75" t="str">
        <f t="shared" si="0"/>
        <v>LVN LUXE - Lazada</v>
      </c>
      <c r="BM53" s="75" t="str">
        <f t="shared" si="1"/>
        <v>Kiehls - Lazada</v>
      </c>
    </row>
    <row r="54" spans="1:65" ht="12.5" hidden="1" thickTop="1" x14ac:dyDescent="0.3">
      <c r="A54" s="85" t="s">
        <v>1305</v>
      </c>
      <c r="B54" s="85" t="s">
        <v>240</v>
      </c>
      <c r="C54" s="85" t="s">
        <v>1307</v>
      </c>
      <c r="D54" s="85" t="s">
        <v>1376</v>
      </c>
      <c r="E54" s="85" t="s">
        <v>1307</v>
      </c>
      <c r="F54" s="85" t="s">
        <v>1305</v>
      </c>
      <c r="G54" s="85" t="s">
        <v>1326</v>
      </c>
      <c r="H54" s="85" t="s">
        <v>999</v>
      </c>
      <c r="I54" s="85" t="s">
        <v>1377</v>
      </c>
      <c r="J54" s="85" t="s">
        <v>90</v>
      </c>
      <c r="K54" s="85" t="s">
        <v>1313</v>
      </c>
      <c r="L54" s="90" t="s">
        <v>65</v>
      </c>
      <c r="M54" s="85"/>
      <c r="N54" s="85"/>
      <c r="O54" s="85"/>
      <c r="P54" s="85"/>
      <c r="Q54" s="100">
        <v>2663.15</v>
      </c>
      <c r="R54" s="88">
        <v>1356</v>
      </c>
      <c r="S54" s="88">
        <v>4780</v>
      </c>
      <c r="T54" s="88">
        <v>1596</v>
      </c>
      <c r="U54" s="88">
        <v>2050</v>
      </c>
      <c r="V54" s="87" t="s">
        <v>1311</v>
      </c>
      <c r="W54" s="87" t="s">
        <v>1311</v>
      </c>
      <c r="X54" s="87" t="s">
        <v>1311</v>
      </c>
      <c r="Y54" s="87" t="s">
        <v>1311</v>
      </c>
      <c r="Z54" s="87" t="s">
        <v>1311</v>
      </c>
      <c r="AA54" s="87" t="s">
        <v>1311</v>
      </c>
      <c r="AB54" s="87" t="s">
        <v>1311</v>
      </c>
      <c r="AC54" s="72"/>
      <c r="AD54" s="88">
        <v>125728</v>
      </c>
      <c r="AE54" s="88">
        <v>63998</v>
      </c>
      <c r="AF54" s="88">
        <v>225653</v>
      </c>
      <c r="AG54" s="88">
        <v>75370</v>
      </c>
      <c r="AH54" s="88">
        <v>96759</v>
      </c>
      <c r="AI54" s="87">
        <v>0</v>
      </c>
      <c r="AJ54" s="87">
        <v>0</v>
      </c>
      <c r="AK54" s="87">
        <v>0</v>
      </c>
      <c r="AL54" s="87">
        <v>0</v>
      </c>
      <c r="AM54" s="87">
        <v>0</v>
      </c>
      <c r="AN54" s="87">
        <v>0</v>
      </c>
      <c r="AO54" s="87">
        <v>0</v>
      </c>
      <c r="AP54" s="72"/>
      <c r="AQ54" s="88">
        <v>415379</v>
      </c>
      <c r="AR54" s="88">
        <v>172130</v>
      </c>
      <c r="AS54" s="87">
        <v>0</v>
      </c>
      <c r="AT54" s="87">
        <v>0</v>
      </c>
      <c r="AU54" s="72"/>
      <c r="AV54" s="89" t="s">
        <v>774</v>
      </c>
      <c r="AW54" s="87">
        <v>0</v>
      </c>
      <c r="AX54" s="87">
        <v>0</v>
      </c>
      <c r="AY54" s="88">
        <v>19357</v>
      </c>
      <c r="AZ54" s="88">
        <v>19357</v>
      </c>
      <c r="BA54" s="87">
        <v>0</v>
      </c>
      <c r="BB54" s="87"/>
      <c r="BC54" s="87"/>
      <c r="BD54" s="87"/>
      <c r="BE54" s="87"/>
      <c r="BF54" s="87"/>
      <c r="BG54" s="87"/>
      <c r="BH54" s="87"/>
      <c r="BI54" s="87"/>
      <c r="BJ54" s="87"/>
      <c r="BL54" s="75" t="str">
        <f t="shared" si="0"/>
        <v>LVN LUXE - Lazada</v>
      </c>
      <c r="BM54" s="75" t="str">
        <f t="shared" si="1"/>
        <v>Lancome - Lazada</v>
      </c>
    </row>
    <row r="55" spans="1:65" ht="12.5" hidden="1" thickTop="1" x14ac:dyDescent="0.3">
      <c r="A55" s="85" t="s">
        <v>1305</v>
      </c>
      <c r="B55" s="75" t="s">
        <v>240</v>
      </c>
      <c r="C55" s="75" t="s">
        <v>1305</v>
      </c>
      <c r="D55" s="75" t="s">
        <v>1378</v>
      </c>
      <c r="E55" s="75" t="s">
        <v>1307</v>
      </c>
      <c r="F55" s="75" t="s">
        <v>1307</v>
      </c>
      <c r="G55" s="75" t="s">
        <v>1358</v>
      </c>
      <c r="H55" s="75" t="s">
        <v>999</v>
      </c>
      <c r="I55" s="75" t="s">
        <v>1379</v>
      </c>
      <c r="J55" s="75" t="s">
        <v>223</v>
      </c>
      <c r="K55" s="75" t="s">
        <v>1309</v>
      </c>
      <c r="L55" s="86" t="s">
        <v>1310</v>
      </c>
      <c r="Q55" s="91" t="s">
        <v>1311</v>
      </c>
      <c r="R55" s="91" t="s">
        <v>1311</v>
      </c>
      <c r="S55" s="91" t="s">
        <v>1311</v>
      </c>
      <c r="T55" s="91" t="s">
        <v>1311</v>
      </c>
      <c r="U55" s="91" t="s">
        <v>1311</v>
      </c>
      <c r="V55" s="91" t="s">
        <v>1311</v>
      </c>
      <c r="W55" s="91" t="s">
        <v>1311</v>
      </c>
      <c r="X55" s="91" t="s">
        <v>1311</v>
      </c>
      <c r="Y55" s="91" t="s">
        <v>1311</v>
      </c>
      <c r="Z55" s="91" t="s">
        <v>1311</v>
      </c>
      <c r="AA55" s="91" t="s">
        <v>1311</v>
      </c>
      <c r="AB55" s="91" t="s">
        <v>1311</v>
      </c>
      <c r="AC55" s="72"/>
      <c r="AD55" s="91">
        <v>0</v>
      </c>
      <c r="AE55" s="91">
        <v>0</v>
      </c>
      <c r="AF55" s="91">
        <v>0</v>
      </c>
      <c r="AG55" s="91">
        <v>0</v>
      </c>
      <c r="AH55" s="91">
        <v>0</v>
      </c>
      <c r="AI55" s="91">
        <v>0</v>
      </c>
      <c r="AJ55" s="91">
        <v>0</v>
      </c>
      <c r="AK55" s="91">
        <v>0</v>
      </c>
      <c r="AL55" s="91">
        <v>0</v>
      </c>
      <c r="AM55" s="91">
        <v>0</v>
      </c>
      <c r="AN55" s="91">
        <v>0</v>
      </c>
      <c r="AO55" s="91">
        <v>0</v>
      </c>
      <c r="AP55" s="72"/>
      <c r="AQ55" s="91">
        <v>0</v>
      </c>
      <c r="AR55" s="91">
        <v>0</v>
      </c>
      <c r="AS55" s="91">
        <v>0</v>
      </c>
      <c r="AT55" s="91">
        <v>0</v>
      </c>
      <c r="AU55" s="72"/>
      <c r="AV55" s="93" t="s">
        <v>793</v>
      </c>
      <c r="AW55" s="97">
        <v>0</v>
      </c>
      <c r="AX55" s="97">
        <v>0</v>
      </c>
      <c r="AY55" s="94">
        <v>20370</v>
      </c>
      <c r="AZ55" s="94">
        <v>20370</v>
      </c>
      <c r="BA55" s="87">
        <v>0</v>
      </c>
      <c r="BB55" s="91"/>
      <c r="BC55" s="91"/>
      <c r="BD55" s="91"/>
      <c r="BE55" s="91"/>
      <c r="BF55" s="91"/>
      <c r="BG55" s="91"/>
      <c r="BH55" s="91"/>
      <c r="BI55" s="91"/>
      <c r="BJ55" s="91"/>
      <c r="BL55" s="75" t="str">
        <f t="shared" si="0"/>
        <v>LVN LUXE - Webstore</v>
      </c>
      <c r="BM55" s="75" t="str">
        <f t="shared" si="1"/>
        <v>Lancome + Kiehls + Shu - Webstore</v>
      </c>
    </row>
    <row r="56" spans="1:65" ht="12.5" hidden="1" thickTop="1" x14ac:dyDescent="0.3">
      <c r="A56" s="85" t="s">
        <v>1305</v>
      </c>
      <c r="B56" s="85" t="s">
        <v>240</v>
      </c>
      <c r="C56" s="85" t="s">
        <v>1307</v>
      </c>
      <c r="D56" s="85" t="s">
        <v>1380</v>
      </c>
      <c r="E56" s="85" t="s">
        <v>1307</v>
      </c>
      <c r="F56" s="85" t="s">
        <v>1305</v>
      </c>
      <c r="G56" s="85" t="s">
        <v>1326</v>
      </c>
      <c r="H56" s="85" t="s">
        <v>999</v>
      </c>
      <c r="I56" s="85" t="s">
        <v>1381</v>
      </c>
      <c r="J56" s="85" t="s">
        <v>90</v>
      </c>
      <c r="K56" s="85" t="s">
        <v>1313</v>
      </c>
      <c r="L56" s="90" t="s">
        <v>65</v>
      </c>
      <c r="M56" s="85"/>
      <c r="N56" s="85"/>
      <c r="O56" s="85"/>
      <c r="P56" s="85"/>
      <c r="Q56" s="100">
        <v>1211.29</v>
      </c>
      <c r="R56" s="87">
        <v>610</v>
      </c>
      <c r="S56" s="88">
        <v>2175</v>
      </c>
      <c r="T56" s="87">
        <v>863</v>
      </c>
      <c r="U56" s="88">
        <v>1230</v>
      </c>
      <c r="V56" s="87" t="s">
        <v>1311</v>
      </c>
      <c r="W56" s="87" t="s">
        <v>1311</v>
      </c>
      <c r="X56" s="87" t="s">
        <v>1311</v>
      </c>
      <c r="Y56" s="87" t="s">
        <v>1311</v>
      </c>
      <c r="Z56" s="87" t="s">
        <v>1311</v>
      </c>
      <c r="AA56" s="87" t="s">
        <v>1311</v>
      </c>
      <c r="AB56" s="87" t="s">
        <v>1311</v>
      </c>
      <c r="AC56" s="72"/>
      <c r="AD56" s="88">
        <v>57185</v>
      </c>
      <c r="AE56" s="88">
        <v>28784</v>
      </c>
      <c r="AF56" s="88">
        <v>102667</v>
      </c>
      <c r="AG56" s="88">
        <v>40741</v>
      </c>
      <c r="AH56" s="88">
        <v>58055</v>
      </c>
      <c r="AI56" s="87">
        <v>0</v>
      </c>
      <c r="AJ56" s="87">
        <v>0</v>
      </c>
      <c r="AK56" s="87">
        <v>0</v>
      </c>
      <c r="AL56" s="87">
        <v>0</v>
      </c>
      <c r="AM56" s="87">
        <v>0</v>
      </c>
      <c r="AN56" s="87">
        <v>0</v>
      </c>
      <c r="AO56" s="87">
        <v>0</v>
      </c>
      <c r="AP56" s="72"/>
      <c r="AQ56" s="88">
        <v>188636</v>
      </c>
      <c r="AR56" s="88">
        <v>98796</v>
      </c>
      <c r="AS56" s="87">
        <v>0</v>
      </c>
      <c r="AT56" s="87">
        <v>0</v>
      </c>
      <c r="AU56" s="72"/>
      <c r="AV56" s="89" t="s">
        <v>957</v>
      </c>
      <c r="AW56" s="88">
        <v>10186</v>
      </c>
      <c r="AX56" s="88">
        <v>11204</v>
      </c>
      <c r="AY56" s="88">
        <v>12323</v>
      </c>
      <c r="AZ56" s="88">
        <v>33713</v>
      </c>
      <c r="BA56" s="88">
        <v>10186</v>
      </c>
      <c r="BB56" s="87"/>
      <c r="BC56" s="87"/>
      <c r="BD56" s="87"/>
      <c r="BE56" s="87"/>
      <c r="BF56" s="87"/>
      <c r="BG56" s="87"/>
      <c r="BH56" s="87"/>
      <c r="BI56" s="87"/>
      <c r="BJ56" s="87"/>
      <c r="BL56" s="75" t="str">
        <f t="shared" si="0"/>
        <v>LVN LUXE - Lazada</v>
      </c>
      <c r="BM56" s="75" t="str">
        <f t="shared" si="1"/>
        <v>Shu - Lazada</v>
      </c>
    </row>
    <row r="57" spans="1:65" ht="12.5" hidden="1" thickTop="1" x14ac:dyDescent="0.3">
      <c r="A57" s="85" t="s">
        <v>1305</v>
      </c>
      <c r="B57" s="75" t="s">
        <v>240</v>
      </c>
      <c r="C57" s="75" t="s">
        <v>1307</v>
      </c>
      <c r="D57" s="75" t="s">
        <v>1382</v>
      </c>
      <c r="E57" s="75" t="s">
        <v>1307</v>
      </c>
      <c r="F57" s="75" t="s">
        <v>1307</v>
      </c>
      <c r="G57" s="75" t="s">
        <v>1326</v>
      </c>
      <c r="H57" s="75" t="s">
        <v>342</v>
      </c>
      <c r="I57" s="75" t="s">
        <v>343</v>
      </c>
      <c r="J57" s="75" t="s">
        <v>90</v>
      </c>
      <c r="K57" s="75" t="s">
        <v>1313</v>
      </c>
      <c r="L57" s="90" t="s">
        <v>65</v>
      </c>
      <c r="Q57" s="98">
        <v>2123.5</v>
      </c>
      <c r="R57" s="92">
        <v>3450</v>
      </c>
      <c r="S57" s="91">
        <v>765</v>
      </c>
      <c r="T57" s="92">
        <v>1200</v>
      </c>
      <c r="U57" s="92">
        <v>1300</v>
      </c>
      <c r="V57" s="92">
        <v>1600</v>
      </c>
      <c r="W57" s="92">
        <v>1400</v>
      </c>
      <c r="X57" s="92">
        <v>1450</v>
      </c>
      <c r="Y57" s="92">
        <v>2000</v>
      </c>
      <c r="Z57" s="92">
        <v>2200</v>
      </c>
      <c r="AA57" s="92">
        <v>4300</v>
      </c>
      <c r="AB57" s="92">
        <v>5200</v>
      </c>
      <c r="AC57" s="72"/>
      <c r="AD57" s="92">
        <v>100251</v>
      </c>
      <c r="AE57" s="92">
        <v>162881</v>
      </c>
      <c r="AF57" s="92">
        <v>36104</v>
      </c>
      <c r="AG57" s="92">
        <v>56652</v>
      </c>
      <c r="AH57" s="92">
        <v>61373</v>
      </c>
      <c r="AI57" s="92">
        <v>75536</v>
      </c>
      <c r="AJ57" s="92">
        <v>66094</v>
      </c>
      <c r="AK57" s="92">
        <v>68455</v>
      </c>
      <c r="AL57" s="92">
        <v>94421</v>
      </c>
      <c r="AM57" s="92">
        <v>103863</v>
      </c>
      <c r="AN57" s="92">
        <v>203004</v>
      </c>
      <c r="AO57" s="92">
        <v>245494</v>
      </c>
      <c r="AP57" s="72"/>
      <c r="AQ57" s="92">
        <v>299235</v>
      </c>
      <c r="AR57" s="92">
        <v>193562</v>
      </c>
      <c r="AS57" s="92">
        <v>228970</v>
      </c>
      <c r="AT57" s="92">
        <v>552361</v>
      </c>
      <c r="AU57" s="72"/>
      <c r="AV57" s="93" t="s">
        <v>611</v>
      </c>
      <c r="AW57" s="94">
        <v>118923</v>
      </c>
      <c r="AX57" s="94">
        <v>130820</v>
      </c>
      <c r="AY57" s="94">
        <v>142670</v>
      </c>
      <c r="AZ57" s="94">
        <v>392412</v>
      </c>
      <c r="BA57" s="88">
        <v>118923</v>
      </c>
      <c r="BB57" s="91"/>
      <c r="BC57" s="91"/>
      <c r="BD57" s="91"/>
      <c r="BE57" s="91"/>
      <c r="BF57" s="91"/>
      <c r="BG57" s="91"/>
      <c r="BH57" s="91"/>
      <c r="BI57" s="91"/>
      <c r="BJ57" s="91"/>
      <c r="BL57" s="75" t="str">
        <f t="shared" si="0"/>
        <v>PPD - Lazada</v>
      </c>
      <c r="BM57" s="75" t="str">
        <f t="shared" si="1"/>
        <v>Kerastase - Lazada</v>
      </c>
    </row>
    <row r="58" spans="1:65" ht="12.5" hidden="1" thickTop="1" x14ac:dyDescent="0.3">
      <c r="A58" s="85" t="s">
        <v>1305</v>
      </c>
      <c r="B58" s="85" t="s">
        <v>240</v>
      </c>
      <c r="C58" s="85" t="s">
        <v>1307</v>
      </c>
      <c r="D58" s="85" t="s">
        <v>1383</v>
      </c>
      <c r="E58" s="85" t="s">
        <v>1307</v>
      </c>
      <c r="F58" s="85" t="s">
        <v>1307</v>
      </c>
      <c r="G58" s="85" t="s">
        <v>1326</v>
      </c>
      <c r="H58" s="85" t="s">
        <v>342</v>
      </c>
      <c r="I58" s="85" t="s">
        <v>351</v>
      </c>
      <c r="J58" s="85" t="s">
        <v>90</v>
      </c>
      <c r="K58" s="85" t="s">
        <v>1313</v>
      </c>
      <c r="L58" s="90" t="s">
        <v>65</v>
      </c>
      <c r="M58" s="85"/>
      <c r="N58" s="85"/>
      <c r="O58" s="85"/>
      <c r="P58" s="85"/>
      <c r="Q58" s="100">
        <v>1538.24</v>
      </c>
      <c r="R58" s="87" t="s">
        <v>1311</v>
      </c>
      <c r="S58" s="88">
        <v>3240</v>
      </c>
      <c r="T58" s="88">
        <v>1292</v>
      </c>
      <c r="U58" s="88">
        <v>1630</v>
      </c>
      <c r="V58" s="88">
        <v>2034</v>
      </c>
      <c r="W58" s="88">
        <v>1426</v>
      </c>
      <c r="X58" s="88">
        <v>1910</v>
      </c>
      <c r="Y58" s="88">
        <v>3519</v>
      </c>
      <c r="Z58" s="88">
        <v>3181</v>
      </c>
      <c r="AA58" s="88">
        <v>3778</v>
      </c>
      <c r="AB58" s="88">
        <v>4155</v>
      </c>
      <c r="AC58" s="72"/>
      <c r="AD58" s="88">
        <v>72621</v>
      </c>
      <c r="AE58" s="87">
        <v>0</v>
      </c>
      <c r="AF58" s="88">
        <v>152979</v>
      </c>
      <c r="AG58" s="88">
        <v>60996</v>
      </c>
      <c r="AH58" s="88">
        <v>76972</v>
      </c>
      <c r="AI58" s="88">
        <v>96007</v>
      </c>
      <c r="AJ58" s="88">
        <v>67322</v>
      </c>
      <c r="AK58" s="88">
        <v>90153</v>
      </c>
      <c r="AL58" s="88">
        <v>166142</v>
      </c>
      <c r="AM58" s="88">
        <v>150167</v>
      </c>
      <c r="AN58" s="88">
        <v>178342</v>
      </c>
      <c r="AO58" s="88">
        <v>196176</v>
      </c>
      <c r="AP58" s="72"/>
      <c r="AQ58" s="88">
        <v>225600</v>
      </c>
      <c r="AR58" s="88">
        <v>233974</v>
      </c>
      <c r="AS58" s="88">
        <v>323617</v>
      </c>
      <c r="AT58" s="88">
        <v>524684</v>
      </c>
      <c r="AU58" s="72"/>
      <c r="AV58" s="89" t="s">
        <v>609</v>
      </c>
      <c r="AW58" s="88">
        <v>21035</v>
      </c>
      <c r="AX58" s="88">
        <v>23145</v>
      </c>
      <c r="AY58" s="88">
        <v>25444</v>
      </c>
      <c r="AZ58" s="88">
        <v>69623</v>
      </c>
      <c r="BA58" s="88">
        <v>21035</v>
      </c>
      <c r="BB58" s="87"/>
      <c r="BC58" s="87"/>
      <c r="BD58" s="87"/>
      <c r="BE58" s="87"/>
      <c r="BF58" s="87"/>
      <c r="BG58" s="87"/>
      <c r="BH58" s="87"/>
      <c r="BI58" s="87"/>
      <c r="BJ58" s="87"/>
      <c r="BL58" s="75" t="str">
        <f t="shared" si="0"/>
        <v>PPD - Lazada</v>
      </c>
      <c r="BM58" s="75" t="str">
        <f t="shared" si="1"/>
        <v>LP - Lazada</v>
      </c>
    </row>
    <row r="59" spans="1:65" ht="12.5" hidden="1" thickTop="1" x14ac:dyDescent="0.3">
      <c r="A59" s="85" t="s">
        <v>1305</v>
      </c>
      <c r="B59" s="75" t="s">
        <v>240</v>
      </c>
      <c r="C59" s="75" t="s">
        <v>1307</v>
      </c>
      <c r="D59" s="75" t="s">
        <v>1384</v>
      </c>
      <c r="E59" s="75" t="s">
        <v>1307</v>
      </c>
      <c r="F59" s="75" t="s">
        <v>1307</v>
      </c>
      <c r="G59" s="75" t="s">
        <v>1326</v>
      </c>
      <c r="H59" s="75" t="s">
        <v>342</v>
      </c>
      <c r="I59" s="75" t="s">
        <v>351</v>
      </c>
      <c r="J59" s="75" t="s">
        <v>90</v>
      </c>
      <c r="K59" s="75" t="s">
        <v>1313</v>
      </c>
      <c r="L59" s="95" t="s">
        <v>147</v>
      </c>
      <c r="Q59" s="91">
        <v>747.88</v>
      </c>
      <c r="R59" s="91" t="s">
        <v>1311</v>
      </c>
      <c r="S59" s="91">
        <v>765</v>
      </c>
      <c r="T59" s="91">
        <v>305</v>
      </c>
      <c r="U59" s="91">
        <v>385</v>
      </c>
      <c r="V59" s="91">
        <v>716</v>
      </c>
      <c r="W59" s="91">
        <v>573</v>
      </c>
      <c r="X59" s="91">
        <v>450</v>
      </c>
      <c r="Y59" s="91">
        <v>830</v>
      </c>
      <c r="Z59" s="91">
        <v>750</v>
      </c>
      <c r="AA59" s="92">
        <v>1500</v>
      </c>
      <c r="AB59" s="92">
        <v>1500</v>
      </c>
      <c r="AC59" s="72"/>
      <c r="AD59" s="92">
        <v>35308</v>
      </c>
      <c r="AE59" s="91">
        <v>0</v>
      </c>
      <c r="AF59" s="92">
        <v>36104</v>
      </c>
      <c r="AG59" s="92">
        <v>14390</v>
      </c>
      <c r="AH59" s="92">
        <v>18167</v>
      </c>
      <c r="AI59" s="92">
        <v>33803</v>
      </c>
      <c r="AJ59" s="92">
        <v>27042</v>
      </c>
      <c r="AK59" s="92">
        <v>21264</v>
      </c>
      <c r="AL59" s="92">
        <v>39203</v>
      </c>
      <c r="AM59" s="92">
        <v>35427</v>
      </c>
      <c r="AN59" s="92">
        <v>70815</v>
      </c>
      <c r="AO59" s="92">
        <v>70815</v>
      </c>
      <c r="AP59" s="72"/>
      <c r="AQ59" s="92">
        <v>71411</v>
      </c>
      <c r="AR59" s="92">
        <v>66359</v>
      </c>
      <c r="AS59" s="92">
        <v>87509</v>
      </c>
      <c r="AT59" s="92">
        <v>177058</v>
      </c>
      <c r="AU59" s="72"/>
      <c r="AV59" s="93" t="s">
        <v>590</v>
      </c>
      <c r="AW59" s="94">
        <v>20206</v>
      </c>
      <c r="AX59" s="94">
        <v>25848</v>
      </c>
      <c r="AY59" s="94">
        <v>29034</v>
      </c>
      <c r="AZ59" s="94">
        <v>75088</v>
      </c>
      <c r="BA59" s="88">
        <v>20206</v>
      </c>
      <c r="BB59" s="91"/>
      <c r="BC59" s="91"/>
      <c r="BD59" s="91"/>
      <c r="BE59" s="91"/>
      <c r="BF59" s="91"/>
      <c r="BG59" s="91"/>
      <c r="BH59" s="91"/>
      <c r="BI59" s="91"/>
      <c r="BJ59" s="91"/>
      <c r="BL59" s="75" t="str">
        <f t="shared" si="0"/>
        <v>PPD - Shopee</v>
      </c>
      <c r="BM59" s="75" t="str">
        <f t="shared" si="1"/>
        <v>LP - Shopee</v>
      </c>
    </row>
    <row r="60" spans="1:65" ht="12.5" hidden="1" thickTop="1" x14ac:dyDescent="0.3">
      <c r="A60" s="85" t="s">
        <v>1305</v>
      </c>
      <c r="B60" s="85" t="s">
        <v>240</v>
      </c>
      <c r="C60" s="85" t="s">
        <v>1307</v>
      </c>
      <c r="D60" s="85" t="s">
        <v>1385</v>
      </c>
      <c r="E60" s="85" t="s">
        <v>1307</v>
      </c>
      <c r="F60" s="85" t="s">
        <v>1307</v>
      </c>
      <c r="G60" s="85" t="s">
        <v>1335</v>
      </c>
      <c r="H60" s="85" t="s">
        <v>63</v>
      </c>
      <c r="I60" s="85" t="s">
        <v>63</v>
      </c>
      <c r="J60" s="85" t="s">
        <v>1346</v>
      </c>
      <c r="K60" s="85" t="s">
        <v>1313</v>
      </c>
      <c r="L60" s="90" t="s">
        <v>65</v>
      </c>
      <c r="M60" s="85"/>
      <c r="N60" s="85"/>
      <c r="O60" s="85"/>
      <c r="P60" s="85"/>
      <c r="Q60" s="100">
        <v>5741.1</v>
      </c>
      <c r="R60" s="88">
        <v>2712</v>
      </c>
      <c r="S60" s="88">
        <v>6672</v>
      </c>
      <c r="T60" s="88">
        <v>4708</v>
      </c>
      <c r="U60" s="88">
        <v>5415</v>
      </c>
      <c r="V60" s="88">
        <v>6498</v>
      </c>
      <c r="W60" s="88">
        <v>5848</v>
      </c>
      <c r="X60" s="88">
        <v>6725</v>
      </c>
      <c r="Y60" s="88">
        <v>8306</v>
      </c>
      <c r="Z60" s="88">
        <v>7858</v>
      </c>
      <c r="AA60" s="88">
        <v>9206</v>
      </c>
      <c r="AB60" s="88">
        <v>8285</v>
      </c>
      <c r="AC60" s="72"/>
      <c r="AD60" s="88">
        <v>271039</v>
      </c>
      <c r="AE60" s="88">
        <v>128032</v>
      </c>
      <c r="AF60" s="88">
        <v>315000</v>
      </c>
      <c r="AG60" s="88">
        <v>222266</v>
      </c>
      <c r="AH60" s="88">
        <v>255644</v>
      </c>
      <c r="AI60" s="88">
        <v>306773</v>
      </c>
      <c r="AJ60" s="88">
        <v>276086</v>
      </c>
      <c r="AK60" s="88">
        <v>317489</v>
      </c>
      <c r="AL60" s="88">
        <v>392122</v>
      </c>
      <c r="AM60" s="88">
        <v>370979</v>
      </c>
      <c r="AN60" s="88">
        <v>434623</v>
      </c>
      <c r="AO60" s="88">
        <v>391156</v>
      </c>
      <c r="AP60" s="72"/>
      <c r="AQ60" s="88">
        <v>714070</v>
      </c>
      <c r="AR60" s="88">
        <v>784682</v>
      </c>
      <c r="AS60" s="88">
        <v>985697</v>
      </c>
      <c r="AT60" s="88">
        <v>1196758</v>
      </c>
      <c r="AU60" s="72"/>
      <c r="AV60" s="89" t="s">
        <v>860</v>
      </c>
      <c r="AW60" s="88">
        <v>3305</v>
      </c>
      <c r="AX60" s="88">
        <v>3871</v>
      </c>
      <c r="AY60" s="88">
        <v>2219</v>
      </c>
      <c r="AZ60" s="88">
        <v>9395</v>
      </c>
      <c r="BA60" s="88">
        <v>3305</v>
      </c>
      <c r="BB60" s="87"/>
      <c r="BC60" s="87"/>
      <c r="BD60" s="87"/>
      <c r="BE60" s="87"/>
      <c r="BF60" s="87"/>
      <c r="BG60" s="87"/>
      <c r="BH60" s="87"/>
      <c r="BI60" s="87"/>
      <c r="BJ60" s="87"/>
      <c r="BL60" s="75" t="str">
        <f t="shared" si="0"/>
        <v>Nestle - Lazada</v>
      </c>
      <c r="BM60" s="75" t="str">
        <f t="shared" si="1"/>
        <v>Nestle - Lazada</v>
      </c>
    </row>
    <row r="61" spans="1:65" ht="12.5" hidden="1" thickTop="1" x14ac:dyDescent="0.3">
      <c r="A61" s="85" t="s">
        <v>1305</v>
      </c>
      <c r="B61" s="75" t="s">
        <v>240</v>
      </c>
      <c r="C61" s="75" t="s">
        <v>1305</v>
      </c>
      <c r="D61" s="75" t="s">
        <v>1386</v>
      </c>
      <c r="E61" s="75" t="s">
        <v>1307</v>
      </c>
      <c r="F61" s="75" t="s">
        <v>1307</v>
      </c>
      <c r="G61" s="75" t="s">
        <v>1335</v>
      </c>
      <c r="H61" s="75" t="s">
        <v>63</v>
      </c>
      <c r="I61" s="75" t="s">
        <v>63</v>
      </c>
      <c r="J61" s="75" t="s">
        <v>1346</v>
      </c>
      <c r="K61" s="75" t="s">
        <v>739</v>
      </c>
      <c r="L61" s="86" t="s">
        <v>739</v>
      </c>
      <c r="Q61" s="91" t="s">
        <v>1311</v>
      </c>
      <c r="R61" s="91" t="s">
        <v>1311</v>
      </c>
      <c r="S61" s="91" t="s">
        <v>1311</v>
      </c>
      <c r="T61" s="91" t="s">
        <v>1311</v>
      </c>
      <c r="U61" s="91" t="s">
        <v>1311</v>
      </c>
      <c r="V61" s="91" t="s">
        <v>1311</v>
      </c>
      <c r="W61" s="91">
        <v>108</v>
      </c>
      <c r="X61" s="91">
        <v>113</v>
      </c>
      <c r="Y61" s="91">
        <v>119</v>
      </c>
      <c r="Z61" s="91">
        <v>125</v>
      </c>
      <c r="AA61" s="91">
        <v>131</v>
      </c>
      <c r="AB61" s="91">
        <v>138</v>
      </c>
      <c r="AC61" s="72"/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2">
        <v>5093</v>
      </c>
      <c r="AK61" s="92">
        <v>5347</v>
      </c>
      <c r="AL61" s="92">
        <v>5615</v>
      </c>
      <c r="AM61" s="92">
        <v>5895</v>
      </c>
      <c r="AN61" s="92">
        <v>6190</v>
      </c>
      <c r="AO61" s="92">
        <v>6499</v>
      </c>
      <c r="AP61" s="72"/>
      <c r="AQ61" s="91">
        <v>0</v>
      </c>
      <c r="AR61" s="91">
        <v>0</v>
      </c>
      <c r="AS61" s="92">
        <v>16054</v>
      </c>
      <c r="AT61" s="92">
        <v>18585</v>
      </c>
      <c r="AU61" s="72"/>
      <c r="AV61" s="93" t="s">
        <v>980</v>
      </c>
      <c r="AW61" s="97">
        <v>0</v>
      </c>
      <c r="AX61" s="94">
        <v>30556</v>
      </c>
      <c r="AY61" s="94">
        <v>33611</v>
      </c>
      <c r="AZ61" s="94">
        <v>64167</v>
      </c>
      <c r="BA61" s="87">
        <v>0</v>
      </c>
      <c r="BB61" s="91"/>
      <c r="BC61" s="91"/>
      <c r="BD61" s="91"/>
      <c r="BE61" s="91"/>
      <c r="BF61" s="91"/>
      <c r="BG61" s="91"/>
      <c r="BH61" s="91"/>
      <c r="BI61" s="91"/>
      <c r="BJ61" s="91"/>
      <c r="BL61" s="75" t="str">
        <f t="shared" si="0"/>
        <v>Nestle - Momo</v>
      </c>
      <c r="BM61" s="75" t="str">
        <f t="shared" si="1"/>
        <v>Nestle - Momo</v>
      </c>
    </row>
    <row r="62" spans="1:65" ht="12.5" hidden="1" thickTop="1" x14ac:dyDescent="0.3">
      <c r="A62" s="85" t="s">
        <v>1305</v>
      </c>
      <c r="B62" s="85" t="s">
        <v>240</v>
      </c>
      <c r="C62" s="85" t="s">
        <v>1307</v>
      </c>
      <c r="D62" s="85" t="s">
        <v>1387</v>
      </c>
      <c r="E62" s="85" t="s">
        <v>1307</v>
      </c>
      <c r="F62" s="85" t="s">
        <v>1307</v>
      </c>
      <c r="G62" s="85" t="s">
        <v>1335</v>
      </c>
      <c r="H62" s="85" t="s">
        <v>63</v>
      </c>
      <c r="I62" s="85" t="s">
        <v>63</v>
      </c>
      <c r="J62" s="85" t="s">
        <v>1346</v>
      </c>
      <c r="K62" s="85" t="s">
        <v>1313</v>
      </c>
      <c r="L62" s="99" t="s">
        <v>133</v>
      </c>
      <c r="M62" s="85"/>
      <c r="N62" s="85"/>
      <c r="O62" s="85"/>
      <c r="P62" s="85"/>
      <c r="Q62" s="87">
        <v>24.26</v>
      </c>
      <c r="R62" s="87">
        <v>21</v>
      </c>
      <c r="S62" s="87">
        <v>27</v>
      </c>
      <c r="T62" s="87">
        <v>238</v>
      </c>
      <c r="U62" s="87">
        <v>285</v>
      </c>
      <c r="V62" s="87">
        <v>314</v>
      </c>
      <c r="W62" s="87">
        <v>283</v>
      </c>
      <c r="X62" s="87">
        <v>325</v>
      </c>
      <c r="Y62" s="87">
        <v>390</v>
      </c>
      <c r="Z62" s="87">
        <v>351</v>
      </c>
      <c r="AA62" s="87">
        <v>421</v>
      </c>
      <c r="AB62" s="87">
        <v>379</v>
      </c>
      <c r="AC62" s="72"/>
      <c r="AD62" s="88">
        <v>1145</v>
      </c>
      <c r="AE62" s="87">
        <v>970</v>
      </c>
      <c r="AF62" s="88">
        <v>1260</v>
      </c>
      <c r="AG62" s="88">
        <v>11236</v>
      </c>
      <c r="AH62" s="88">
        <v>13455</v>
      </c>
      <c r="AI62" s="88">
        <v>14824</v>
      </c>
      <c r="AJ62" s="88">
        <v>13361</v>
      </c>
      <c r="AK62" s="88">
        <v>15343</v>
      </c>
      <c r="AL62" s="88">
        <v>18412</v>
      </c>
      <c r="AM62" s="88">
        <v>16571</v>
      </c>
      <c r="AN62" s="88">
        <v>19876</v>
      </c>
      <c r="AO62" s="88">
        <v>17893</v>
      </c>
      <c r="AP62" s="72"/>
      <c r="AQ62" s="88">
        <v>3375</v>
      </c>
      <c r="AR62" s="88">
        <v>39515</v>
      </c>
      <c r="AS62" s="88">
        <v>47116</v>
      </c>
      <c r="AT62" s="88">
        <v>54339</v>
      </c>
      <c r="AU62" s="72"/>
      <c r="AV62" s="89" t="s">
        <v>949</v>
      </c>
      <c r="AW62" s="88">
        <v>200644</v>
      </c>
      <c r="AX62" s="88">
        <v>283262</v>
      </c>
      <c r="AY62" s="88">
        <v>316309</v>
      </c>
      <c r="AZ62" s="88">
        <v>800215</v>
      </c>
      <c r="BA62" s="88">
        <v>200644</v>
      </c>
      <c r="BB62" s="87"/>
      <c r="BC62" s="87"/>
      <c r="BD62" s="87"/>
      <c r="BE62" s="87"/>
      <c r="BF62" s="87"/>
      <c r="BG62" s="87"/>
      <c r="BH62" s="87"/>
      <c r="BI62" s="87"/>
      <c r="BJ62" s="87"/>
      <c r="BL62" s="75" t="str">
        <f t="shared" si="0"/>
        <v>Nestle - Sendo</v>
      </c>
      <c r="BM62" s="75" t="str">
        <f t="shared" si="1"/>
        <v>Nestle - Sendo</v>
      </c>
    </row>
    <row r="63" spans="1:65" ht="12.5" hidden="1" thickTop="1" x14ac:dyDescent="0.3">
      <c r="A63" s="85" t="s">
        <v>1305</v>
      </c>
      <c r="B63" s="75" t="s">
        <v>240</v>
      </c>
      <c r="C63" s="75" t="s">
        <v>1305</v>
      </c>
      <c r="D63" s="75" t="s">
        <v>1388</v>
      </c>
      <c r="E63" s="75" t="s">
        <v>1307</v>
      </c>
      <c r="F63" s="75" t="s">
        <v>1307</v>
      </c>
      <c r="G63" s="75" t="s">
        <v>1335</v>
      </c>
      <c r="H63" s="75" t="s">
        <v>63</v>
      </c>
      <c r="I63" s="75" t="s">
        <v>63</v>
      </c>
      <c r="J63" s="75" t="s">
        <v>1346</v>
      </c>
      <c r="K63" s="75" t="s">
        <v>116</v>
      </c>
      <c r="L63" s="86" t="s">
        <v>116</v>
      </c>
      <c r="Q63" s="91" t="s">
        <v>1311</v>
      </c>
      <c r="R63" s="91" t="s">
        <v>1311</v>
      </c>
      <c r="S63" s="91" t="s">
        <v>1311</v>
      </c>
      <c r="T63" s="91" t="s">
        <v>1311</v>
      </c>
      <c r="U63" s="91" t="s">
        <v>1311</v>
      </c>
      <c r="V63" s="91" t="s">
        <v>1311</v>
      </c>
      <c r="W63" s="91">
        <v>108</v>
      </c>
      <c r="X63" s="91">
        <v>113</v>
      </c>
      <c r="Y63" s="91">
        <v>119</v>
      </c>
      <c r="Z63" s="91">
        <v>125</v>
      </c>
      <c r="AA63" s="91">
        <v>131</v>
      </c>
      <c r="AB63" s="91">
        <v>138</v>
      </c>
      <c r="AC63" s="72"/>
      <c r="AD63" s="91">
        <v>0</v>
      </c>
      <c r="AE63" s="91">
        <v>0</v>
      </c>
      <c r="AF63" s="91">
        <v>0</v>
      </c>
      <c r="AG63" s="91">
        <v>0</v>
      </c>
      <c r="AH63" s="91">
        <v>0</v>
      </c>
      <c r="AI63" s="91">
        <v>0</v>
      </c>
      <c r="AJ63" s="92">
        <v>5093</v>
      </c>
      <c r="AK63" s="92">
        <v>5347</v>
      </c>
      <c r="AL63" s="92">
        <v>5615</v>
      </c>
      <c r="AM63" s="92">
        <v>5895</v>
      </c>
      <c r="AN63" s="92">
        <v>6190</v>
      </c>
      <c r="AO63" s="92">
        <v>6499</v>
      </c>
      <c r="AP63" s="72"/>
      <c r="AQ63" s="91">
        <v>0</v>
      </c>
      <c r="AR63" s="91">
        <v>0</v>
      </c>
      <c r="AS63" s="92">
        <v>16054</v>
      </c>
      <c r="AT63" s="92">
        <v>18585</v>
      </c>
      <c r="AU63" s="72"/>
      <c r="AV63" s="93" t="s">
        <v>152</v>
      </c>
      <c r="AW63" s="94">
        <v>414595</v>
      </c>
      <c r="AX63" s="94">
        <v>410411</v>
      </c>
      <c r="AY63" s="94">
        <v>564065</v>
      </c>
      <c r="AZ63" s="94">
        <v>1389072</v>
      </c>
      <c r="BA63" s="88">
        <v>414595</v>
      </c>
      <c r="BB63" s="91"/>
      <c r="BC63" s="91"/>
      <c r="BD63" s="91"/>
      <c r="BE63" s="91"/>
      <c r="BF63" s="91"/>
      <c r="BG63" s="91"/>
      <c r="BH63" s="91"/>
      <c r="BI63" s="91"/>
      <c r="BJ63" s="91"/>
      <c r="BL63" s="75" t="str">
        <f t="shared" si="0"/>
        <v>Nestle - Tiktok</v>
      </c>
      <c r="BM63" s="75" t="str">
        <f t="shared" si="1"/>
        <v>Nestle - Tiktok</v>
      </c>
    </row>
    <row r="64" spans="1:65" ht="12.5" hidden="1" thickTop="1" x14ac:dyDescent="0.3">
      <c r="A64" s="85" t="s">
        <v>1305</v>
      </c>
      <c r="B64" s="85" t="s">
        <v>240</v>
      </c>
      <c r="C64" s="85" t="s">
        <v>1305</v>
      </c>
      <c r="D64" s="85" t="s">
        <v>1389</v>
      </c>
      <c r="E64" s="85" t="s">
        <v>1307</v>
      </c>
      <c r="F64" s="85" t="s">
        <v>1305</v>
      </c>
      <c r="G64" s="85" t="s">
        <v>1335</v>
      </c>
      <c r="H64" s="85" t="s">
        <v>63</v>
      </c>
      <c r="I64" s="85" t="s">
        <v>63</v>
      </c>
      <c r="J64" s="85" t="s">
        <v>1346</v>
      </c>
      <c r="K64" s="85" t="s">
        <v>1332</v>
      </c>
      <c r="L64" s="86" t="s">
        <v>1333</v>
      </c>
      <c r="M64" s="85"/>
      <c r="N64" s="85"/>
      <c r="O64" s="85"/>
      <c r="P64" s="85"/>
      <c r="Q64" s="87" t="s">
        <v>1311</v>
      </c>
      <c r="R64" s="87" t="s">
        <v>1311</v>
      </c>
      <c r="S64" s="87" t="s">
        <v>1311</v>
      </c>
      <c r="T64" s="87">
        <v>334</v>
      </c>
      <c r="U64" s="87">
        <v>367</v>
      </c>
      <c r="V64" s="87">
        <v>440</v>
      </c>
      <c r="W64" s="87">
        <v>484</v>
      </c>
      <c r="X64" s="87">
        <v>534</v>
      </c>
      <c r="Y64" s="87">
        <v>667</v>
      </c>
      <c r="Z64" s="87">
        <v>734</v>
      </c>
      <c r="AA64" s="87">
        <v>767</v>
      </c>
      <c r="AB64" s="87">
        <v>800</v>
      </c>
      <c r="AC64" s="72"/>
      <c r="AD64" s="87">
        <v>0</v>
      </c>
      <c r="AE64" s="87">
        <v>0</v>
      </c>
      <c r="AF64" s="87">
        <v>0</v>
      </c>
      <c r="AG64" s="88">
        <v>15745</v>
      </c>
      <c r="AH64" s="88">
        <v>17319</v>
      </c>
      <c r="AI64" s="88">
        <v>20783</v>
      </c>
      <c r="AJ64" s="88">
        <v>22861</v>
      </c>
      <c r="AK64" s="88">
        <v>25191</v>
      </c>
      <c r="AL64" s="88">
        <v>31489</v>
      </c>
      <c r="AM64" s="88">
        <v>34638</v>
      </c>
      <c r="AN64" s="88">
        <v>36213</v>
      </c>
      <c r="AO64" s="88">
        <v>37787</v>
      </c>
      <c r="AP64" s="72"/>
      <c r="AQ64" s="87">
        <v>0</v>
      </c>
      <c r="AR64" s="88">
        <v>53847</v>
      </c>
      <c r="AS64" s="88">
        <v>79542</v>
      </c>
      <c r="AT64" s="88">
        <v>108638</v>
      </c>
      <c r="AU64" s="72"/>
      <c r="AV64" s="89" t="s">
        <v>283</v>
      </c>
      <c r="AW64" s="88">
        <v>61112</v>
      </c>
      <c r="AX64" s="88">
        <v>66712</v>
      </c>
      <c r="AY64" s="88">
        <v>77432</v>
      </c>
      <c r="AZ64" s="88">
        <v>205256</v>
      </c>
      <c r="BA64" s="88">
        <v>61112</v>
      </c>
      <c r="BB64" s="87"/>
      <c r="BC64" s="87"/>
      <c r="BD64" s="87"/>
      <c r="BE64" s="87"/>
      <c r="BF64" s="87"/>
      <c r="BG64" s="87"/>
      <c r="BH64" s="87"/>
      <c r="BI64" s="87"/>
      <c r="BJ64" s="87"/>
      <c r="BL64" s="75" t="str">
        <f t="shared" si="0"/>
        <v>Nestle - Landing page</v>
      </c>
      <c r="BM64" s="75" t="str">
        <f t="shared" si="1"/>
        <v>Nestle - Landing page</v>
      </c>
    </row>
    <row r="65" spans="1:65" ht="12.5" hidden="1" thickTop="1" x14ac:dyDescent="0.3">
      <c r="A65" s="85" t="s">
        <v>1305</v>
      </c>
      <c r="B65" s="75" t="s">
        <v>240</v>
      </c>
      <c r="C65" s="75" t="s">
        <v>1307</v>
      </c>
      <c r="D65" s="75" t="s">
        <v>1390</v>
      </c>
      <c r="E65" s="75" t="s">
        <v>1305</v>
      </c>
      <c r="F65" s="75" t="s">
        <v>1305</v>
      </c>
      <c r="G65" s="75" t="s">
        <v>1391</v>
      </c>
      <c r="H65" s="75" t="s">
        <v>232</v>
      </c>
      <c r="I65" s="75" t="s">
        <v>232</v>
      </c>
      <c r="J65" s="75" t="s">
        <v>90</v>
      </c>
      <c r="K65" s="75" t="s">
        <v>1313</v>
      </c>
      <c r="L65" s="90" t="s">
        <v>65</v>
      </c>
      <c r="Q65" s="91" t="s">
        <v>1311</v>
      </c>
      <c r="R65" s="91" t="s">
        <v>1311</v>
      </c>
      <c r="S65" s="91">
        <v>440</v>
      </c>
      <c r="T65" s="91">
        <v>252</v>
      </c>
      <c r="U65" s="91">
        <v>277</v>
      </c>
      <c r="V65" s="91">
        <v>419</v>
      </c>
      <c r="W65" s="92">
        <v>6667</v>
      </c>
      <c r="X65" s="92">
        <v>7778</v>
      </c>
      <c r="Y65" s="92">
        <v>11111</v>
      </c>
      <c r="Z65" s="92">
        <v>11111</v>
      </c>
      <c r="AA65" s="92">
        <v>11111</v>
      </c>
      <c r="AB65" s="92">
        <v>11111</v>
      </c>
      <c r="AC65" s="72"/>
      <c r="AD65" s="91">
        <v>0</v>
      </c>
      <c r="AE65" s="91">
        <v>0</v>
      </c>
      <c r="AF65" s="92">
        <v>20790</v>
      </c>
      <c r="AG65" s="92">
        <v>11880</v>
      </c>
      <c r="AH65" s="92">
        <v>13068</v>
      </c>
      <c r="AI65" s="92">
        <v>19800</v>
      </c>
      <c r="AJ65" s="92">
        <v>314735</v>
      </c>
      <c r="AK65" s="92">
        <v>367191</v>
      </c>
      <c r="AL65" s="92">
        <v>524559</v>
      </c>
      <c r="AM65" s="92">
        <v>524559</v>
      </c>
      <c r="AN65" s="92">
        <v>524559</v>
      </c>
      <c r="AO65" s="92">
        <v>524559</v>
      </c>
      <c r="AP65" s="72"/>
      <c r="AQ65" s="92">
        <v>20790</v>
      </c>
      <c r="AR65" s="92">
        <v>44748</v>
      </c>
      <c r="AS65" s="92">
        <v>1206486</v>
      </c>
      <c r="AT65" s="92">
        <v>1573677</v>
      </c>
      <c r="AU65" s="72"/>
      <c r="AV65" s="93" t="s">
        <v>1004</v>
      </c>
      <c r="AW65" s="94">
        <v>12288</v>
      </c>
      <c r="AX65" s="94">
        <v>13507</v>
      </c>
      <c r="AY65" s="94">
        <v>17573</v>
      </c>
      <c r="AZ65" s="94">
        <v>43368</v>
      </c>
      <c r="BA65" s="88">
        <v>12288</v>
      </c>
      <c r="BB65" s="91"/>
      <c r="BC65" s="91"/>
      <c r="BD65" s="91"/>
      <c r="BE65" s="91"/>
      <c r="BF65" s="91"/>
      <c r="BG65" s="91"/>
      <c r="BH65" s="91"/>
      <c r="BI65" s="91"/>
      <c r="BJ65" s="91"/>
      <c r="BL65" s="75" t="str">
        <f t="shared" si="0"/>
        <v>P&amp;G - Lazada</v>
      </c>
      <c r="BM65" s="75" t="str">
        <f t="shared" si="1"/>
        <v>P&amp;G - Lazada</v>
      </c>
    </row>
    <row r="66" spans="1:65" ht="12.5" hidden="1" thickTop="1" x14ac:dyDescent="0.3">
      <c r="A66" s="85" t="s">
        <v>1305</v>
      </c>
      <c r="B66" s="85" t="s">
        <v>240</v>
      </c>
      <c r="C66" s="85" t="s">
        <v>1307</v>
      </c>
      <c r="D66" s="85" t="s">
        <v>1392</v>
      </c>
      <c r="E66" s="85" t="s">
        <v>1307</v>
      </c>
      <c r="F66" s="85" t="s">
        <v>1307</v>
      </c>
      <c r="G66" s="85" t="s">
        <v>1391</v>
      </c>
      <c r="H66" s="85" t="s">
        <v>232</v>
      </c>
      <c r="I66" s="85" t="s">
        <v>250</v>
      </c>
      <c r="J66" s="85" t="s">
        <v>90</v>
      </c>
      <c r="K66" s="85" t="s">
        <v>91</v>
      </c>
      <c r="L66" s="85" t="s">
        <v>91</v>
      </c>
      <c r="M66" s="85"/>
      <c r="N66" s="85"/>
      <c r="O66" s="85"/>
      <c r="P66" s="85"/>
      <c r="Q66" s="100">
        <v>10501.66</v>
      </c>
      <c r="R66" s="88">
        <v>6869</v>
      </c>
      <c r="S66" s="88">
        <v>8993</v>
      </c>
      <c r="T66" s="88">
        <v>5329</v>
      </c>
      <c r="U66" s="88">
        <v>5329</v>
      </c>
      <c r="V66" s="88">
        <v>5329</v>
      </c>
      <c r="W66" s="87" t="s">
        <v>1311</v>
      </c>
      <c r="X66" s="87" t="s">
        <v>1311</v>
      </c>
      <c r="Y66" s="87" t="s">
        <v>1311</v>
      </c>
      <c r="Z66" s="87" t="s">
        <v>1311</v>
      </c>
      <c r="AA66" s="87" t="s">
        <v>1311</v>
      </c>
      <c r="AB66" s="87" t="s">
        <v>1311</v>
      </c>
      <c r="AC66" s="72"/>
      <c r="AD66" s="88">
        <v>495787</v>
      </c>
      <c r="AE66" s="88">
        <v>324273</v>
      </c>
      <c r="AF66" s="88">
        <v>424569</v>
      </c>
      <c r="AG66" s="88">
        <v>251574</v>
      </c>
      <c r="AH66" s="88">
        <v>251574</v>
      </c>
      <c r="AI66" s="88">
        <v>251574</v>
      </c>
      <c r="AJ66" s="87">
        <v>0</v>
      </c>
      <c r="AK66" s="87">
        <v>0</v>
      </c>
      <c r="AL66" s="87">
        <v>0</v>
      </c>
      <c r="AM66" s="87">
        <v>0</v>
      </c>
      <c r="AN66" s="87">
        <v>0</v>
      </c>
      <c r="AO66" s="87">
        <v>0</v>
      </c>
      <c r="AP66" s="72"/>
      <c r="AQ66" s="88">
        <v>1244629</v>
      </c>
      <c r="AR66" s="88">
        <v>754723</v>
      </c>
      <c r="AS66" s="87">
        <v>0</v>
      </c>
      <c r="AT66" s="87">
        <v>0</v>
      </c>
      <c r="AU66" s="72"/>
      <c r="AV66" s="89" t="s">
        <v>894</v>
      </c>
      <c r="AW66" s="88">
        <v>33556</v>
      </c>
      <c r="AX66" s="88">
        <v>36886</v>
      </c>
      <c r="AY66" s="88">
        <v>40549</v>
      </c>
      <c r="AZ66" s="88">
        <v>110991</v>
      </c>
      <c r="BA66" s="88">
        <v>33556</v>
      </c>
      <c r="BB66" s="87"/>
      <c r="BC66" s="87"/>
      <c r="BD66" s="87"/>
      <c r="BE66" s="87"/>
      <c r="BF66" s="87"/>
      <c r="BG66" s="87"/>
      <c r="BH66" s="87"/>
      <c r="BI66" s="87"/>
      <c r="BJ66" s="87"/>
      <c r="BL66" s="75" t="str">
        <f t="shared" si="0"/>
        <v>P&amp;G - B2B</v>
      </c>
      <c r="BM66" s="75" t="str">
        <f t="shared" si="1"/>
        <v>P&amp;G Fabric - B2B</v>
      </c>
    </row>
    <row r="67" spans="1:65" ht="12.5" hidden="1" thickTop="1" x14ac:dyDescent="0.3">
      <c r="A67" s="85" t="s">
        <v>1305</v>
      </c>
      <c r="B67" s="75" t="s">
        <v>240</v>
      </c>
      <c r="C67" s="75" t="s">
        <v>1307</v>
      </c>
      <c r="D67" s="75" t="s">
        <v>1393</v>
      </c>
      <c r="E67" s="75" t="s">
        <v>1307</v>
      </c>
      <c r="F67" s="75" t="s">
        <v>1307</v>
      </c>
      <c r="G67" s="75" t="s">
        <v>1391</v>
      </c>
      <c r="H67" s="75" t="s">
        <v>232</v>
      </c>
      <c r="I67" s="75" t="s">
        <v>250</v>
      </c>
      <c r="J67" s="75" t="s">
        <v>90</v>
      </c>
      <c r="K67" s="75" t="s">
        <v>1313</v>
      </c>
      <c r="L67" s="90" t="s">
        <v>65</v>
      </c>
      <c r="Q67" s="91">
        <v>119.68</v>
      </c>
      <c r="R67" s="91">
        <v>171</v>
      </c>
      <c r="S67" s="91" t="s">
        <v>1311</v>
      </c>
      <c r="T67" s="91" t="s">
        <v>1311</v>
      </c>
      <c r="U67" s="91" t="s">
        <v>1311</v>
      </c>
      <c r="V67" s="91" t="s">
        <v>1311</v>
      </c>
      <c r="W67" s="91" t="s">
        <v>1311</v>
      </c>
      <c r="X67" s="91" t="s">
        <v>1311</v>
      </c>
      <c r="Y67" s="91" t="s">
        <v>1311</v>
      </c>
      <c r="Z67" s="91" t="s">
        <v>1311</v>
      </c>
      <c r="AA67" s="91" t="s">
        <v>1311</v>
      </c>
      <c r="AB67" s="91" t="s">
        <v>1311</v>
      </c>
      <c r="AC67" s="72"/>
      <c r="AD67" s="92">
        <v>5650</v>
      </c>
      <c r="AE67" s="92">
        <v>8055</v>
      </c>
      <c r="AF67" s="91">
        <v>0</v>
      </c>
      <c r="AG67" s="91">
        <v>0</v>
      </c>
      <c r="AH67" s="91">
        <v>0</v>
      </c>
      <c r="AI67" s="91">
        <v>0</v>
      </c>
      <c r="AJ67" s="91">
        <v>0</v>
      </c>
      <c r="AK67" s="91">
        <v>0</v>
      </c>
      <c r="AL67" s="91">
        <v>0</v>
      </c>
      <c r="AM67" s="91">
        <v>0</v>
      </c>
      <c r="AN67" s="91">
        <v>0</v>
      </c>
      <c r="AO67" s="91">
        <v>0</v>
      </c>
      <c r="AP67" s="72"/>
      <c r="AQ67" s="92">
        <v>13706</v>
      </c>
      <c r="AR67" s="91">
        <v>0</v>
      </c>
      <c r="AS67" s="91">
        <v>0</v>
      </c>
      <c r="AT67" s="91">
        <v>0</v>
      </c>
      <c r="AU67" s="72"/>
      <c r="AV67" s="93" t="s">
        <v>992</v>
      </c>
      <c r="AW67" s="94">
        <v>32771</v>
      </c>
      <c r="AX67" s="94">
        <v>35743</v>
      </c>
      <c r="AY67" s="94">
        <v>40540</v>
      </c>
      <c r="AZ67" s="94">
        <v>109054</v>
      </c>
      <c r="BA67" s="88">
        <v>32771</v>
      </c>
      <c r="BB67" s="91"/>
      <c r="BC67" s="91"/>
      <c r="BD67" s="91"/>
      <c r="BE67" s="91"/>
      <c r="BF67" s="91"/>
      <c r="BG67" s="91"/>
      <c r="BH67" s="91"/>
      <c r="BI67" s="91"/>
      <c r="BJ67" s="91"/>
      <c r="BL67" s="75" t="str">
        <f t="shared" si="0"/>
        <v>P&amp;G - Lazada</v>
      </c>
      <c r="BM67" s="75" t="str">
        <f t="shared" si="1"/>
        <v>P&amp;G Fabric - Lazada</v>
      </c>
    </row>
    <row r="68" spans="1:65" ht="12.5" hidden="1" thickTop="1" x14ac:dyDescent="0.3">
      <c r="A68" s="85" t="s">
        <v>1305</v>
      </c>
      <c r="B68" s="85" t="s">
        <v>240</v>
      </c>
      <c r="C68" s="85" t="s">
        <v>1307</v>
      </c>
      <c r="D68" s="85" t="s">
        <v>1394</v>
      </c>
      <c r="E68" s="85" t="s">
        <v>1307</v>
      </c>
      <c r="F68" s="85" t="s">
        <v>1307</v>
      </c>
      <c r="G68" s="85" t="s">
        <v>1391</v>
      </c>
      <c r="H68" s="85" t="s">
        <v>232</v>
      </c>
      <c r="I68" s="85" t="s">
        <v>250</v>
      </c>
      <c r="J68" s="85" t="s">
        <v>90</v>
      </c>
      <c r="K68" s="85" t="s">
        <v>1313</v>
      </c>
      <c r="L68" s="99" t="s">
        <v>133</v>
      </c>
      <c r="M68" s="85"/>
      <c r="N68" s="85"/>
      <c r="O68" s="85"/>
      <c r="P68" s="85"/>
      <c r="Q68" s="87">
        <v>5.23</v>
      </c>
      <c r="R68" s="87">
        <v>4</v>
      </c>
      <c r="S68" s="87">
        <v>7</v>
      </c>
      <c r="T68" s="87">
        <v>7</v>
      </c>
      <c r="U68" s="87">
        <v>7</v>
      </c>
      <c r="V68" s="87">
        <v>7</v>
      </c>
      <c r="W68" s="87">
        <v>7</v>
      </c>
      <c r="X68" s="87">
        <v>7</v>
      </c>
      <c r="Y68" s="87">
        <v>7</v>
      </c>
      <c r="Z68" s="87">
        <v>8</v>
      </c>
      <c r="AA68" s="87">
        <v>8</v>
      </c>
      <c r="AB68" s="87">
        <v>8</v>
      </c>
      <c r="AC68" s="72"/>
      <c r="AD68" s="87">
        <v>247</v>
      </c>
      <c r="AE68" s="87">
        <v>201</v>
      </c>
      <c r="AF68" s="87">
        <v>322</v>
      </c>
      <c r="AG68" s="87">
        <v>350</v>
      </c>
      <c r="AH68" s="87">
        <v>350</v>
      </c>
      <c r="AI68" s="87">
        <v>350</v>
      </c>
      <c r="AJ68" s="87">
        <v>350</v>
      </c>
      <c r="AK68" s="87">
        <v>350</v>
      </c>
      <c r="AL68" s="87">
        <v>350</v>
      </c>
      <c r="AM68" s="87">
        <v>393</v>
      </c>
      <c r="AN68" s="87">
        <v>393</v>
      </c>
      <c r="AO68" s="87">
        <v>393</v>
      </c>
      <c r="AP68" s="72"/>
      <c r="AQ68" s="87">
        <v>770</v>
      </c>
      <c r="AR68" s="88">
        <v>1049</v>
      </c>
      <c r="AS68" s="88">
        <v>1049</v>
      </c>
      <c r="AT68" s="88">
        <v>1180</v>
      </c>
      <c r="AU68" s="72"/>
      <c r="AV68" s="89" t="s">
        <v>1020</v>
      </c>
      <c r="AW68" s="88">
        <v>48107</v>
      </c>
      <c r="AX68" s="88">
        <v>51365</v>
      </c>
      <c r="AY68" s="88">
        <v>76103</v>
      </c>
      <c r="AZ68" s="88">
        <v>175575</v>
      </c>
      <c r="BA68" s="88">
        <v>48107</v>
      </c>
      <c r="BB68" s="87"/>
      <c r="BC68" s="87"/>
      <c r="BD68" s="87"/>
      <c r="BE68" s="87"/>
      <c r="BF68" s="87"/>
      <c r="BG68" s="87"/>
      <c r="BH68" s="87"/>
      <c r="BI68" s="87"/>
      <c r="BJ68" s="87"/>
      <c r="BL68" s="75" t="str">
        <f t="shared" si="0"/>
        <v>P&amp;G - Sendo</v>
      </c>
      <c r="BM68" s="75" t="str">
        <f t="shared" si="1"/>
        <v>P&amp;G Fabric - Sendo</v>
      </c>
    </row>
    <row r="69" spans="1:65" ht="12.5" hidden="1" thickTop="1" x14ac:dyDescent="0.3">
      <c r="A69" s="85" t="s">
        <v>1305</v>
      </c>
      <c r="B69" s="75" t="s">
        <v>240</v>
      </c>
      <c r="C69" s="75" t="s">
        <v>1307</v>
      </c>
      <c r="D69" s="75" t="s">
        <v>1395</v>
      </c>
      <c r="E69" s="75" t="s">
        <v>1307</v>
      </c>
      <c r="F69" s="75" t="s">
        <v>1307</v>
      </c>
      <c r="G69" s="75" t="s">
        <v>1391</v>
      </c>
      <c r="H69" s="75" t="s">
        <v>232</v>
      </c>
      <c r="I69" s="75" t="s">
        <v>250</v>
      </c>
      <c r="J69" s="75" t="s">
        <v>90</v>
      </c>
      <c r="K69" s="75" t="s">
        <v>1313</v>
      </c>
      <c r="L69" s="96" t="s">
        <v>581</v>
      </c>
      <c r="Q69" s="91">
        <v>32.07</v>
      </c>
      <c r="R69" s="91">
        <v>270</v>
      </c>
      <c r="S69" s="91">
        <v>4</v>
      </c>
      <c r="T69" s="91">
        <v>2</v>
      </c>
      <c r="U69" s="91">
        <v>2</v>
      </c>
      <c r="V69" s="91">
        <v>2</v>
      </c>
      <c r="W69" s="91">
        <v>2</v>
      </c>
      <c r="X69" s="91">
        <v>2</v>
      </c>
      <c r="Y69" s="91">
        <v>4</v>
      </c>
      <c r="Z69" s="91">
        <v>4</v>
      </c>
      <c r="AA69" s="91">
        <v>4</v>
      </c>
      <c r="AB69" s="91">
        <v>4</v>
      </c>
      <c r="AC69" s="72"/>
      <c r="AD69" s="92">
        <v>1514</v>
      </c>
      <c r="AE69" s="92">
        <v>12757</v>
      </c>
      <c r="AF69" s="91">
        <v>184</v>
      </c>
      <c r="AG69" s="91">
        <v>102</v>
      </c>
      <c r="AH69" s="91">
        <v>102</v>
      </c>
      <c r="AI69" s="91">
        <v>102</v>
      </c>
      <c r="AJ69" s="91">
        <v>102</v>
      </c>
      <c r="AK69" s="91">
        <v>102</v>
      </c>
      <c r="AL69" s="91">
        <v>175</v>
      </c>
      <c r="AM69" s="91">
        <v>175</v>
      </c>
      <c r="AN69" s="91">
        <v>175</v>
      </c>
      <c r="AO69" s="91">
        <v>175</v>
      </c>
      <c r="AP69" s="72"/>
      <c r="AQ69" s="92">
        <v>14454</v>
      </c>
      <c r="AR69" s="91">
        <v>306</v>
      </c>
      <c r="AS69" s="91">
        <v>379</v>
      </c>
      <c r="AT69" s="91">
        <v>524</v>
      </c>
      <c r="AU69" s="72"/>
      <c r="AV69" s="93" t="s">
        <v>801</v>
      </c>
      <c r="AW69" s="97">
        <v>0</v>
      </c>
      <c r="AX69" s="94">
        <v>195792</v>
      </c>
      <c r="AY69" s="94">
        <v>215371</v>
      </c>
      <c r="AZ69" s="94">
        <v>411163</v>
      </c>
      <c r="BA69" s="87">
        <v>0</v>
      </c>
      <c r="BB69" s="91"/>
      <c r="BC69" s="91"/>
      <c r="BD69" s="91"/>
      <c r="BE69" s="91"/>
      <c r="BF69" s="91"/>
      <c r="BG69" s="91"/>
      <c r="BH69" s="91"/>
      <c r="BI69" s="91"/>
      <c r="BJ69" s="91"/>
      <c r="BL69" s="75" t="str">
        <f t="shared" ref="BL69:BL132" si="2">H69&amp;" - "&amp;L69</f>
        <v>P&amp;G - TIKI</v>
      </c>
      <c r="BM69" s="75" t="str">
        <f t="shared" ref="BM69:BM132" si="3">I69&amp;" - "&amp;L69</f>
        <v>P&amp;G Fabric - TIKI</v>
      </c>
    </row>
    <row r="70" spans="1:65" ht="12.5" hidden="1" thickTop="1" x14ac:dyDescent="0.3">
      <c r="A70" s="85" t="s">
        <v>1305</v>
      </c>
      <c r="B70" s="85" t="s">
        <v>240</v>
      </c>
      <c r="C70" s="85" t="s">
        <v>1305</v>
      </c>
      <c r="D70" s="85" t="s">
        <v>1396</v>
      </c>
      <c r="E70" s="85" t="s">
        <v>1307</v>
      </c>
      <c r="F70" s="85" t="s">
        <v>1307</v>
      </c>
      <c r="G70" s="85" t="s">
        <v>1391</v>
      </c>
      <c r="H70" s="85" t="s">
        <v>232</v>
      </c>
      <c r="I70" s="85" t="s">
        <v>242</v>
      </c>
      <c r="J70" s="85" t="s">
        <v>90</v>
      </c>
      <c r="K70" s="85" t="s">
        <v>739</v>
      </c>
      <c r="L70" s="86" t="s">
        <v>739</v>
      </c>
      <c r="M70" s="85"/>
      <c r="N70" s="85"/>
      <c r="O70" s="85"/>
      <c r="P70" s="85"/>
      <c r="Q70" s="87" t="s">
        <v>1311</v>
      </c>
      <c r="R70" s="87" t="s">
        <v>1311</v>
      </c>
      <c r="S70" s="87" t="s">
        <v>1311</v>
      </c>
      <c r="T70" s="87" t="s">
        <v>1311</v>
      </c>
      <c r="U70" s="87" t="s">
        <v>1311</v>
      </c>
      <c r="V70" s="87" t="s">
        <v>1311</v>
      </c>
      <c r="W70" s="87" t="s">
        <v>1311</v>
      </c>
      <c r="X70" s="87" t="s">
        <v>1311</v>
      </c>
      <c r="Y70" s="87" t="s">
        <v>1311</v>
      </c>
      <c r="Z70" s="87" t="s">
        <v>1311</v>
      </c>
      <c r="AA70" s="87" t="s">
        <v>1311</v>
      </c>
      <c r="AB70" s="87" t="s">
        <v>1311</v>
      </c>
      <c r="AC70" s="72"/>
      <c r="AD70" s="87">
        <v>0</v>
      </c>
      <c r="AE70" s="87">
        <v>0</v>
      </c>
      <c r="AF70" s="87">
        <v>0</v>
      </c>
      <c r="AG70" s="87">
        <v>0</v>
      </c>
      <c r="AH70" s="87">
        <v>0</v>
      </c>
      <c r="AI70" s="87">
        <v>0</v>
      </c>
      <c r="AJ70" s="87">
        <v>0</v>
      </c>
      <c r="AK70" s="87">
        <v>0</v>
      </c>
      <c r="AL70" s="87">
        <v>0</v>
      </c>
      <c r="AM70" s="87">
        <v>0</v>
      </c>
      <c r="AN70" s="87">
        <v>0</v>
      </c>
      <c r="AO70" s="87">
        <v>0</v>
      </c>
      <c r="AP70" s="72"/>
      <c r="AQ70" s="87">
        <v>0</v>
      </c>
      <c r="AR70" s="87">
        <v>0</v>
      </c>
      <c r="AS70" s="87">
        <v>0</v>
      </c>
      <c r="AT70" s="87">
        <v>0</v>
      </c>
      <c r="AU70" s="72"/>
      <c r="AV70" s="89" t="s">
        <v>988</v>
      </c>
      <c r="AW70" s="88">
        <v>44814</v>
      </c>
      <c r="AX70" s="88">
        <v>49297</v>
      </c>
      <c r="AY70" s="88">
        <v>54226</v>
      </c>
      <c r="AZ70" s="88">
        <v>148337</v>
      </c>
      <c r="BA70" s="88">
        <v>44814</v>
      </c>
      <c r="BB70" s="87"/>
      <c r="BC70" s="87"/>
      <c r="BD70" s="87"/>
      <c r="BE70" s="87"/>
      <c r="BF70" s="87"/>
      <c r="BG70" s="87"/>
      <c r="BH70" s="87"/>
      <c r="BI70" s="87"/>
      <c r="BJ70" s="87"/>
      <c r="BL70" s="75" t="str">
        <f t="shared" si="2"/>
        <v>P&amp;G - Momo</v>
      </c>
      <c r="BM70" s="75" t="str">
        <f t="shared" si="3"/>
        <v>P&amp;G Haircare - Momo</v>
      </c>
    </row>
    <row r="71" spans="1:65" ht="12.5" hidden="1" thickTop="1" x14ac:dyDescent="0.3">
      <c r="A71" s="85" t="s">
        <v>1305</v>
      </c>
      <c r="B71" s="75" t="s">
        <v>240</v>
      </c>
      <c r="C71" s="75" t="s">
        <v>1307</v>
      </c>
      <c r="D71" s="75" t="s">
        <v>1397</v>
      </c>
      <c r="E71" s="75" t="s">
        <v>1307</v>
      </c>
      <c r="F71" s="75" t="s">
        <v>1307</v>
      </c>
      <c r="G71" s="75" t="s">
        <v>1391</v>
      </c>
      <c r="H71" s="75" t="s">
        <v>232</v>
      </c>
      <c r="I71" s="75" t="s">
        <v>242</v>
      </c>
      <c r="J71" s="75" t="s">
        <v>90</v>
      </c>
      <c r="K71" s="75" t="s">
        <v>1313</v>
      </c>
      <c r="L71" s="99" t="s">
        <v>133</v>
      </c>
      <c r="Q71" s="91">
        <v>3.33</v>
      </c>
      <c r="R71" s="91" t="s">
        <v>1311</v>
      </c>
      <c r="S71" s="91">
        <v>15</v>
      </c>
      <c r="T71" s="91">
        <v>14</v>
      </c>
      <c r="U71" s="91">
        <v>14</v>
      </c>
      <c r="V71" s="91">
        <v>15</v>
      </c>
      <c r="W71" s="91">
        <v>15</v>
      </c>
      <c r="X71" s="91">
        <v>15</v>
      </c>
      <c r="Y71" s="91">
        <v>16</v>
      </c>
      <c r="Z71" s="91">
        <v>16</v>
      </c>
      <c r="AA71" s="91">
        <v>16</v>
      </c>
      <c r="AB71" s="91">
        <v>17</v>
      </c>
      <c r="AC71" s="72"/>
      <c r="AD71" s="91">
        <v>157</v>
      </c>
      <c r="AE71" s="91">
        <v>0</v>
      </c>
      <c r="AF71" s="91">
        <v>688</v>
      </c>
      <c r="AG71" s="91">
        <v>656</v>
      </c>
      <c r="AH71" s="91">
        <v>656</v>
      </c>
      <c r="AI71" s="91">
        <v>699</v>
      </c>
      <c r="AJ71" s="91">
        <v>699</v>
      </c>
      <c r="AK71" s="91">
        <v>699</v>
      </c>
      <c r="AL71" s="91">
        <v>743</v>
      </c>
      <c r="AM71" s="91">
        <v>743</v>
      </c>
      <c r="AN71" s="91">
        <v>743</v>
      </c>
      <c r="AO71" s="91">
        <v>787</v>
      </c>
      <c r="AP71" s="72"/>
      <c r="AQ71" s="91">
        <v>846</v>
      </c>
      <c r="AR71" s="92">
        <v>2011</v>
      </c>
      <c r="AS71" s="92">
        <v>2141</v>
      </c>
      <c r="AT71" s="92">
        <v>2273</v>
      </c>
      <c r="AU71" s="72"/>
      <c r="AV71" s="93" t="s">
        <v>63</v>
      </c>
      <c r="AW71" s="94">
        <v>322493</v>
      </c>
      <c r="AX71" s="94">
        <v>368718</v>
      </c>
      <c r="AY71" s="94">
        <v>453252</v>
      </c>
      <c r="AZ71" s="94">
        <v>1144463</v>
      </c>
      <c r="BA71" s="88">
        <v>322493</v>
      </c>
      <c r="BB71" s="91"/>
      <c r="BC71" s="91"/>
      <c r="BD71" s="91"/>
      <c r="BE71" s="91"/>
      <c r="BF71" s="91"/>
      <c r="BG71" s="91"/>
      <c r="BH71" s="91"/>
      <c r="BI71" s="91"/>
      <c r="BJ71" s="91"/>
      <c r="BL71" s="75" t="str">
        <f t="shared" si="2"/>
        <v>P&amp;G - Sendo</v>
      </c>
      <c r="BM71" s="75" t="str">
        <f t="shared" si="3"/>
        <v>P&amp;G Haircare - Sendo</v>
      </c>
    </row>
    <row r="72" spans="1:65" ht="12.5" hidden="1" thickTop="1" x14ac:dyDescent="0.3">
      <c r="A72" s="85" t="s">
        <v>1305</v>
      </c>
      <c r="B72" s="85" t="s">
        <v>240</v>
      </c>
      <c r="C72" s="85" t="s">
        <v>1307</v>
      </c>
      <c r="D72" s="85" t="s">
        <v>1398</v>
      </c>
      <c r="E72" s="85" t="s">
        <v>1307</v>
      </c>
      <c r="F72" s="85" t="s">
        <v>1307</v>
      </c>
      <c r="G72" s="85" t="s">
        <v>1391</v>
      </c>
      <c r="H72" s="85" t="s">
        <v>232</v>
      </c>
      <c r="I72" s="85" t="s">
        <v>242</v>
      </c>
      <c r="J72" s="85" t="s">
        <v>90</v>
      </c>
      <c r="K72" s="85" t="s">
        <v>1313</v>
      </c>
      <c r="L72" s="96" t="s">
        <v>581</v>
      </c>
      <c r="M72" s="85"/>
      <c r="N72" s="85"/>
      <c r="O72" s="85"/>
      <c r="P72" s="85"/>
      <c r="Q72" s="87">
        <v>387.84</v>
      </c>
      <c r="R72" s="87" t="s">
        <v>1311</v>
      </c>
      <c r="S72" s="87">
        <v>317</v>
      </c>
      <c r="T72" s="87">
        <v>926</v>
      </c>
      <c r="U72" s="87">
        <v>833</v>
      </c>
      <c r="V72" s="87">
        <v>833</v>
      </c>
      <c r="W72" s="87">
        <v>880</v>
      </c>
      <c r="X72" s="87">
        <v>926</v>
      </c>
      <c r="Y72" s="87">
        <v>880</v>
      </c>
      <c r="Z72" s="87">
        <v>880</v>
      </c>
      <c r="AA72" s="87">
        <v>926</v>
      </c>
      <c r="AB72" s="87">
        <v>926</v>
      </c>
      <c r="AC72" s="72"/>
      <c r="AD72" s="88">
        <v>18310</v>
      </c>
      <c r="AE72" s="87">
        <v>0</v>
      </c>
      <c r="AF72" s="88">
        <v>14972</v>
      </c>
      <c r="AG72" s="88">
        <v>43713</v>
      </c>
      <c r="AH72" s="88">
        <v>39342</v>
      </c>
      <c r="AI72" s="88">
        <v>39342</v>
      </c>
      <c r="AJ72" s="88">
        <v>41528</v>
      </c>
      <c r="AK72" s="88">
        <v>43713</v>
      </c>
      <c r="AL72" s="88">
        <v>41528</v>
      </c>
      <c r="AM72" s="88">
        <v>41528</v>
      </c>
      <c r="AN72" s="88">
        <v>43713</v>
      </c>
      <c r="AO72" s="88">
        <v>43713</v>
      </c>
      <c r="AP72" s="72"/>
      <c r="AQ72" s="88">
        <v>33282</v>
      </c>
      <c r="AR72" s="88">
        <v>122397</v>
      </c>
      <c r="AS72" s="88">
        <v>126769</v>
      </c>
      <c r="AT72" s="88">
        <v>128954</v>
      </c>
      <c r="AU72" s="72"/>
      <c r="AV72" s="89" t="s">
        <v>322</v>
      </c>
      <c r="AW72" s="88">
        <v>54201</v>
      </c>
      <c r="AX72" s="88">
        <v>55578</v>
      </c>
      <c r="AY72" s="88">
        <v>58468</v>
      </c>
      <c r="AZ72" s="88">
        <v>168247</v>
      </c>
      <c r="BA72" s="88">
        <v>54201</v>
      </c>
      <c r="BB72" s="87"/>
      <c r="BC72" s="87"/>
      <c r="BD72" s="87"/>
      <c r="BE72" s="87"/>
      <c r="BF72" s="87"/>
      <c r="BG72" s="87"/>
      <c r="BH72" s="87"/>
      <c r="BI72" s="87"/>
      <c r="BJ72" s="87"/>
      <c r="BL72" s="75" t="str">
        <f t="shared" si="2"/>
        <v>P&amp;G - TIKI</v>
      </c>
      <c r="BM72" s="75" t="str">
        <f t="shared" si="3"/>
        <v>P&amp;G Haircare - TIKI</v>
      </c>
    </row>
    <row r="73" spans="1:65" ht="12.5" hidden="1" thickTop="1" x14ac:dyDescent="0.3">
      <c r="A73" s="85" t="s">
        <v>1305</v>
      </c>
      <c r="B73" s="75" t="s">
        <v>240</v>
      </c>
      <c r="C73" s="75" t="s">
        <v>1305</v>
      </c>
      <c r="D73" s="75" t="s">
        <v>1399</v>
      </c>
      <c r="E73" s="75" t="s">
        <v>1307</v>
      </c>
      <c r="F73" s="75" t="s">
        <v>1307</v>
      </c>
      <c r="G73" s="75" t="s">
        <v>1391</v>
      </c>
      <c r="H73" s="75" t="s">
        <v>232</v>
      </c>
      <c r="I73" s="75" t="s">
        <v>242</v>
      </c>
      <c r="J73" s="75" t="s">
        <v>90</v>
      </c>
      <c r="K73" s="75" t="s">
        <v>116</v>
      </c>
      <c r="L73" s="86" t="s">
        <v>116</v>
      </c>
      <c r="Q73" s="91" t="s">
        <v>1311</v>
      </c>
      <c r="R73" s="91" t="s">
        <v>1311</v>
      </c>
      <c r="S73" s="91" t="s">
        <v>1311</v>
      </c>
      <c r="T73" s="91" t="s">
        <v>1311</v>
      </c>
      <c r="U73" s="91" t="s">
        <v>1311</v>
      </c>
      <c r="V73" s="91" t="s">
        <v>1311</v>
      </c>
      <c r="W73" s="91" t="s">
        <v>1311</v>
      </c>
      <c r="X73" s="91" t="s">
        <v>1311</v>
      </c>
      <c r="Y73" s="91" t="s">
        <v>1311</v>
      </c>
      <c r="Z73" s="91" t="s">
        <v>1311</v>
      </c>
      <c r="AA73" s="91" t="s">
        <v>1311</v>
      </c>
      <c r="AB73" s="91" t="s">
        <v>1311</v>
      </c>
      <c r="AC73" s="72"/>
      <c r="AD73" s="91">
        <v>0</v>
      </c>
      <c r="AE73" s="91">
        <v>0</v>
      </c>
      <c r="AF73" s="91">
        <v>0</v>
      </c>
      <c r="AG73" s="91">
        <v>0</v>
      </c>
      <c r="AH73" s="91">
        <v>0</v>
      </c>
      <c r="AI73" s="91">
        <v>0</v>
      </c>
      <c r="AJ73" s="91">
        <v>0</v>
      </c>
      <c r="AK73" s="91">
        <v>0</v>
      </c>
      <c r="AL73" s="91">
        <v>0</v>
      </c>
      <c r="AM73" s="91">
        <v>0</v>
      </c>
      <c r="AN73" s="91">
        <v>0</v>
      </c>
      <c r="AO73" s="91">
        <v>0</v>
      </c>
      <c r="AP73" s="72"/>
      <c r="AQ73" s="91">
        <v>0</v>
      </c>
      <c r="AR73" s="91">
        <v>0</v>
      </c>
      <c r="AS73" s="91">
        <v>0</v>
      </c>
      <c r="AT73" s="91">
        <v>0</v>
      </c>
      <c r="AU73" s="72"/>
      <c r="AV73" s="93" t="s">
        <v>232</v>
      </c>
      <c r="AW73" s="94">
        <v>410902</v>
      </c>
      <c r="AX73" s="94">
        <v>466025</v>
      </c>
      <c r="AY73" s="94">
        <v>623716</v>
      </c>
      <c r="AZ73" s="94">
        <v>1500643</v>
      </c>
      <c r="BA73" s="88">
        <v>410902</v>
      </c>
      <c r="BB73" s="91"/>
      <c r="BC73" s="91"/>
      <c r="BD73" s="91"/>
      <c r="BE73" s="91"/>
      <c r="BF73" s="91"/>
      <c r="BG73" s="91"/>
      <c r="BH73" s="91"/>
      <c r="BI73" s="91"/>
      <c r="BJ73" s="91"/>
      <c r="BL73" s="75" t="str">
        <f t="shared" si="2"/>
        <v>P&amp;G - Tiktok</v>
      </c>
      <c r="BM73" s="75" t="str">
        <f t="shared" si="3"/>
        <v>P&amp;G Haircare - Tiktok</v>
      </c>
    </row>
    <row r="74" spans="1:65" ht="12.5" hidden="1" thickTop="1" x14ac:dyDescent="0.3">
      <c r="A74" s="85" t="s">
        <v>1305</v>
      </c>
      <c r="B74" s="85" t="s">
        <v>240</v>
      </c>
      <c r="C74" s="85" t="s">
        <v>1305</v>
      </c>
      <c r="D74" s="85" t="s">
        <v>1400</v>
      </c>
      <c r="E74" s="85" t="s">
        <v>1307</v>
      </c>
      <c r="F74" s="85" t="s">
        <v>1307</v>
      </c>
      <c r="G74" s="85" t="s">
        <v>1391</v>
      </c>
      <c r="H74" s="85" t="s">
        <v>232</v>
      </c>
      <c r="I74" s="85" t="s">
        <v>246</v>
      </c>
      <c r="J74" s="85" t="s">
        <v>90</v>
      </c>
      <c r="K74" s="85" t="s">
        <v>739</v>
      </c>
      <c r="L74" s="86" t="s">
        <v>739</v>
      </c>
      <c r="M74" s="85"/>
      <c r="N74" s="85"/>
      <c r="O74" s="85"/>
      <c r="P74" s="85"/>
      <c r="Q74" s="87" t="s">
        <v>1311</v>
      </c>
      <c r="R74" s="87" t="s">
        <v>1311</v>
      </c>
      <c r="S74" s="87" t="s">
        <v>1311</v>
      </c>
      <c r="T74" s="87" t="s">
        <v>1311</v>
      </c>
      <c r="U74" s="87" t="s">
        <v>1311</v>
      </c>
      <c r="V74" s="87" t="s">
        <v>1311</v>
      </c>
      <c r="W74" s="87" t="s">
        <v>1311</v>
      </c>
      <c r="X74" s="87" t="s">
        <v>1311</v>
      </c>
      <c r="Y74" s="87" t="s">
        <v>1311</v>
      </c>
      <c r="Z74" s="87" t="s">
        <v>1311</v>
      </c>
      <c r="AA74" s="87" t="s">
        <v>1311</v>
      </c>
      <c r="AB74" s="87" t="s">
        <v>1311</v>
      </c>
      <c r="AC74" s="72"/>
      <c r="AD74" s="87">
        <v>0</v>
      </c>
      <c r="AE74" s="87">
        <v>0</v>
      </c>
      <c r="AF74" s="87">
        <v>0</v>
      </c>
      <c r="AG74" s="87">
        <v>0</v>
      </c>
      <c r="AH74" s="87">
        <v>0</v>
      </c>
      <c r="AI74" s="87">
        <v>0</v>
      </c>
      <c r="AJ74" s="87">
        <v>0</v>
      </c>
      <c r="AK74" s="87">
        <v>0</v>
      </c>
      <c r="AL74" s="87">
        <v>0</v>
      </c>
      <c r="AM74" s="87">
        <v>0</v>
      </c>
      <c r="AN74" s="87">
        <v>0</v>
      </c>
      <c r="AO74" s="87">
        <v>0</v>
      </c>
      <c r="AP74" s="72"/>
      <c r="AQ74" s="87">
        <v>0</v>
      </c>
      <c r="AR74" s="87">
        <v>0</v>
      </c>
      <c r="AS74" s="87">
        <v>0</v>
      </c>
      <c r="AT74" s="87">
        <v>0</v>
      </c>
      <c r="AU74" s="72"/>
      <c r="AV74" s="89" t="s">
        <v>200</v>
      </c>
      <c r="AW74" s="88">
        <v>369723</v>
      </c>
      <c r="AX74" s="88">
        <v>406695</v>
      </c>
      <c r="AY74" s="88">
        <v>447364</v>
      </c>
      <c r="AZ74" s="88">
        <v>1223781</v>
      </c>
      <c r="BA74" s="88">
        <v>369723</v>
      </c>
      <c r="BB74" s="87"/>
      <c r="BC74" s="87"/>
      <c r="BD74" s="87"/>
      <c r="BE74" s="87"/>
      <c r="BF74" s="87"/>
      <c r="BG74" s="87"/>
      <c r="BH74" s="87"/>
      <c r="BI74" s="87"/>
      <c r="BJ74" s="87"/>
      <c r="BL74" s="75" t="str">
        <f t="shared" si="2"/>
        <v>P&amp;G - Momo</v>
      </c>
      <c r="BM74" s="75" t="str">
        <f t="shared" si="3"/>
        <v>P&amp;G Olay - Momo</v>
      </c>
    </row>
    <row r="75" spans="1:65" ht="12.5" hidden="1" thickTop="1" x14ac:dyDescent="0.3">
      <c r="A75" s="85" t="s">
        <v>1305</v>
      </c>
      <c r="B75" s="75" t="s">
        <v>240</v>
      </c>
      <c r="C75" s="75" t="s">
        <v>1307</v>
      </c>
      <c r="D75" s="75" t="s">
        <v>1401</v>
      </c>
      <c r="E75" s="75" t="s">
        <v>1307</v>
      </c>
      <c r="F75" s="75" t="s">
        <v>1307</v>
      </c>
      <c r="G75" s="75" t="s">
        <v>1391</v>
      </c>
      <c r="H75" s="75" t="s">
        <v>232</v>
      </c>
      <c r="I75" s="75" t="s">
        <v>246</v>
      </c>
      <c r="J75" s="75" t="s">
        <v>90</v>
      </c>
      <c r="K75" s="75" t="s">
        <v>1313</v>
      </c>
      <c r="L75" s="99" t="s">
        <v>133</v>
      </c>
      <c r="Q75" s="91">
        <v>2.8</v>
      </c>
      <c r="R75" s="91" t="s">
        <v>1311</v>
      </c>
      <c r="S75" s="91">
        <v>7</v>
      </c>
      <c r="T75" s="91">
        <v>7</v>
      </c>
      <c r="U75" s="91">
        <v>7</v>
      </c>
      <c r="V75" s="91">
        <v>7</v>
      </c>
      <c r="W75" s="91">
        <v>7</v>
      </c>
      <c r="X75" s="91">
        <v>7</v>
      </c>
      <c r="Y75" s="91">
        <v>7</v>
      </c>
      <c r="Z75" s="91">
        <v>8</v>
      </c>
      <c r="AA75" s="91">
        <v>8</v>
      </c>
      <c r="AB75" s="91">
        <v>8</v>
      </c>
      <c r="AC75" s="72"/>
      <c r="AD75" s="91">
        <v>132</v>
      </c>
      <c r="AE75" s="91">
        <v>0</v>
      </c>
      <c r="AF75" s="91">
        <v>322</v>
      </c>
      <c r="AG75" s="91">
        <v>350</v>
      </c>
      <c r="AH75" s="91">
        <v>350</v>
      </c>
      <c r="AI75" s="91">
        <v>350</v>
      </c>
      <c r="AJ75" s="91">
        <v>350</v>
      </c>
      <c r="AK75" s="91">
        <v>350</v>
      </c>
      <c r="AL75" s="91">
        <v>350</v>
      </c>
      <c r="AM75" s="91">
        <v>393</v>
      </c>
      <c r="AN75" s="91">
        <v>393</v>
      </c>
      <c r="AO75" s="91">
        <v>393</v>
      </c>
      <c r="AP75" s="72"/>
      <c r="AQ75" s="91">
        <v>454</v>
      </c>
      <c r="AR75" s="92">
        <v>1049</v>
      </c>
      <c r="AS75" s="92">
        <v>1049</v>
      </c>
      <c r="AT75" s="92">
        <v>1180</v>
      </c>
      <c r="AU75" s="72"/>
      <c r="AV75" s="93" t="s">
        <v>1072</v>
      </c>
      <c r="AW75" s="94">
        <v>8191</v>
      </c>
      <c r="AX75" s="94">
        <v>9017</v>
      </c>
      <c r="AY75" s="94">
        <v>10811</v>
      </c>
      <c r="AZ75" s="94">
        <v>28019</v>
      </c>
      <c r="BA75" s="88">
        <v>8191</v>
      </c>
      <c r="BB75" s="91"/>
      <c r="BC75" s="91"/>
      <c r="BD75" s="91"/>
      <c r="BE75" s="91"/>
      <c r="BF75" s="91"/>
      <c r="BG75" s="91"/>
      <c r="BH75" s="91"/>
      <c r="BI75" s="91"/>
      <c r="BJ75" s="91"/>
      <c r="BL75" s="75" t="str">
        <f t="shared" si="2"/>
        <v>P&amp;G - Sendo</v>
      </c>
      <c r="BM75" s="75" t="str">
        <f t="shared" si="3"/>
        <v>P&amp;G Olay - Sendo</v>
      </c>
    </row>
    <row r="76" spans="1:65" ht="12.5" hidden="1" thickTop="1" x14ac:dyDescent="0.3">
      <c r="A76" s="85" t="s">
        <v>1305</v>
      </c>
      <c r="B76" s="85" t="s">
        <v>240</v>
      </c>
      <c r="C76" s="85" t="s">
        <v>1307</v>
      </c>
      <c r="D76" s="85" t="s">
        <v>1402</v>
      </c>
      <c r="E76" s="85" t="s">
        <v>1307</v>
      </c>
      <c r="F76" s="85" t="s">
        <v>1307</v>
      </c>
      <c r="G76" s="85" t="s">
        <v>1391</v>
      </c>
      <c r="H76" s="85" t="s">
        <v>232</v>
      </c>
      <c r="I76" s="85" t="s">
        <v>246</v>
      </c>
      <c r="J76" s="85" t="s">
        <v>90</v>
      </c>
      <c r="K76" s="85" t="s">
        <v>1313</v>
      </c>
      <c r="L76" s="96" t="s">
        <v>581</v>
      </c>
      <c r="M76" s="85"/>
      <c r="N76" s="85"/>
      <c r="O76" s="85"/>
      <c r="P76" s="85"/>
      <c r="Q76" s="87">
        <v>337.6</v>
      </c>
      <c r="R76" s="87" t="s">
        <v>1311</v>
      </c>
      <c r="S76" s="87">
        <v>224</v>
      </c>
      <c r="T76" s="87">
        <v>370</v>
      </c>
      <c r="U76" s="87">
        <v>360</v>
      </c>
      <c r="V76" s="87">
        <v>343</v>
      </c>
      <c r="W76" s="87">
        <v>360</v>
      </c>
      <c r="X76" s="87">
        <v>370</v>
      </c>
      <c r="Y76" s="87">
        <v>370</v>
      </c>
      <c r="Z76" s="87">
        <v>370</v>
      </c>
      <c r="AA76" s="87">
        <v>389</v>
      </c>
      <c r="AB76" s="87">
        <v>417</v>
      </c>
      <c r="AC76" s="72"/>
      <c r="AD76" s="88">
        <v>15938</v>
      </c>
      <c r="AE76" s="87">
        <v>0</v>
      </c>
      <c r="AF76" s="88">
        <v>10557</v>
      </c>
      <c r="AG76" s="88">
        <v>17485</v>
      </c>
      <c r="AH76" s="88">
        <v>17005</v>
      </c>
      <c r="AI76" s="88">
        <v>16174</v>
      </c>
      <c r="AJ76" s="88">
        <v>17005</v>
      </c>
      <c r="AK76" s="88">
        <v>17485</v>
      </c>
      <c r="AL76" s="88">
        <v>17485</v>
      </c>
      <c r="AM76" s="88">
        <v>17485</v>
      </c>
      <c r="AN76" s="88">
        <v>18360</v>
      </c>
      <c r="AO76" s="88">
        <v>19671</v>
      </c>
      <c r="AP76" s="72"/>
      <c r="AQ76" s="88">
        <v>26495</v>
      </c>
      <c r="AR76" s="88">
        <v>50664</v>
      </c>
      <c r="AS76" s="88">
        <v>51975</v>
      </c>
      <c r="AT76" s="88">
        <v>55516</v>
      </c>
      <c r="AU76" s="72"/>
      <c r="AV76" s="89" t="s">
        <v>1077</v>
      </c>
      <c r="AW76" s="88">
        <v>11101</v>
      </c>
      <c r="AX76" s="88">
        <v>11764</v>
      </c>
      <c r="AY76" s="88">
        <v>12642</v>
      </c>
      <c r="AZ76" s="88">
        <v>35507</v>
      </c>
      <c r="BA76" s="88">
        <v>11101</v>
      </c>
      <c r="BB76" s="87"/>
      <c r="BC76" s="87"/>
      <c r="BD76" s="87"/>
      <c r="BE76" s="87"/>
      <c r="BF76" s="87"/>
      <c r="BG76" s="87"/>
      <c r="BH76" s="87"/>
      <c r="BI76" s="87"/>
      <c r="BJ76" s="87"/>
      <c r="BL76" s="75" t="str">
        <f t="shared" si="2"/>
        <v>P&amp;G - TIKI</v>
      </c>
      <c r="BM76" s="75" t="str">
        <f t="shared" si="3"/>
        <v>P&amp;G Olay - TIKI</v>
      </c>
    </row>
    <row r="77" spans="1:65" ht="12.5" hidden="1" thickTop="1" x14ac:dyDescent="0.3">
      <c r="A77" s="85" t="s">
        <v>1305</v>
      </c>
      <c r="B77" s="75" t="s">
        <v>240</v>
      </c>
      <c r="C77" s="75" t="s">
        <v>1305</v>
      </c>
      <c r="D77" s="75" t="s">
        <v>1403</v>
      </c>
      <c r="E77" s="75" t="s">
        <v>1307</v>
      </c>
      <c r="F77" s="75" t="s">
        <v>1307</v>
      </c>
      <c r="G77" s="75" t="s">
        <v>1391</v>
      </c>
      <c r="H77" s="75" t="s">
        <v>232</v>
      </c>
      <c r="I77" s="75" t="s">
        <v>246</v>
      </c>
      <c r="J77" s="75" t="s">
        <v>90</v>
      </c>
      <c r="K77" s="75" t="s">
        <v>116</v>
      </c>
      <c r="L77" s="86" t="s">
        <v>116</v>
      </c>
      <c r="Q77" s="91" t="s">
        <v>1311</v>
      </c>
      <c r="R77" s="91" t="s">
        <v>1311</v>
      </c>
      <c r="S77" s="91" t="s">
        <v>1311</v>
      </c>
      <c r="T77" s="91" t="s">
        <v>1311</v>
      </c>
      <c r="U77" s="91" t="s">
        <v>1311</v>
      </c>
      <c r="V77" s="91" t="s">
        <v>1311</v>
      </c>
      <c r="W77" s="91" t="s">
        <v>1311</v>
      </c>
      <c r="X77" s="91" t="s">
        <v>1311</v>
      </c>
      <c r="Y77" s="91" t="s">
        <v>1311</v>
      </c>
      <c r="Z77" s="91" t="s">
        <v>1311</v>
      </c>
      <c r="AA77" s="91" t="s">
        <v>1311</v>
      </c>
      <c r="AB77" s="91" t="s">
        <v>1311</v>
      </c>
      <c r="AC77" s="72"/>
      <c r="AD77" s="91">
        <v>0</v>
      </c>
      <c r="AE77" s="91">
        <v>0</v>
      </c>
      <c r="AF77" s="91">
        <v>0</v>
      </c>
      <c r="AG77" s="91">
        <v>0</v>
      </c>
      <c r="AH77" s="91">
        <v>0</v>
      </c>
      <c r="AI77" s="91">
        <v>0</v>
      </c>
      <c r="AJ77" s="91">
        <v>0</v>
      </c>
      <c r="AK77" s="91">
        <v>0</v>
      </c>
      <c r="AL77" s="91">
        <v>0</v>
      </c>
      <c r="AM77" s="91">
        <v>0</v>
      </c>
      <c r="AN77" s="91">
        <v>0</v>
      </c>
      <c r="AO77" s="91">
        <v>0</v>
      </c>
      <c r="AP77" s="72"/>
      <c r="AQ77" s="91">
        <v>0</v>
      </c>
      <c r="AR77" s="91">
        <v>0</v>
      </c>
      <c r="AS77" s="91">
        <v>0</v>
      </c>
      <c r="AT77" s="91">
        <v>0</v>
      </c>
      <c r="AU77" s="72"/>
      <c r="AV77" s="93" t="s">
        <v>762</v>
      </c>
      <c r="AW77" s="97">
        <v>0</v>
      </c>
      <c r="AX77" s="94">
        <v>259657</v>
      </c>
      <c r="AY77" s="94">
        <v>285622</v>
      </c>
      <c r="AZ77" s="94">
        <v>545279</v>
      </c>
      <c r="BA77" s="87">
        <v>0</v>
      </c>
      <c r="BB77" s="91"/>
      <c r="BC77" s="91"/>
      <c r="BD77" s="91"/>
      <c r="BE77" s="91"/>
      <c r="BF77" s="91"/>
      <c r="BG77" s="91"/>
      <c r="BH77" s="91"/>
      <c r="BI77" s="91"/>
      <c r="BJ77" s="91"/>
      <c r="BL77" s="75" t="str">
        <f t="shared" si="2"/>
        <v>P&amp;G - Tiktok</v>
      </c>
      <c r="BM77" s="75" t="str">
        <f t="shared" si="3"/>
        <v>P&amp;G Olay - Tiktok</v>
      </c>
    </row>
    <row r="78" spans="1:65" ht="12.5" hidden="1" thickTop="1" x14ac:dyDescent="0.3">
      <c r="A78" s="85" t="s">
        <v>1305</v>
      </c>
      <c r="B78" s="85" t="s">
        <v>240</v>
      </c>
      <c r="C78" s="85" t="s">
        <v>1305</v>
      </c>
      <c r="D78" s="85" t="s">
        <v>1404</v>
      </c>
      <c r="E78" s="85" t="s">
        <v>1307</v>
      </c>
      <c r="F78" s="85" t="s">
        <v>1305</v>
      </c>
      <c r="G78" s="85" t="s">
        <v>1391</v>
      </c>
      <c r="H78" s="85" t="s">
        <v>232</v>
      </c>
      <c r="I78" s="85" t="s">
        <v>246</v>
      </c>
      <c r="J78" s="85" t="s">
        <v>90</v>
      </c>
      <c r="K78" s="85" t="s">
        <v>1332</v>
      </c>
      <c r="L78" s="86" t="s">
        <v>84</v>
      </c>
      <c r="M78" s="85"/>
      <c r="N78" s="85"/>
      <c r="O78" s="85"/>
      <c r="P78" s="85"/>
      <c r="Q78" s="87" t="s">
        <v>1311</v>
      </c>
      <c r="R78" s="87" t="s">
        <v>1311</v>
      </c>
      <c r="S78" s="87" t="s">
        <v>1311</v>
      </c>
      <c r="T78" s="87" t="s">
        <v>1311</v>
      </c>
      <c r="U78" s="87" t="s">
        <v>1311</v>
      </c>
      <c r="V78" s="87">
        <v>710</v>
      </c>
      <c r="W78" s="87">
        <v>760</v>
      </c>
      <c r="X78" s="87">
        <v>760</v>
      </c>
      <c r="Y78" s="87">
        <v>811</v>
      </c>
      <c r="Z78" s="87">
        <v>912</v>
      </c>
      <c r="AA78" s="87">
        <v>862</v>
      </c>
      <c r="AB78" s="87">
        <v>862</v>
      </c>
      <c r="AC78" s="72"/>
      <c r="AD78" s="87">
        <v>0</v>
      </c>
      <c r="AE78" s="87">
        <v>0</v>
      </c>
      <c r="AF78" s="87">
        <v>0</v>
      </c>
      <c r="AG78" s="87">
        <v>0</v>
      </c>
      <c r="AH78" s="87">
        <v>0</v>
      </c>
      <c r="AI78" s="88">
        <v>33505</v>
      </c>
      <c r="AJ78" s="88">
        <v>35898</v>
      </c>
      <c r="AK78" s="88">
        <v>35898</v>
      </c>
      <c r="AL78" s="88">
        <v>38291</v>
      </c>
      <c r="AM78" s="88">
        <v>43078</v>
      </c>
      <c r="AN78" s="88">
        <v>40684</v>
      </c>
      <c r="AO78" s="88">
        <v>40684</v>
      </c>
      <c r="AP78" s="72"/>
      <c r="AQ78" s="87">
        <v>0</v>
      </c>
      <c r="AR78" s="88">
        <v>33505</v>
      </c>
      <c r="AS78" s="88">
        <v>110086</v>
      </c>
      <c r="AT78" s="88">
        <v>124445</v>
      </c>
      <c r="AU78" s="72"/>
      <c r="AV78" s="89" t="s">
        <v>342</v>
      </c>
      <c r="AW78" s="88">
        <v>160458</v>
      </c>
      <c r="AX78" s="88">
        <v>179871</v>
      </c>
      <c r="AY78" s="88">
        <v>299767</v>
      </c>
      <c r="AZ78" s="88">
        <v>640096</v>
      </c>
      <c r="BA78" s="88">
        <v>160458</v>
      </c>
      <c r="BB78" s="87"/>
      <c r="BC78" s="87"/>
      <c r="BD78" s="87"/>
      <c r="BE78" s="87"/>
      <c r="BF78" s="87"/>
      <c r="BG78" s="87"/>
      <c r="BH78" s="87"/>
      <c r="BI78" s="87"/>
      <c r="BJ78" s="87"/>
      <c r="BL78" s="75" t="str">
        <f t="shared" si="2"/>
        <v>P&amp;G - Socom</v>
      </c>
      <c r="BM78" s="75" t="str">
        <f t="shared" si="3"/>
        <v>P&amp;G Olay - Socom</v>
      </c>
    </row>
    <row r="79" spans="1:65" ht="12.5" hidden="1" thickTop="1" x14ac:dyDescent="0.3">
      <c r="A79" s="85" t="s">
        <v>1305</v>
      </c>
      <c r="B79" s="75" t="s">
        <v>240</v>
      </c>
      <c r="C79" s="75" t="s">
        <v>1307</v>
      </c>
      <c r="D79" s="75" t="s">
        <v>1405</v>
      </c>
      <c r="E79" s="75" t="s">
        <v>1307</v>
      </c>
      <c r="F79" s="75" t="s">
        <v>1307</v>
      </c>
      <c r="G79" s="75" t="s">
        <v>1391</v>
      </c>
      <c r="H79" s="75" t="s">
        <v>232</v>
      </c>
      <c r="I79" s="75" t="s">
        <v>248</v>
      </c>
      <c r="J79" s="75" t="s">
        <v>90</v>
      </c>
      <c r="K79" s="75" t="s">
        <v>1313</v>
      </c>
      <c r="L79" s="99" t="s">
        <v>133</v>
      </c>
      <c r="Q79" s="91" t="s">
        <v>1311</v>
      </c>
      <c r="R79" s="91" t="s">
        <v>1311</v>
      </c>
      <c r="S79" s="91">
        <v>4</v>
      </c>
      <c r="T79" s="91">
        <v>5</v>
      </c>
      <c r="U79" s="91">
        <v>5</v>
      </c>
      <c r="V79" s="91">
        <v>5</v>
      </c>
      <c r="W79" s="91">
        <v>5</v>
      </c>
      <c r="X79" s="91">
        <v>5</v>
      </c>
      <c r="Y79" s="91">
        <v>5</v>
      </c>
      <c r="Z79" s="91">
        <v>5</v>
      </c>
      <c r="AA79" s="91">
        <v>5</v>
      </c>
      <c r="AB79" s="91">
        <v>5</v>
      </c>
      <c r="AC79" s="72"/>
      <c r="AD79" s="91">
        <v>0</v>
      </c>
      <c r="AE79" s="91">
        <v>0</v>
      </c>
      <c r="AF79" s="91">
        <v>198</v>
      </c>
      <c r="AG79" s="91">
        <v>236</v>
      </c>
      <c r="AH79" s="91">
        <v>236</v>
      </c>
      <c r="AI79" s="91">
        <v>236</v>
      </c>
      <c r="AJ79" s="91">
        <v>236</v>
      </c>
      <c r="AK79" s="91">
        <v>236</v>
      </c>
      <c r="AL79" s="91">
        <v>236</v>
      </c>
      <c r="AM79" s="91">
        <v>236</v>
      </c>
      <c r="AN79" s="91">
        <v>236</v>
      </c>
      <c r="AO79" s="91">
        <v>236</v>
      </c>
      <c r="AP79" s="72"/>
      <c r="AQ79" s="91">
        <v>198</v>
      </c>
      <c r="AR79" s="91">
        <v>708</v>
      </c>
      <c r="AS79" s="91">
        <v>708</v>
      </c>
      <c r="AT79" s="91">
        <v>708</v>
      </c>
      <c r="AU79" s="72"/>
      <c r="AV79" s="93" t="s">
        <v>1046</v>
      </c>
      <c r="AW79" s="94">
        <v>7790</v>
      </c>
      <c r="AX79" s="94">
        <v>8569</v>
      </c>
      <c r="AY79" s="94">
        <v>9418</v>
      </c>
      <c r="AZ79" s="94">
        <v>25777</v>
      </c>
      <c r="BA79" s="88">
        <v>7790</v>
      </c>
      <c r="BB79" s="91"/>
      <c r="BC79" s="91"/>
      <c r="BD79" s="91"/>
      <c r="BE79" s="91"/>
      <c r="BF79" s="91"/>
      <c r="BG79" s="91"/>
      <c r="BH79" s="91"/>
      <c r="BI79" s="91"/>
      <c r="BJ79" s="91"/>
      <c r="BL79" s="75" t="str">
        <f t="shared" si="2"/>
        <v>P&amp;G - Sendo</v>
      </c>
      <c r="BM79" s="75" t="str">
        <f t="shared" si="3"/>
        <v>P&amp;G Personal Care - Sendo</v>
      </c>
    </row>
    <row r="80" spans="1:65" ht="12.5" hidden="1" thickTop="1" x14ac:dyDescent="0.3">
      <c r="A80" s="85" t="s">
        <v>1305</v>
      </c>
      <c r="B80" s="85" t="s">
        <v>240</v>
      </c>
      <c r="C80" s="85" t="s">
        <v>1307</v>
      </c>
      <c r="D80" s="85" t="s">
        <v>1406</v>
      </c>
      <c r="E80" s="85" t="s">
        <v>1307</v>
      </c>
      <c r="F80" s="85" t="s">
        <v>1307</v>
      </c>
      <c r="G80" s="85" t="s">
        <v>1407</v>
      </c>
      <c r="H80" s="85" t="s">
        <v>1148</v>
      </c>
      <c r="I80" s="85" t="s">
        <v>1148</v>
      </c>
      <c r="J80" s="85" t="s">
        <v>223</v>
      </c>
      <c r="K80" s="85" t="s">
        <v>1313</v>
      </c>
      <c r="L80" s="90" t="s">
        <v>65</v>
      </c>
      <c r="M80" s="85"/>
      <c r="N80" s="85"/>
      <c r="O80" s="85"/>
      <c r="P80" s="85"/>
      <c r="Q80" s="87">
        <v>27.38</v>
      </c>
      <c r="R80" s="87">
        <v>0</v>
      </c>
      <c r="S80" s="87">
        <v>11</v>
      </c>
      <c r="T80" s="87">
        <v>11</v>
      </c>
      <c r="U80" s="87">
        <v>13</v>
      </c>
      <c r="V80" s="87" t="s">
        <v>1311</v>
      </c>
      <c r="W80" s="87" t="s">
        <v>1311</v>
      </c>
      <c r="X80" s="87" t="s">
        <v>1311</v>
      </c>
      <c r="Y80" s="87" t="s">
        <v>1311</v>
      </c>
      <c r="Z80" s="87" t="s">
        <v>1311</v>
      </c>
      <c r="AA80" s="87" t="s">
        <v>1311</v>
      </c>
      <c r="AB80" s="87" t="s">
        <v>1311</v>
      </c>
      <c r="AC80" s="72"/>
      <c r="AD80" s="88">
        <v>1293</v>
      </c>
      <c r="AE80" s="87">
        <v>0</v>
      </c>
      <c r="AF80" s="87">
        <v>496</v>
      </c>
      <c r="AG80" s="87">
        <v>519</v>
      </c>
      <c r="AH80" s="87">
        <v>614</v>
      </c>
      <c r="AI80" s="87">
        <v>0</v>
      </c>
      <c r="AJ80" s="87">
        <v>0</v>
      </c>
      <c r="AK80" s="87">
        <v>0</v>
      </c>
      <c r="AL80" s="87">
        <v>0</v>
      </c>
      <c r="AM80" s="87">
        <v>0</v>
      </c>
      <c r="AN80" s="87">
        <v>0</v>
      </c>
      <c r="AO80" s="87">
        <v>0</v>
      </c>
      <c r="AP80" s="72"/>
      <c r="AQ80" s="88">
        <v>1789</v>
      </c>
      <c r="AR80" s="88">
        <v>1133</v>
      </c>
      <c r="AS80" s="87">
        <v>0</v>
      </c>
      <c r="AT80" s="87">
        <v>0</v>
      </c>
      <c r="AU80" s="72"/>
      <c r="AV80" s="89" t="s">
        <v>978</v>
      </c>
      <c r="AW80" s="88">
        <v>28326</v>
      </c>
      <c r="AX80" s="88">
        <v>31159</v>
      </c>
      <c r="AY80" s="88">
        <v>35293</v>
      </c>
      <c r="AZ80" s="88">
        <v>94778</v>
      </c>
      <c r="BA80" s="88">
        <v>28326</v>
      </c>
      <c r="BB80" s="87"/>
      <c r="BC80" s="87"/>
      <c r="BD80" s="87"/>
      <c r="BE80" s="87"/>
      <c r="BF80" s="87"/>
      <c r="BG80" s="87"/>
      <c r="BH80" s="87"/>
      <c r="BI80" s="87"/>
      <c r="BJ80" s="87"/>
      <c r="BL80" s="75" t="str">
        <f t="shared" si="2"/>
        <v>Pets House - Lazada</v>
      </c>
      <c r="BM80" s="75" t="str">
        <f t="shared" si="3"/>
        <v>Pets House - Lazada</v>
      </c>
    </row>
    <row r="81" spans="1:65" ht="12.5" hidden="1" thickTop="1" x14ac:dyDescent="0.3">
      <c r="A81" s="85" t="s">
        <v>1305</v>
      </c>
      <c r="B81" s="75" t="s">
        <v>240</v>
      </c>
      <c r="C81" s="75" t="s">
        <v>1307</v>
      </c>
      <c r="D81" s="75" t="s">
        <v>1408</v>
      </c>
      <c r="E81" s="75" t="s">
        <v>1307</v>
      </c>
      <c r="F81" s="75" t="s">
        <v>1307</v>
      </c>
      <c r="G81" s="75" t="s">
        <v>1407</v>
      </c>
      <c r="H81" s="75" t="s">
        <v>1148</v>
      </c>
      <c r="I81" s="75" t="s">
        <v>1148</v>
      </c>
      <c r="J81" s="75" t="s">
        <v>223</v>
      </c>
      <c r="K81" s="75" t="s">
        <v>1313</v>
      </c>
      <c r="L81" s="95" t="s">
        <v>147</v>
      </c>
      <c r="Q81" s="91">
        <v>76.66</v>
      </c>
      <c r="R81" s="91">
        <v>0</v>
      </c>
      <c r="S81" s="91">
        <v>44</v>
      </c>
      <c r="T81" s="91">
        <v>48</v>
      </c>
      <c r="U81" s="91">
        <v>55</v>
      </c>
      <c r="V81" s="91" t="s">
        <v>1311</v>
      </c>
      <c r="W81" s="91" t="s">
        <v>1311</v>
      </c>
      <c r="X81" s="91" t="s">
        <v>1311</v>
      </c>
      <c r="Y81" s="91" t="s">
        <v>1311</v>
      </c>
      <c r="Z81" s="91" t="s">
        <v>1311</v>
      </c>
      <c r="AA81" s="91" t="s">
        <v>1311</v>
      </c>
      <c r="AB81" s="91" t="s">
        <v>1311</v>
      </c>
      <c r="AC81" s="72"/>
      <c r="AD81" s="92">
        <v>3619</v>
      </c>
      <c r="AE81" s="91">
        <v>13</v>
      </c>
      <c r="AF81" s="92">
        <v>2082</v>
      </c>
      <c r="AG81" s="92">
        <v>2266</v>
      </c>
      <c r="AH81" s="92">
        <v>2597</v>
      </c>
      <c r="AI81" s="91">
        <v>0</v>
      </c>
      <c r="AJ81" s="91">
        <v>0</v>
      </c>
      <c r="AK81" s="91">
        <v>0</v>
      </c>
      <c r="AL81" s="91">
        <v>0</v>
      </c>
      <c r="AM81" s="91">
        <v>0</v>
      </c>
      <c r="AN81" s="91">
        <v>0</v>
      </c>
      <c r="AO81" s="91">
        <v>0</v>
      </c>
      <c r="AP81" s="72"/>
      <c r="AQ81" s="92">
        <v>5714</v>
      </c>
      <c r="AR81" s="92">
        <v>4863</v>
      </c>
      <c r="AS81" s="91">
        <v>0</v>
      </c>
      <c r="AT81" s="91">
        <v>0</v>
      </c>
      <c r="AU81" s="72"/>
      <c r="AV81" s="93" t="s">
        <v>960</v>
      </c>
      <c r="AW81" s="94">
        <v>152778</v>
      </c>
      <c r="AX81" s="94">
        <v>173148</v>
      </c>
      <c r="AY81" s="94">
        <v>203703</v>
      </c>
      <c r="AZ81" s="94">
        <v>529629</v>
      </c>
      <c r="BA81" s="88">
        <v>152778</v>
      </c>
      <c r="BB81" s="91"/>
      <c r="BC81" s="91"/>
      <c r="BD81" s="91"/>
      <c r="BE81" s="91"/>
      <c r="BF81" s="91"/>
      <c r="BG81" s="91"/>
      <c r="BH81" s="91"/>
      <c r="BI81" s="91"/>
      <c r="BJ81" s="91"/>
      <c r="BL81" s="75" t="str">
        <f t="shared" si="2"/>
        <v>Pets House - Shopee</v>
      </c>
      <c r="BM81" s="75" t="str">
        <f t="shared" si="3"/>
        <v>Pets House - Shopee</v>
      </c>
    </row>
    <row r="82" spans="1:65" ht="12.5" hidden="1" thickTop="1" x14ac:dyDescent="0.3">
      <c r="A82" s="85" t="s">
        <v>1318</v>
      </c>
      <c r="B82" s="85" t="s">
        <v>240</v>
      </c>
      <c r="C82" s="85" t="s">
        <v>1305</v>
      </c>
      <c r="D82" s="85" t="s">
        <v>1409</v>
      </c>
      <c r="E82" s="85" t="s">
        <v>1305</v>
      </c>
      <c r="F82" s="85" t="s">
        <v>1305</v>
      </c>
      <c r="G82" s="85" t="s">
        <v>1358</v>
      </c>
      <c r="H82" s="85" t="s">
        <v>876</v>
      </c>
      <c r="I82" s="85" t="s">
        <v>1410</v>
      </c>
      <c r="J82" s="85" t="s">
        <v>223</v>
      </c>
      <c r="K82" s="85" t="s">
        <v>1309</v>
      </c>
      <c r="L82" s="86" t="s">
        <v>1310</v>
      </c>
      <c r="M82" s="85"/>
      <c r="N82" s="85"/>
      <c r="O82" s="85"/>
      <c r="P82" s="85"/>
      <c r="Q82" s="87" t="s">
        <v>1311</v>
      </c>
      <c r="R82" s="87" t="s">
        <v>1311</v>
      </c>
      <c r="S82" s="87" t="s">
        <v>1311</v>
      </c>
      <c r="T82" s="87" t="s">
        <v>1311</v>
      </c>
      <c r="U82" s="87">
        <v>305</v>
      </c>
      <c r="V82" s="87">
        <v>350</v>
      </c>
      <c r="W82" s="87">
        <v>305</v>
      </c>
      <c r="X82" s="87">
        <v>393</v>
      </c>
      <c r="Y82" s="87">
        <v>393</v>
      </c>
      <c r="Z82" s="87">
        <v>437</v>
      </c>
      <c r="AA82" s="87">
        <v>480</v>
      </c>
      <c r="AB82" s="87">
        <v>480</v>
      </c>
      <c r="AC82" s="72"/>
      <c r="AD82" s="87">
        <v>0</v>
      </c>
      <c r="AE82" s="87">
        <v>0</v>
      </c>
      <c r="AF82" s="87">
        <v>0</v>
      </c>
      <c r="AG82" s="87">
        <v>0</v>
      </c>
      <c r="AH82" s="88">
        <v>14422</v>
      </c>
      <c r="AI82" s="88">
        <v>16500</v>
      </c>
      <c r="AJ82" s="88">
        <v>14422</v>
      </c>
      <c r="AK82" s="88">
        <v>18547</v>
      </c>
      <c r="AL82" s="88">
        <v>18547</v>
      </c>
      <c r="AM82" s="88">
        <v>20626</v>
      </c>
      <c r="AN82" s="88">
        <v>22672</v>
      </c>
      <c r="AO82" s="88">
        <v>22672</v>
      </c>
      <c r="AP82" s="72"/>
      <c r="AQ82" s="87">
        <v>0</v>
      </c>
      <c r="AR82" s="88">
        <v>30923</v>
      </c>
      <c r="AS82" s="88">
        <v>51516</v>
      </c>
      <c r="AT82" s="88">
        <v>65970</v>
      </c>
      <c r="AU82" s="72"/>
      <c r="AV82" s="89" t="s">
        <v>834</v>
      </c>
      <c r="AW82" s="88">
        <v>9676</v>
      </c>
      <c r="AX82" s="88">
        <v>9676</v>
      </c>
      <c r="AY82" s="88">
        <v>13241</v>
      </c>
      <c r="AZ82" s="88">
        <v>32592</v>
      </c>
      <c r="BA82" s="88">
        <v>9676</v>
      </c>
      <c r="BB82" s="87"/>
      <c r="BC82" s="87"/>
      <c r="BD82" s="87"/>
      <c r="BE82" s="87"/>
      <c r="BF82" s="87"/>
      <c r="BG82" s="87"/>
      <c r="BH82" s="87"/>
      <c r="BI82" s="87"/>
      <c r="BJ82" s="87"/>
      <c r="BL82" s="75" t="str">
        <f t="shared" si="2"/>
        <v>Shiseido CPB - Webstore</v>
      </c>
      <c r="BM82" s="75" t="str">
        <f t="shared" si="3"/>
        <v>Cle De Peau Beaute - Webstore</v>
      </c>
    </row>
    <row r="83" spans="1:65" ht="12.5" hidden="1" thickTop="1" x14ac:dyDescent="0.3">
      <c r="A83" s="85" t="s">
        <v>1318</v>
      </c>
      <c r="B83" s="75" t="s">
        <v>240</v>
      </c>
      <c r="C83" s="75" t="s">
        <v>1305</v>
      </c>
      <c r="D83" s="75" t="s">
        <v>1411</v>
      </c>
      <c r="E83" s="75" t="s">
        <v>1305</v>
      </c>
      <c r="F83" s="75" t="s">
        <v>1305</v>
      </c>
      <c r="G83" s="75" t="s">
        <v>1358</v>
      </c>
      <c r="H83" s="75" t="s">
        <v>876</v>
      </c>
      <c r="I83" s="75" t="s">
        <v>1410</v>
      </c>
      <c r="J83" s="75" t="s">
        <v>223</v>
      </c>
      <c r="K83" s="75" t="s">
        <v>1332</v>
      </c>
      <c r="L83" s="86" t="s">
        <v>84</v>
      </c>
      <c r="Q83" s="91" t="s">
        <v>1311</v>
      </c>
      <c r="R83" s="91" t="s">
        <v>1311</v>
      </c>
      <c r="S83" s="91" t="s">
        <v>1311</v>
      </c>
      <c r="T83" s="91" t="s">
        <v>1311</v>
      </c>
      <c r="U83" s="91">
        <v>195</v>
      </c>
      <c r="V83" s="91">
        <v>214</v>
      </c>
      <c r="W83" s="91">
        <v>236</v>
      </c>
      <c r="X83" s="91">
        <v>259</v>
      </c>
      <c r="Y83" s="91">
        <v>285</v>
      </c>
      <c r="Z83" s="91">
        <v>428</v>
      </c>
      <c r="AA83" s="91">
        <v>471</v>
      </c>
      <c r="AB83" s="91">
        <v>565</v>
      </c>
      <c r="AC83" s="72"/>
      <c r="AD83" s="91">
        <v>0</v>
      </c>
      <c r="AE83" s="91">
        <v>0</v>
      </c>
      <c r="AF83" s="91">
        <v>0</v>
      </c>
      <c r="AG83" s="91">
        <v>0</v>
      </c>
      <c r="AH83" s="92">
        <v>9195</v>
      </c>
      <c r="AI83" s="92">
        <v>10108</v>
      </c>
      <c r="AJ83" s="92">
        <v>11147</v>
      </c>
      <c r="AK83" s="92">
        <v>12249</v>
      </c>
      <c r="AL83" s="92">
        <v>13478</v>
      </c>
      <c r="AM83" s="92">
        <v>20216</v>
      </c>
      <c r="AN83" s="92">
        <v>22231</v>
      </c>
      <c r="AO83" s="92">
        <v>26671</v>
      </c>
      <c r="AP83" s="72"/>
      <c r="AQ83" s="91">
        <v>0</v>
      </c>
      <c r="AR83" s="92">
        <v>19303</v>
      </c>
      <c r="AS83" s="92">
        <v>36874</v>
      </c>
      <c r="AT83" s="92">
        <v>69119</v>
      </c>
      <c r="AU83" s="72"/>
      <c r="AV83" s="93" t="s">
        <v>941</v>
      </c>
      <c r="AW83" s="97">
        <v>0</v>
      </c>
      <c r="AX83" s="97">
        <v>0</v>
      </c>
      <c r="AY83" s="94">
        <v>285808</v>
      </c>
      <c r="AZ83" s="94">
        <v>285808</v>
      </c>
      <c r="BA83" s="87">
        <v>0</v>
      </c>
      <c r="BB83" s="91"/>
      <c r="BC83" s="91"/>
      <c r="BD83" s="91"/>
      <c r="BE83" s="91"/>
      <c r="BF83" s="91"/>
      <c r="BG83" s="91"/>
      <c r="BH83" s="91"/>
      <c r="BI83" s="91"/>
      <c r="BJ83" s="91"/>
      <c r="BL83" s="75" t="str">
        <f t="shared" si="2"/>
        <v>Shiseido CPB - Socom</v>
      </c>
      <c r="BM83" s="75" t="str">
        <f t="shared" si="3"/>
        <v>Cle De Peau Beaute - Socom</v>
      </c>
    </row>
    <row r="84" spans="1:65" ht="12.5" hidden="1" thickTop="1" x14ac:dyDescent="0.3">
      <c r="A84" s="85" t="s">
        <v>1305</v>
      </c>
      <c r="B84" s="85" t="s">
        <v>240</v>
      </c>
      <c r="C84" s="85" t="s">
        <v>1305</v>
      </c>
      <c r="D84" s="85" t="s">
        <v>1412</v>
      </c>
      <c r="E84" s="85" t="s">
        <v>1307</v>
      </c>
      <c r="F84" s="85" t="s">
        <v>1305</v>
      </c>
      <c r="G84" s="85" t="s">
        <v>1358</v>
      </c>
      <c r="H84" s="85" t="s">
        <v>1185</v>
      </c>
      <c r="I84" s="85" t="s">
        <v>1413</v>
      </c>
      <c r="J84" s="85" t="s">
        <v>90</v>
      </c>
      <c r="K84" s="85" t="s">
        <v>1309</v>
      </c>
      <c r="L84" s="86" t="s">
        <v>1310</v>
      </c>
      <c r="M84" s="85"/>
      <c r="N84" s="85"/>
      <c r="O84" s="85"/>
      <c r="P84" s="85"/>
      <c r="Q84" s="87" t="s">
        <v>1311</v>
      </c>
      <c r="R84" s="87" t="s">
        <v>1311</v>
      </c>
      <c r="S84" s="87" t="s">
        <v>1311</v>
      </c>
      <c r="T84" s="87" t="s">
        <v>1311</v>
      </c>
      <c r="U84" s="87" t="s">
        <v>1311</v>
      </c>
      <c r="V84" s="87" t="s">
        <v>1311</v>
      </c>
      <c r="W84" s="87" t="s">
        <v>1311</v>
      </c>
      <c r="X84" s="87">
        <v>113</v>
      </c>
      <c r="Y84" s="87">
        <v>161</v>
      </c>
      <c r="Z84" s="87">
        <v>242</v>
      </c>
      <c r="AA84" s="87">
        <v>226</v>
      </c>
      <c r="AB84" s="87">
        <v>274</v>
      </c>
      <c r="AC84" s="72"/>
      <c r="AD84" s="87">
        <v>0</v>
      </c>
      <c r="AE84" s="87">
        <v>0</v>
      </c>
      <c r="AF84" s="87">
        <v>0</v>
      </c>
      <c r="AG84" s="87">
        <v>0</v>
      </c>
      <c r="AH84" s="87">
        <v>0</v>
      </c>
      <c r="AI84" s="87">
        <v>0</v>
      </c>
      <c r="AJ84" s="87">
        <v>0</v>
      </c>
      <c r="AK84" s="88">
        <v>5321</v>
      </c>
      <c r="AL84" s="88">
        <v>7601</v>
      </c>
      <c r="AM84" s="88">
        <v>11434</v>
      </c>
      <c r="AN84" s="88">
        <v>10674</v>
      </c>
      <c r="AO84" s="88">
        <v>12955</v>
      </c>
      <c r="AP84" s="72"/>
      <c r="AQ84" s="87">
        <v>0</v>
      </c>
      <c r="AR84" s="87">
        <v>0</v>
      </c>
      <c r="AS84" s="88">
        <v>12921</v>
      </c>
      <c r="AT84" s="88">
        <v>35063</v>
      </c>
      <c r="AU84" s="72"/>
      <c r="AV84" s="89" t="s">
        <v>1121</v>
      </c>
      <c r="AW84" s="88">
        <v>228422</v>
      </c>
      <c r="AX84" s="88">
        <v>317416</v>
      </c>
      <c r="AY84" s="88">
        <v>516941</v>
      </c>
      <c r="AZ84" s="88">
        <v>1062779</v>
      </c>
      <c r="BA84" s="88">
        <v>228422</v>
      </c>
      <c r="BB84" s="87"/>
      <c r="BC84" s="87"/>
      <c r="BD84" s="87"/>
      <c r="BE84" s="87"/>
      <c r="BF84" s="87"/>
      <c r="BG84" s="87"/>
      <c r="BH84" s="87"/>
      <c r="BI84" s="87"/>
      <c r="BJ84" s="87"/>
      <c r="BL84" s="75" t="str">
        <f t="shared" si="2"/>
        <v>Shiseido PC - Webstore</v>
      </c>
      <c r="BM84" s="75" t="str">
        <f t="shared" si="3"/>
        <v>Senka + Tsubaki - Webstore</v>
      </c>
    </row>
    <row r="85" spans="1:65" ht="12.5" hidden="1" thickTop="1" x14ac:dyDescent="0.3">
      <c r="A85" s="85" t="s">
        <v>1305</v>
      </c>
      <c r="B85" s="75" t="s">
        <v>240</v>
      </c>
      <c r="C85" s="75" t="s">
        <v>1305</v>
      </c>
      <c r="D85" s="75" t="s">
        <v>1414</v>
      </c>
      <c r="E85" s="75" t="s">
        <v>1307</v>
      </c>
      <c r="F85" s="75" t="s">
        <v>1307</v>
      </c>
      <c r="G85" s="75" t="s">
        <v>1358</v>
      </c>
      <c r="H85" s="75" t="s">
        <v>1185</v>
      </c>
      <c r="I85" s="75" t="s">
        <v>1413</v>
      </c>
      <c r="J85" s="75" t="s">
        <v>90</v>
      </c>
      <c r="K85" s="75" t="s">
        <v>1332</v>
      </c>
      <c r="L85" s="86" t="s">
        <v>84</v>
      </c>
      <c r="Q85" s="91">
        <v>0</v>
      </c>
      <c r="R85" s="91">
        <v>0</v>
      </c>
      <c r="S85" s="91">
        <v>0</v>
      </c>
      <c r="T85" s="91">
        <v>97</v>
      </c>
      <c r="U85" s="91">
        <v>107</v>
      </c>
      <c r="V85" s="91">
        <v>117</v>
      </c>
      <c r="W85" s="91">
        <v>129</v>
      </c>
      <c r="X85" s="91">
        <v>142</v>
      </c>
      <c r="Y85" s="91">
        <v>156</v>
      </c>
      <c r="Z85" s="91">
        <v>234</v>
      </c>
      <c r="AA85" s="91">
        <v>257</v>
      </c>
      <c r="AB85" s="91">
        <v>309</v>
      </c>
      <c r="AC85" s="72"/>
      <c r="AD85" s="91">
        <v>0</v>
      </c>
      <c r="AE85" s="91">
        <v>0</v>
      </c>
      <c r="AF85" s="91">
        <v>0</v>
      </c>
      <c r="AG85" s="92">
        <v>4561</v>
      </c>
      <c r="AH85" s="92">
        <v>5042</v>
      </c>
      <c r="AI85" s="92">
        <v>5524</v>
      </c>
      <c r="AJ85" s="92">
        <v>6090</v>
      </c>
      <c r="AK85" s="92">
        <v>6685</v>
      </c>
      <c r="AL85" s="92">
        <v>7365</v>
      </c>
      <c r="AM85" s="92">
        <v>11047</v>
      </c>
      <c r="AN85" s="92">
        <v>12152</v>
      </c>
      <c r="AO85" s="92">
        <v>14588</v>
      </c>
      <c r="AP85" s="72"/>
      <c r="AQ85" s="87">
        <v>0</v>
      </c>
      <c r="AR85" s="88">
        <v>15126</v>
      </c>
      <c r="AS85" s="88">
        <v>20140</v>
      </c>
      <c r="AT85" s="88">
        <v>37787</v>
      </c>
      <c r="AU85" s="72"/>
      <c r="AV85" s="89" t="s">
        <v>876</v>
      </c>
      <c r="AW85" s="88">
        <v>25570</v>
      </c>
      <c r="AX85" s="88">
        <v>30796</v>
      </c>
      <c r="AY85" s="88">
        <v>32025</v>
      </c>
      <c r="AZ85" s="88">
        <v>88390</v>
      </c>
      <c r="BA85" s="88">
        <v>25570</v>
      </c>
      <c r="BB85" s="87"/>
      <c r="BC85" s="87"/>
      <c r="BD85" s="87"/>
      <c r="BE85" s="87"/>
      <c r="BF85" s="87"/>
      <c r="BG85" s="87"/>
      <c r="BH85" s="87"/>
      <c r="BI85" s="87"/>
      <c r="BJ85" s="87"/>
      <c r="BL85" s="75" t="str">
        <f t="shared" si="2"/>
        <v>Shiseido PC - Socom</v>
      </c>
      <c r="BM85" s="75" t="str">
        <f t="shared" si="3"/>
        <v>Senka + Tsubaki - Socom</v>
      </c>
    </row>
    <row r="86" spans="1:65" ht="12.5" hidden="1" thickTop="1" x14ac:dyDescent="0.3">
      <c r="A86" s="85" t="s">
        <v>1305</v>
      </c>
      <c r="B86" s="85" t="s">
        <v>240</v>
      </c>
      <c r="C86" s="85" t="s">
        <v>1307</v>
      </c>
      <c r="D86" s="85" t="s">
        <v>1415</v>
      </c>
      <c r="E86" s="85" t="s">
        <v>1307</v>
      </c>
      <c r="F86" s="85" t="s">
        <v>1307</v>
      </c>
      <c r="G86" s="85" t="s">
        <v>1326</v>
      </c>
      <c r="H86" s="85" t="s">
        <v>1185</v>
      </c>
      <c r="I86" s="85" t="s">
        <v>1413</v>
      </c>
      <c r="J86" s="85" t="s">
        <v>90</v>
      </c>
      <c r="K86" s="85" t="s">
        <v>1313</v>
      </c>
      <c r="L86" s="90" t="s">
        <v>65</v>
      </c>
      <c r="M86" s="85"/>
      <c r="N86" s="85"/>
      <c r="O86" s="85"/>
      <c r="P86" s="85"/>
      <c r="Q86" s="100">
        <v>2568.6999999999998</v>
      </c>
      <c r="R86" s="88">
        <v>3163</v>
      </c>
      <c r="S86" s="88">
        <v>6960</v>
      </c>
      <c r="T86" s="88">
        <v>3420</v>
      </c>
      <c r="U86" s="88">
        <v>3219</v>
      </c>
      <c r="V86" s="88">
        <v>2812</v>
      </c>
      <c r="W86" s="88">
        <v>3659</v>
      </c>
      <c r="X86" s="88">
        <v>2424</v>
      </c>
      <c r="Y86" s="88">
        <v>7141</v>
      </c>
      <c r="Z86" s="88">
        <v>3235</v>
      </c>
      <c r="AA86" s="88">
        <v>8533</v>
      </c>
      <c r="AB86" s="88">
        <v>6983</v>
      </c>
      <c r="AC86" s="72"/>
      <c r="AD86" s="88">
        <v>121269</v>
      </c>
      <c r="AE86" s="88">
        <v>149323</v>
      </c>
      <c r="AF86" s="88">
        <v>328595</v>
      </c>
      <c r="AG86" s="88">
        <v>161458</v>
      </c>
      <c r="AH86" s="88">
        <v>151991</v>
      </c>
      <c r="AI86" s="88">
        <v>132756</v>
      </c>
      <c r="AJ86" s="88">
        <v>172761</v>
      </c>
      <c r="AK86" s="88">
        <v>114438</v>
      </c>
      <c r="AL86" s="88">
        <v>337110</v>
      </c>
      <c r="AM86" s="88">
        <v>152706</v>
      </c>
      <c r="AN86" s="88">
        <v>402855</v>
      </c>
      <c r="AO86" s="88">
        <v>329688</v>
      </c>
      <c r="AP86" s="72"/>
      <c r="AQ86" s="88">
        <v>599187</v>
      </c>
      <c r="AR86" s="88">
        <v>446206</v>
      </c>
      <c r="AS86" s="88">
        <v>624309</v>
      </c>
      <c r="AT86" s="88">
        <v>885250</v>
      </c>
      <c r="AU86" s="72"/>
      <c r="AV86" s="89" t="s">
        <v>1185</v>
      </c>
      <c r="AW86" s="88">
        <v>290442</v>
      </c>
      <c r="AX86" s="88">
        <v>207339</v>
      </c>
      <c r="AY86" s="88">
        <v>481496</v>
      </c>
      <c r="AZ86" s="88">
        <v>979277</v>
      </c>
      <c r="BA86" s="88">
        <v>290442</v>
      </c>
      <c r="BB86" s="87"/>
      <c r="BC86" s="87"/>
      <c r="BD86" s="87"/>
      <c r="BE86" s="87"/>
      <c r="BF86" s="87"/>
      <c r="BG86" s="87"/>
      <c r="BH86" s="87"/>
      <c r="BI86" s="87"/>
      <c r="BJ86" s="87"/>
      <c r="BL86" s="75" t="str">
        <f t="shared" si="2"/>
        <v>Shiseido PC - Lazada</v>
      </c>
      <c r="BM86" s="75" t="str">
        <f t="shared" si="3"/>
        <v>Senka + Tsubaki - Lazada</v>
      </c>
    </row>
    <row r="87" spans="1:65" ht="12.5" hidden="1" thickTop="1" x14ac:dyDescent="0.3">
      <c r="A87" s="85" t="s">
        <v>1305</v>
      </c>
      <c r="B87" s="75" t="s">
        <v>240</v>
      </c>
      <c r="C87" s="75" t="s">
        <v>1305</v>
      </c>
      <c r="D87" s="75" t="s">
        <v>1416</v>
      </c>
      <c r="E87" s="75" t="s">
        <v>1307</v>
      </c>
      <c r="F87" s="75" t="s">
        <v>1307</v>
      </c>
      <c r="G87" s="75" t="s">
        <v>1326</v>
      </c>
      <c r="H87" s="75" t="s">
        <v>1185</v>
      </c>
      <c r="I87" s="75" t="s">
        <v>1413</v>
      </c>
      <c r="J87" s="75" t="s">
        <v>90</v>
      </c>
      <c r="K87" s="75" t="s">
        <v>739</v>
      </c>
      <c r="L87" s="86" t="s">
        <v>739</v>
      </c>
      <c r="Q87" s="91">
        <v>0</v>
      </c>
      <c r="R87" s="91">
        <v>0</v>
      </c>
      <c r="S87" s="91">
        <v>0</v>
      </c>
      <c r="T87" s="91">
        <v>0</v>
      </c>
      <c r="U87" s="91">
        <v>0</v>
      </c>
      <c r="V87" s="91">
        <v>0</v>
      </c>
      <c r="W87" s="91">
        <v>129</v>
      </c>
      <c r="X87" s="91">
        <v>136</v>
      </c>
      <c r="Y87" s="91">
        <v>143</v>
      </c>
      <c r="Z87" s="91">
        <v>150</v>
      </c>
      <c r="AA87" s="91">
        <v>157</v>
      </c>
      <c r="AB87" s="91">
        <v>165</v>
      </c>
      <c r="AC87" s="72"/>
      <c r="AD87" s="91">
        <v>0</v>
      </c>
      <c r="AE87" s="91">
        <v>0</v>
      </c>
      <c r="AF87" s="91">
        <v>0</v>
      </c>
      <c r="AG87" s="91">
        <v>0</v>
      </c>
      <c r="AH87" s="91">
        <v>0</v>
      </c>
      <c r="AI87" s="91">
        <v>0</v>
      </c>
      <c r="AJ87" s="92">
        <v>6111</v>
      </c>
      <c r="AK87" s="92">
        <v>6417</v>
      </c>
      <c r="AL87" s="92">
        <v>6737</v>
      </c>
      <c r="AM87" s="92">
        <v>7074</v>
      </c>
      <c r="AN87" s="92">
        <v>7428</v>
      </c>
      <c r="AO87" s="92">
        <v>7800</v>
      </c>
      <c r="AP87" s="72"/>
      <c r="AQ87" s="87">
        <v>0</v>
      </c>
      <c r="AR87" s="87">
        <v>0</v>
      </c>
      <c r="AS87" s="88">
        <v>19265</v>
      </c>
      <c r="AT87" s="88">
        <v>22302</v>
      </c>
      <c r="AU87" s="72"/>
      <c r="AV87" s="89" t="s">
        <v>218</v>
      </c>
      <c r="AW87" s="88">
        <v>188199</v>
      </c>
      <c r="AX87" s="88">
        <v>211615</v>
      </c>
      <c r="AY87" s="88">
        <v>358024</v>
      </c>
      <c r="AZ87" s="88">
        <v>757839</v>
      </c>
      <c r="BA87" s="88">
        <v>188199</v>
      </c>
      <c r="BB87" s="87"/>
      <c r="BC87" s="87"/>
      <c r="BD87" s="87"/>
      <c r="BE87" s="87"/>
      <c r="BF87" s="87"/>
      <c r="BG87" s="87"/>
      <c r="BH87" s="87"/>
      <c r="BI87" s="87"/>
      <c r="BJ87" s="87"/>
      <c r="BL87" s="75" t="str">
        <f t="shared" si="2"/>
        <v>Shiseido PC - Momo</v>
      </c>
      <c r="BM87" s="75" t="str">
        <f t="shared" si="3"/>
        <v>Senka + Tsubaki - Momo</v>
      </c>
    </row>
    <row r="88" spans="1:65" ht="12.5" hidden="1" thickTop="1" x14ac:dyDescent="0.3">
      <c r="A88" s="85" t="s">
        <v>1305</v>
      </c>
      <c r="B88" s="85" t="s">
        <v>240</v>
      </c>
      <c r="C88" s="85" t="s">
        <v>1307</v>
      </c>
      <c r="D88" s="85" t="s">
        <v>1417</v>
      </c>
      <c r="E88" s="85" t="s">
        <v>1307</v>
      </c>
      <c r="F88" s="85" t="s">
        <v>1307</v>
      </c>
      <c r="G88" s="85" t="s">
        <v>1326</v>
      </c>
      <c r="H88" s="85" t="s">
        <v>1185</v>
      </c>
      <c r="I88" s="85" t="s">
        <v>1413</v>
      </c>
      <c r="J88" s="85" t="s">
        <v>90</v>
      </c>
      <c r="K88" s="85" t="s">
        <v>1313</v>
      </c>
      <c r="L88" s="99" t="s">
        <v>133</v>
      </c>
      <c r="M88" s="85"/>
      <c r="N88" s="85"/>
      <c r="O88" s="85"/>
      <c r="P88" s="85"/>
      <c r="Q88" s="87">
        <v>0.31</v>
      </c>
      <c r="R88" s="87">
        <v>1</v>
      </c>
      <c r="S88" s="87">
        <v>0</v>
      </c>
      <c r="T88" s="87">
        <v>0</v>
      </c>
      <c r="U88" s="87">
        <v>0</v>
      </c>
      <c r="V88" s="87">
        <v>0</v>
      </c>
      <c r="W88" s="87">
        <v>0</v>
      </c>
      <c r="X88" s="87">
        <v>0</v>
      </c>
      <c r="Y88" s="87">
        <v>0</v>
      </c>
      <c r="Z88" s="87">
        <v>0</v>
      </c>
      <c r="AA88" s="87">
        <v>0</v>
      </c>
      <c r="AB88" s="87">
        <v>0</v>
      </c>
      <c r="AC88" s="72"/>
      <c r="AD88" s="87">
        <v>14</v>
      </c>
      <c r="AE88" s="87">
        <v>24</v>
      </c>
      <c r="AF88" s="87">
        <v>0</v>
      </c>
      <c r="AG88" s="87">
        <v>0</v>
      </c>
      <c r="AH88" s="87">
        <v>0</v>
      </c>
      <c r="AI88" s="87">
        <v>0</v>
      </c>
      <c r="AJ88" s="87">
        <v>0</v>
      </c>
      <c r="AK88" s="87">
        <v>0</v>
      </c>
      <c r="AL88" s="87">
        <v>0</v>
      </c>
      <c r="AM88" s="87">
        <v>0</v>
      </c>
      <c r="AN88" s="87">
        <v>0</v>
      </c>
      <c r="AO88" s="87">
        <v>0</v>
      </c>
      <c r="AP88" s="72"/>
      <c r="AQ88" s="87">
        <v>38</v>
      </c>
      <c r="AR88" s="87">
        <v>0</v>
      </c>
      <c r="AS88" s="87">
        <v>0</v>
      </c>
      <c r="AT88" s="87">
        <v>0</v>
      </c>
      <c r="AU88" s="72"/>
      <c r="AV88" s="102" t="s">
        <v>1418</v>
      </c>
      <c r="AW88" s="88">
        <v>6518</v>
      </c>
      <c r="AX88" s="88">
        <v>6518</v>
      </c>
      <c r="AY88" s="88">
        <v>26889</v>
      </c>
      <c r="AZ88" s="88">
        <v>39926</v>
      </c>
      <c r="BA88" s="88">
        <v>6518</v>
      </c>
      <c r="BB88" s="87"/>
      <c r="BC88" s="87"/>
      <c r="BD88" s="87"/>
      <c r="BE88" s="87"/>
      <c r="BF88" s="87"/>
      <c r="BG88" s="87"/>
      <c r="BH88" s="87"/>
      <c r="BI88" s="87"/>
      <c r="BJ88" s="87"/>
      <c r="BL88" s="75" t="str">
        <f t="shared" si="2"/>
        <v>Shiseido PC - Sendo</v>
      </c>
      <c r="BM88" s="75" t="str">
        <f t="shared" si="3"/>
        <v>Senka + Tsubaki - Sendo</v>
      </c>
    </row>
    <row r="89" spans="1:65" ht="12.5" hidden="1" thickTop="1" x14ac:dyDescent="0.3">
      <c r="A89" s="85" t="s">
        <v>1305</v>
      </c>
      <c r="B89" s="75" t="s">
        <v>240</v>
      </c>
      <c r="C89" s="75" t="s">
        <v>1307</v>
      </c>
      <c r="D89" s="75" t="s">
        <v>1419</v>
      </c>
      <c r="E89" s="75" t="s">
        <v>1307</v>
      </c>
      <c r="F89" s="75" t="s">
        <v>1307</v>
      </c>
      <c r="G89" s="75" t="s">
        <v>1326</v>
      </c>
      <c r="H89" s="75" t="s">
        <v>1185</v>
      </c>
      <c r="I89" s="75" t="s">
        <v>1413</v>
      </c>
      <c r="J89" s="75" t="s">
        <v>90</v>
      </c>
      <c r="K89" s="75" t="s">
        <v>1313</v>
      </c>
      <c r="L89" s="96" t="s">
        <v>581</v>
      </c>
      <c r="Q89" s="98">
        <v>1321.23</v>
      </c>
      <c r="R89" s="91">
        <v>866</v>
      </c>
      <c r="S89" s="92">
        <v>1260</v>
      </c>
      <c r="T89" s="92">
        <v>3263</v>
      </c>
      <c r="U89" s="92">
        <v>1726</v>
      </c>
      <c r="V89" s="92">
        <v>1592</v>
      </c>
      <c r="W89" s="92">
        <v>2105</v>
      </c>
      <c r="X89" s="92">
        <v>1442</v>
      </c>
      <c r="Y89" s="92">
        <v>2456</v>
      </c>
      <c r="Z89" s="92">
        <v>2654</v>
      </c>
      <c r="AA89" s="92">
        <v>3144</v>
      </c>
      <c r="AB89" s="92">
        <v>1838</v>
      </c>
      <c r="AC89" s="72"/>
      <c r="AD89" s="92">
        <v>62376</v>
      </c>
      <c r="AE89" s="92">
        <v>40888</v>
      </c>
      <c r="AF89" s="92">
        <v>59506</v>
      </c>
      <c r="AG89" s="92">
        <v>154026</v>
      </c>
      <c r="AH89" s="92">
        <v>81494</v>
      </c>
      <c r="AI89" s="92">
        <v>75162</v>
      </c>
      <c r="AJ89" s="92">
        <v>99368</v>
      </c>
      <c r="AK89" s="92">
        <v>68062</v>
      </c>
      <c r="AL89" s="92">
        <v>115946</v>
      </c>
      <c r="AM89" s="92">
        <v>125278</v>
      </c>
      <c r="AN89" s="92">
        <v>148425</v>
      </c>
      <c r="AO89" s="92">
        <v>86753</v>
      </c>
      <c r="AP89" s="72"/>
      <c r="AQ89" s="88">
        <v>162769</v>
      </c>
      <c r="AR89" s="88">
        <v>310682</v>
      </c>
      <c r="AS89" s="88">
        <v>283376</v>
      </c>
      <c r="AT89" s="88">
        <v>360457</v>
      </c>
      <c r="AU89" s="72"/>
      <c r="AV89" s="102" t="s">
        <v>1140</v>
      </c>
      <c r="AW89" s="88">
        <v>40741</v>
      </c>
      <c r="AX89" s="88">
        <v>40741</v>
      </c>
      <c r="AY89" s="88">
        <v>122222</v>
      </c>
      <c r="AZ89" s="88">
        <v>203703</v>
      </c>
      <c r="BA89" s="88">
        <v>40741</v>
      </c>
      <c r="BB89" s="87"/>
      <c r="BC89" s="87"/>
      <c r="BD89" s="87"/>
      <c r="BE89" s="87"/>
      <c r="BF89" s="87"/>
      <c r="BG89" s="87"/>
      <c r="BH89" s="87"/>
      <c r="BI89" s="87"/>
      <c r="BJ89" s="87"/>
      <c r="BL89" s="75" t="str">
        <f t="shared" si="2"/>
        <v>Shiseido PC - TIKI</v>
      </c>
      <c r="BM89" s="75" t="str">
        <f t="shared" si="3"/>
        <v>Senka + Tsubaki - TIKI</v>
      </c>
    </row>
    <row r="90" spans="1:65" ht="12.5" hidden="1" thickTop="1" x14ac:dyDescent="0.3">
      <c r="A90" s="85" t="s">
        <v>1305</v>
      </c>
      <c r="B90" s="85" t="s">
        <v>240</v>
      </c>
      <c r="C90" s="85" t="s">
        <v>1305</v>
      </c>
      <c r="D90" s="85" t="s">
        <v>1420</v>
      </c>
      <c r="E90" s="85" t="s">
        <v>1307</v>
      </c>
      <c r="F90" s="85" t="s">
        <v>1307</v>
      </c>
      <c r="G90" s="85" t="s">
        <v>1326</v>
      </c>
      <c r="H90" s="85" t="s">
        <v>1185</v>
      </c>
      <c r="I90" s="85" t="s">
        <v>1413</v>
      </c>
      <c r="J90" s="85" t="s">
        <v>90</v>
      </c>
      <c r="K90" s="85" t="s">
        <v>116</v>
      </c>
      <c r="L90" s="86" t="s">
        <v>116</v>
      </c>
      <c r="M90" s="85"/>
      <c r="N90" s="85"/>
      <c r="O90" s="85"/>
      <c r="P90" s="85"/>
      <c r="Q90" s="87">
        <v>0</v>
      </c>
      <c r="R90" s="87">
        <v>0</v>
      </c>
      <c r="S90" s="87">
        <v>0</v>
      </c>
      <c r="T90" s="87">
        <v>0</v>
      </c>
      <c r="U90" s="87">
        <v>0</v>
      </c>
      <c r="V90" s="87">
        <v>0</v>
      </c>
      <c r="W90" s="87">
        <v>129</v>
      </c>
      <c r="X90" s="87">
        <v>136</v>
      </c>
      <c r="Y90" s="87">
        <v>143</v>
      </c>
      <c r="Z90" s="87">
        <v>150</v>
      </c>
      <c r="AA90" s="87">
        <v>157</v>
      </c>
      <c r="AB90" s="87">
        <v>165</v>
      </c>
      <c r="AC90" s="72"/>
      <c r="AD90" s="87">
        <v>0</v>
      </c>
      <c r="AE90" s="87">
        <v>0</v>
      </c>
      <c r="AF90" s="87">
        <v>0</v>
      </c>
      <c r="AG90" s="87">
        <v>0</v>
      </c>
      <c r="AH90" s="87">
        <v>0</v>
      </c>
      <c r="AI90" s="87">
        <v>0</v>
      </c>
      <c r="AJ90" s="88">
        <v>6111</v>
      </c>
      <c r="AK90" s="88">
        <v>6417</v>
      </c>
      <c r="AL90" s="88">
        <v>6737</v>
      </c>
      <c r="AM90" s="88">
        <v>7074</v>
      </c>
      <c r="AN90" s="88">
        <v>7428</v>
      </c>
      <c r="AO90" s="88">
        <v>7800</v>
      </c>
      <c r="AP90" s="72"/>
      <c r="AQ90" s="87">
        <v>0</v>
      </c>
      <c r="AR90" s="87">
        <v>0</v>
      </c>
      <c r="AS90" s="88">
        <v>19265</v>
      </c>
      <c r="AT90" s="88">
        <v>22302</v>
      </c>
      <c r="AU90" s="72"/>
      <c r="AV90" s="102" t="s">
        <v>1142</v>
      </c>
      <c r="AW90" s="88">
        <v>40129</v>
      </c>
      <c r="AX90" s="88">
        <v>56652</v>
      </c>
      <c r="AY90" s="88">
        <v>61609</v>
      </c>
      <c r="AZ90" s="88">
        <v>158391</v>
      </c>
      <c r="BA90" s="88">
        <v>40129</v>
      </c>
      <c r="BB90" s="87"/>
      <c r="BC90" s="87"/>
      <c r="BD90" s="87"/>
      <c r="BE90" s="87"/>
      <c r="BF90" s="87"/>
      <c r="BG90" s="87"/>
      <c r="BH90" s="87"/>
      <c r="BI90" s="87"/>
      <c r="BJ90" s="87"/>
      <c r="BL90" s="75" t="str">
        <f t="shared" si="2"/>
        <v>Shiseido PC - Tiktok</v>
      </c>
      <c r="BM90" s="75" t="str">
        <f t="shared" si="3"/>
        <v>Senka + Tsubaki - Tiktok</v>
      </c>
    </row>
    <row r="91" spans="1:65" ht="12.5" hidden="1" thickTop="1" x14ac:dyDescent="0.3">
      <c r="A91" s="85" t="e">
        <v>#N/A</v>
      </c>
      <c r="B91" s="75" t="s">
        <v>240</v>
      </c>
      <c r="C91" s="75" t="s">
        <v>1305</v>
      </c>
      <c r="D91" s="75" t="s">
        <v>1414</v>
      </c>
      <c r="E91" s="75" t="s">
        <v>1307</v>
      </c>
      <c r="F91" s="75" t="s">
        <v>1307</v>
      </c>
      <c r="G91" s="75" t="s">
        <v>1358</v>
      </c>
      <c r="H91" s="75" t="s">
        <v>1121</v>
      </c>
      <c r="I91" s="75" t="s">
        <v>1421</v>
      </c>
      <c r="J91" s="75" t="s">
        <v>90</v>
      </c>
      <c r="K91" s="75" t="s">
        <v>1332</v>
      </c>
      <c r="L91" s="86" t="s">
        <v>84</v>
      </c>
      <c r="Q91" s="91">
        <v>0</v>
      </c>
      <c r="R91" s="91">
        <v>0</v>
      </c>
      <c r="S91" s="91">
        <v>0</v>
      </c>
      <c r="T91" s="91">
        <v>64</v>
      </c>
      <c r="U91" s="91">
        <v>71</v>
      </c>
      <c r="V91" s="91">
        <v>78</v>
      </c>
      <c r="W91" s="91">
        <v>86</v>
      </c>
      <c r="X91" s="91">
        <v>94</v>
      </c>
      <c r="Y91" s="91">
        <v>104</v>
      </c>
      <c r="Z91" s="91">
        <v>156</v>
      </c>
      <c r="AA91" s="91">
        <v>172</v>
      </c>
      <c r="AB91" s="91">
        <v>206</v>
      </c>
      <c r="AC91" s="72"/>
      <c r="AD91" s="91">
        <v>0</v>
      </c>
      <c r="AE91" s="91">
        <v>0</v>
      </c>
      <c r="AF91" s="91">
        <v>0</v>
      </c>
      <c r="AG91" s="92">
        <v>3040</v>
      </c>
      <c r="AH91" s="92">
        <v>3361</v>
      </c>
      <c r="AI91" s="92">
        <v>3682</v>
      </c>
      <c r="AJ91" s="92">
        <v>4060</v>
      </c>
      <c r="AK91" s="92">
        <v>4457</v>
      </c>
      <c r="AL91" s="92">
        <v>4910</v>
      </c>
      <c r="AM91" s="92">
        <v>7365</v>
      </c>
      <c r="AN91" s="92">
        <v>8101</v>
      </c>
      <c r="AO91" s="92">
        <v>9725</v>
      </c>
      <c r="AP91" s="72"/>
      <c r="AQ91" s="91">
        <v>0</v>
      </c>
      <c r="AR91" s="92">
        <v>10084</v>
      </c>
      <c r="AS91" s="92">
        <v>13427</v>
      </c>
      <c r="AT91" s="92">
        <v>25191</v>
      </c>
      <c r="AU91" s="72"/>
      <c r="AV91" s="93" t="s">
        <v>971</v>
      </c>
      <c r="AW91" s="97">
        <v>0</v>
      </c>
      <c r="AX91" s="94">
        <v>283262</v>
      </c>
      <c r="AY91" s="94">
        <v>311588</v>
      </c>
      <c r="AZ91" s="94">
        <v>594850</v>
      </c>
      <c r="BA91" s="87">
        <v>0</v>
      </c>
      <c r="BB91" s="91"/>
      <c r="BC91" s="91"/>
      <c r="BD91" s="91"/>
      <c r="BE91" s="91"/>
      <c r="BF91" s="91"/>
      <c r="BG91" s="91"/>
      <c r="BH91" s="91"/>
      <c r="BI91" s="91"/>
      <c r="BJ91" s="91"/>
      <c r="BL91" s="75" t="str">
        <f t="shared" si="2"/>
        <v>Shiseido Cosme - Socom</v>
      </c>
      <c r="BM91" s="75" t="str">
        <f t="shared" si="3"/>
        <v>Anessa + Elixir - Socom</v>
      </c>
    </row>
    <row r="92" spans="1:65" ht="12.5" hidden="1" thickTop="1" x14ac:dyDescent="0.3">
      <c r="A92" s="85" t="e">
        <v>#N/A</v>
      </c>
      <c r="B92" s="85" t="s">
        <v>240</v>
      </c>
      <c r="C92" s="85" t="s">
        <v>1307</v>
      </c>
      <c r="D92" s="85" t="s">
        <v>1415</v>
      </c>
      <c r="E92" s="85" t="s">
        <v>1307</v>
      </c>
      <c r="F92" s="85" t="s">
        <v>1307</v>
      </c>
      <c r="G92" s="85" t="s">
        <v>1326</v>
      </c>
      <c r="H92" s="85" t="s">
        <v>1121</v>
      </c>
      <c r="I92" s="85" t="s">
        <v>1421</v>
      </c>
      <c r="J92" s="85" t="s">
        <v>90</v>
      </c>
      <c r="K92" s="85" t="s">
        <v>1313</v>
      </c>
      <c r="L92" s="90" t="s">
        <v>65</v>
      </c>
      <c r="M92" s="85"/>
      <c r="N92" s="85"/>
      <c r="O92" s="85"/>
      <c r="P92" s="85"/>
      <c r="Q92" s="100">
        <v>1712.46</v>
      </c>
      <c r="R92" s="88">
        <v>2109</v>
      </c>
      <c r="S92" s="88">
        <v>4640</v>
      </c>
      <c r="T92" s="88">
        <v>5524</v>
      </c>
      <c r="U92" s="88">
        <v>2662</v>
      </c>
      <c r="V92" s="88">
        <v>5969</v>
      </c>
      <c r="W92" s="88">
        <v>2440</v>
      </c>
      <c r="X92" s="88">
        <v>1616</v>
      </c>
      <c r="Y92" s="88">
        <v>4760</v>
      </c>
      <c r="Z92" s="88">
        <v>2156</v>
      </c>
      <c r="AA92" s="88">
        <v>5689</v>
      </c>
      <c r="AB92" s="88">
        <v>4656</v>
      </c>
      <c r="AC92" s="72"/>
      <c r="AD92" s="88">
        <v>80846</v>
      </c>
      <c r="AE92" s="88">
        <v>99549</v>
      </c>
      <c r="AF92" s="88">
        <v>219063</v>
      </c>
      <c r="AG92" s="88">
        <v>260792</v>
      </c>
      <c r="AH92" s="88">
        <v>125695</v>
      </c>
      <c r="AI92" s="88">
        <v>281790</v>
      </c>
      <c r="AJ92" s="88">
        <v>115174</v>
      </c>
      <c r="AK92" s="88">
        <v>76292</v>
      </c>
      <c r="AL92" s="88">
        <v>224740</v>
      </c>
      <c r="AM92" s="88">
        <v>101804</v>
      </c>
      <c r="AN92" s="88">
        <v>268570</v>
      </c>
      <c r="AO92" s="88">
        <v>219792</v>
      </c>
      <c r="AP92" s="72"/>
      <c r="AQ92" s="92">
        <v>399458</v>
      </c>
      <c r="AR92" s="92">
        <v>668278</v>
      </c>
      <c r="AS92" s="92">
        <v>416206</v>
      </c>
      <c r="AT92" s="92">
        <v>590167</v>
      </c>
      <c r="AU92" s="72"/>
      <c r="AV92" s="93" t="s">
        <v>943</v>
      </c>
      <c r="AW92" s="97">
        <v>0</v>
      </c>
      <c r="AX92" s="97">
        <v>0</v>
      </c>
      <c r="AY92" s="94">
        <v>50927</v>
      </c>
      <c r="AZ92" s="94">
        <v>50927</v>
      </c>
      <c r="BA92" s="87">
        <v>0</v>
      </c>
      <c r="BB92" s="91"/>
      <c r="BC92" s="91"/>
      <c r="BD92" s="91"/>
      <c r="BE92" s="91"/>
      <c r="BF92" s="91"/>
      <c r="BG92" s="91"/>
      <c r="BH92" s="91"/>
      <c r="BI92" s="91"/>
      <c r="BJ92" s="91"/>
      <c r="BL92" s="75" t="str">
        <f t="shared" si="2"/>
        <v>Shiseido Cosme - Lazada</v>
      </c>
      <c r="BM92" s="75" t="str">
        <f t="shared" si="3"/>
        <v>Anessa + Elixir - Lazada</v>
      </c>
    </row>
    <row r="93" spans="1:65" ht="12.5" hidden="1" thickTop="1" x14ac:dyDescent="0.3">
      <c r="A93" s="85" t="e">
        <v>#N/A</v>
      </c>
      <c r="B93" s="75" t="s">
        <v>240</v>
      </c>
      <c r="C93" s="75" t="s">
        <v>1305</v>
      </c>
      <c r="D93" s="75" t="s">
        <v>1416</v>
      </c>
      <c r="E93" s="75" t="s">
        <v>1307</v>
      </c>
      <c r="F93" s="75" t="s">
        <v>1307</v>
      </c>
      <c r="G93" s="75" t="s">
        <v>1326</v>
      </c>
      <c r="H93" s="75" t="s">
        <v>1121</v>
      </c>
      <c r="I93" s="75" t="s">
        <v>1421</v>
      </c>
      <c r="J93" s="75" t="s">
        <v>90</v>
      </c>
      <c r="K93" s="75" t="s">
        <v>739</v>
      </c>
      <c r="L93" s="86" t="s">
        <v>739</v>
      </c>
      <c r="Q93" s="91">
        <v>0</v>
      </c>
      <c r="R93" s="91">
        <v>0</v>
      </c>
      <c r="S93" s="91">
        <v>0</v>
      </c>
      <c r="T93" s="91">
        <v>0</v>
      </c>
      <c r="U93" s="91">
        <v>0</v>
      </c>
      <c r="V93" s="91">
        <v>0</v>
      </c>
      <c r="W93" s="91">
        <v>86</v>
      </c>
      <c r="X93" s="91">
        <v>91</v>
      </c>
      <c r="Y93" s="91">
        <v>95</v>
      </c>
      <c r="Z93" s="91">
        <v>100</v>
      </c>
      <c r="AA93" s="91">
        <v>105</v>
      </c>
      <c r="AB93" s="91">
        <v>110</v>
      </c>
      <c r="AC93" s="72"/>
      <c r="AD93" s="91">
        <v>0</v>
      </c>
      <c r="AE93" s="91">
        <v>0</v>
      </c>
      <c r="AF93" s="91">
        <v>0</v>
      </c>
      <c r="AG93" s="91">
        <v>0</v>
      </c>
      <c r="AH93" s="91">
        <v>0</v>
      </c>
      <c r="AI93" s="91">
        <v>0</v>
      </c>
      <c r="AJ93" s="92">
        <v>4074</v>
      </c>
      <c r="AK93" s="92">
        <v>4278</v>
      </c>
      <c r="AL93" s="92">
        <v>4492</v>
      </c>
      <c r="AM93" s="92">
        <v>4716</v>
      </c>
      <c r="AN93" s="92">
        <v>4952</v>
      </c>
      <c r="AO93" s="92">
        <v>5200</v>
      </c>
      <c r="AP93" s="72"/>
      <c r="AQ93" s="91">
        <v>0</v>
      </c>
      <c r="AR93" s="91">
        <v>0</v>
      </c>
      <c r="AS93" s="92">
        <v>12843</v>
      </c>
      <c r="AT93" s="92">
        <v>14868</v>
      </c>
      <c r="AU93" s="72"/>
      <c r="AV93" s="93" t="s">
        <v>1161</v>
      </c>
      <c r="AW93" s="94">
        <v>74391</v>
      </c>
      <c r="AX93" s="94">
        <v>100154</v>
      </c>
      <c r="AY93" s="94">
        <v>136334</v>
      </c>
      <c r="AZ93" s="94">
        <v>310879</v>
      </c>
      <c r="BA93" s="88">
        <v>74391</v>
      </c>
      <c r="BB93" s="91"/>
      <c r="BC93" s="91"/>
      <c r="BD93" s="91"/>
      <c r="BE93" s="91"/>
      <c r="BF93" s="91"/>
      <c r="BG93" s="91"/>
      <c r="BH93" s="91"/>
      <c r="BI93" s="91"/>
      <c r="BJ93" s="91"/>
      <c r="BL93" s="75" t="str">
        <f t="shared" si="2"/>
        <v>Shiseido Cosme - Momo</v>
      </c>
      <c r="BM93" s="75" t="str">
        <f t="shared" si="3"/>
        <v>Anessa + Elixir - Momo</v>
      </c>
    </row>
    <row r="94" spans="1:65" ht="12.5" hidden="1" thickTop="1" x14ac:dyDescent="0.3">
      <c r="A94" s="85" t="e">
        <v>#N/A</v>
      </c>
      <c r="B94" s="85" t="s">
        <v>240</v>
      </c>
      <c r="C94" s="85" t="s">
        <v>1307</v>
      </c>
      <c r="D94" s="85" t="s">
        <v>1417</v>
      </c>
      <c r="E94" s="85" t="s">
        <v>1307</v>
      </c>
      <c r="F94" s="85" t="s">
        <v>1307</v>
      </c>
      <c r="G94" s="85" t="s">
        <v>1326</v>
      </c>
      <c r="H94" s="85" t="s">
        <v>1121</v>
      </c>
      <c r="I94" s="85" t="s">
        <v>1421</v>
      </c>
      <c r="J94" s="85" t="s">
        <v>90</v>
      </c>
      <c r="K94" s="85" t="s">
        <v>1313</v>
      </c>
      <c r="L94" s="99" t="s">
        <v>133</v>
      </c>
      <c r="M94" s="85"/>
      <c r="N94" s="85"/>
      <c r="O94" s="85"/>
      <c r="P94" s="85"/>
      <c r="Q94" s="87">
        <v>0.2</v>
      </c>
      <c r="R94" s="87">
        <v>0</v>
      </c>
      <c r="S94" s="87">
        <v>0</v>
      </c>
      <c r="T94" s="87">
        <v>0</v>
      </c>
      <c r="U94" s="87">
        <v>0</v>
      </c>
      <c r="V94" s="87">
        <v>0</v>
      </c>
      <c r="W94" s="87">
        <v>0</v>
      </c>
      <c r="X94" s="87">
        <v>0</v>
      </c>
      <c r="Y94" s="87">
        <v>0</v>
      </c>
      <c r="Z94" s="87">
        <v>0</v>
      </c>
      <c r="AA94" s="87">
        <v>0</v>
      </c>
      <c r="AB94" s="87">
        <v>0</v>
      </c>
      <c r="AC94" s="72"/>
      <c r="AD94" s="87">
        <v>10</v>
      </c>
      <c r="AE94" s="87">
        <v>16</v>
      </c>
      <c r="AF94" s="87">
        <v>0</v>
      </c>
      <c r="AG94" s="87">
        <v>0</v>
      </c>
      <c r="AH94" s="87">
        <v>0</v>
      </c>
      <c r="AI94" s="87">
        <v>0</v>
      </c>
      <c r="AJ94" s="87">
        <v>0</v>
      </c>
      <c r="AK94" s="87">
        <v>0</v>
      </c>
      <c r="AL94" s="87">
        <v>0</v>
      </c>
      <c r="AM94" s="87">
        <v>0</v>
      </c>
      <c r="AN94" s="87">
        <v>0</v>
      </c>
      <c r="AO94" s="87">
        <v>0</v>
      </c>
      <c r="AP94" s="72"/>
      <c r="AQ94" s="91">
        <v>25</v>
      </c>
      <c r="AR94" s="91">
        <v>0</v>
      </c>
      <c r="AS94" s="91">
        <v>0</v>
      </c>
      <c r="AT94" s="91">
        <v>0</v>
      </c>
      <c r="AU94" s="72"/>
      <c r="AV94" s="93" t="s">
        <v>985</v>
      </c>
      <c r="AW94" s="94">
        <v>20369</v>
      </c>
      <c r="AX94" s="94">
        <v>20369</v>
      </c>
      <c r="AY94" s="94">
        <v>30556</v>
      </c>
      <c r="AZ94" s="94">
        <v>71295</v>
      </c>
      <c r="BA94" s="88">
        <v>20369</v>
      </c>
      <c r="BB94" s="91"/>
      <c r="BC94" s="91"/>
      <c r="BD94" s="91"/>
      <c r="BE94" s="91"/>
      <c r="BF94" s="91"/>
      <c r="BG94" s="91"/>
      <c r="BH94" s="91"/>
      <c r="BI94" s="91"/>
      <c r="BJ94" s="91"/>
      <c r="BL94" s="75" t="str">
        <f t="shared" si="2"/>
        <v>Shiseido Cosme - Sendo</v>
      </c>
      <c r="BM94" s="75" t="str">
        <f t="shared" si="3"/>
        <v>Anessa + Elixir - Sendo</v>
      </c>
    </row>
    <row r="95" spans="1:65" ht="12.5" hidden="1" thickTop="1" x14ac:dyDescent="0.3">
      <c r="A95" s="85" t="e">
        <v>#N/A</v>
      </c>
      <c r="B95" s="75" t="s">
        <v>240</v>
      </c>
      <c r="C95" s="75" t="s">
        <v>1307</v>
      </c>
      <c r="D95" s="75" t="s">
        <v>1419</v>
      </c>
      <c r="E95" s="75" t="s">
        <v>1307</v>
      </c>
      <c r="F95" s="75" t="s">
        <v>1307</v>
      </c>
      <c r="G95" s="75" t="s">
        <v>1326</v>
      </c>
      <c r="H95" s="75" t="s">
        <v>1121</v>
      </c>
      <c r="I95" s="75" t="s">
        <v>1421</v>
      </c>
      <c r="J95" s="75" t="s">
        <v>90</v>
      </c>
      <c r="K95" s="75" t="s">
        <v>1313</v>
      </c>
      <c r="L95" s="96" t="s">
        <v>581</v>
      </c>
      <c r="Q95" s="91">
        <v>880.82</v>
      </c>
      <c r="R95" s="91">
        <v>577</v>
      </c>
      <c r="S95" s="91">
        <v>840</v>
      </c>
      <c r="T95" s="92">
        <v>1852</v>
      </c>
      <c r="U95" s="92">
        <v>1780</v>
      </c>
      <c r="V95" s="92">
        <v>1706</v>
      </c>
      <c r="W95" s="92">
        <v>1403</v>
      </c>
      <c r="X95" s="91">
        <v>961</v>
      </c>
      <c r="Y95" s="92">
        <v>1637</v>
      </c>
      <c r="Z95" s="92">
        <v>1769</v>
      </c>
      <c r="AA95" s="92">
        <v>2096</v>
      </c>
      <c r="AB95" s="92">
        <v>1225</v>
      </c>
      <c r="AC95" s="72"/>
      <c r="AD95" s="92">
        <v>41584</v>
      </c>
      <c r="AE95" s="92">
        <v>27258</v>
      </c>
      <c r="AF95" s="92">
        <v>39670</v>
      </c>
      <c r="AG95" s="92">
        <v>87410</v>
      </c>
      <c r="AH95" s="92">
        <v>84024</v>
      </c>
      <c r="AI95" s="92">
        <v>80540</v>
      </c>
      <c r="AJ95" s="92">
        <v>66245</v>
      </c>
      <c r="AK95" s="92">
        <v>45375</v>
      </c>
      <c r="AL95" s="92">
        <v>77297</v>
      </c>
      <c r="AM95" s="92">
        <v>83519</v>
      </c>
      <c r="AN95" s="92">
        <v>98950</v>
      </c>
      <c r="AO95" s="92">
        <v>57836</v>
      </c>
      <c r="AP95" s="72"/>
      <c r="AQ95" s="92">
        <v>108513</v>
      </c>
      <c r="AR95" s="92">
        <v>251975</v>
      </c>
      <c r="AS95" s="92">
        <v>188917</v>
      </c>
      <c r="AT95" s="92">
        <v>240305</v>
      </c>
      <c r="AU95" s="72"/>
      <c r="AV95" s="93" t="s">
        <v>256</v>
      </c>
      <c r="AW95" s="94">
        <v>192425</v>
      </c>
      <c r="AX95" s="94">
        <v>253537</v>
      </c>
      <c r="AY95" s="94">
        <v>370844</v>
      </c>
      <c r="AZ95" s="94">
        <v>816806</v>
      </c>
      <c r="BA95" s="88">
        <v>192425</v>
      </c>
      <c r="BB95" s="91"/>
      <c r="BC95" s="91"/>
      <c r="BD95" s="91"/>
      <c r="BE95" s="91"/>
      <c r="BF95" s="91"/>
      <c r="BG95" s="91"/>
      <c r="BH95" s="91"/>
      <c r="BI95" s="91"/>
      <c r="BJ95" s="91"/>
      <c r="BL95" s="75" t="str">
        <f t="shared" si="2"/>
        <v>Shiseido Cosme - TIKI</v>
      </c>
      <c r="BM95" s="75" t="str">
        <f t="shared" si="3"/>
        <v>Anessa + Elixir - TIKI</v>
      </c>
    </row>
    <row r="96" spans="1:65" ht="12.5" hidden="1" thickTop="1" x14ac:dyDescent="0.3">
      <c r="A96" s="85" t="e">
        <v>#N/A</v>
      </c>
      <c r="B96" s="85" t="s">
        <v>240</v>
      </c>
      <c r="C96" s="85" t="s">
        <v>1305</v>
      </c>
      <c r="D96" s="85" t="s">
        <v>1420</v>
      </c>
      <c r="E96" s="85" t="s">
        <v>1307</v>
      </c>
      <c r="F96" s="85" t="s">
        <v>1307</v>
      </c>
      <c r="G96" s="85" t="s">
        <v>1326</v>
      </c>
      <c r="H96" s="85" t="s">
        <v>1121</v>
      </c>
      <c r="I96" s="85" t="s">
        <v>1421</v>
      </c>
      <c r="J96" s="85" t="s">
        <v>90</v>
      </c>
      <c r="K96" s="85" t="s">
        <v>116</v>
      </c>
      <c r="L96" s="86" t="s">
        <v>116</v>
      </c>
      <c r="M96" s="85"/>
      <c r="N96" s="85"/>
      <c r="O96" s="85"/>
      <c r="P96" s="85"/>
      <c r="Q96" s="87">
        <v>0</v>
      </c>
      <c r="R96" s="87">
        <v>0</v>
      </c>
      <c r="S96" s="87">
        <v>0</v>
      </c>
      <c r="T96" s="87">
        <v>0</v>
      </c>
      <c r="U96" s="87">
        <v>0</v>
      </c>
      <c r="V96" s="87">
        <v>0</v>
      </c>
      <c r="W96" s="87">
        <v>86</v>
      </c>
      <c r="X96" s="87">
        <v>91</v>
      </c>
      <c r="Y96" s="87">
        <v>95</v>
      </c>
      <c r="Z96" s="87">
        <v>100</v>
      </c>
      <c r="AA96" s="87">
        <v>105</v>
      </c>
      <c r="AB96" s="87">
        <v>110</v>
      </c>
      <c r="AC96" s="72"/>
      <c r="AD96" s="87">
        <v>0</v>
      </c>
      <c r="AE96" s="87">
        <v>0</v>
      </c>
      <c r="AF96" s="87">
        <v>0</v>
      </c>
      <c r="AG96" s="87">
        <v>0</v>
      </c>
      <c r="AH96" s="87">
        <v>0</v>
      </c>
      <c r="AI96" s="87">
        <v>0</v>
      </c>
      <c r="AJ96" s="88">
        <v>4074</v>
      </c>
      <c r="AK96" s="88">
        <v>4278</v>
      </c>
      <c r="AL96" s="88">
        <v>4492</v>
      </c>
      <c r="AM96" s="88">
        <v>4716</v>
      </c>
      <c r="AN96" s="88">
        <v>4952</v>
      </c>
      <c r="AO96" s="88">
        <v>5200</v>
      </c>
      <c r="AP96" s="72"/>
      <c r="AQ96" s="91">
        <v>0</v>
      </c>
      <c r="AR96" s="91">
        <v>0</v>
      </c>
      <c r="AS96" s="92">
        <v>12843</v>
      </c>
      <c r="AT96" s="92">
        <v>14868</v>
      </c>
      <c r="AU96" s="72"/>
      <c r="AV96" s="93" t="s">
        <v>1036</v>
      </c>
      <c r="AW96" s="94">
        <v>52781</v>
      </c>
      <c r="AX96" s="94">
        <v>55378</v>
      </c>
      <c r="AY96" s="94">
        <v>58163</v>
      </c>
      <c r="AZ96" s="94">
        <v>166322</v>
      </c>
      <c r="BA96" s="88">
        <v>52781</v>
      </c>
      <c r="BB96" s="91"/>
      <c r="BC96" s="91"/>
      <c r="BD96" s="91"/>
      <c r="BE96" s="91"/>
      <c r="BF96" s="91"/>
      <c r="BG96" s="91"/>
      <c r="BH96" s="91"/>
      <c r="BI96" s="91"/>
      <c r="BJ96" s="91"/>
      <c r="BL96" s="75" t="str">
        <f t="shared" si="2"/>
        <v>Shiseido Cosme - Tiktok</v>
      </c>
      <c r="BM96" s="75" t="str">
        <f t="shared" si="3"/>
        <v>Anessa + Elixir - Tiktok</v>
      </c>
    </row>
    <row r="97" spans="1:65" ht="12.5" hidden="1" thickTop="1" x14ac:dyDescent="0.3">
      <c r="A97" s="85" t="s">
        <v>1305</v>
      </c>
      <c r="B97" s="75" t="s">
        <v>240</v>
      </c>
      <c r="C97" s="75" t="s">
        <v>1305</v>
      </c>
      <c r="D97" s="75" t="s">
        <v>1422</v>
      </c>
      <c r="E97" s="75" t="s">
        <v>1307</v>
      </c>
      <c r="F97" s="75" t="s">
        <v>1305</v>
      </c>
      <c r="G97" s="75" t="s">
        <v>1358</v>
      </c>
      <c r="H97" s="75" t="s">
        <v>218</v>
      </c>
      <c r="I97" s="75" t="s">
        <v>218</v>
      </c>
      <c r="J97" s="75" t="s">
        <v>223</v>
      </c>
      <c r="K97" s="75" t="s">
        <v>1309</v>
      </c>
      <c r="L97" s="86" t="s">
        <v>1310</v>
      </c>
      <c r="Q97" s="91" t="s">
        <v>1311</v>
      </c>
      <c r="R97" s="91" t="s">
        <v>1311</v>
      </c>
      <c r="S97" s="91" t="s">
        <v>1311</v>
      </c>
      <c r="T97" s="91" t="s">
        <v>1311</v>
      </c>
      <c r="U97" s="91">
        <v>184</v>
      </c>
      <c r="V97" s="91">
        <v>323</v>
      </c>
      <c r="W97" s="91">
        <v>184</v>
      </c>
      <c r="X97" s="91">
        <v>161</v>
      </c>
      <c r="Y97" s="91">
        <v>230</v>
      </c>
      <c r="Z97" s="91">
        <v>346</v>
      </c>
      <c r="AA97" s="91">
        <v>323</v>
      </c>
      <c r="AB97" s="91">
        <v>392</v>
      </c>
      <c r="AC97" s="72"/>
      <c r="AD97" s="91">
        <v>0</v>
      </c>
      <c r="AE97" s="91">
        <v>0</v>
      </c>
      <c r="AF97" s="91">
        <v>0</v>
      </c>
      <c r="AG97" s="91">
        <v>0</v>
      </c>
      <c r="AH97" s="92">
        <v>8687</v>
      </c>
      <c r="AI97" s="92">
        <v>15249</v>
      </c>
      <c r="AJ97" s="92">
        <v>8687</v>
      </c>
      <c r="AK97" s="92">
        <v>7601</v>
      </c>
      <c r="AL97" s="92">
        <v>10858</v>
      </c>
      <c r="AM97" s="92">
        <v>16335</v>
      </c>
      <c r="AN97" s="92">
        <v>15249</v>
      </c>
      <c r="AO97" s="92">
        <v>18506</v>
      </c>
      <c r="AP97" s="72"/>
      <c r="AQ97" s="91">
        <v>0</v>
      </c>
      <c r="AR97" s="92">
        <v>23936</v>
      </c>
      <c r="AS97" s="92">
        <v>27146</v>
      </c>
      <c r="AT97" s="92">
        <v>50090</v>
      </c>
      <c r="AU97" s="72"/>
      <c r="AV97" s="93" t="s">
        <v>799</v>
      </c>
      <c r="AW97" s="97">
        <v>0</v>
      </c>
      <c r="AX97" s="94">
        <v>101852</v>
      </c>
      <c r="AY97" s="94">
        <v>112037</v>
      </c>
      <c r="AZ97" s="94">
        <v>213889</v>
      </c>
      <c r="BA97" s="87">
        <v>0</v>
      </c>
      <c r="BB97" s="91"/>
      <c r="BC97" s="91"/>
      <c r="BD97" s="91"/>
      <c r="BE97" s="91"/>
      <c r="BF97" s="91"/>
      <c r="BG97" s="91"/>
      <c r="BH97" s="91"/>
      <c r="BI97" s="91"/>
      <c r="BJ97" s="91"/>
      <c r="BL97" s="75" t="str">
        <f t="shared" si="2"/>
        <v>Shiseido Premium - Webstore</v>
      </c>
      <c r="BM97" s="75" t="str">
        <f t="shared" si="3"/>
        <v>Shiseido Premium - Webstore</v>
      </c>
    </row>
    <row r="98" spans="1:65" ht="12.5" hidden="1" thickTop="1" x14ac:dyDescent="0.3">
      <c r="A98" s="85" t="s">
        <v>1305</v>
      </c>
      <c r="B98" s="85" t="s">
        <v>240</v>
      </c>
      <c r="C98" s="85" t="s">
        <v>1307</v>
      </c>
      <c r="D98" s="85" t="s">
        <v>1423</v>
      </c>
      <c r="E98" s="85" t="s">
        <v>1307</v>
      </c>
      <c r="F98" s="85" t="s">
        <v>1307</v>
      </c>
      <c r="G98" s="85" t="s">
        <v>1326</v>
      </c>
      <c r="H98" s="85" t="s">
        <v>218</v>
      </c>
      <c r="I98" s="85" t="s">
        <v>218</v>
      </c>
      <c r="J98" s="85" t="s">
        <v>223</v>
      </c>
      <c r="K98" s="85" t="s">
        <v>1313</v>
      </c>
      <c r="L98" s="90" t="s">
        <v>65</v>
      </c>
      <c r="M98" s="85"/>
      <c r="N98" s="85"/>
      <c r="O98" s="85"/>
      <c r="P98" s="85"/>
      <c r="Q98" s="100">
        <v>1271.5999999999999</v>
      </c>
      <c r="R98" s="88">
        <v>1221</v>
      </c>
      <c r="S98" s="88">
        <v>4893</v>
      </c>
      <c r="T98" s="88">
        <v>3500</v>
      </c>
      <c r="U98" s="88">
        <v>2203</v>
      </c>
      <c r="V98" s="88">
        <v>4023</v>
      </c>
      <c r="W98" s="88">
        <v>2500</v>
      </c>
      <c r="X98" s="88">
        <v>2500</v>
      </c>
      <c r="Y98" s="88">
        <v>5000</v>
      </c>
      <c r="Z98" s="88">
        <v>2500</v>
      </c>
      <c r="AA98" s="88">
        <v>5500</v>
      </c>
      <c r="AB98" s="88">
        <v>4500</v>
      </c>
      <c r="AC98" s="72"/>
      <c r="AD98" s="88">
        <v>60033</v>
      </c>
      <c r="AE98" s="88">
        <v>57624</v>
      </c>
      <c r="AF98" s="88">
        <v>231000</v>
      </c>
      <c r="AG98" s="88">
        <v>165236</v>
      </c>
      <c r="AH98" s="88">
        <v>104004</v>
      </c>
      <c r="AI98" s="88">
        <v>189936</v>
      </c>
      <c r="AJ98" s="88">
        <v>118026</v>
      </c>
      <c r="AK98" s="88">
        <v>118026</v>
      </c>
      <c r="AL98" s="88">
        <v>236052</v>
      </c>
      <c r="AM98" s="88">
        <v>118026</v>
      </c>
      <c r="AN98" s="88">
        <v>259657</v>
      </c>
      <c r="AO98" s="88">
        <v>212446</v>
      </c>
      <c r="AP98" s="72"/>
      <c r="AQ98" s="88">
        <v>348657</v>
      </c>
      <c r="AR98" s="88">
        <v>459177</v>
      </c>
      <c r="AS98" s="88">
        <v>472103</v>
      </c>
      <c r="AT98" s="88">
        <v>590129</v>
      </c>
      <c r="AU98" s="72"/>
      <c r="AV98" s="89" t="s">
        <v>946</v>
      </c>
      <c r="AW98" s="87">
        <v>0</v>
      </c>
      <c r="AX98" s="87">
        <v>0</v>
      </c>
      <c r="AY98" s="88">
        <v>99328</v>
      </c>
      <c r="AZ98" s="88">
        <v>99328</v>
      </c>
      <c r="BA98" s="87">
        <v>0</v>
      </c>
      <c r="BB98" s="87"/>
      <c r="BC98" s="87"/>
      <c r="BD98" s="87"/>
      <c r="BE98" s="87"/>
      <c r="BF98" s="87"/>
      <c r="BG98" s="87"/>
      <c r="BH98" s="87"/>
      <c r="BI98" s="87"/>
      <c r="BJ98" s="87"/>
      <c r="BL98" s="75" t="str">
        <f t="shared" si="2"/>
        <v>Shiseido Premium - Lazada</v>
      </c>
      <c r="BM98" s="75" t="str">
        <f t="shared" si="3"/>
        <v>Shiseido Premium - Lazada</v>
      </c>
    </row>
    <row r="99" spans="1:65" ht="12.5" hidden="1" thickTop="1" x14ac:dyDescent="0.3">
      <c r="A99" s="85" t="s">
        <v>1305</v>
      </c>
      <c r="B99" s="75" t="s">
        <v>240</v>
      </c>
      <c r="C99" s="75" t="s">
        <v>1307</v>
      </c>
      <c r="D99" s="75" t="s">
        <v>1424</v>
      </c>
      <c r="E99" s="75" t="s">
        <v>1307</v>
      </c>
      <c r="F99" s="75" t="s">
        <v>1307</v>
      </c>
      <c r="G99" s="75" t="s">
        <v>1326</v>
      </c>
      <c r="H99" s="75" t="s">
        <v>218</v>
      </c>
      <c r="I99" s="75" t="s">
        <v>218</v>
      </c>
      <c r="J99" s="75" t="s">
        <v>223</v>
      </c>
      <c r="K99" s="75" t="s">
        <v>1313</v>
      </c>
      <c r="L99" s="95" t="s">
        <v>147</v>
      </c>
      <c r="Q99" s="91">
        <v>592.11</v>
      </c>
      <c r="R99" s="91">
        <v>490</v>
      </c>
      <c r="S99" s="92">
        <v>1045</v>
      </c>
      <c r="T99" s="92">
        <v>1500</v>
      </c>
      <c r="U99" s="91">
        <v>770</v>
      </c>
      <c r="V99" s="92">
        <v>1000</v>
      </c>
      <c r="W99" s="92">
        <v>1000</v>
      </c>
      <c r="X99" s="92">
        <v>1500</v>
      </c>
      <c r="Y99" s="92">
        <v>2000</v>
      </c>
      <c r="Z99" s="92">
        <v>2000</v>
      </c>
      <c r="AA99" s="92">
        <v>2500</v>
      </c>
      <c r="AB99" s="92">
        <v>2500</v>
      </c>
      <c r="AC99" s="72"/>
      <c r="AD99" s="92">
        <v>27954</v>
      </c>
      <c r="AE99" s="92">
        <v>23151</v>
      </c>
      <c r="AF99" s="92">
        <v>49350</v>
      </c>
      <c r="AG99" s="92">
        <v>70815</v>
      </c>
      <c r="AH99" s="92">
        <v>36333</v>
      </c>
      <c r="AI99" s="92">
        <v>47210</v>
      </c>
      <c r="AJ99" s="92">
        <v>47210</v>
      </c>
      <c r="AK99" s="92">
        <v>70815</v>
      </c>
      <c r="AL99" s="92">
        <v>94421</v>
      </c>
      <c r="AM99" s="92">
        <v>94421</v>
      </c>
      <c r="AN99" s="92">
        <v>118026</v>
      </c>
      <c r="AO99" s="92">
        <v>118026</v>
      </c>
      <c r="AP99" s="72"/>
      <c r="AQ99" s="92">
        <v>100455</v>
      </c>
      <c r="AR99" s="92">
        <v>154359</v>
      </c>
      <c r="AS99" s="92">
        <v>212446</v>
      </c>
      <c r="AT99" s="92">
        <v>330472</v>
      </c>
      <c r="AU99" s="72"/>
      <c r="AV99" s="93" t="s">
        <v>481</v>
      </c>
      <c r="AW99" s="94">
        <v>16712</v>
      </c>
      <c r="AX99" s="94">
        <v>12133</v>
      </c>
      <c r="AY99" s="94">
        <v>20253</v>
      </c>
      <c r="AZ99" s="94">
        <v>49099</v>
      </c>
      <c r="BA99" s="88">
        <v>16712</v>
      </c>
      <c r="BB99" s="91"/>
      <c r="BC99" s="91"/>
      <c r="BD99" s="91"/>
      <c r="BE99" s="91"/>
      <c r="BF99" s="91"/>
      <c r="BG99" s="91"/>
      <c r="BH99" s="91"/>
      <c r="BI99" s="91"/>
      <c r="BJ99" s="91"/>
      <c r="BL99" s="75" t="str">
        <f t="shared" si="2"/>
        <v>Shiseido Premium - Shopee</v>
      </c>
      <c r="BM99" s="75" t="str">
        <f t="shared" si="3"/>
        <v>Shiseido Premium - Shopee</v>
      </c>
    </row>
    <row r="100" spans="1:65" ht="12.5" hidden="1" thickTop="1" x14ac:dyDescent="0.3">
      <c r="A100" s="85" t="s">
        <v>1305</v>
      </c>
      <c r="B100" s="85" t="s">
        <v>240</v>
      </c>
      <c r="C100" s="85" t="s">
        <v>1307</v>
      </c>
      <c r="D100" s="85" t="s">
        <v>1425</v>
      </c>
      <c r="E100" s="85" t="s">
        <v>1307</v>
      </c>
      <c r="F100" s="85" t="s">
        <v>1307</v>
      </c>
      <c r="G100" s="85" t="s">
        <v>1326</v>
      </c>
      <c r="H100" s="85" t="s">
        <v>218</v>
      </c>
      <c r="I100" s="85" t="s">
        <v>218</v>
      </c>
      <c r="J100" s="85" t="s">
        <v>223</v>
      </c>
      <c r="K100" s="85" t="s">
        <v>1313</v>
      </c>
      <c r="L100" s="96" t="s">
        <v>581</v>
      </c>
      <c r="M100" s="85"/>
      <c r="N100" s="85"/>
      <c r="O100" s="85"/>
      <c r="P100" s="85"/>
      <c r="Q100" s="87">
        <v>223.29</v>
      </c>
      <c r="R100" s="87">
        <v>141</v>
      </c>
      <c r="S100" s="87">
        <v>289</v>
      </c>
      <c r="T100" s="87">
        <v>210</v>
      </c>
      <c r="U100" s="87">
        <v>210</v>
      </c>
      <c r="V100" s="87">
        <v>252</v>
      </c>
      <c r="W100" s="87">
        <v>226</v>
      </c>
      <c r="X100" s="87">
        <v>238</v>
      </c>
      <c r="Y100" s="87">
        <v>262</v>
      </c>
      <c r="Z100" s="87">
        <v>236</v>
      </c>
      <c r="AA100" s="87">
        <v>283</v>
      </c>
      <c r="AB100" s="87">
        <v>283</v>
      </c>
      <c r="AC100" s="72"/>
      <c r="AD100" s="88">
        <v>10542</v>
      </c>
      <c r="AE100" s="88">
        <v>6642</v>
      </c>
      <c r="AF100" s="88">
        <v>13650</v>
      </c>
      <c r="AG100" s="88">
        <v>9895</v>
      </c>
      <c r="AH100" s="88">
        <v>9895</v>
      </c>
      <c r="AI100" s="88">
        <v>11897</v>
      </c>
      <c r="AJ100" s="88">
        <v>10688</v>
      </c>
      <c r="AK100" s="88">
        <v>11255</v>
      </c>
      <c r="AL100" s="88">
        <v>12350</v>
      </c>
      <c r="AM100" s="88">
        <v>11142</v>
      </c>
      <c r="AN100" s="88">
        <v>13370</v>
      </c>
      <c r="AO100" s="88">
        <v>13370</v>
      </c>
      <c r="AP100" s="72"/>
      <c r="AQ100" s="88">
        <v>30834</v>
      </c>
      <c r="AR100" s="88">
        <v>31688</v>
      </c>
      <c r="AS100" s="88">
        <v>34294</v>
      </c>
      <c r="AT100" s="88">
        <v>37882</v>
      </c>
      <c r="AU100" s="72"/>
      <c r="AV100" s="89" t="s">
        <v>997</v>
      </c>
      <c r="AW100" s="88">
        <v>34794</v>
      </c>
      <c r="AX100" s="88">
        <v>38273</v>
      </c>
      <c r="AY100" s="88">
        <v>42101</v>
      </c>
      <c r="AZ100" s="88">
        <v>115168</v>
      </c>
      <c r="BA100" s="88">
        <v>34794</v>
      </c>
      <c r="BB100" s="87"/>
      <c r="BC100" s="87"/>
      <c r="BD100" s="87"/>
      <c r="BE100" s="87"/>
      <c r="BF100" s="87"/>
      <c r="BG100" s="87"/>
      <c r="BH100" s="87"/>
      <c r="BI100" s="87"/>
      <c r="BJ100" s="87"/>
      <c r="BL100" s="75" t="str">
        <f t="shared" si="2"/>
        <v>Shiseido Premium - TIKI</v>
      </c>
      <c r="BM100" s="75" t="str">
        <f t="shared" si="3"/>
        <v>Shiseido Premium - TIKI</v>
      </c>
    </row>
    <row r="101" spans="1:65" ht="12.5" hidden="1" thickTop="1" x14ac:dyDescent="0.3">
      <c r="A101" s="85" t="s">
        <v>1305</v>
      </c>
      <c r="B101" s="75" t="s">
        <v>240</v>
      </c>
      <c r="C101" s="75" t="s">
        <v>1305</v>
      </c>
      <c r="D101" s="75" t="s">
        <v>1426</v>
      </c>
      <c r="E101" s="75" t="s">
        <v>1307</v>
      </c>
      <c r="F101" s="75" t="s">
        <v>1307</v>
      </c>
      <c r="G101" s="75" t="s">
        <v>1358</v>
      </c>
      <c r="H101" s="75" t="s">
        <v>218</v>
      </c>
      <c r="I101" s="75" t="s">
        <v>218</v>
      </c>
      <c r="J101" s="75" t="s">
        <v>223</v>
      </c>
      <c r="K101" s="75" t="s">
        <v>1332</v>
      </c>
      <c r="L101" s="86" t="s">
        <v>1333</v>
      </c>
      <c r="Q101" s="91" t="s">
        <v>1311</v>
      </c>
      <c r="R101" s="91" t="s">
        <v>1311</v>
      </c>
      <c r="S101" s="91" t="s">
        <v>1311</v>
      </c>
      <c r="T101" s="91" t="s">
        <v>1311</v>
      </c>
      <c r="U101" s="91">
        <v>63</v>
      </c>
      <c r="V101" s="91">
        <v>69</v>
      </c>
      <c r="W101" s="91">
        <v>76</v>
      </c>
      <c r="X101" s="91">
        <v>83</v>
      </c>
      <c r="Y101" s="91">
        <v>92</v>
      </c>
      <c r="Z101" s="91">
        <v>138</v>
      </c>
      <c r="AA101" s="91">
        <v>152</v>
      </c>
      <c r="AB101" s="91">
        <v>182</v>
      </c>
      <c r="AC101" s="72"/>
      <c r="AD101" s="91">
        <v>0</v>
      </c>
      <c r="AE101" s="91">
        <v>0</v>
      </c>
      <c r="AF101" s="91">
        <v>0</v>
      </c>
      <c r="AG101" s="91">
        <v>0</v>
      </c>
      <c r="AH101" s="92">
        <v>2974</v>
      </c>
      <c r="AI101" s="92">
        <v>3258</v>
      </c>
      <c r="AJ101" s="92">
        <v>3588</v>
      </c>
      <c r="AK101" s="92">
        <v>3918</v>
      </c>
      <c r="AL101" s="92">
        <v>4343</v>
      </c>
      <c r="AM101" s="92">
        <v>6515</v>
      </c>
      <c r="AN101" s="92">
        <v>7176</v>
      </c>
      <c r="AO101" s="92">
        <v>8592</v>
      </c>
      <c r="AP101" s="72"/>
      <c r="AQ101" s="91">
        <v>0</v>
      </c>
      <c r="AR101" s="92">
        <v>6232</v>
      </c>
      <c r="AS101" s="92">
        <v>11850</v>
      </c>
      <c r="AT101" s="92">
        <v>22283</v>
      </c>
      <c r="AU101" s="72"/>
      <c r="AV101" s="93" t="s">
        <v>401</v>
      </c>
      <c r="AW101" s="94">
        <v>152779</v>
      </c>
      <c r="AX101" s="94">
        <v>150516</v>
      </c>
      <c r="AY101" s="94">
        <v>211544</v>
      </c>
      <c r="AZ101" s="94">
        <v>514839</v>
      </c>
      <c r="BA101" s="88">
        <v>152779</v>
      </c>
      <c r="BB101" s="91"/>
      <c r="BC101" s="91"/>
      <c r="BD101" s="91"/>
      <c r="BE101" s="91"/>
      <c r="BF101" s="91"/>
      <c r="BG101" s="91"/>
      <c r="BH101" s="91"/>
      <c r="BI101" s="91"/>
      <c r="BJ101" s="91"/>
      <c r="BL101" s="75" t="str">
        <f t="shared" si="2"/>
        <v>Shiseido Premium - Landing page</v>
      </c>
      <c r="BM101" s="75" t="str">
        <f t="shared" si="3"/>
        <v>Shiseido Premium - Landing page</v>
      </c>
    </row>
    <row r="102" spans="1:65" ht="12.5" hidden="1" thickTop="1" x14ac:dyDescent="0.3">
      <c r="A102" s="85" t="s">
        <v>1305</v>
      </c>
      <c r="B102" s="85" t="s">
        <v>240</v>
      </c>
      <c r="C102" s="85" t="s">
        <v>1307</v>
      </c>
      <c r="D102" s="85" t="s">
        <v>1427</v>
      </c>
      <c r="E102" s="85" t="s">
        <v>1307</v>
      </c>
      <c r="F102" s="85" t="s">
        <v>1305</v>
      </c>
      <c r="G102" s="85" t="s">
        <v>1326</v>
      </c>
      <c r="H102" s="85" t="s">
        <v>669</v>
      </c>
      <c r="I102" s="85" t="s">
        <v>319</v>
      </c>
      <c r="J102" s="85" t="s">
        <v>223</v>
      </c>
      <c r="K102" s="85" t="s">
        <v>1313</v>
      </c>
      <c r="L102" s="90" t="s">
        <v>65</v>
      </c>
      <c r="M102" s="85"/>
      <c r="N102" s="85"/>
      <c r="O102" s="85"/>
      <c r="P102" s="85"/>
      <c r="Q102" s="87" t="s">
        <v>1311</v>
      </c>
      <c r="R102" s="87">
        <v>553</v>
      </c>
      <c r="S102" s="87">
        <v>399</v>
      </c>
      <c r="T102" s="87">
        <v>138</v>
      </c>
      <c r="U102" s="87">
        <v>138</v>
      </c>
      <c r="V102" s="87">
        <v>138</v>
      </c>
      <c r="W102" s="87">
        <v>138</v>
      </c>
      <c r="X102" s="87">
        <v>138</v>
      </c>
      <c r="Y102" s="87">
        <v>570</v>
      </c>
      <c r="Z102" s="87">
        <v>259</v>
      </c>
      <c r="AA102" s="87">
        <v>863</v>
      </c>
      <c r="AB102" s="87">
        <v>690</v>
      </c>
      <c r="AC102" s="72"/>
      <c r="AD102" s="87">
        <v>0</v>
      </c>
      <c r="AE102" s="88">
        <v>26106</v>
      </c>
      <c r="AF102" s="88">
        <v>18822</v>
      </c>
      <c r="AG102" s="88">
        <v>6518</v>
      </c>
      <c r="AH102" s="88">
        <v>6518</v>
      </c>
      <c r="AI102" s="88">
        <v>6518</v>
      </c>
      <c r="AJ102" s="88">
        <v>6518</v>
      </c>
      <c r="AK102" s="88">
        <v>6518</v>
      </c>
      <c r="AL102" s="88">
        <v>26889</v>
      </c>
      <c r="AM102" s="88">
        <v>12222</v>
      </c>
      <c r="AN102" s="88">
        <v>40741</v>
      </c>
      <c r="AO102" s="88">
        <v>32593</v>
      </c>
      <c r="AP102" s="72"/>
      <c r="AQ102" s="88">
        <v>44929</v>
      </c>
      <c r="AR102" s="88">
        <v>19555</v>
      </c>
      <c r="AS102" s="88">
        <v>39926</v>
      </c>
      <c r="AT102" s="88">
        <v>85555</v>
      </c>
      <c r="AU102" s="72"/>
      <c r="AV102" s="89" t="s">
        <v>1199</v>
      </c>
      <c r="AW102" s="88">
        <v>198891</v>
      </c>
      <c r="AX102" s="88">
        <v>208587</v>
      </c>
      <c r="AY102" s="88">
        <v>227503</v>
      </c>
      <c r="AZ102" s="88">
        <v>634981</v>
      </c>
      <c r="BA102" s="88">
        <v>198891</v>
      </c>
      <c r="BB102" s="87"/>
      <c r="BC102" s="87"/>
      <c r="BD102" s="87"/>
      <c r="BE102" s="87"/>
      <c r="BF102" s="87"/>
      <c r="BG102" s="87"/>
      <c r="BH102" s="87"/>
      <c r="BI102" s="87"/>
      <c r="BJ102" s="87"/>
      <c r="BL102" s="75" t="str">
        <f t="shared" si="2"/>
        <v>Shiseido Prestige - Lazada</v>
      </c>
      <c r="BM102" s="75" t="str">
        <f t="shared" si="3"/>
        <v>Issey Miyake - Lazada</v>
      </c>
    </row>
    <row r="103" spans="1:65" ht="12.5" hidden="1" thickTop="1" x14ac:dyDescent="0.3">
      <c r="A103" s="85" t="s">
        <v>1305</v>
      </c>
      <c r="B103" s="75" t="s">
        <v>240</v>
      </c>
      <c r="C103" s="75" t="s">
        <v>1307</v>
      </c>
      <c r="D103" s="75" t="s">
        <v>1428</v>
      </c>
      <c r="E103" s="75" t="s">
        <v>1307</v>
      </c>
      <c r="F103" s="75" t="s">
        <v>1307</v>
      </c>
      <c r="G103" s="75" t="s">
        <v>1326</v>
      </c>
      <c r="H103" s="85" t="s">
        <v>669</v>
      </c>
      <c r="I103" s="75" t="s">
        <v>309</v>
      </c>
      <c r="J103" s="75" t="s">
        <v>223</v>
      </c>
      <c r="K103" s="75" t="s">
        <v>1313</v>
      </c>
      <c r="L103" s="90" t="s">
        <v>65</v>
      </c>
      <c r="Q103" s="98">
        <v>1405.34</v>
      </c>
      <c r="R103" s="91" t="s">
        <v>1311</v>
      </c>
      <c r="S103" s="92">
        <v>2718</v>
      </c>
      <c r="T103" s="91">
        <v>518</v>
      </c>
      <c r="U103" s="91">
        <v>518</v>
      </c>
      <c r="V103" s="92">
        <v>2589</v>
      </c>
      <c r="W103" s="91">
        <v>863</v>
      </c>
      <c r="X103" s="91">
        <v>863</v>
      </c>
      <c r="Y103" s="92">
        <v>2589</v>
      </c>
      <c r="Z103" s="92">
        <v>1381</v>
      </c>
      <c r="AA103" s="92">
        <v>4315</v>
      </c>
      <c r="AB103" s="92">
        <v>3797</v>
      </c>
      <c r="AC103" s="72"/>
      <c r="AD103" s="92">
        <v>66347</v>
      </c>
      <c r="AE103" s="91">
        <v>0</v>
      </c>
      <c r="AF103" s="92">
        <v>128333</v>
      </c>
      <c r="AG103" s="92">
        <v>24445</v>
      </c>
      <c r="AH103" s="92">
        <v>24445</v>
      </c>
      <c r="AI103" s="92">
        <v>122222</v>
      </c>
      <c r="AJ103" s="92">
        <v>40741</v>
      </c>
      <c r="AK103" s="92">
        <v>40741</v>
      </c>
      <c r="AL103" s="92">
        <v>122222</v>
      </c>
      <c r="AM103" s="92">
        <v>65185</v>
      </c>
      <c r="AN103" s="92">
        <v>203703</v>
      </c>
      <c r="AO103" s="92">
        <v>179259</v>
      </c>
      <c r="AP103" s="72"/>
      <c r="AQ103" s="92">
        <v>194680</v>
      </c>
      <c r="AR103" s="92">
        <v>171111</v>
      </c>
      <c r="AS103" s="92">
        <v>203703</v>
      </c>
      <c r="AT103" s="92">
        <v>448148</v>
      </c>
      <c r="AU103" s="72"/>
      <c r="AV103" s="93" t="s">
        <v>1027</v>
      </c>
      <c r="AW103" s="94">
        <v>7369</v>
      </c>
      <c r="AX103" s="94">
        <v>8124</v>
      </c>
      <c r="AY103" s="94">
        <v>10139</v>
      </c>
      <c r="AZ103" s="94">
        <v>25632</v>
      </c>
      <c r="BA103" s="88">
        <v>7369</v>
      </c>
      <c r="BB103" s="91"/>
      <c r="BC103" s="91"/>
      <c r="BD103" s="91"/>
      <c r="BE103" s="91"/>
      <c r="BF103" s="91"/>
      <c r="BG103" s="91"/>
      <c r="BH103" s="91"/>
      <c r="BI103" s="91"/>
      <c r="BJ103" s="91"/>
      <c r="BL103" s="75" t="str">
        <f t="shared" si="2"/>
        <v>Shiseido Prestige - Lazada</v>
      </c>
      <c r="BM103" s="75" t="str">
        <f t="shared" si="3"/>
        <v>Narciso - Lazada</v>
      </c>
    </row>
    <row r="104" spans="1:65" ht="12.5" hidden="1" thickTop="1" x14ac:dyDescent="0.3">
      <c r="A104" s="85" t="s">
        <v>1305</v>
      </c>
      <c r="B104" s="85" t="s">
        <v>240</v>
      </c>
      <c r="C104" s="85" t="s">
        <v>1307</v>
      </c>
      <c r="D104" s="85" t="s">
        <v>1429</v>
      </c>
      <c r="E104" s="85" t="s">
        <v>1305</v>
      </c>
      <c r="F104" s="85" t="s">
        <v>1305</v>
      </c>
      <c r="G104" s="85" t="s">
        <v>1358</v>
      </c>
      <c r="H104" s="85" t="s">
        <v>669</v>
      </c>
      <c r="I104" s="85" t="s">
        <v>1430</v>
      </c>
      <c r="J104" s="85" t="s">
        <v>223</v>
      </c>
      <c r="K104" s="85" t="s">
        <v>1313</v>
      </c>
      <c r="L104" s="90" t="s">
        <v>65</v>
      </c>
      <c r="M104" s="85"/>
      <c r="N104" s="85"/>
      <c r="O104" s="85"/>
      <c r="P104" s="85"/>
      <c r="Q104" s="87">
        <v>450.95</v>
      </c>
      <c r="R104" s="87">
        <v>837</v>
      </c>
      <c r="S104" s="87">
        <v>802</v>
      </c>
      <c r="T104" s="87">
        <v>535</v>
      </c>
      <c r="U104" s="87">
        <v>588</v>
      </c>
      <c r="V104" s="88">
        <v>1000</v>
      </c>
      <c r="W104" s="87">
        <v>700</v>
      </c>
      <c r="X104" s="88">
        <v>1050</v>
      </c>
      <c r="Y104" s="88">
        <v>1155</v>
      </c>
      <c r="Z104" s="88">
        <v>1039</v>
      </c>
      <c r="AA104" s="88">
        <v>2078</v>
      </c>
      <c r="AB104" s="88">
        <v>2182</v>
      </c>
      <c r="AC104" s="72"/>
      <c r="AD104" s="88">
        <v>21289</v>
      </c>
      <c r="AE104" s="88">
        <v>39503</v>
      </c>
      <c r="AF104" s="88">
        <v>37872</v>
      </c>
      <c r="AG104" s="88">
        <v>25258</v>
      </c>
      <c r="AH104" s="88">
        <v>27760</v>
      </c>
      <c r="AI104" s="88">
        <v>47210</v>
      </c>
      <c r="AJ104" s="88">
        <v>33047</v>
      </c>
      <c r="AK104" s="88">
        <v>49571</v>
      </c>
      <c r="AL104" s="88">
        <v>54528</v>
      </c>
      <c r="AM104" s="88">
        <v>49052</v>
      </c>
      <c r="AN104" s="88">
        <v>98103</v>
      </c>
      <c r="AO104" s="88">
        <v>103013</v>
      </c>
      <c r="AP104" s="72"/>
      <c r="AQ104" s="88">
        <v>98664</v>
      </c>
      <c r="AR104" s="88">
        <v>100227</v>
      </c>
      <c r="AS104" s="88">
        <v>137146</v>
      </c>
      <c r="AT104" s="88">
        <v>250167</v>
      </c>
      <c r="AU104" s="72"/>
      <c r="AV104" s="89" t="s">
        <v>1431</v>
      </c>
      <c r="AW104" s="88">
        <v>39752</v>
      </c>
      <c r="AX104" s="88">
        <v>44869</v>
      </c>
      <c r="AY104" s="88">
        <v>78021</v>
      </c>
      <c r="AZ104" s="88">
        <v>162642</v>
      </c>
      <c r="BA104" s="88">
        <v>39752</v>
      </c>
      <c r="BB104" s="87"/>
      <c r="BC104" s="87"/>
      <c r="BD104" s="87"/>
      <c r="BE104" s="87"/>
      <c r="BF104" s="87"/>
      <c r="BG104" s="87"/>
      <c r="BH104" s="87"/>
      <c r="BI104" s="87"/>
      <c r="BJ104" s="87"/>
      <c r="BL104" s="75" t="str">
        <f t="shared" si="2"/>
        <v>Shiseido Prestige - Lazada</v>
      </c>
      <c r="BM104" s="75" t="str">
        <f t="shared" si="3"/>
        <v>Nars - Lazada</v>
      </c>
    </row>
    <row r="105" spans="1:65" ht="12.5" hidden="1" thickTop="1" x14ac:dyDescent="0.3">
      <c r="A105" s="85" t="s">
        <v>1305</v>
      </c>
      <c r="B105" s="75" t="s">
        <v>240</v>
      </c>
      <c r="C105" s="75" t="s">
        <v>1305</v>
      </c>
      <c r="D105" s="75" t="s">
        <v>1432</v>
      </c>
      <c r="E105" s="75" t="s">
        <v>1307</v>
      </c>
      <c r="F105" s="75" t="s">
        <v>1305</v>
      </c>
      <c r="G105" s="75" t="s">
        <v>1358</v>
      </c>
      <c r="H105" s="85" t="s">
        <v>669</v>
      </c>
      <c r="I105" s="75" t="s">
        <v>1430</v>
      </c>
      <c r="J105" s="75" t="s">
        <v>223</v>
      </c>
      <c r="K105" s="75" t="s">
        <v>1332</v>
      </c>
      <c r="L105" s="86" t="s">
        <v>84</v>
      </c>
      <c r="Q105" s="91" t="s">
        <v>1311</v>
      </c>
      <c r="R105" s="91" t="s">
        <v>1311</v>
      </c>
      <c r="S105" s="91" t="s">
        <v>1311</v>
      </c>
      <c r="T105" s="91" t="s">
        <v>1311</v>
      </c>
      <c r="U105" s="91" t="s">
        <v>1311</v>
      </c>
      <c r="V105" s="91" t="s">
        <v>1311</v>
      </c>
      <c r="W105" s="91">
        <v>150</v>
      </c>
      <c r="X105" s="91">
        <v>150</v>
      </c>
      <c r="Y105" s="91">
        <v>150</v>
      </c>
      <c r="Z105" s="91">
        <v>210</v>
      </c>
      <c r="AA105" s="91">
        <v>180</v>
      </c>
      <c r="AB105" s="91">
        <v>159</v>
      </c>
      <c r="AC105" s="72"/>
      <c r="AD105" s="91">
        <v>0</v>
      </c>
      <c r="AE105" s="91">
        <v>0</v>
      </c>
      <c r="AF105" s="91">
        <v>0</v>
      </c>
      <c r="AG105" s="91">
        <v>0</v>
      </c>
      <c r="AH105" s="91">
        <v>0</v>
      </c>
      <c r="AI105" s="91">
        <v>0</v>
      </c>
      <c r="AJ105" s="92">
        <v>7082</v>
      </c>
      <c r="AK105" s="92">
        <v>7082</v>
      </c>
      <c r="AL105" s="92">
        <v>7082</v>
      </c>
      <c r="AM105" s="92">
        <v>9914</v>
      </c>
      <c r="AN105" s="92">
        <v>8498</v>
      </c>
      <c r="AO105" s="92">
        <v>7506</v>
      </c>
      <c r="AP105" s="72"/>
      <c r="AQ105" s="91">
        <v>0</v>
      </c>
      <c r="AR105" s="91">
        <v>0</v>
      </c>
      <c r="AS105" s="92">
        <v>21245</v>
      </c>
      <c r="AT105" s="92">
        <v>25918</v>
      </c>
      <c r="AU105" s="72"/>
      <c r="AV105" s="93" t="s">
        <v>748</v>
      </c>
      <c r="AW105" s="94">
        <v>99837</v>
      </c>
      <c r="AX105" s="94">
        <v>98310</v>
      </c>
      <c r="AY105" s="94">
        <v>108141</v>
      </c>
      <c r="AZ105" s="94">
        <v>306287</v>
      </c>
      <c r="BA105" s="88">
        <v>99837</v>
      </c>
      <c r="BB105" s="91"/>
      <c r="BC105" s="91"/>
      <c r="BD105" s="91"/>
      <c r="BE105" s="91"/>
      <c r="BF105" s="91"/>
      <c r="BG105" s="91"/>
      <c r="BH105" s="91"/>
      <c r="BI105" s="91"/>
      <c r="BJ105" s="91"/>
      <c r="BL105" s="75" t="str">
        <f t="shared" si="2"/>
        <v>Shiseido Prestige - Socom</v>
      </c>
      <c r="BM105" s="75" t="str">
        <f t="shared" si="3"/>
        <v>Nars - Socom</v>
      </c>
    </row>
    <row r="106" spans="1:65" ht="12.5" hidden="1" thickTop="1" x14ac:dyDescent="0.3">
      <c r="A106" s="85" t="s">
        <v>1305</v>
      </c>
      <c r="B106" s="85" t="s">
        <v>240</v>
      </c>
      <c r="C106" s="85" t="s">
        <v>1307</v>
      </c>
      <c r="D106" s="85" t="s">
        <v>1433</v>
      </c>
      <c r="E106" s="85" t="s">
        <v>1307</v>
      </c>
      <c r="F106" s="85" t="s">
        <v>1307</v>
      </c>
      <c r="G106" s="85" t="s">
        <v>1326</v>
      </c>
      <c r="H106" s="85" t="s">
        <v>1434</v>
      </c>
      <c r="I106" s="85" t="s">
        <v>1435</v>
      </c>
      <c r="J106" s="85" t="s">
        <v>90</v>
      </c>
      <c r="K106" s="85" t="s">
        <v>1313</v>
      </c>
      <c r="L106" s="90" t="s">
        <v>65</v>
      </c>
      <c r="M106" s="85"/>
      <c r="N106" s="85"/>
      <c r="O106" s="85"/>
      <c r="P106" s="85"/>
      <c r="Q106" s="87">
        <v>39.86</v>
      </c>
      <c r="R106" s="87">
        <v>5</v>
      </c>
      <c r="S106" s="87" t="s">
        <v>1311</v>
      </c>
      <c r="T106" s="87" t="s">
        <v>1311</v>
      </c>
      <c r="U106" s="87" t="s">
        <v>1311</v>
      </c>
      <c r="V106" s="87" t="s">
        <v>1311</v>
      </c>
      <c r="W106" s="87" t="s">
        <v>1311</v>
      </c>
      <c r="X106" s="87" t="s">
        <v>1311</v>
      </c>
      <c r="Y106" s="87" t="s">
        <v>1311</v>
      </c>
      <c r="Z106" s="87" t="s">
        <v>1311</v>
      </c>
      <c r="AA106" s="87" t="s">
        <v>1311</v>
      </c>
      <c r="AB106" s="87" t="s">
        <v>1311</v>
      </c>
      <c r="AC106" s="72"/>
      <c r="AD106" s="88">
        <v>1882</v>
      </c>
      <c r="AE106" s="87">
        <v>228</v>
      </c>
      <c r="AF106" s="87">
        <v>0</v>
      </c>
      <c r="AG106" s="87">
        <v>0</v>
      </c>
      <c r="AH106" s="87">
        <v>0</v>
      </c>
      <c r="AI106" s="87">
        <v>0</v>
      </c>
      <c r="AJ106" s="87">
        <v>0</v>
      </c>
      <c r="AK106" s="87">
        <v>0</v>
      </c>
      <c r="AL106" s="87">
        <v>0</v>
      </c>
      <c r="AM106" s="87">
        <v>0</v>
      </c>
      <c r="AN106" s="87">
        <v>0</v>
      </c>
      <c r="AO106" s="87">
        <v>0</v>
      </c>
      <c r="AP106" s="72"/>
      <c r="AQ106" s="88">
        <v>2110</v>
      </c>
      <c r="AR106" s="87">
        <v>0</v>
      </c>
      <c r="AS106" s="87">
        <v>0</v>
      </c>
      <c r="AT106" s="87">
        <v>0</v>
      </c>
      <c r="AU106" s="72"/>
      <c r="AV106" s="89" t="s">
        <v>754</v>
      </c>
      <c r="AW106" s="87">
        <v>0</v>
      </c>
      <c r="AX106" s="88">
        <v>101852</v>
      </c>
      <c r="AY106" s="88">
        <v>112037</v>
      </c>
      <c r="AZ106" s="88">
        <v>213889</v>
      </c>
      <c r="BA106" s="87">
        <v>0</v>
      </c>
      <c r="BB106" s="87"/>
      <c r="BC106" s="87"/>
      <c r="BD106" s="87"/>
      <c r="BE106" s="87"/>
      <c r="BF106" s="87"/>
      <c r="BG106" s="87"/>
      <c r="BH106" s="87"/>
      <c r="BI106" s="87"/>
      <c r="BJ106" s="87"/>
      <c r="BL106" s="75" t="str">
        <f t="shared" si="2"/>
        <v>Stella - Lazada</v>
      </c>
      <c r="BM106" s="75" t="str">
        <f t="shared" si="3"/>
        <v>Milaganics - Lazada</v>
      </c>
    </row>
    <row r="107" spans="1:65" ht="13" hidden="1" thickTop="1" thickBot="1" x14ac:dyDescent="0.35">
      <c r="A107" s="85" t="s">
        <v>1305</v>
      </c>
      <c r="B107" s="75" t="s">
        <v>240</v>
      </c>
      <c r="C107" s="75" t="s">
        <v>1307</v>
      </c>
      <c r="D107" s="75" t="s">
        <v>1436</v>
      </c>
      <c r="E107" s="75" t="s">
        <v>1307</v>
      </c>
      <c r="F107" s="75" t="s">
        <v>1307</v>
      </c>
      <c r="G107" s="75" t="s">
        <v>1326</v>
      </c>
      <c r="H107" s="75" t="s">
        <v>1434</v>
      </c>
      <c r="I107" s="75" t="s">
        <v>1435</v>
      </c>
      <c r="J107" s="75" t="s">
        <v>90</v>
      </c>
      <c r="K107" s="75" t="s">
        <v>1313</v>
      </c>
      <c r="L107" s="99" t="s">
        <v>133</v>
      </c>
      <c r="Q107" s="91">
        <v>0.1</v>
      </c>
      <c r="R107" s="91" t="s">
        <v>1311</v>
      </c>
      <c r="S107" s="91" t="s">
        <v>1311</v>
      </c>
      <c r="T107" s="91" t="s">
        <v>1311</v>
      </c>
      <c r="U107" s="91" t="s">
        <v>1311</v>
      </c>
      <c r="V107" s="91" t="s">
        <v>1311</v>
      </c>
      <c r="W107" s="91" t="s">
        <v>1311</v>
      </c>
      <c r="X107" s="91" t="s">
        <v>1311</v>
      </c>
      <c r="Y107" s="91" t="s">
        <v>1311</v>
      </c>
      <c r="Z107" s="91" t="s">
        <v>1311</v>
      </c>
      <c r="AA107" s="91" t="s">
        <v>1311</v>
      </c>
      <c r="AB107" s="91" t="s">
        <v>1311</v>
      </c>
      <c r="AC107" s="72"/>
      <c r="AD107" s="91">
        <v>5</v>
      </c>
      <c r="AE107" s="91">
        <v>0</v>
      </c>
      <c r="AF107" s="91">
        <v>0</v>
      </c>
      <c r="AG107" s="91">
        <v>0</v>
      </c>
      <c r="AH107" s="91">
        <v>0</v>
      </c>
      <c r="AI107" s="91">
        <v>0</v>
      </c>
      <c r="AJ107" s="91">
        <v>0</v>
      </c>
      <c r="AK107" s="91">
        <v>0</v>
      </c>
      <c r="AL107" s="91">
        <v>0</v>
      </c>
      <c r="AM107" s="91">
        <v>0</v>
      </c>
      <c r="AN107" s="91">
        <v>0</v>
      </c>
      <c r="AO107" s="91">
        <v>0</v>
      </c>
      <c r="AP107" s="72"/>
      <c r="AQ107" s="91">
        <v>5</v>
      </c>
      <c r="AR107" s="91">
        <v>0</v>
      </c>
      <c r="AS107" s="91">
        <v>0</v>
      </c>
      <c r="AT107" s="91">
        <v>0</v>
      </c>
      <c r="AU107" s="72"/>
      <c r="AV107" s="103" t="s">
        <v>529</v>
      </c>
      <c r="AW107" s="104">
        <v>3565</v>
      </c>
      <c r="AX107" s="104">
        <v>3565</v>
      </c>
      <c r="AY107" s="104">
        <v>4787</v>
      </c>
      <c r="AZ107" s="104">
        <v>11917</v>
      </c>
      <c r="BB107" s="91"/>
      <c r="BC107" s="91"/>
      <c r="BD107" s="91"/>
      <c r="BE107" s="91"/>
      <c r="BF107" s="91"/>
      <c r="BG107" s="91"/>
      <c r="BH107" s="91"/>
      <c r="BI107" s="91"/>
      <c r="BJ107" s="91"/>
      <c r="BL107" s="75" t="str">
        <f t="shared" si="2"/>
        <v>Stella - Sendo</v>
      </c>
      <c r="BM107" s="75" t="str">
        <f t="shared" si="3"/>
        <v>Milaganics - Sendo</v>
      </c>
    </row>
    <row r="108" spans="1:65" ht="12.5" hidden="1" thickTop="1" x14ac:dyDescent="0.3">
      <c r="A108" s="85" t="s">
        <v>1305</v>
      </c>
      <c r="B108" s="85" t="s">
        <v>240</v>
      </c>
      <c r="C108" s="85" t="s">
        <v>1307</v>
      </c>
      <c r="D108" s="85" t="s">
        <v>1437</v>
      </c>
      <c r="E108" s="85" t="s">
        <v>1307</v>
      </c>
      <c r="F108" s="85" t="s">
        <v>1307</v>
      </c>
      <c r="G108" s="85" t="s">
        <v>1326</v>
      </c>
      <c r="H108" s="85" t="s">
        <v>1434</v>
      </c>
      <c r="I108" s="85" t="s">
        <v>1435</v>
      </c>
      <c r="J108" s="85" t="s">
        <v>90</v>
      </c>
      <c r="K108" s="85" t="s">
        <v>1313</v>
      </c>
      <c r="L108" s="95" t="s">
        <v>147</v>
      </c>
      <c r="M108" s="85"/>
      <c r="N108" s="85"/>
      <c r="O108" s="85"/>
      <c r="P108" s="85"/>
      <c r="Q108" s="87">
        <v>22.41</v>
      </c>
      <c r="R108" s="87" t="s">
        <v>1311</v>
      </c>
      <c r="S108" s="87" t="s">
        <v>1311</v>
      </c>
      <c r="T108" s="87" t="s">
        <v>1311</v>
      </c>
      <c r="U108" s="87" t="s">
        <v>1311</v>
      </c>
      <c r="V108" s="87" t="s">
        <v>1311</v>
      </c>
      <c r="W108" s="87" t="s">
        <v>1311</v>
      </c>
      <c r="X108" s="87" t="s">
        <v>1311</v>
      </c>
      <c r="Y108" s="87" t="s">
        <v>1311</v>
      </c>
      <c r="Z108" s="87" t="s">
        <v>1311</v>
      </c>
      <c r="AA108" s="87" t="s">
        <v>1311</v>
      </c>
      <c r="AB108" s="87" t="s">
        <v>1311</v>
      </c>
      <c r="AC108" s="72"/>
      <c r="AD108" s="88">
        <v>1058</v>
      </c>
      <c r="AE108" s="87">
        <v>0</v>
      </c>
      <c r="AF108" s="87">
        <v>0</v>
      </c>
      <c r="AG108" s="87">
        <v>0</v>
      </c>
      <c r="AH108" s="87">
        <v>0</v>
      </c>
      <c r="AI108" s="87">
        <v>0</v>
      </c>
      <c r="AJ108" s="87">
        <v>0</v>
      </c>
      <c r="AK108" s="87">
        <v>0</v>
      </c>
      <c r="AL108" s="87">
        <v>0</v>
      </c>
      <c r="AM108" s="87">
        <v>0</v>
      </c>
      <c r="AN108" s="87">
        <v>0</v>
      </c>
      <c r="AO108" s="87">
        <v>0</v>
      </c>
      <c r="AP108" s="72"/>
      <c r="AQ108" s="88">
        <v>1058</v>
      </c>
      <c r="AR108" s="87">
        <v>0</v>
      </c>
      <c r="AS108" s="87">
        <v>0</v>
      </c>
      <c r="AT108" s="87">
        <v>0</v>
      </c>
      <c r="AU108" s="72"/>
      <c r="AV108" s="105" t="s">
        <v>1438</v>
      </c>
      <c r="AW108" s="106">
        <v>5851864</v>
      </c>
      <c r="AX108" s="106">
        <v>8015804</v>
      </c>
      <c r="AY108" s="106">
        <v>11530284</v>
      </c>
      <c r="AZ108" s="106">
        <v>25397952</v>
      </c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L108" s="75" t="str">
        <f t="shared" si="2"/>
        <v>Stella - Shopee</v>
      </c>
      <c r="BM108" s="75" t="str">
        <f t="shared" si="3"/>
        <v>Milaganics - Shopee</v>
      </c>
    </row>
    <row r="109" spans="1:65" ht="12.5" hidden="1" thickTop="1" x14ac:dyDescent="0.3">
      <c r="A109" s="85" t="s">
        <v>1305</v>
      </c>
      <c r="B109" s="75" t="s">
        <v>240</v>
      </c>
      <c r="C109" s="75" t="s">
        <v>1305</v>
      </c>
      <c r="D109" s="75" t="s">
        <v>1439</v>
      </c>
      <c r="E109" s="75" t="s">
        <v>1307</v>
      </c>
      <c r="F109" s="75" t="s">
        <v>1307</v>
      </c>
      <c r="G109" s="75" t="s">
        <v>1326</v>
      </c>
      <c r="H109" s="75" t="s">
        <v>1434</v>
      </c>
      <c r="I109" s="75" t="s">
        <v>1435</v>
      </c>
      <c r="J109" s="75" t="s">
        <v>90</v>
      </c>
      <c r="K109" s="75" t="s">
        <v>91</v>
      </c>
      <c r="L109" s="95" t="s">
        <v>1440</v>
      </c>
      <c r="Q109" s="91" t="s">
        <v>1311</v>
      </c>
      <c r="R109" s="91" t="s">
        <v>1311</v>
      </c>
      <c r="S109" s="91" t="s">
        <v>1311</v>
      </c>
      <c r="T109" s="91" t="s">
        <v>1311</v>
      </c>
      <c r="U109" s="91" t="s">
        <v>1311</v>
      </c>
      <c r="V109" s="91" t="s">
        <v>1311</v>
      </c>
      <c r="W109" s="91" t="s">
        <v>1311</v>
      </c>
      <c r="X109" s="91" t="s">
        <v>1311</v>
      </c>
      <c r="Y109" s="91" t="s">
        <v>1311</v>
      </c>
      <c r="Z109" s="91" t="s">
        <v>1311</v>
      </c>
      <c r="AA109" s="91" t="s">
        <v>1311</v>
      </c>
      <c r="AB109" s="91" t="s">
        <v>1311</v>
      </c>
      <c r="AC109" s="72"/>
      <c r="AD109" s="91">
        <v>0</v>
      </c>
      <c r="AE109" s="91">
        <v>0</v>
      </c>
      <c r="AF109" s="91">
        <v>0</v>
      </c>
      <c r="AG109" s="91">
        <v>0</v>
      </c>
      <c r="AH109" s="91">
        <v>0</v>
      </c>
      <c r="AI109" s="91">
        <v>0</v>
      </c>
      <c r="AJ109" s="91">
        <v>0</v>
      </c>
      <c r="AK109" s="91">
        <v>0</v>
      </c>
      <c r="AL109" s="91">
        <v>0</v>
      </c>
      <c r="AM109" s="91">
        <v>0</v>
      </c>
      <c r="AN109" s="91">
        <v>0</v>
      </c>
      <c r="AO109" s="91">
        <v>0</v>
      </c>
      <c r="AP109" s="72"/>
      <c r="AQ109" s="91">
        <v>0</v>
      </c>
      <c r="AR109" s="91">
        <v>0</v>
      </c>
      <c r="AS109" s="91">
        <v>0</v>
      </c>
      <c r="AT109" s="91">
        <v>0</v>
      </c>
      <c r="AU109" s="72"/>
      <c r="AV109" s="91"/>
      <c r="AW109" s="91"/>
      <c r="AX109" s="91"/>
      <c r="AY109" s="91"/>
      <c r="AZ109" s="91"/>
      <c r="BB109" s="91"/>
      <c r="BC109" s="91"/>
      <c r="BD109" s="91"/>
      <c r="BE109" s="91"/>
      <c r="BF109" s="91"/>
      <c r="BG109" s="91"/>
      <c r="BH109" s="91"/>
      <c r="BI109" s="91"/>
      <c r="BJ109" s="91"/>
      <c r="BL109" s="75" t="str">
        <f t="shared" si="2"/>
        <v>Stella - Shopee Retail</v>
      </c>
      <c r="BM109" s="75" t="str">
        <f t="shared" si="3"/>
        <v>Milaganics - Shopee Retail</v>
      </c>
    </row>
    <row r="110" spans="1:65" ht="12.5" hidden="1" thickTop="1" x14ac:dyDescent="0.3">
      <c r="A110" s="85" t="s">
        <v>1305</v>
      </c>
      <c r="B110" s="85" t="s">
        <v>240</v>
      </c>
      <c r="C110" s="85" t="s">
        <v>1307</v>
      </c>
      <c r="D110" s="85" t="s">
        <v>1441</v>
      </c>
      <c r="E110" s="85" t="s">
        <v>1307</v>
      </c>
      <c r="F110" s="85" t="s">
        <v>1307</v>
      </c>
      <c r="G110" s="85" t="s">
        <v>1326</v>
      </c>
      <c r="H110" s="85" t="s">
        <v>1434</v>
      </c>
      <c r="I110" s="85" t="s">
        <v>1435</v>
      </c>
      <c r="J110" s="85" t="s">
        <v>90</v>
      </c>
      <c r="K110" s="85" t="s">
        <v>1313</v>
      </c>
      <c r="L110" s="96" t="s">
        <v>581</v>
      </c>
      <c r="M110" s="85"/>
      <c r="N110" s="85"/>
      <c r="O110" s="85"/>
      <c r="P110" s="85"/>
      <c r="Q110" s="87">
        <v>1.82</v>
      </c>
      <c r="R110" s="87" t="s">
        <v>1311</v>
      </c>
      <c r="S110" s="87" t="s">
        <v>1311</v>
      </c>
      <c r="T110" s="87" t="s">
        <v>1311</v>
      </c>
      <c r="U110" s="87" t="s">
        <v>1311</v>
      </c>
      <c r="V110" s="87" t="s">
        <v>1311</v>
      </c>
      <c r="W110" s="87" t="s">
        <v>1311</v>
      </c>
      <c r="X110" s="87" t="s">
        <v>1311</v>
      </c>
      <c r="Y110" s="87" t="s">
        <v>1311</v>
      </c>
      <c r="Z110" s="87" t="s">
        <v>1311</v>
      </c>
      <c r="AA110" s="87" t="s">
        <v>1311</v>
      </c>
      <c r="AB110" s="87" t="s">
        <v>1311</v>
      </c>
      <c r="AC110" s="72"/>
      <c r="AD110" s="87">
        <v>86</v>
      </c>
      <c r="AE110" s="87">
        <v>0</v>
      </c>
      <c r="AF110" s="87">
        <v>0</v>
      </c>
      <c r="AG110" s="87">
        <v>0</v>
      </c>
      <c r="AH110" s="87">
        <v>0</v>
      </c>
      <c r="AI110" s="87">
        <v>0</v>
      </c>
      <c r="AJ110" s="87">
        <v>0</v>
      </c>
      <c r="AK110" s="87">
        <v>0</v>
      </c>
      <c r="AL110" s="87">
        <v>0</v>
      </c>
      <c r="AM110" s="87">
        <v>0</v>
      </c>
      <c r="AN110" s="87">
        <v>0</v>
      </c>
      <c r="AO110" s="87">
        <v>0</v>
      </c>
      <c r="AP110" s="72"/>
      <c r="AQ110" s="87">
        <v>86</v>
      </c>
      <c r="AR110" s="87">
        <v>0</v>
      </c>
      <c r="AS110" s="87">
        <v>0</v>
      </c>
      <c r="AT110" s="87">
        <v>0</v>
      </c>
      <c r="AU110" s="72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L110" s="75" t="str">
        <f t="shared" si="2"/>
        <v>Stella - TIKI</v>
      </c>
      <c r="BM110" s="75" t="str">
        <f t="shared" si="3"/>
        <v>Milaganics - TIKI</v>
      </c>
    </row>
    <row r="111" spans="1:65" ht="12.5" hidden="1" thickTop="1" x14ac:dyDescent="0.3">
      <c r="A111" s="85" t="s">
        <v>1305</v>
      </c>
      <c r="B111" s="75" t="s">
        <v>240</v>
      </c>
      <c r="C111" s="75" t="s">
        <v>1305</v>
      </c>
      <c r="D111" s="75" t="s">
        <v>1442</v>
      </c>
      <c r="E111" s="75" t="s">
        <v>1307</v>
      </c>
      <c r="F111" s="75" t="s">
        <v>1307</v>
      </c>
      <c r="G111" s="75" t="s">
        <v>1326</v>
      </c>
      <c r="H111" s="75" t="s">
        <v>1434</v>
      </c>
      <c r="I111" s="75" t="s">
        <v>1435</v>
      </c>
      <c r="J111" s="75" t="s">
        <v>90</v>
      </c>
      <c r="K111" s="75" t="s">
        <v>91</v>
      </c>
      <c r="L111" s="96" t="s">
        <v>1443</v>
      </c>
      <c r="Q111" s="91" t="s">
        <v>1311</v>
      </c>
      <c r="R111" s="91" t="s">
        <v>1311</v>
      </c>
      <c r="S111" s="91" t="s">
        <v>1311</v>
      </c>
      <c r="T111" s="91" t="s">
        <v>1311</v>
      </c>
      <c r="U111" s="91" t="s">
        <v>1311</v>
      </c>
      <c r="V111" s="91" t="s">
        <v>1311</v>
      </c>
      <c r="W111" s="91" t="s">
        <v>1311</v>
      </c>
      <c r="X111" s="91" t="s">
        <v>1311</v>
      </c>
      <c r="Y111" s="91" t="s">
        <v>1311</v>
      </c>
      <c r="Z111" s="91" t="s">
        <v>1311</v>
      </c>
      <c r="AA111" s="91" t="s">
        <v>1311</v>
      </c>
      <c r="AB111" s="91" t="s">
        <v>1311</v>
      </c>
      <c r="AC111" s="72"/>
      <c r="AD111" s="91">
        <v>0</v>
      </c>
      <c r="AE111" s="91">
        <v>0</v>
      </c>
      <c r="AF111" s="91">
        <v>0</v>
      </c>
      <c r="AG111" s="91">
        <v>0</v>
      </c>
      <c r="AH111" s="91">
        <v>0</v>
      </c>
      <c r="AI111" s="91">
        <v>0</v>
      </c>
      <c r="AJ111" s="91">
        <v>0</v>
      </c>
      <c r="AK111" s="91">
        <v>0</v>
      </c>
      <c r="AL111" s="91">
        <v>0</v>
      </c>
      <c r="AM111" s="91">
        <v>0</v>
      </c>
      <c r="AN111" s="91">
        <v>0</v>
      </c>
      <c r="AO111" s="91">
        <v>0</v>
      </c>
      <c r="AP111" s="72"/>
      <c r="AQ111" s="91">
        <v>0</v>
      </c>
      <c r="AR111" s="91">
        <v>0</v>
      </c>
      <c r="AS111" s="91">
        <v>0</v>
      </c>
      <c r="AT111" s="91">
        <v>0</v>
      </c>
      <c r="AU111" s="72"/>
      <c r="AV111" s="91"/>
      <c r="AW111" s="91"/>
      <c r="AX111" s="91"/>
      <c r="AY111" s="91"/>
      <c r="AZ111" s="91"/>
      <c r="BB111" s="91"/>
      <c r="BC111" s="91"/>
      <c r="BD111" s="91"/>
      <c r="BE111" s="91"/>
      <c r="BF111" s="91"/>
      <c r="BG111" s="91"/>
      <c r="BH111" s="91"/>
      <c r="BI111" s="91"/>
      <c r="BJ111" s="91"/>
      <c r="BL111" s="75" t="str">
        <f t="shared" si="2"/>
        <v>Stella - Tiki trading</v>
      </c>
      <c r="BM111" s="75" t="str">
        <f t="shared" si="3"/>
        <v>Milaganics - Tiki trading</v>
      </c>
    </row>
    <row r="112" spans="1:65" ht="12.5" hidden="1" thickTop="1" x14ac:dyDescent="0.3">
      <c r="A112" s="85" t="s">
        <v>1305</v>
      </c>
      <c r="B112" s="85" t="s">
        <v>240</v>
      </c>
      <c r="C112" s="85" t="s">
        <v>1307</v>
      </c>
      <c r="D112" s="85" t="s">
        <v>1444</v>
      </c>
      <c r="E112" s="85" t="s">
        <v>1307</v>
      </c>
      <c r="F112" s="85" t="s">
        <v>1307</v>
      </c>
      <c r="G112" s="85" t="s">
        <v>1445</v>
      </c>
      <c r="H112" s="85" t="s">
        <v>1161</v>
      </c>
      <c r="I112" s="85" t="s">
        <v>338</v>
      </c>
      <c r="J112" s="85" t="s">
        <v>90</v>
      </c>
      <c r="K112" s="85" t="s">
        <v>1313</v>
      </c>
      <c r="L112" s="90" t="s">
        <v>65</v>
      </c>
      <c r="M112" s="85"/>
      <c r="N112" s="85"/>
      <c r="O112" s="85"/>
      <c r="P112" s="85"/>
      <c r="Q112" s="87">
        <v>44.86</v>
      </c>
      <c r="R112" s="87">
        <v>23</v>
      </c>
      <c r="S112" s="87">
        <v>32</v>
      </c>
      <c r="T112" s="87">
        <v>92</v>
      </c>
      <c r="U112" s="87">
        <v>101</v>
      </c>
      <c r="V112" s="87">
        <v>111</v>
      </c>
      <c r="W112" s="87">
        <v>122</v>
      </c>
      <c r="X112" s="87">
        <v>134</v>
      </c>
      <c r="Y112" s="87">
        <v>147</v>
      </c>
      <c r="Z112" s="87">
        <v>162</v>
      </c>
      <c r="AA112" s="87">
        <v>178</v>
      </c>
      <c r="AB112" s="87">
        <v>196</v>
      </c>
      <c r="AC112" s="72"/>
      <c r="AD112" s="88">
        <v>2118</v>
      </c>
      <c r="AE112" s="88">
        <v>1066</v>
      </c>
      <c r="AF112" s="88">
        <v>1487</v>
      </c>
      <c r="AG112" s="88">
        <v>4322</v>
      </c>
      <c r="AH112" s="88">
        <v>4754</v>
      </c>
      <c r="AI112" s="88">
        <v>5229</v>
      </c>
      <c r="AJ112" s="88">
        <v>5753</v>
      </c>
      <c r="AK112" s="88">
        <v>6328</v>
      </c>
      <c r="AL112" s="88">
        <v>6961</v>
      </c>
      <c r="AM112" s="88">
        <v>7657</v>
      </c>
      <c r="AN112" s="88">
        <v>8422</v>
      </c>
      <c r="AO112" s="88">
        <v>9265</v>
      </c>
      <c r="AP112" s="72"/>
      <c r="AQ112" s="88">
        <v>4671</v>
      </c>
      <c r="AR112" s="88">
        <v>14306</v>
      </c>
      <c r="AS112" s="88">
        <v>19041</v>
      </c>
      <c r="AT112" s="88">
        <v>25343</v>
      </c>
      <c r="AU112" s="72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L112" s="75" t="str">
        <f t="shared" si="2"/>
        <v>Taisun - Lazada</v>
      </c>
      <c r="BM112" s="75" t="str">
        <f t="shared" si="3"/>
        <v>Sunmate - Lazada</v>
      </c>
    </row>
    <row r="113" spans="1:65" ht="12.5" hidden="1" thickTop="1" x14ac:dyDescent="0.3">
      <c r="A113" s="85" t="s">
        <v>1305</v>
      </c>
      <c r="B113" s="75" t="s">
        <v>240</v>
      </c>
      <c r="C113" s="75" t="s">
        <v>1305</v>
      </c>
      <c r="D113" s="75" t="s">
        <v>1446</v>
      </c>
      <c r="E113" s="75" t="s">
        <v>1307</v>
      </c>
      <c r="F113" s="75" t="s">
        <v>1307</v>
      </c>
      <c r="G113" s="75" t="s">
        <v>1445</v>
      </c>
      <c r="H113" s="75" t="s">
        <v>1161</v>
      </c>
      <c r="I113" s="75" t="s">
        <v>338</v>
      </c>
      <c r="J113" s="75" t="s">
        <v>90</v>
      </c>
      <c r="K113" s="75" t="s">
        <v>739</v>
      </c>
      <c r="L113" s="86" t="s">
        <v>739</v>
      </c>
      <c r="Q113" s="91" t="s">
        <v>1311</v>
      </c>
      <c r="R113" s="91" t="s">
        <v>1311</v>
      </c>
      <c r="S113" s="91" t="s">
        <v>1311</v>
      </c>
      <c r="T113" s="91" t="s">
        <v>1311</v>
      </c>
      <c r="U113" s="91" t="s">
        <v>1311</v>
      </c>
      <c r="V113" s="91" t="s">
        <v>1311</v>
      </c>
      <c r="W113" s="91" t="s">
        <v>1311</v>
      </c>
      <c r="X113" s="91" t="s">
        <v>1311</v>
      </c>
      <c r="Y113" s="91" t="s">
        <v>1311</v>
      </c>
      <c r="Z113" s="91" t="s">
        <v>1311</v>
      </c>
      <c r="AA113" s="91" t="s">
        <v>1311</v>
      </c>
      <c r="AB113" s="91" t="s">
        <v>1311</v>
      </c>
      <c r="AC113" s="72"/>
      <c r="AD113" s="91">
        <v>0</v>
      </c>
      <c r="AE113" s="91">
        <v>0</v>
      </c>
      <c r="AF113" s="91">
        <v>0</v>
      </c>
      <c r="AG113" s="91">
        <v>0</v>
      </c>
      <c r="AH113" s="91">
        <v>0</v>
      </c>
      <c r="AI113" s="91">
        <v>0</v>
      </c>
      <c r="AJ113" s="91">
        <v>0</v>
      </c>
      <c r="AK113" s="91">
        <v>0</v>
      </c>
      <c r="AL113" s="91">
        <v>0</v>
      </c>
      <c r="AM113" s="91">
        <v>0</v>
      </c>
      <c r="AN113" s="91">
        <v>0</v>
      </c>
      <c r="AO113" s="91">
        <v>0</v>
      </c>
      <c r="AP113" s="72"/>
      <c r="AQ113" s="91">
        <v>0</v>
      </c>
      <c r="AR113" s="91">
        <v>0</v>
      </c>
      <c r="AS113" s="91">
        <v>0</v>
      </c>
      <c r="AT113" s="91">
        <v>0</v>
      </c>
      <c r="AU113" s="72"/>
      <c r="AV113" s="91"/>
      <c r="AW113" s="91"/>
      <c r="AX113" s="91"/>
      <c r="AY113" s="91"/>
      <c r="AZ113" s="91"/>
      <c r="BB113" s="91"/>
      <c r="BC113" s="91"/>
      <c r="BD113" s="91"/>
      <c r="BE113" s="91"/>
      <c r="BF113" s="91"/>
      <c r="BG113" s="91"/>
      <c r="BH113" s="91"/>
      <c r="BI113" s="91"/>
      <c r="BJ113" s="91"/>
      <c r="BL113" s="75" t="str">
        <f t="shared" si="2"/>
        <v>Taisun - Momo</v>
      </c>
      <c r="BM113" s="75" t="str">
        <f t="shared" si="3"/>
        <v>Sunmate - Momo</v>
      </c>
    </row>
    <row r="114" spans="1:65" ht="12.5" hidden="1" thickTop="1" x14ac:dyDescent="0.3">
      <c r="A114" s="85" t="s">
        <v>1305</v>
      </c>
      <c r="B114" s="85" t="s">
        <v>240</v>
      </c>
      <c r="C114" s="85" t="s">
        <v>1307</v>
      </c>
      <c r="D114" s="85" t="s">
        <v>1447</v>
      </c>
      <c r="E114" s="85" t="s">
        <v>1307</v>
      </c>
      <c r="F114" s="85" t="s">
        <v>1307</v>
      </c>
      <c r="G114" s="85" t="s">
        <v>1445</v>
      </c>
      <c r="H114" s="85" t="s">
        <v>1161</v>
      </c>
      <c r="I114" s="85" t="s">
        <v>338</v>
      </c>
      <c r="J114" s="85" t="s">
        <v>90</v>
      </c>
      <c r="K114" s="85" t="s">
        <v>1313</v>
      </c>
      <c r="L114" s="95" t="s">
        <v>147</v>
      </c>
      <c r="M114" s="85"/>
      <c r="N114" s="85"/>
      <c r="O114" s="85"/>
      <c r="P114" s="85"/>
      <c r="Q114" s="87">
        <v>8.0299999999999994</v>
      </c>
      <c r="R114" s="87">
        <v>3</v>
      </c>
      <c r="S114" s="87">
        <v>5</v>
      </c>
      <c r="T114" s="87">
        <v>61</v>
      </c>
      <c r="U114" s="87">
        <v>67</v>
      </c>
      <c r="V114" s="87">
        <v>74</v>
      </c>
      <c r="W114" s="87">
        <v>81</v>
      </c>
      <c r="X114" s="87">
        <v>89</v>
      </c>
      <c r="Y114" s="87">
        <v>98</v>
      </c>
      <c r="Z114" s="87">
        <v>108</v>
      </c>
      <c r="AA114" s="87">
        <v>119</v>
      </c>
      <c r="AB114" s="87">
        <v>131</v>
      </c>
      <c r="AC114" s="72"/>
      <c r="AD114" s="87">
        <v>379</v>
      </c>
      <c r="AE114" s="87">
        <v>121</v>
      </c>
      <c r="AF114" s="87">
        <v>248</v>
      </c>
      <c r="AG114" s="88">
        <v>2881</v>
      </c>
      <c r="AH114" s="88">
        <v>3170</v>
      </c>
      <c r="AI114" s="88">
        <v>3486</v>
      </c>
      <c r="AJ114" s="88">
        <v>3835</v>
      </c>
      <c r="AK114" s="88">
        <v>4219</v>
      </c>
      <c r="AL114" s="88">
        <v>4640</v>
      </c>
      <c r="AM114" s="88">
        <v>5104</v>
      </c>
      <c r="AN114" s="88">
        <v>5615</v>
      </c>
      <c r="AO114" s="88">
        <v>6177</v>
      </c>
      <c r="AP114" s="72"/>
      <c r="AQ114" s="87">
        <v>748</v>
      </c>
      <c r="AR114" s="88">
        <v>9537</v>
      </c>
      <c r="AS114" s="88">
        <v>12694</v>
      </c>
      <c r="AT114" s="88">
        <v>16896</v>
      </c>
      <c r="AU114" s="72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L114" s="75" t="str">
        <f t="shared" si="2"/>
        <v>Taisun - Shopee</v>
      </c>
      <c r="BM114" s="75" t="str">
        <f t="shared" si="3"/>
        <v>Sunmate - Shopee</v>
      </c>
    </row>
    <row r="115" spans="1:65" ht="12.5" hidden="1" thickTop="1" x14ac:dyDescent="0.3">
      <c r="A115" s="85" t="s">
        <v>1305</v>
      </c>
      <c r="B115" s="75" t="s">
        <v>240</v>
      </c>
      <c r="C115" s="75" t="s">
        <v>1307</v>
      </c>
      <c r="D115" s="75" t="s">
        <v>1448</v>
      </c>
      <c r="E115" s="75" t="s">
        <v>1307</v>
      </c>
      <c r="F115" s="75" t="s">
        <v>1307</v>
      </c>
      <c r="G115" s="75" t="s">
        <v>1445</v>
      </c>
      <c r="H115" s="75" t="s">
        <v>1161</v>
      </c>
      <c r="I115" s="75" t="s">
        <v>338</v>
      </c>
      <c r="J115" s="75" t="s">
        <v>90</v>
      </c>
      <c r="K115" s="75" t="s">
        <v>1313</v>
      </c>
      <c r="L115" s="96" t="s">
        <v>581</v>
      </c>
      <c r="Q115" s="91" t="s">
        <v>1311</v>
      </c>
      <c r="R115" s="91" t="s">
        <v>1311</v>
      </c>
      <c r="S115" s="91" t="s">
        <v>1311</v>
      </c>
      <c r="T115" s="91" t="s">
        <v>1311</v>
      </c>
      <c r="U115" s="91" t="s">
        <v>1311</v>
      </c>
      <c r="V115" s="91" t="s">
        <v>1311</v>
      </c>
      <c r="W115" s="91" t="s">
        <v>1311</v>
      </c>
      <c r="X115" s="91" t="s">
        <v>1311</v>
      </c>
      <c r="Y115" s="91" t="s">
        <v>1311</v>
      </c>
      <c r="Z115" s="91" t="s">
        <v>1311</v>
      </c>
      <c r="AA115" s="91" t="s">
        <v>1311</v>
      </c>
      <c r="AB115" s="91" t="s">
        <v>1311</v>
      </c>
      <c r="AC115" s="72"/>
      <c r="AD115" s="91">
        <v>0</v>
      </c>
      <c r="AE115" s="91">
        <v>0</v>
      </c>
      <c r="AF115" s="91">
        <v>0</v>
      </c>
      <c r="AG115" s="91">
        <v>0</v>
      </c>
      <c r="AH115" s="91">
        <v>0</v>
      </c>
      <c r="AI115" s="91">
        <v>0</v>
      </c>
      <c r="AJ115" s="91">
        <v>0</v>
      </c>
      <c r="AK115" s="91">
        <v>0</v>
      </c>
      <c r="AL115" s="91">
        <v>0</v>
      </c>
      <c r="AM115" s="91">
        <v>0</v>
      </c>
      <c r="AN115" s="91">
        <v>0</v>
      </c>
      <c r="AO115" s="91">
        <v>0</v>
      </c>
      <c r="AP115" s="72"/>
      <c r="AQ115" s="91">
        <v>0</v>
      </c>
      <c r="AR115" s="91">
        <v>0</v>
      </c>
      <c r="AS115" s="91">
        <v>0</v>
      </c>
      <c r="AT115" s="91">
        <v>0</v>
      </c>
      <c r="AU115" s="72"/>
      <c r="AV115" s="91"/>
      <c r="AW115" s="91"/>
      <c r="AX115" s="91"/>
      <c r="AY115" s="91"/>
      <c r="AZ115" s="91"/>
      <c r="BB115" s="91"/>
      <c r="BC115" s="91"/>
      <c r="BD115" s="91"/>
      <c r="BE115" s="91"/>
      <c r="BF115" s="91"/>
      <c r="BG115" s="91"/>
      <c r="BH115" s="91"/>
      <c r="BI115" s="91"/>
      <c r="BJ115" s="91"/>
      <c r="BL115" s="75" t="str">
        <f t="shared" si="2"/>
        <v>Taisun - TIKI</v>
      </c>
      <c r="BM115" s="75" t="str">
        <f t="shared" si="3"/>
        <v>Sunmate - TIKI</v>
      </c>
    </row>
    <row r="116" spans="1:65" ht="12.5" hidden="1" thickTop="1" x14ac:dyDescent="0.3">
      <c r="A116" s="85" t="s">
        <v>1305</v>
      </c>
      <c r="B116" s="85" t="s">
        <v>240</v>
      </c>
      <c r="C116" s="85" t="s">
        <v>1305</v>
      </c>
      <c r="D116" s="85" t="s">
        <v>1449</v>
      </c>
      <c r="E116" s="85" t="s">
        <v>1307</v>
      </c>
      <c r="F116" s="85" t="s">
        <v>1307</v>
      </c>
      <c r="G116" s="85" t="s">
        <v>1445</v>
      </c>
      <c r="H116" s="85" t="s">
        <v>1161</v>
      </c>
      <c r="I116" s="85" t="s">
        <v>338</v>
      </c>
      <c r="J116" s="85" t="s">
        <v>90</v>
      </c>
      <c r="K116" s="85" t="s">
        <v>116</v>
      </c>
      <c r="L116" s="86" t="s">
        <v>116</v>
      </c>
      <c r="M116" s="85"/>
      <c r="N116" s="85"/>
      <c r="O116" s="85"/>
      <c r="P116" s="85"/>
      <c r="Q116" s="87" t="s">
        <v>1311</v>
      </c>
      <c r="R116" s="87" t="s">
        <v>1311</v>
      </c>
      <c r="S116" s="87" t="s">
        <v>1311</v>
      </c>
      <c r="T116" s="87" t="s">
        <v>1311</v>
      </c>
      <c r="U116" s="87" t="s">
        <v>1311</v>
      </c>
      <c r="V116" s="87" t="s">
        <v>1311</v>
      </c>
      <c r="W116" s="87" t="s">
        <v>1311</v>
      </c>
      <c r="X116" s="87" t="s">
        <v>1311</v>
      </c>
      <c r="Y116" s="87" t="s">
        <v>1311</v>
      </c>
      <c r="Z116" s="87" t="s">
        <v>1311</v>
      </c>
      <c r="AA116" s="87" t="s">
        <v>1311</v>
      </c>
      <c r="AB116" s="87" t="s">
        <v>1311</v>
      </c>
      <c r="AC116" s="72"/>
      <c r="AD116" s="87">
        <v>0</v>
      </c>
      <c r="AE116" s="87">
        <v>0</v>
      </c>
      <c r="AF116" s="87">
        <v>0</v>
      </c>
      <c r="AG116" s="87">
        <v>0</v>
      </c>
      <c r="AH116" s="87">
        <v>0</v>
      </c>
      <c r="AI116" s="87">
        <v>0</v>
      </c>
      <c r="AJ116" s="87">
        <v>0</v>
      </c>
      <c r="AK116" s="87">
        <v>0</v>
      </c>
      <c r="AL116" s="87">
        <v>0</v>
      </c>
      <c r="AM116" s="87">
        <v>0</v>
      </c>
      <c r="AN116" s="87">
        <v>0</v>
      </c>
      <c r="AO116" s="87">
        <v>0</v>
      </c>
      <c r="AP116" s="72"/>
      <c r="AQ116" s="87">
        <v>0</v>
      </c>
      <c r="AR116" s="87">
        <v>0</v>
      </c>
      <c r="AS116" s="87">
        <v>0</v>
      </c>
      <c r="AT116" s="87">
        <v>0</v>
      </c>
      <c r="AU116" s="72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L116" s="75" t="str">
        <f t="shared" si="2"/>
        <v>Taisun - Tiktok</v>
      </c>
      <c r="BM116" s="75" t="str">
        <f t="shared" si="3"/>
        <v>Sunmate - Tiktok</v>
      </c>
    </row>
    <row r="117" spans="1:65" ht="12.5" hidden="1" thickTop="1" x14ac:dyDescent="0.3">
      <c r="A117" s="85" t="s">
        <v>1305</v>
      </c>
      <c r="B117" s="75" t="s">
        <v>240</v>
      </c>
      <c r="C117" s="75" t="s">
        <v>1307</v>
      </c>
      <c r="D117" s="75" t="s">
        <v>1450</v>
      </c>
      <c r="E117" s="75" t="s">
        <v>1307</v>
      </c>
      <c r="F117" s="75" t="s">
        <v>1307</v>
      </c>
      <c r="G117" s="75" t="s">
        <v>1445</v>
      </c>
      <c r="H117" s="75" t="s">
        <v>1161</v>
      </c>
      <c r="I117" s="75" t="s">
        <v>329</v>
      </c>
      <c r="J117" s="75" t="s">
        <v>90</v>
      </c>
      <c r="K117" s="75" t="s">
        <v>1313</v>
      </c>
      <c r="L117" s="90" t="s">
        <v>65</v>
      </c>
      <c r="Q117" s="91">
        <v>993.78</v>
      </c>
      <c r="R117" s="91">
        <v>766</v>
      </c>
      <c r="S117" s="92">
        <v>1235</v>
      </c>
      <c r="T117" s="91">
        <v>935</v>
      </c>
      <c r="U117" s="92">
        <v>1194</v>
      </c>
      <c r="V117" s="92">
        <v>1487</v>
      </c>
      <c r="W117" s="91">
        <v>830</v>
      </c>
      <c r="X117" s="92">
        <v>1187</v>
      </c>
      <c r="Y117" s="92">
        <v>1800</v>
      </c>
      <c r="Z117" s="92">
        <v>1275</v>
      </c>
      <c r="AA117" s="92">
        <v>2000</v>
      </c>
      <c r="AB117" s="92">
        <v>1850</v>
      </c>
      <c r="AC117" s="72"/>
      <c r="AD117" s="92">
        <v>46917</v>
      </c>
      <c r="AE117" s="92">
        <v>36154</v>
      </c>
      <c r="AF117" s="92">
        <v>58285</v>
      </c>
      <c r="AG117" s="92">
        <v>44150</v>
      </c>
      <c r="AH117" s="92">
        <v>56380</v>
      </c>
      <c r="AI117" s="92">
        <v>70218</v>
      </c>
      <c r="AJ117" s="92">
        <v>39187</v>
      </c>
      <c r="AK117" s="92">
        <v>56022</v>
      </c>
      <c r="AL117" s="92">
        <v>84979</v>
      </c>
      <c r="AM117" s="92">
        <v>60191</v>
      </c>
      <c r="AN117" s="92">
        <v>94421</v>
      </c>
      <c r="AO117" s="92">
        <v>87339</v>
      </c>
      <c r="AP117" s="72"/>
      <c r="AQ117" s="92">
        <v>141356</v>
      </c>
      <c r="AR117" s="92">
        <v>170748</v>
      </c>
      <c r="AS117" s="92">
        <v>180188</v>
      </c>
      <c r="AT117" s="92">
        <v>241951</v>
      </c>
      <c r="AU117" s="72"/>
      <c r="AV117" s="91"/>
      <c r="AW117" s="91"/>
      <c r="AX117" s="91"/>
      <c r="AY117" s="91"/>
      <c r="AZ117" s="91"/>
      <c r="BB117" s="91"/>
      <c r="BC117" s="91"/>
      <c r="BD117" s="91"/>
      <c r="BE117" s="91"/>
      <c r="BF117" s="91"/>
      <c r="BG117" s="91"/>
      <c r="BH117" s="91"/>
      <c r="BI117" s="91"/>
      <c r="BJ117" s="91"/>
      <c r="BL117" s="75" t="str">
        <f t="shared" si="2"/>
        <v>Taisun - Lazada</v>
      </c>
      <c r="BM117" s="75" t="str">
        <f t="shared" si="3"/>
        <v>Unidry - Lazada</v>
      </c>
    </row>
    <row r="118" spans="1:65" ht="12.5" hidden="1" thickTop="1" x14ac:dyDescent="0.3">
      <c r="A118" s="85" t="s">
        <v>1305</v>
      </c>
      <c r="B118" s="85" t="s">
        <v>240</v>
      </c>
      <c r="C118" s="85" t="s">
        <v>1305</v>
      </c>
      <c r="D118" s="85" t="s">
        <v>1451</v>
      </c>
      <c r="E118" s="85" t="s">
        <v>1307</v>
      </c>
      <c r="F118" s="85" t="s">
        <v>1307</v>
      </c>
      <c r="G118" s="85" t="s">
        <v>1445</v>
      </c>
      <c r="H118" s="85" t="s">
        <v>1161</v>
      </c>
      <c r="I118" s="85" t="s">
        <v>329</v>
      </c>
      <c r="J118" s="85" t="s">
        <v>90</v>
      </c>
      <c r="K118" s="85" t="s">
        <v>739</v>
      </c>
      <c r="L118" s="86" t="s">
        <v>739</v>
      </c>
      <c r="M118" s="85"/>
      <c r="N118" s="85"/>
      <c r="O118" s="85"/>
      <c r="P118" s="85"/>
      <c r="Q118" s="87" t="s">
        <v>1311</v>
      </c>
      <c r="R118" s="87" t="s">
        <v>1311</v>
      </c>
      <c r="S118" s="87" t="s">
        <v>1311</v>
      </c>
      <c r="T118" s="87" t="s">
        <v>1311</v>
      </c>
      <c r="U118" s="87" t="s">
        <v>1311</v>
      </c>
      <c r="V118" s="87" t="s">
        <v>1311</v>
      </c>
      <c r="W118" s="87">
        <v>54</v>
      </c>
      <c r="X118" s="87">
        <v>57</v>
      </c>
      <c r="Y118" s="87">
        <v>59</v>
      </c>
      <c r="Z118" s="87">
        <v>62</v>
      </c>
      <c r="AA118" s="87">
        <v>66</v>
      </c>
      <c r="AB118" s="87">
        <v>69</v>
      </c>
      <c r="AC118" s="72"/>
      <c r="AD118" s="87">
        <v>0</v>
      </c>
      <c r="AE118" s="87">
        <v>0</v>
      </c>
      <c r="AF118" s="87">
        <v>0</v>
      </c>
      <c r="AG118" s="87">
        <v>0</v>
      </c>
      <c r="AH118" s="87">
        <v>0</v>
      </c>
      <c r="AI118" s="87">
        <v>0</v>
      </c>
      <c r="AJ118" s="88">
        <v>2547</v>
      </c>
      <c r="AK118" s="88">
        <v>2674</v>
      </c>
      <c r="AL118" s="88">
        <v>2807</v>
      </c>
      <c r="AM118" s="88">
        <v>2948</v>
      </c>
      <c r="AN118" s="88">
        <v>3095</v>
      </c>
      <c r="AO118" s="88">
        <v>3250</v>
      </c>
      <c r="AP118" s="72"/>
      <c r="AQ118" s="87">
        <v>0</v>
      </c>
      <c r="AR118" s="87">
        <v>0</v>
      </c>
      <c r="AS118" s="88">
        <v>8027</v>
      </c>
      <c r="AT118" s="88">
        <v>9293</v>
      </c>
      <c r="AU118" s="72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L118" s="75" t="str">
        <f t="shared" si="2"/>
        <v>Taisun - Momo</v>
      </c>
      <c r="BM118" s="75" t="str">
        <f t="shared" si="3"/>
        <v>Unidry - Momo</v>
      </c>
    </row>
    <row r="119" spans="1:65" ht="12.5" hidden="1" thickTop="1" x14ac:dyDescent="0.3">
      <c r="A119" s="85" t="s">
        <v>1305</v>
      </c>
      <c r="B119" s="75" t="s">
        <v>240</v>
      </c>
      <c r="C119" s="75" t="s">
        <v>1307</v>
      </c>
      <c r="D119" s="75" t="s">
        <v>1452</v>
      </c>
      <c r="E119" s="75" t="s">
        <v>1307</v>
      </c>
      <c r="F119" s="75" t="s">
        <v>1307</v>
      </c>
      <c r="G119" s="75" t="s">
        <v>1445</v>
      </c>
      <c r="H119" s="75" t="s">
        <v>1161</v>
      </c>
      <c r="I119" s="75" t="s">
        <v>329</v>
      </c>
      <c r="J119" s="75" t="s">
        <v>90</v>
      </c>
      <c r="K119" s="75" t="s">
        <v>1313</v>
      </c>
      <c r="L119" s="95" t="s">
        <v>147</v>
      </c>
      <c r="Q119" s="91">
        <v>246.42</v>
      </c>
      <c r="R119" s="91">
        <v>175</v>
      </c>
      <c r="S119" s="91">
        <v>292</v>
      </c>
      <c r="T119" s="91">
        <v>173</v>
      </c>
      <c r="U119" s="91">
        <v>216</v>
      </c>
      <c r="V119" s="91">
        <v>324</v>
      </c>
      <c r="W119" s="91">
        <v>324</v>
      </c>
      <c r="X119" s="91">
        <v>431</v>
      </c>
      <c r="Y119" s="91">
        <v>500</v>
      </c>
      <c r="Z119" s="91">
        <v>500</v>
      </c>
      <c r="AA119" s="91">
        <v>700</v>
      </c>
      <c r="AB119" s="91">
        <v>700</v>
      </c>
      <c r="AC119" s="72"/>
      <c r="AD119" s="92">
        <v>11634</v>
      </c>
      <c r="AE119" s="92">
        <v>8268</v>
      </c>
      <c r="AF119" s="92">
        <v>13796</v>
      </c>
      <c r="AG119" s="92">
        <v>8148</v>
      </c>
      <c r="AH119" s="92">
        <v>10185</v>
      </c>
      <c r="AI119" s="92">
        <v>15278</v>
      </c>
      <c r="AJ119" s="92">
        <v>15278</v>
      </c>
      <c r="AK119" s="92">
        <v>20370</v>
      </c>
      <c r="AL119" s="92">
        <v>23605</v>
      </c>
      <c r="AM119" s="92">
        <v>23605</v>
      </c>
      <c r="AN119" s="92">
        <v>33047</v>
      </c>
      <c r="AO119" s="92">
        <v>33047</v>
      </c>
      <c r="AP119" s="72"/>
      <c r="AQ119" s="92">
        <v>33697</v>
      </c>
      <c r="AR119" s="92">
        <v>33611</v>
      </c>
      <c r="AS119" s="92">
        <v>59253</v>
      </c>
      <c r="AT119" s="92">
        <v>89700</v>
      </c>
      <c r="AU119" s="72"/>
      <c r="AV119" s="91"/>
      <c r="AW119" s="91"/>
      <c r="AX119" s="91"/>
      <c r="AY119" s="91"/>
      <c r="AZ119" s="91"/>
      <c r="BB119" s="91"/>
      <c r="BC119" s="91"/>
      <c r="BD119" s="91"/>
      <c r="BE119" s="91"/>
      <c r="BF119" s="91"/>
      <c r="BG119" s="91"/>
      <c r="BH119" s="91"/>
      <c r="BI119" s="91"/>
      <c r="BJ119" s="91"/>
      <c r="BL119" s="75" t="str">
        <f t="shared" si="2"/>
        <v>Taisun - Shopee</v>
      </c>
      <c r="BM119" s="75" t="str">
        <f t="shared" si="3"/>
        <v>Unidry - Shopee</v>
      </c>
    </row>
    <row r="120" spans="1:65" ht="12.5" hidden="1" thickTop="1" x14ac:dyDescent="0.3">
      <c r="A120" s="85" t="s">
        <v>1305</v>
      </c>
      <c r="B120" s="85" t="s">
        <v>240</v>
      </c>
      <c r="C120" s="85" t="s">
        <v>1307</v>
      </c>
      <c r="D120" s="85" t="s">
        <v>1453</v>
      </c>
      <c r="E120" s="85" t="s">
        <v>1307</v>
      </c>
      <c r="F120" s="85" t="s">
        <v>1307</v>
      </c>
      <c r="G120" s="85" t="s">
        <v>1445</v>
      </c>
      <c r="H120" s="85" t="s">
        <v>1161</v>
      </c>
      <c r="I120" s="85" t="s">
        <v>329</v>
      </c>
      <c r="J120" s="85" t="s">
        <v>90</v>
      </c>
      <c r="K120" s="85" t="s">
        <v>1313</v>
      </c>
      <c r="L120" s="96" t="s">
        <v>581</v>
      </c>
      <c r="M120" s="85"/>
      <c r="N120" s="85"/>
      <c r="O120" s="85"/>
      <c r="P120" s="85"/>
      <c r="Q120" s="87">
        <v>31.7</v>
      </c>
      <c r="R120" s="87">
        <v>24</v>
      </c>
      <c r="S120" s="87">
        <v>37</v>
      </c>
      <c r="T120" s="87">
        <v>93</v>
      </c>
      <c r="U120" s="87">
        <v>111</v>
      </c>
      <c r="V120" s="87">
        <v>139</v>
      </c>
      <c r="W120" s="87">
        <v>111</v>
      </c>
      <c r="X120" s="87">
        <v>167</v>
      </c>
      <c r="Y120" s="87">
        <v>223</v>
      </c>
      <c r="Z120" s="87">
        <v>245</v>
      </c>
      <c r="AA120" s="87">
        <v>270</v>
      </c>
      <c r="AB120" s="87">
        <v>297</v>
      </c>
      <c r="AC120" s="72"/>
      <c r="AD120" s="88">
        <v>1497</v>
      </c>
      <c r="AE120" s="88">
        <v>1142</v>
      </c>
      <c r="AF120" s="88">
        <v>1765</v>
      </c>
      <c r="AG120" s="88">
        <v>4371</v>
      </c>
      <c r="AH120" s="88">
        <v>5246</v>
      </c>
      <c r="AI120" s="88">
        <v>6557</v>
      </c>
      <c r="AJ120" s="88">
        <v>5246</v>
      </c>
      <c r="AK120" s="88">
        <v>7869</v>
      </c>
      <c r="AL120" s="88">
        <v>10535</v>
      </c>
      <c r="AM120" s="88">
        <v>11584</v>
      </c>
      <c r="AN120" s="88">
        <v>12764</v>
      </c>
      <c r="AO120" s="88">
        <v>14032</v>
      </c>
      <c r="AP120" s="72"/>
      <c r="AQ120" s="88">
        <v>4403</v>
      </c>
      <c r="AR120" s="88">
        <v>16174</v>
      </c>
      <c r="AS120" s="88">
        <v>23649</v>
      </c>
      <c r="AT120" s="88">
        <v>38380</v>
      </c>
      <c r="AU120" s="72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L120" s="75" t="str">
        <f t="shared" si="2"/>
        <v>Taisun - TIKI</v>
      </c>
      <c r="BM120" s="75" t="str">
        <f t="shared" si="3"/>
        <v>Unidry - TIKI</v>
      </c>
    </row>
    <row r="121" spans="1:65" ht="12.5" hidden="1" thickTop="1" x14ac:dyDescent="0.3">
      <c r="A121" s="85" t="s">
        <v>1305</v>
      </c>
      <c r="B121" s="75" t="s">
        <v>240</v>
      </c>
      <c r="C121" s="75" t="s">
        <v>1305</v>
      </c>
      <c r="D121" s="75" t="s">
        <v>1454</v>
      </c>
      <c r="E121" s="75" t="s">
        <v>1307</v>
      </c>
      <c r="F121" s="75" t="s">
        <v>1307</v>
      </c>
      <c r="G121" s="75" t="s">
        <v>1445</v>
      </c>
      <c r="H121" s="75" t="s">
        <v>1161</v>
      </c>
      <c r="I121" s="75" t="s">
        <v>329</v>
      </c>
      <c r="J121" s="75" t="s">
        <v>90</v>
      </c>
      <c r="K121" s="75" t="s">
        <v>116</v>
      </c>
      <c r="L121" s="86" t="s">
        <v>116</v>
      </c>
      <c r="Q121" s="91" t="s">
        <v>1311</v>
      </c>
      <c r="R121" s="91" t="s">
        <v>1311</v>
      </c>
      <c r="S121" s="91" t="s">
        <v>1311</v>
      </c>
      <c r="T121" s="91" t="s">
        <v>1311</v>
      </c>
      <c r="U121" s="91" t="s">
        <v>1311</v>
      </c>
      <c r="V121" s="91" t="s">
        <v>1311</v>
      </c>
      <c r="W121" s="91">
        <v>54</v>
      </c>
      <c r="X121" s="91">
        <v>57</v>
      </c>
      <c r="Y121" s="91">
        <v>59</v>
      </c>
      <c r="Z121" s="91">
        <v>62</v>
      </c>
      <c r="AA121" s="91">
        <v>66</v>
      </c>
      <c r="AB121" s="91">
        <v>69</v>
      </c>
      <c r="AC121" s="72"/>
      <c r="AD121" s="91">
        <v>0</v>
      </c>
      <c r="AE121" s="91">
        <v>0</v>
      </c>
      <c r="AF121" s="91">
        <v>0</v>
      </c>
      <c r="AG121" s="91">
        <v>0</v>
      </c>
      <c r="AH121" s="91">
        <v>0</v>
      </c>
      <c r="AI121" s="91">
        <v>0</v>
      </c>
      <c r="AJ121" s="92">
        <v>2547</v>
      </c>
      <c r="AK121" s="92">
        <v>2674</v>
      </c>
      <c r="AL121" s="92">
        <v>2807</v>
      </c>
      <c r="AM121" s="92">
        <v>2948</v>
      </c>
      <c r="AN121" s="92">
        <v>3095</v>
      </c>
      <c r="AO121" s="92">
        <v>3250</v>
      </c>
      <c r="AP121" s="72"/>
      <c r="AQ121" s="91">
        <v>0</v>
      </c>
      <c r="AR121" s="91">
        <v>0</v>
      </c>
      <c r="AS121" s="92">
        <v>8027</v>
      </c>
      <c r="AT121" s="92">
        <v>9293</v>
      </c>
      <c r="AU121" s="72"/>
      <c r="AV121" s="91"/>
      <c r="AW121" s="91"/>
      <c r="AX121" s="91"/>
      <c r="AY121" s="91"/>
      <c r="AZ121" s="91"/>
      <c r="BB121" s="91"/>
      <c r="BC121" s="91"/>
      <c r="BD121" s="91"/>
      <c r="BE121" s="91"/>
      <c r="BF121" s="91"/>
      <c r="BG121" s="91"/>
      <c r="BH121" s="91"/>
      <c r="BI121" s="91"/>
      <c r="BJ121" s="91"/>
      <c r="BL121" s="75" t="str">
        <f t="shared" si="2"/>
        <v>Taisun - Tiktok</v>
      </c>
      <c r="BM121" s="75" t="str">
        <f t="shared" si="3"/>
        <v>Unidry - Tiktok</v>
      </c>
    </row>
    <row r="122" spans="1:65" ht="12.5" hidden="1" thickTop="1" x14ac:dyDescent="0.3">
      <c r="A122" s="85" t="s">
        <v>1305</v>
      </c>
      <c r="B122" s="85" t="s">
        <v>240</v>
      </c>
      <c r="C122" s="85" t="s">
        <v>1307</v>
      </c>
      <c r="D122" s="85" t="s">
        <v>1455</v>
      </c>
      <c r="E122" s="85" t="s">
        <v>1307</v>
      </c>
      <c r="F122" s="85" t="s">
        <v>1307</v>
      </c>
      <c r="G122" s="85" t="s">
        <v>1456</v>
      </c>
      <c r="H122" s="85" t="s">
        <v>481</v>
      </c>
      <c r="I122" s="85" t="s">
        <v>481</v>
      </c>
      <c r="J122" s="85" t="s">
        <v>1346</v>
      </c>
      <c r="K122" s="85" t="s">
        <v>1313</v>
      </c>
      <c r="L122" s="90" t="s">
        <v>65</v>
      </c>
      <c r="M122" s="85"/>
      <c r="N122" s="85"/>
      <c r="O122" s="85"/>
      <c r="P122" s="85"/>
      <c r="Q122" s="87" t="s">
        <v>1311</v>
      </c>
      <c r="R122" s="87">
        <v>195</v>
      </c>
      <c r="S122" s="87">
        <v>108</v>
      </c>
      <c r="T122" s="87">
        <v>27</v>
      </c>
      <c r="U122" s="87">
        <v>27</v>
      </c>
      <c r="V122" s="87">
        <v>67</v>
      </c>
      <c r="W122" s="87">
        <v>117</v>
      </c>
      <c r="X122" s="87">
        <v>87</v>
      </c>
      <c r="Y122" s="87">
        <v>146</v>
      </c>
      <c r="Z122" s="87">
        <v>97</v>
      </c>
      <c r="AA122" s="87">
        <v>199</v>
      </c>
      <c r="AB122" s="87">
        <v>166</v>
      </c>
      <c r="AC122" s="72"/>
      <c r="AD122" s="87">
        <v>0</v>
      </c>
      <c r="AE122" s="88">
        <v>9186</v>
      </c>
      <c r="AF122" s="88">
        <v>5106</v>
      </c>
      <c r="AG122" s="88">
        <v>1275</v>
      </c>
      <c r="AH122" s="88">
        <v>1275</v>
      </c>
      <c r="AI122" s="88">
        <v>3163</v>
      </c>
      <c r="AJ122" s="88">
        <v>5524</v>
      </c>
      <c r="AK122" s="88">
        <v>4107</v>
      </c>
      <c r="AL122" s="88">
        <v>6893</v>
      </c>
      <c r="AM122" s="88">
        <v>4579</v>
      </c>
      <c r="AN122" s="88">
        <v>9395</v>
      </c>
      <c r="AO122" s="88">
        <v>7837</v>
      </c>
      <c r="AP122" s="72"/>
      <c r="AQ122" s="88">
        <v>14292</v>
      </c>
      <c r="AR122" s="88">
        <v>5712</v>
      </c>
      <c r="AS122" s="88">
        <v>16524</v>
      </c>
      <c r="AT122" s="88">
        <v>21811</v>
      </c>
      <c r="AU122" s="72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L122" s="75" t="str">
        <f t="shared" si="2"/>
        <v>Triumph - Lazada</v>
      </c>
      <c r="BM122" s="75" t="str">
        <f t="shared" si="3"/>
        <v>Triumph - Lazada</v>
      </c>
    </row>
    <row r="123" spans="1:65" ht="12.5" hidden="1" thickTop="1" x14ac:dyDescent="0.3">
      <c r="A123" s="85" t="s">
        <v>1305</v>
      </c>
      <c r="B123" s="75" t="s">
        <v>240</v>
      </c>
      <c r="C123" s="75" t="s">
        <v>1307</v>
      </c>
      <c r="D123" s="75" t="s">
        <v>1457</v>
      </c>
      <c r="E123" s="75" t="s">
        <v>1307</v>
      </c>
      <c r="F123" s="75" t="s">
        <v>1307</v>
      </c>
      <c r="G123" s="75" t="s">
        <v>1456</v>
      </c>
      <c r="H123" s="75" t="s">
        <v>481</v>
      </c>
      <c r="I123" s="75" t="s">
        <v>481</v>
      </c>
      <c r="J123" s="75" t="s">
        <v>1346</v>
      </c>
      <c r="K123" s="75" t="s">
        <v>1313</v>
      </c>
      <c r="L123" s="95" t="s">
        <v>147</v>
      </c>
      <c r="Q123" s="91" t="s">
        <v>1311</v>
      </c>
      <c r="R123" s="91" t="s">
        <v>1311</v>
      </c>
      <c r="S123" s="91">
        <v>85</v>
      </c>
      <c r="T123" s="91">
        <v>46</v>
      </c>
      <c r="U123" s="91">
        <v>46</v>
      </c>
      <c r="V123" s="91">
        <v>112</v>
      </c>
      <c r="W123" s="91">
        <v>198</v>
      </c>
      <c r="X123" s="91">
        <v>147</v>
      </c>
      <c r="Y123" s="91">
        <v>244</v>
      </c>
      <c r="Z123" s="91">
        <v>162</v>
      </c>
      <c r="AA123" s="91">
        <v>305</v>
      </c>
      <c r="AB123" s="91">
        <v>705</v>
      </c>
      <c r="AC123" s="72"/>
      <c r="AD123" s="91">
        <v>0</v>
      </c>
      <c r="AE123" s="91">
        <v>0</v>
      </c>
      <c r="AF123" s="92">
        <v>4015</v>
      </c>
      <c r="AG123" s="92">
        <v>2172</v>
      </c>
      <c r="AH123" s="92">
        <v>2172</v>
      </c>
      <c r="AI123" s="92">
        <v>5288</v>
      </c>
      <c r="AJ123" s="92">
        <v>9348</v>
      </c>
      <c r="AK123" s="92">
        <v>6940</v>
      </c>
      <c r="AL123" s="92">
        <v>11519</v>
      </c>
      <c r="AM123" s="92">
        <v>7648</v>
      </c>
      <c r="AN123" s="92">
        <v>14399</v>
      </c>
      <c r="AO123" s="92">
        <v>33283</v>
      </c>
      <c r="AP123" s="72"/>
      <c r="AQ123" s="92">
        <v>4015</v>
      </c>
      <c r="AR123" s="92">
        <v>9631</v>
      </c>
      <c r="AS123" s="92">
        <v>27807</v>
      </c>
      <c r="AT123" s="92">
        <v>55330</v>
      </c>
      <c r="AU123" s="72"/>
      <c r="AV123" s="91"/>
      <c r="AW123" s="91"/>
      <c r="AX123" s="91"/>
      <c r="AY123" s="91"/>
      <c r="AZ123" s="91"/>
      <c r="BB123" s="91"/>
      <c r="BC123" s="91"/>
      <c r="BD123" s="91"/>
      <c r="BE123" s="91"/>
      <c r="BF123" s="91"/>
      <c r="BG123" s="91"/>
      <c r="BH123" s="91"/>
      <c r="BI123" s="91"/>
      <c r="BJ123" s="91"/>
      <c r="BL123" s="75" t="str">
        <f t="shared" si="2"/>
        <v>Triumph - Shopee</v>
      </c>
      <c r="BM123" s="75" t="str">
        <f t="shared" si="3"/>
        <v>Triumph - Shopee</v>
      </c>
    </row>
    <row r="124" spans="1:65" ht="12.5" hidden="1" thickTop="1" x14ac:dyDescent="0.3">
      <c r="A124" s="85" t="s">
        <v>1305</v>
      </c>
      <c r="B124" s="85" t="s">
        <v>240</v>
      </c>
      <c r="C124" s="85" t="s">
        <v>1307</v>
      </c>
      <c r="D124" s="85" t="s">
        <v>1458</v>
      </c>
      <c r="E124" s="85" t="s">
        <v>1307</v>
      </c>
      <c r="F124" s="85" t="s">
        <v>1307</v>
      </c>
      <c r="G124" s="85" t="s">
        <v>1456</v>
      </c>
      <c r="H124" s="85" t="s">
        <v>481</v>
      </c>
      <c r="I124" s="85" t="s">
        <v>481</v>
      </c>
      <c r="J124" s="85" t="s">
        <v>1346</v>
      </c>
      <c r="K124" s="85" t="s">
        <v>1313</v>
      </c>
      <c r="L124" s="96" t="s">
        <v>581</v>
      </c>
      <c r="M124" s="85"/>
      <c r="N124" s="85"/>
      <c r="O124" s="85"/>
      <c r="P124" s="85"/>
      <c r="Q124" s="87" t="s">
        <v>1311</v>
      </c>
      <c r="R124" s="87" t="s">
        <v>1311</v>
      </c>
      <c r="S124" s="87">
        <v>19</v>
      </c>
      <c r="T124" s="87">
        <v>7</v>
      </c>
      <c r="U124" s="87">
        <v>7</v>
      </c>
      <c r="V124" s="87">
        <v>18</v>
      </c>
      <c r="W124" s="87">
        <v>39</v>
      </c>
      <c r="X124" s="87">
        <v>23</v>
      </c>
      <c r="Y124" s="87">
        <v>39</v>
      </c>
      <c r="Z124" s="87">
        <v>26</v>
      </c>
      <c r="AA124" s="87">
        <v>50</v>
      </c>
      <c r="AB124" s="87">
        <v>36</v>
      </c>
      <c r="AC124" s="72"/>
      <c r="AD124" s="87">
        <v>0</v>
      </c>
      <c r="AE124" s="87">
        <v>0</v>
      </c>
      <c r="AF124" s="87">
        <v>892</v>
      </c>
      <c r="AG124" s="87">
        <v>330</v>
      </c>
      <c r="AH124" s="87">
        <v>330</v>
      </c>
      <c r="AI124" s="87">
        <v>850</v>
      </c>
      <c r="AJ124" s="88">
        <v>1841</v>
      </c>
      <c r="AK124" s="88">
        <v>1086</v>
      </c>
      <c r="AL124" s="88">
        <v>1841</v>
      </c>
      <c r="AM124" s="88">
        <v>1227</v>
      </c>
      <c r="AN124" s="88">
        <v>2361</v>
      </c>
      <c r="AO124" s="88">
        <v>1700</v>
      </c>
      <c r="AP124" s="72"/>
      <c r="AQ124" s="87">
        <v>892</v>
      </c>
      <c r="AR124" s="88">
        <v>1511</v>
      </c>
      <c r="AS124" s="88">
        <v>4768</v>
      </c>
      <c r="AT124" s="88">
        <v>5288</v>
      </c>
      <c r="AU124" s="72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L124" s="75" t="str">
        <f t="shared" si="2"/>
        <v>Triumph - TIKI</v>
      </c>
      <c r="BM124" s="75" t="str">
        <f t="shared" si="3"/>
        <v>Triumph - TIKI</v>
      </c>
    </row>
    <row r="125" spans="1:65" ht="12.5" hidden="1" thickTop="1" x14ac:dyDescent="0.3">
      <c r="A125" s="85" t="s">
        <v>1305</v>
      </c>
      <c r="B125" s="75" t="s">
        <v>240</v>
      </c>
      <c r="C125" s="75" t="s">
        <v>1305</v>
      </c>
      <c r="D125" s="75" t="s">
        <v>1459</v>
      </c>
      <c r="E125" s="75" t="s">
        <v>1307</v>
      </c>
      <c r="F125" s="75" t="s">
        <v>1307</v>
      </c>
      <c r="G125" s="75" t="s">
        <v>1326</v>
      </c>
      <c r="H125" s="75" t="s">
        <v>401</v>
      </c>
      <c r="I125" s="75" t="s">
        <v>401</v>
      </c>
      <c r="J125" s="75" t="s">
        <v>90</v>
      </c>
      <c r="K125" s="75" t="s">
        <v>91</v>
      </c>
      <c r="L125" s="75" t="s">
        <v>91</v>
      </c>
      <c r="Q125" s="91" t="s">
        <v>1311</v>
      </c>
      <c r="R125" s="91">
        <v>4</v>
      </c>
      <c r="S125" s="91">
        <v>46</v>
      </c>
      <c r="T125" s="91">
        <v>35</v>
      </c>
      <c r="U125" s="91">
        <v>37</v>
      </c>
      <c r="V125" s="91">
        <v>67</v>
      </c>
      <c r="W125" s="91">
        <v>50</v>
      </c>
      <c r="X125" s="91">
        <v>48</v>
      </c>
      <c r="Y125" s="91">
        <v>71</v>
      </c>
      <c r="Z125" s="91">
        <v>58</v>
      </c>
      <c r="AA125" s="91">
        <v>75</v>
      </c>
      <c r="AB125" s="91">
        <v>62</v>
      </c>
      <c r="AC125" s="72"/>
      <c r="AD125" s="91">
        <v>0</v>
      </c>
      <c r="AE125" s="91">
        <v>203</v>
      </c>
      <c r="AF125" s="92">
        <v>2181</v>
      </c>
      <c r="AG125" s="92">
        <v>1652</v>
      </c>
      <c r="AH125" s="92">
        <v>1747</v>
      </c>
      <c r="AI125" s="92">
        <v>3163</v>
      </c>
      <c r="AJ125" s="92">
        <v>2361</v>
      </c>
      <c r="AK125" s="92">
        <v>2266</v>
      </c>
      <c r="AL125" s="92">
        <v>3352</v>
      </c>
      <c r="AM125" s="92">
        <v>2738</v>
      </c>
      <c r="AN125" s="92">
        <v>3541</v>
      </c>
      <c r="AO125" s="92">
        <v>2927</v>
      </c>
      <c r="AP125" s="72"/>
      <c r="AQ125" s="92">
        <v>2384</v>
      </c>
      <c r="AR125" s="92">
        <v>6562</v>
      </c>
      <c r="AS125" s="92">
        <v>7979</v>
      </c>
      <c r="AT125" s="92">
        <v>9206</v>
      </c>
      <c r="AU125" s="72"/>
      <c r="AV125" s="91"/>
      <c r="AW125" s="91"/>
      <c r="AX125" s="91"/>
      <c r="AY125" s="91"/>
      <c r="AZ125" s="91"/>
      <c r="BB125" s="91"/>
      <c r="BC125" s="91"/>
      <c r="BD125" s="91"/>
      <c r="BE125" s="91"/>
      <c r="BF125" s="91"/>
      <c r="BG125" s="91"/>
      <c r="BH125" s="91"/>
      <c r="BI125" s="91"/>
      <c r="BJ125" s="91"/>
      <c r="BL125" s="75" t="str">
        <f t="shared" si="2"/>
        <v>UI Mass - B2B</v>
      </c>
      <c r="BM125" s="75" t="str">
        <f t="shared" si="3"/>
        <v>UI Mass - B2B</v>
      </c>
    </row>
    <row r="126" spans="1:65" ht="12.5" hidden="1" thickTop="1" x14ac:dyDescent="0.3">
      <c r="A126" s="85" t="s">
        <v>1305</v>
      </c>
      <c r="B126" s="85" t="s">
        <v>240</v>
      </c>
      <c r="C126" s="85" t="s">
        <v>1307</v>
      </c>
      <c r="D126" s="85" t="s">
        <v>1460</v>
      </c>
      <c r="E126" s="85" t="s">
        <v>1307</v>
      </c>
      <c r="F126" s="85" t="s">
        <v>1307</v>
      </c>
      <c r="G126" s="85" t="s">
        <v>1326</v>
      </c>
      <c r="H126" s="85" t="s">
        <v>401</v>
      </c>
      <c r="I126" s="85" t="s">
        <v>401</v>
      </c>
      <c r="J126" s="85" t="s">
        <v>90</v>
      </c>
      <c r="K126" s="85" t="s">
        <v>1313</v>
      </c>
      <c r="L126" s="90" t="s">
        <v>65</v>
      </c>
      <c r="M126" s="85"/>
      <c r="N126" s="85"/>
      <c r="O126" s="85"/>
      <c r="P126" s="85"/>
      <c r="Q126" s="87">
        <v>135.75</v>
      </c>
      <c r="R126" s="87">
        <v>101</v>
      </c>
      <c r="S126" s="87">
        <v>363</v>
      </c>
      <c r="T126" s="87">
        <v>276</v>
      </c>
      <c r="U126" s="87">
        <v>296</v>
      </c>
      <c r="V126" s="87">
        <v>530</v>
      </c>
      <c r="W126" s="87">
        <v>393</v>
      </c>
      <c r="X126" s="87">
        <v>377</v>
      </c>
      <c r="Y126" s="87">
        <v>562</v>
      </c>
      <c r="Z126" s="87">
        <v>461</v>
      </c>
      <c r="AA126" s="87">
        <v>590</v>
      </c>
      <c r="AB126" s="87">
        <v>493</v>
      </c>
      <c r="AC126" s="72"/>
      <c r="AD126" s="88">
        <v>6409</v>
      </c>
      <c r="AE126" s="88">
        <v>4781</v>
      </c>
      <c r="AF126" s="88">
        <v>17152</v>
      </c>
      <c r="AG126" s="88">
        <v>13030</v>
      </c>
      <c r="AH126" s="88">
        <v>13974</v>
      </c>
      <c r="AI126" s="88">
        <v>25021</v>
      </c>
      <c r="AJ126" s="88">
        <v>18554</v>
      </c>
      <c r="AK126" s="88">
        <v>17798</v>
      </c>
      <c r="AL126" s="88">
        <v>26532</v>
      </c>
      <c r="AM126" s="88">
        <v>21764</v>
      </c>
      <c r="AN126" s="88">
        <v>27854</v>
      </c>
      <c r="AO126" s="88">
        <v>23275</v>
      </c>
      <c r="AP126" s="72"/>
      <c r="AQ126" s="88">
        <v>28341</v>
      </c>
      <c r="AR126" s="88">
        <v>52026</v>
      </c>
      <c r="AS126" s="88">
        <v>62884</v>
      </c>
      <c r="AT126" s="88">
        <v>72893</v>
      </c>
      <c r="AU126" s="72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L126" s="75" t="str">
        <f t="shared" si="2"/>
        <v>UI Mass - Lazada</v>
      </c>
      <c r="BM126" s="75" t="str">
        <f t="shared" si="3"/>
        <v>UI Mass - Lazada</v>
      </c>
    </row>
    <row r="127" spans="1:65" ht="12.5" hidden="1" thickTop="1" x14ac:dyDescent="0.3">
      <c r="A127" s="85" t="s">
        <v>1305</v>
      </c>
      <c r="B127" s="75" t="s">
        <v>240</v>
      </c>
      <c r="C127" s="75" t="s">
        <v>1305</v>
      </c>
      <c r="D127" s="75" t="s">
        <v>1461</v>
      </c>
      <c r="E127" s="75" t="s">
        <v>1307</v>
      </c>
      <c r="F127" s="75" t="s">
        <v>1307</v>
      </c>
      <c r="G127" s="75" t="s">
        <v>1326</v>
      </c>
      <c r="H127" s="75" t="s">
        <v>401</v>
      </c>
      <c r="I127" s="75" t="s">
        <v>401</v>
      </c>
      <c r="J127" s="75" t="s">
        <v>90</v>
      </c>
      <c r="K127" s="75" t="s">
        <v>739</v>
      </c>
      <c r="L127" s="86" t="s">
        <v>739</v>
      </c>
      <c r="Q127" s="91" t="s">
        <v>1311</v>
      </c>
      <c r="R127" s="91" t="s">
        <v>1311</v>
      </c>
      <c r="S127" s="91" t="s">
        <v>1311</v>
      </c>
      <c r="T127" s="91" t="s">
        <v>1311</v>
      </c>
      <c r="U127" s="91" t="s">
        <v>1311</v>
      </c>
      <c r="V127" s="91" t="s">
        <v>1311</v>
      </c>
      <c r="W127" s="91">
        <v>54</v>
      </c>
      <c r="X127" s="91">
        <v>57</v>
      </c>
      <c r="Y127" s="91">
        <v>59</v>
      </c>
      <c r="Z127" s="91">
        <v>62</v>
      </c>
      <c r="AA127" s="91">
        <v>66</v>
      </c>
      <c r="AB127" s="91">
        <v>69</v>
      </c>
      <c r="AC127" s="72"/>
      <c r="AD127" s="91">
        <v>0</v>
      </c>
      <c r="AE127" s="91">
        <v>0</v>
      </c>
      <c r="AF127" s="91">
        <v>0</v>
      </c>
      <c r="AG127" s="91">
        <v>0</v>
      </c>
      <c r="AH127" s="91">
        <v>0</v>
      </c>
      <c r="AI127" s="91">
        <v>0</v>
      </c>
      <c r="AJ127" s="92">
        <v>2547</v>
      </c>
      <c r="AK127" s="92">
        <v>2674</v>
      </c>
      <c r="AL127" s="92">
        <v>2807</v>
      </c>
      <c r="AM127" s="92">
        <v>2948</v>
      </c>
      <c r="AN127" s="92">
        <v>3095</v>
      </c>
      <c r="AO127" s="92">
        <v>3250</v>
      </c>
      <c r="AP127" s="72"/>
      <c r="AQ127" s="91">
        <v>0</v>
      </c>
      <c r="AR127" s="91">
        <v>0</v>
      </c>
      <c r="AS127" s="92">
        <v>8027</v>
      </c>
      <c r="AT127" s="92">
        <v>9293</v>
      </c>
      <c r="AU127" s="72"/>
      <c r="AV127" s="91"/>
      <c r="AW127" s="91"/>
      <c r="AX127" s="91"/>
      <c r="AY127" s="91"/>
      <c r="AZ127" s="91"/>
      <c r="BB127" s="91"/>
      <c r="BC127" s="91"/>
      <c r="BD127" s="91"/>
      <c r="BE127" s="91"/>
      <c r="BF127" s="91"/>
      <c r="BG127" s="91"/>
      <c r="BH127" s="91"/>
      <c r="BI127" s="91"/>
      <c r="BJ127" s="91"/>
      <c r="BL127" s="75" t="str">
        <f t="shared" si="2"/>
        <v>UI Mass - Momo</v>
      </c>
      <c r="BM127" s="75" t="str">
        <f t="shared" si="3"/>
        <v>UI Mass - Momo</v>
      </c>
    </row>
    <row r="128" spans="1:65" ht="12.5" hidden="1" thickTop="1" x14ac:dyDescent="0.3">
      <c r="A128" s="85" t="s">
        <v>1305</v>
      </c>
      <c r="B128" s="85" t="s">
        <v>240</v>
      </c>
      <c r="C128" s="85" t="s">
        <v>1307</v>
      </c>
      <c r="D128" s="85" t="s">
        <v>1462</v>
      </c>
      <c r="E128" s="85" t="s">
        <v>1307</v>
      </c>
      <c r="F128" s="85" t="s">
        <v>1307</v>
      </c>
      <c r="G128" s="85" t="s">
        <v>1326</v>
      </c>
      <c r="H128" s="85" t="s">
        <v>401</v>
      </c>
      <c r="I128" s="85" t="s">
        <v>401</v>
      </c>
      <c r="J128" s="85" t="s">
        <v>90</v>
      </c>
      <c r="K128" s="85" t="s">
        <v>1313</v>
      </c>
      <c r="L128" s="95" t="s">
        <v>147</v>
      </c>
      <c r="M128" s="85"/>
      <c r="N128" s="85"/>
      <c r="O128" s="85"/>
      <c r="P128" s="85"/>
      <c r="Q128" s="87">
        <v>413.51</v>
      </c>
      <c r="R128" s="87">
        <v>405</v>
      </c>
      <c r="S128" s="88">
        <v>1986</v>
      </c>
      <c r="T128" s="88">
        <v>1507</v>
      </c>
      <c r="U128" s="88">
        <v>1620</v>
      </c>
      <c r="V128" s="88">
        <v>2898</v>
      </c>
      <c r="W128" s="88">
        <v>2147</v>
      </c>
      <c r="X128" s="88">
        <v>2062</v>
      </c>
      <c r="Y128" s="88">
        <v>3071</v>
      </c>
      <c r="Z128" s="88">
        <v>2521</v>
      </c>
      <c r="AA128" s="88">
        <v>3226</v>
      </c>
      <c r="AB128" s="88">
        <v>2696</v>
      </c>
      <c r="AC128" s="72"/>
      <c r="AD128" s="88">
        <v>19522</v>
      </c>
      <c r="AE128" s="88">
        <v>19134</v>
      </c>
      <c r="AF128" s="88">
        <v>93738</v>
      </c>
      <c r="AG128" s="88">
        <v>71146</v>
      </c>
      <c r="AH128" s="88">
        <v>76481</v>
      </c>
      <c r="AI128" s="88">
        <v>136815</v>
      </c>
      <c r="AJ128" s="88">
        <v>101361</v>
      </c>
      <c r="AK128" s="88">
        <v>97348</v>
      </c>
      <c r="AL128" s="88">
        <v>144983</v>
      </c>
      <c r="AM128" s="88">
        <v>119017</v>
      </c>
      <c r="AN128" s="88">
        <v>152300</v>
      </c>
      <c r="AO128" s="88">
        <v>127279</v>
      </c>
      <c r="AP128" s="72"/>
      <c r="AQ128" s="88">
        <v>132395</v>
      </c>
      <c r="AR128" s="88">
        <v>284442</v>
      </c>
      <c r="AS128" s="88">
        <v>343691</v>
      </c>
      <c r="AT128" s="88">
        <v>398597</v>
      </c>
      <c r="AU128" s="72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L128" s="75" t="str">
        <f t="shared" si="2"/>
        <v>UI Mass - Shopee</v>
      </c>
      <c r="BM128" s="75" t="str">
        <f t="shared" si="3"/>
        <v>UI Mass - Shopee</v>
      </c>
    </row>
    <row r="129" spans="1:65" ht="12.5" hidden="1" thickTop="1" x14ac:dyDescent="0.3">
      <c r="A129" s="85" t="s">
        <v>1305</v>
      </c>
      <c r="B129" s="75" t="s">
        <v>240</v>
      </c>
      <c r="C129" s="75" t="s">
        <v>1307</v>
      </c>
      <c r="D129" s="75" t="s">
        <v>1463</v>
      </c>
      <c r="E129" s="75" t="s">
        <v>1307</v>
      </c>
      <c r="F129" s="75" t="s">
        <v>1307</v>
      </c>
      <c r="G129" s="75" t="s">
        <v>1326</v>
      </c>
      <c r="H129" s="75" t="s">
        <v>401</v>
      </c>
      <c r="I129" s="75" t="s">
        <v>401</v>
      </c>
      <c r="J129" s="75" t="s">
        <v>90</v>
      </c>
      <c r="K129" s="75" t="s">
        <v>1313</v>
      </c>
      <c r="L129" s="96" t="s">
        <v>581</v>
      </c>
      <c r="Q129" s="91">
        <v>10.28</v>
      </c>
      <c r="R129" s="91">
        <v>6</v>
      </c>
      <c r="S129" s="91">
        <v>27</v>
      </c>
      <c r="T129" s="91">
        <v>21</v>
      </c>
      <c r="U129" s="91">
        <v>22</v>
      </c>
      <c r="V129" s="91">
        <v>40</v>
      </c>
      <c r="W129" s="91">
        <v>30</v>
      </c>
      <c r="X129" s="91">
        <v>29</v>
      </c>
      <c r="Y129" s="91">
        <v>43</v>
      </c>
      <c r="Z129" s="91">
        <v>35</v>
      </c>
      <c r="AA129" s="91">
        <v>45</v>
      </c>
      <c r="AB129" s="91">
        <v>37</v>
      </c>
      <c r="AC129" s="72"/>
      <c r="AD129" s="91">
        <v>485</v>
      </c>
      <c r="AE129" s="91">
        <v>300</v>
      </c>
      <c r="AF129" s="92">
        <v>1289</v>
      </c>
      <c r="AG129" s="91">
        <v>991</v>
      </c>
      <c r="AH129" s="92">
        <v>1039</v>
      </c>
      <c r="AI129" s="92">
        <v>1888</v>
      </c>
      <c r="AJ129" s="92">
        <v>1416</v>
      </c>
      <c r="AK129" s="92">
        <v>1369</v>
      </c>
      <c r="AL129" s="92">
        <v>2030</v>
      </c>
      <c r="AM129" s="92">
        <v>1652</v>
      </c>
      <c r="AN129" s="92">
        <v>2124</v>
      </c>
      <c r="AO129" s="92">
        <v>1747</v>
      </c>
      <c r="AP129" s="72"/>
      <c r="AQ129" s="92">
        <v>2074</v>
      </c>
      <c r="AR129" s="92">
        <v>3918</v>
      </c>
      <c r="AS129" s="92">
        <v>4815</v>
      </c>
      <c r="AT129" s="92">
        <v>5524</v>
      </c>
      <c r="AU129" s="72"/>
      <c r="AV129" s="91"/>
      <c r="AW129" s="91"/>
      <c r="AX129" s="91"/>
      <c r="AY129" s="91"/>
      <c r="AZ129" s="91"/>
      <c r="BB129" s="91"/>
      <c r="BC129" s="91"/>
      <c r="BD129" s="91"/>
      <c r="BE129" s="91"/>
      <c r="BF129" s="91"/>
      <c r="BG129" s="91"/>
      <c r="BH129" s="91"/>
      <c r="BI129" s="91"/>
      <c r="BJ129" s="91"/>
      <c r="BL129" s="75" t="str">
        <f t="shared" si="2"/>
        <v>UI Mass - TIKI</v>
      </c>
      <c r="BM129" s="75" t="str">
        <f t="shared" si="3"/>
        <v>UI Mass - TIKI</v>
      </c>
    </row>
    <row r="130" spans="1:65" ht="12.5" hidden="1" thickTop="1" x14ac:dyDescent="0.3">
      <c r="A130" s="85" t="s">
        <v>1305</v>
      </c>
      <c r="B130" s="85" t="s">
        <v>240</v>
      </c>
      <c r="C130" s="85" t="s">
        <v>1305</v>
      </c>
      <c r="D130" s="85" t="s">
        <v>1464</v>
      </c>
      <c r="E130" s="85" t="s">
        <v>1307</v>
      </c>
      <c r="F130" s="85" t="s">
        <v>1307</v>
      </c>
      <c r="G130" s="85" t="s">
        <v>1326</v>
      </c>
      <c r="H130" s="85" t="s">
        <v>401</v>
      </c>
      <c r="I130" s="85" t="s">
        <v>401</v>
      </c>
      <c r="J130" s="85" t="s">
        <v>90</v>
      </c>
      <c r="K130" s="85" t="s">
        <v>116</v>
      </c>
      <c r="L130" s="86" t="s">
        <v>116</v>
      </c>
      <c r="M130" s="85"/>
      <c r="N130" s="85"/>
      <c r="O130" s="85"/>
      <c r="P130" s="85"/>
      <c r="Q130" s="87" t="s">
        <v>1311</v>
      </c>
      <c r="R130" s="87" t="s">
        <v>1311</v>
      </c>
      <c r="S130" s="87" t="s">
        <v>1311</v>
      </c>
      <c r="T130" s="87" t="s">
        <v>1311</v>
      </c>
      <c r="U130" s="87" t="s">
        <v>1311</v>
      </c>
      <c r="V130" s="87" t="s">
        <v>1311</v>
      </c>
      <c r="W130" s="87">
        <v>54</v>
      </c>
      <c r="X130" s="87">
        <v>57</v>
      </c>
      <c r="Y130" s="87">
        <v>59</v>
      </c>
      <c r="Z130" s="87">
        <v>62</v>
      </c>
      <c r="AA130" s="87">
        <v>66</v>
      </c>
      <c r="AB130" s="87">
        <v>69</v>
      </c>
      <c r="AC130" s="72"/>
      <c r="AD130" s="87">
        <v>0</v>
      </c>
      <c r="AE130" s="87">
        <v>0</v>
      </c>
      <c r="AF130" s="87">
        <v>0</v>
      </c>
      <c r="AG130" s="87">
        <v>0</v>
      </c>
      <c r="AH130" s="87">
        <v>0</v>
      </c>
      <c r="AI130" s="87">
        <v>0</v>
      </c>
      <c r="AJ130" s="88">
        <v>2547</v>
      </c>
      <c r="AK130" s="88">
        <v>2674</v>
      </c>
      <c r="AL130" s="88">
        <v>2807</v>
      </c>
      <c r="AM130" s="88">
        <v>2948</v>
      </c>
      <c r="AN130" s="88">
        <v>3095</v>
      </c>
      <c r="AO130" s="88">
        <v>3250</v>
      </c>
      <c r="AP130" s="72"/>
      <c r="AQ130" s="87">
        <v>0</v>
      </c>
      <c r="AR130" s="87">
        <v>0</v>
      </c>
      <c r="AS130" s="88">
        <v>8027</v>
      </c>
      <c r="AT130" s="88">
        <v>9293</v>
      </c>
      <c r="AU130" s="72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L130" s="75" t="str">
        <f t="shared" si="2"/>
        <v>UI Mass - Tiktok</v>
      </c>
      <c r="BM130" s="75" t="str">
        <f t="shared" si="3"/>
        <v>UI Mass - Tiktok</v>
      </c>
    </row>
    <row r="131" spans="1:65" ht="12.5" hidden="1" thickTop="1" x14ac:dyDescent="0.3">
      <c r="A131" s="85" t="s">
        <v>1305</v>
      </c>
      <c r="B131" s="75" t="s">
        <v>240</v>
      </c>
      <c r="C131" s="75" t="s">
        <v>1305</v>
      </c>
      <c r="D131" s="75" t="s">
        <v>1465</v>
      </c>
      <c r="E131" s="75" t="s">
        <v>1307</v>
      </c>
      <c r="F131" s="75" t="s">
        <v>1305</v>
      </c>
      <c r="G131" s="75" t="s">
        <v>1326</v>
      </c>
      <c r="H131" s="75" t="s">
        <v>401</v>
      </c>
      <c r="I131" s="75" t="s">
        <v>401</v>
      </c>
      <c r="J131" s="75" t="s">
        <v>90</v>
      </c>
      <c r="K131" s="75" t="s">
        <v>1332</v>
      </c>
      <c r="L131" s="86" t="s">
        <v>84</v>
      </c>
      <c r="Q131" s="91" t="s">
        <v>1311</v>
      </c>
      <c r="R131" s="91" t="s">
        <v>1311</v>
      </c>
      <c r="S131" s="91" t="s">
        <v>1311</v>
      </c>
      <c r="T131" s="91" t="s">
        <v>1311</v>
      </c>
      <c r="U131" s="91">
        <v>402</v>
      </c>
      <c r="V131" s="91">
        <v>462</v>
      </c>
      <c r="W131" s="91">
        <v>508</v>
      </c>
      <c r="X131" s="91">
        <v>559</v>
      </c>
      <c r="Y131" s="91">
        <v>615</v>
      </c>
      <c r="Z131" s="91">
        <v>738</v>
      </c>
      <c r="AA131" s="91">
        <v>812</v>
      </c>
      <c r="AB131" s="91">
        <v>893</v>
      </c>
      <c r="AC131" s="72"/>
      <c r="AD131" s="91">
        <v>0</v>
      </c>
      <c r="AE131" s="91">
        <v>0</v>
      </c>
      <c r="AF131" s="91">
        <v>0</v>
      </c>
      <c r="AG131" s="91">
        <v>0</v>
      </c>
      <c r="AH131" s="92">
        <v>18956</v>
      </c>
      <c r="AI131" s="92">
        <v>21822</v>
      </c>
      <c r="AJ131" s="92">
        <v>23995</v>
      </c>
      <c r="AK131" s="92">
        <v>26388</v>
      </c>
      <c r="AL131" s="92">
        <v>29033</v>
      </c>
      <c r="AM131" s="92">
        <v>34827</v>
      </c>
      <c r="AN131" s="92">
        <v>38322</v>
      </c>
      <c r="AO131" s="92">
        <v>42164</v>
      </c>
      <c r="AP131" s="72"/>
      <c r="AQ131" s="91">
        <v>0</v>
      </c>
      <c r="AR131" s="92">
        <v>40778</v>
      </c>
      <c r="AS131" s="92">
        <v>79416</v>
      </c>
      <c r="AT131" s="92">
        <v>115314</v>
      </c>
      <c r="AU131" s="72"/>
      <c r="AV131" s="91"/>
      <c r="AW131" s="91"/>
      <c r="AX131" s="91"/>
      <c r="AY131" s="91"/>
      <c r="AZ131" s="91"/>
      <c r="BB131" s="91"/>
      <c r="BC131" s="91"/>
      <c r="BD131" s="91"/>
      <c r="BE131" s="91"/>
      <c r="BF131" s="91"/>
      <c r="BG131" s="91"/>
      <c r="BH131" s="91"/>
      <c r="BI131" s="91"/>
      <c r="BJ131" s="91"/>
      <c r="BL131" s="75" t="str">
        <f t="shared" si="2"/>
        <v>UI Mass - Socom</v>
      </c>
      <c r="BM131" s="75" t="str">
        <f t="shared" si="3"/>
        <v>UI Mass - Socom</v>
      </c>
    </row>
    <row r="132" spans="1:65" ht="12.5" hidden="1" thickTop="1" x14ac:dyDescent="0.3">
      <c r="A132" s="85" t="s">
        <v>1305</v>
      </c>
      <c r="B132" s="85" t="s">
        <v>240</v>
      </c>
      <c r="C132" s="85" t="s">
        <v>1307</v>
      </c>
      <c r="D132" s="85" t="s">
        <v>1466</v>
      </c>
      <c r="E132" s="85" t="s">
        <v>1307</v>
      </c>
      <c r="F132" s="85" t="s">
        <v>1307</v>
      </c>
      <c r="G132" s="85" t="s">
        <v>1326</v>
      </c>
      <c r="H132" s="85" t="s">
        <v>1199</v>
      </c>
      <c r="I132" s="85" t="s">
        <v>144</v>
      </c>
      <c r="J132" s="85" t="s">
        <v>90</v>
      </c>
      <c r="K132" s="85" t="s">
        <v>1313</v>
      </c>
      <c r="L132" s="90" t="s">
        <v>65</v>
      </c>
      <c r="M132" s="85"/>
      <c r="N132" s="85"/>
      <c r="O132" s="85"/>
      <c r="P132" s="85"/>
      <c r="Q132" s="100">
        <v>1036.3900000000001</v>
      </c>
      <c r="R132" s="87" t="s">
        <v>1311</v>
      </c>
      <c r="S132" s="88">
        <v>1957</v>
      </c>
      <c r="T132" s="88">
        <v>1200</v>
      </c>
      <c r="U132" s="88">
        <v>1320</v>
      </c>
      <c r="V132" s="88">
        <v>1600</v>
      </c>
      <c r="W132" s="88">
        <v>1480</v>
      </c>
      <c r="X132" s="88">
        <v>1560</v>
      </c>
      <c r="Y132" s="88">
        <v>1680</v>
      </c>
      <c r="Z132" s="88">
        <v>1600</v>
      </c>
      <c r="AA132" s="88">
        <v>1800</v>
      </c>
      <c r="AB132" s="88">
        <v>1760</v>
      </c>
      <c r="AC132" s="72"/>
      <c r="AD132" s="88">
        <v>48928</v>
      </c>
      <c r="AE132" s="87">
        <v>0</v>
      </c>
      <c r="AF132" s="88">
        <v>92400</v>
      </c>
      <c r="AG132" s="88">
        <v>56652</v>
      </c>
      <c r="AH132" s="88">
        <v>62318</v>
      </c>
      <c r="AI132" s="88">
        <v>75536</v>
      </c>
      <c r="AJ132" s="88">
        <v>69871</v>
      </c>
      <c r="AK132" s="88">
        <v>73648</v>
      </c>
      <c r="AL132" s="88">
        <v>79313</v>
      </c>
      <c r="AM132" s="88">
        <v>75536</v>
      </c>
      <c r="AN132" s="88">
        <v>84979</v>
      </c>
      <c r="AO132" s="88">
        <v>83090</v>
      </c>
      <c r="AP132" s="72"/>
      <c r="AQ132" s="88">
        <v>141328</v>
      </c>
      <c r="AR132" s="88">
        <v>194506</v>
      </c>
      <c r="AS132" s="88">
        <v>222833</v>
      </c>
      <c r="AT132" s="88">
        <v>243605</v>
      </c>
      <c r="AU132" s="72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L132" s="75" t="str">
        <f t="shared" si="2"/>
        <v>Unicharm - Lazada</v>
      </c>
      <c r="BM132" s="75" t="str">
        <f t="shared" si="3"/>
        <v>Unicharm - Beauty - Lazada</v>
      </c>
    </row>
    <row r="133" spans="1:65" ht="12.5" hidden="1" thickTop="1" x14ac:dyDescent="0.3">
      <c r="A133" s="85" t="s">
        <v>1305</v>
      </c>
      <c r="B133" s="75" t="s">
        <v>240</v>
      </c>
      <c r="C133" s="75" t="s">
        <v>1305</v>
      </c>
      <c r="D133" s="75" t="s">
        <v>1467</v>
      </c>
      <c r="E133" s="75" t="s">
        <v>1307</v>
      </c>
      <c r="F133" s="75" t="s">
        <v>1307</v>
      </c>
      <c r="G133" s="75" t="s">
        <v>1326</v>
      </c>
      <c r="H133" s="75" t="s">
        <v>1199</v>
      </c>
      <c r="I133" s="75" t="s">
        <v>144</v>
      </c>
      <c r="J133" s="75" t="s">
        <v>90</v>
      </c>
      <c r="K133" s="75" t="s">
        <v>739</v>
      </c>
      <c r="L133" s="86" t="s">
        <v>739</v>
      </c>
      <c r="Q133" s="91" t="s">
        <v>1311</v>
      </c>
      <c r="R133" s="91" t="s">
        <v>1311</v>
      </c>
      <c r="S133" s="91" t="s">
        <v>1311</v>
      </c>
      <c r="T133" s="91" t="s">
        <v>1311</v>
      </c>
      <c r="U133" s="91" t="s">
        <v>1311</v>
      </c>
      <c r="V133" s="91" t="s">
        <v>1311</v>
      </c>
      <c r="W133" s="91" t="s">
        <v>1311</v>
      </c>
      <c r="X133" s="91" t="s">
        <v>1311</v>
      </c>
      <c r="Y133" s="91" t="s">
        <v>1311</v>
      </c>
      <c r="Z133" s="91" t="s">
        <v>1311</v>
      </c>
      <c r="AA133" s="91" t="s">
        <v>1311</v>
      </c>
      <c r="AB133" s="91" t="s">
        <v>1311</v>
      </c>
      <c r="AC133" s="72"/>
      <c r="AD133" s="91">
        <v>0</v>
      </c>
      <c r="AE133" s="91">
        <v>0</v>
      </c>
      <c r="AF133" s="91">
        <v>0</v>
      </c>
      <c r="AG133" s="91">
        <v>0</v>
      </c>
      <c r="AH133" s="91">
        <v>0</v>
      </c>
      <c r="AI133" s="91">
        <v>0</v>
      </c>
      <c r="AJ133" s="91">
        <v>0</v>
      </c>
      <c r="AK133" s="91">
        <v>0</v>
      </c>
      <c r="AL133" s="91">
        <v>0</v>
      </c>
      <c r="AM133" s="91">
        <v>0</v>
      </c>
      <c r="AN133" s="91">
        <v>0</v>
      </c>
      <c r="AO133" s="91">
        <v>0</v>
      </c>
      <c r="AP133" s="72"/>
      <c r="AQ133" s="91">
        <v>0</v>
      </c>
      <c r="AR133" s="91">
        <v>0</v>
      </c>
      <c r="AS133" s="91">
        <v>0</v>
      </c>
      <c r="AT133" s="91">
        <v>0</v>
      </c>
      <c r="AU133" s="72"/>
      <c r="AV133" s="91"/>
      <c r="AW133" s="91"/>
      <c r="AX133" s="91"/>
      <c r="AY133" s="91"/>
      <c r="AZ133" s="91"/>
      <c r="BB133" s="91"/>
      <c r="BC133" s="91"/>
      <c r="BD133" s="91"/>
      <c r="BE133" s="91"/>
      <c r="BF133" s="91"/>
      <c r="BG133" s="91"/>
      <c r="BH133" s="91"/>
      <c r="BI133" s="91"/>
      <c r="BJ133" s="91"/>
      <c r="BL133" s="75" t="str">
        <f t="shared" ref="BL133:BL196" si="4">H133&amp;" - "&amp;L133</f>
        <v>Unicharm - Momo</v>
      </c>
      <c r="BM133" s="75" t="str">
        <f t="shared" ref="BM133:BM196" si="5">I133&amp;" - "&amp;L133</f>
        <v>Unicharm - Beauty - Momo</v>
      </c>
    </row>
    <row r="134" spans="1:65" ht="12.5" hidden="1" thickTop="1" x14ac:dyDescent="0.3">
      <c r="A134" s="85" t="s">
        <v>1305</v>
      </c>
      <c r="B134" s="85" t="s">
        <v>240</v>
      </c>
      <c r="C134" s="85" t="s">
        <v>1307</v>
      </c>
      <c r="D134" s="85" t="s">
        <v>1468</v>
      </c>
      <c r="E134" s="85" t="s">
        <v>1307</v>
      </c>
      <c r="F134" s="85" t="s">
        <v>1307</v>
      </c>
      <c r="G134" s="85" t="s">
        <v>1326</v>
      </c>
      <c r="H134" s="85" t="s">
        <v>1199</v>
      </c>
      <c r="I134" s="85" t="s">
        <v>144</v>
      </c>
      <c r="J134" s="85" t="s">
        <v>90</v>
      </c>
      <c r="K134" s="85" t="s">
        <v>1313</v>
      </c>
      <c r="L134" s="99" t="s">
        <v>133</v>
      </c>
      <c r="M134" s="85"/>
      <c r="N134" s="85"/>
      <c r="O134" s="85"/>
      <c r="P134" s="85"/>
      <c r="Q134" s="87">
        <v>0.92</v>
      </c>
      <c r="R134" s="87" t="s">
        <v>1311</v>
      </c>
      <c r="S134" s="87">
        <v>22</v>
      </c>
      <c r="T134" s="87">
        <v>18</v>
      </c>
      <c r="U134" s="87">
        <v>25</v>
      </c>
      <c r="V134" s="87">
        <v>25</v>
      </c>
      <c r="W134" s="87">
        <v>20</v>
      </c>
      <c r="X134" s="87">
        <v>20</v>
      </c>
      <c r="Y134" s="87">
        <v>25</v>
      </c>
      <c r="Z134" s="87">
        <v>23</v>
      </c>
      <c r="AA134" s="87">
        <v>25</v>
      </c>
      <c r="AB134" s="87">
        <v>25</v>
      </c>
      <c r="AC134" s="72"/>
      <c r="AD134" s="87">
        <v>43</v>
      </c>
      <c r="AE134" s="87">
        <v>0</v>
      </c>
      <c r="AF134" s="88">
        <v>1050</v>
      </c>
      <c r="AG134" s="87">
        <v>826</v>
      </c>
      <c r="AH134" s="88">
        <v>1180</v>
      </c>
      <c r="AI134" s="88">
        <v>1180</v>
      </c>
      <c r="AJ134" s="87">
        <v>944</v>
      </c>
      <c r="AK134" s="87">
        <v>944</v>
      </c>
      <c r="AL134" s="88">
        <v>1180</v>
      </c>
      <c r="AM134" s="88">
        <v>1062</v>
      </c>
      <c r="AN134" s="88">
        <v>1180</v>
      </c>
      <c r="AO134" s="88">
        <v>1180</v>
      </c>
      <c r="AP134" s="72"/>
      <c r="AQ134" s="88">
        <v>1093</v>
      </c>
      <c r="AR134" s="88">
        <v>3187</v>
      </c>
      <c r="AS134" s="88">
        <v>3069</v>
      </c>
      <c r="AT134" s="88">
        <v>3423</v>
      </c>
      <c r="AU134" s="72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L134" s="75" t="str">
        <f t="shared" si="4"/>
        <v>Unicharm - Sendo</v>
      </c>
      <c r="BM134" s="75" t="str">
        <f t="shared" si="5"/>
        <v>Unicharm - Beauty - Sendo</v>
      </c>
    </row>
    <row r="135" spans="1:65" ht="12.5" hidden="1" thickTop="1" x14ac:dyDescent="0.3">
      <c r="A135" s="85" t="s">
        <v>1305</v>
      </c>
      <c r="B135" s="75" t="s">
        <v>240</v>
      </c>
      <c r="C135" s="75" t="s">
        <v>1307</v>
      </c>
      <c r="D135" s="75" t="s">
        <v>1469</v>
      </c>
      <c r="E135" s="75" t="s">
        <v>1307</v>
      </c>
      <c r="F135" s="75" t="s">
        <v>1307</v>
      </c>
      <c r="G135" s="75" t="s">
        <v>1326</v>
      </c>
      <c r="H135" s="75" t="s">
        <v>1199</v>
      </c>
      <c r="I135" s="75" t="s">
        <v>144</v>
      </c>
      <c r="J135" s="75" t="s">
        <v>90</v>
      </c>
      <c r="K135" s="75" t="s">
        <v>1313</v>
      </c>
      <c r="L135" s="95" t="s">
        <v>147</v>
      </c>
      <c r="Q135" s="91">
        <v>5.74</v>
      </c>
      <c r="R135" s="91" t="s">
        <v>1311</v>
      </c>
      <c r="S135" s="91">
        <v>33</v>
      </c>
      <c r="T135" s="91">
        <v>25</v>
      </c>
      <c r="U135" s="91">
        <v>25</v>
      </c>
      <c r="V135" s="91">
        <v>25</v>
      </c>
      <c r="W135" s="91">
        <v>23</v>
      </c>
      <c r="X135" s="91">
        <v>23</v>
      </c>
      <c r="Y135" s="91">
        <v>25</v>
      </c>
      <c r="Z135" s="91">
        <v>25</v>
      </c>
      <c r="AA135" s="91">
        <v>25</v>
      </c>
      <c r="AB135" s="91">
        <v>25</v>
      </c>
      <c r="AC135" s="72"/>
      <c r="AD135" s="91">
        <v>271</v>
      </c>
      <c r="AE135" s="91">
        <v>0</v>
      </c>
      <c r="AF135" s="92">
        <v>1575</v>
      </c>
      <c r="AG135" s="92">
        <v>1180</v>
      </c>
      <c r="AH135" s="92">
        <v>1180</v>
      </c>
      <c r="AI135" s="92">
        <v>1180</v>
      </c>
      <c r="AJ135" s="92">
        <v>1062</v>
      </c>
      <c r="AK135" s="92">
        <v>1062</v>
      </c>
      <c r="AL135" s="92">
        <v>1180</v>
      </c>
      <c r="AM135" s="92">
        <v>1180</v>
      </c>
      <c r="AN135" s="92">
        <v>1180</v>
      </c>
      <c r="AO135" s="92">
        <v>1180</v>
      </c>
      <c r="AP135" s="72"/>
      <c r="AQ135" s="92">
        <v>1846</v>
      </c>
      <c r="AR135" s="92">
        <v>3541</v>
      </c>
      <c r="AS135" s="92">
        <v>3305</v>
      </c>
      <c r="AT135" s="92">
        <v>3541</v>
      </c>
      <c r="AU135" s="72"/>
      <c r="AV135" s="91"/>
      <c r="AW135" s="91"/>
      <c r="AX135" s="91"/>
      <c r="AY135" s="91"/>
      <c r="AZ135" s="91"/>
      <c r="BB135" s="91"/>
      <c r="BC135" s="91"/>
      <c r="BD135" s="91"/>
      <c r="BE135" s="91"/>
      <c r="BF135" s="91"/>
      <c r="BG135" s="91"/>
      <c r="BH135" s="91"/>
      <c r="BI135" s="91"/>
      <c r="BJ135" s="91"/>
      <c r="BL135" s="75" t="str">
        <f t="shared" si="4"/>
        <v>Unicharm - Shopee</v>
      </c>
      <c r="BM135" s="75" t="str">
        <f t="shared" si="5"/>
        <v>Unicharm - Beauty - Shopee</v>
      </c>
    </row>
    <row r="136" spans="1:65" ht="12.5" hidden="1" thickTop="1" x14ac:dyDescent="0.3">
      <c r="A136" s="85" t="s">
        <v>1305</v>
      </c>
      <c r="B136" s="85" t="s">
        <v>240</v>
      </c>
      <c r="C136" s="85" t="s">
        <v>1307</v>
      </c>
      <c r="D136" s="85" t="s">
        <v>1470</v>
      </c>
      <c r="E136" s="85" t="s">
        <v>1307</v>
      </c>
      <c r="F136" s="85" t="s">
        <v>1307</v>
      </c>
      <c r="G136" s="85" t="s">
        <v>1326</v>
      </c>
      <c r="H136" s="85" t="s">
        <v>1199</v>
      </c>
      <c r="I136" s="85" t="s">
        <v>144</v>
      </c>
      <c r="J136" s="85" t="s">
        <v>90</v>
      </c>
      <c r="K136" s="85" t="s">
        <v>1313</v>
      </c>
      <c r="L136" s="96" t="s">
        <v>581</v>
      </c>
      <c r="M136" s="85"/>
      <c r="N136" s="85"/>
      <c r="O136" s="85"/>
      <c r="P136" s="85"/>
      <c r="Q136" s="87">
        <v>153.51</v>
      </c>
      <c r="R136" s="87" t="s">
        <v>1311</v>
      </c>
      <c r="S136" s="87">
        <v>222</v>
      </c>
      <c r="T136" s="87">
        <v>200</v>
      </c>
      <c r="U136" s="87">
        <v>200</v>
      </c>
      <c r="V136" s="87">
        <v>225</v>
      </c>
      <c r="W136" s="87">
        <v>160</v>
      </c>
      <c r="X136" s="87">
        <v>160</v>
      </c>
      <c r="Y136" s="87">
        <v>200</v>
      </c>
      <c r="Z136" s="87">
        <v>225</v>
      </c>
      <c r="AA136" s="87">
        <v>250</v>
      </c>
      <c r="AB136" s="87">
        <v>250</v>
      </c>
      <c r="AC136" s="72"/>
      <c r="AD136" s="88">
        <v>7247</v>
      </c>
      <c r="AE136" s="87">
        <v>0</v>
      </c>
      <c r="AF136" s="88">
        <v>10500</v>
      </c>
      <c r="AG136" s="88">
        <v>9442</v>
      </c>
      <c r="AH136" s="88">
        <v>9442</v>
      </c>
      <c r="AI136" s="88">
        <v>10622</v>
      </c>
      <c r="AJ136" s="88">
        <v>7554</v>
      </c>
      <c r="AK136" s="88">
        <v>7554</v>
      </c>
      <c r="AL136" s="88">
        <v>9442</v>
      </c>
      <c r="AM136" s="88">
        <v>10622</v>
      </c>
      <c r="AN136" s="88">
        <v>11803</v>
      </c>
      <c r="AO136" s="88">
        <v>11803</v>
      </c>
      <c r="AP136" s="72"/>
      <c r="AQ136" s="88">
        <v>17747</v>
      </c>
      <c r="AR136" s="88">
        <v>29506</v>
      </c>
      <c r="AS136" s="88">
        <v>24549</v>
      </c>
      <c r="AT136" s="88">
        <v>34227</v>
      </c>
      <c r="AU136" s="72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L136" s="75" t="str">
        <f t="shared" si="4"/>
        <v>Unicharm - TIKI</v>
      </c>
      <c r="BM136" s="75" t="str">
        <f t="shared" si="5"/>
        <v>Unicharm - Beauty - TIKI</v>
      </c>
    </row>
    <row r="137" spans="1:65" ht="12.5" hidden="1" thickTop="1" x14ac:dyDescent="0.3">
      <c r="A137" s="85" t="s">
        <v>1305</v>
      </c>
      <c r="B137" s="75" t="s">
        <v>240</v>
      </c>
      <c r="C137" s="75" t="s">
        <v>1305</v>
      </c>
      <c r="D137" s="75" t="s">
        <v>1471</v>
      </c>
      <c r="E137" s="75" t="s">
        <v>1307</v>
      </c>
      <c r="F137" s="75" t="s">
        <v>1307</v>
      </c>
      <c r="G137" s="75" t="s">
        <v>1326</v>
      </c>
      <c r="H137" s="75" t="s">
        <v>1199</v>
      </c>
      <c r="I137" s="75" t="s">
        <v>144</v>
      </c>
      <c r="J137" s="75" t="s">
        <v>90</v>
      </c>
      <c r="K137" s="75" t="s">
        <v>116</v>
      </c>
      <c r="L137" s="86" t="s">
        <v>116</v>
      </c>
      <c r="Q137" s="91" t="s">
        <v>1311</v>
      </c>
      <c r="R137" s="91" t="s">
        <v>1311</v>
      </c>
      <c r="S137" s="91" t="s">
        <v>1311</v>
      </c>
      <c r="T137" s="91" t="s">
        <v>1311</v>
      </c>
      <c r="U137" s="91" t="s">
        <v>1311</v>
      </c>
      <c r="V137" s="91" t="s">
        <v>1311</v>
      </c>
      <c r="W137" s="91" t="s">
        <v>1311</v>
      </c>
      <c r="X137" s="91" t="s">
        <v>1311</v>
      </c>
      <c r="Y137" s="91" t="s">
        <v>1311</v>
      </c>
      <c r="Z137" s="91" t="s">
        <v>1311</v>
      </c>
      <c r="AA137" s="91" t="s">
        <v>1311</v>
      </c>
      <c r="AB137" s="91" t="s">
        <v>1311</v>
      </c>
      <c r="AC137" s="72"/>
      <c r="AD137" s="91">
        <v>0</v>
      </c>
      <c r="AE137" s="91">
        <v>0</v>
      </c>
      <c r="AF137" s="91">
        <v>0</v>
      </c>
      <c r="AG137" s="91">
        <v>0</v>
      </c>
      <c r="AH137" s="91">
        <v>0</v>
      </c>
      <c r="AI137" s="91">
        <v>0</v>
      </c>
      <c r="AJ137" s="91">
        <v>0</v>
      </c>
      <c r="AK137" s="91">
        <v>0</v>
      </c>
      <c r="AL137" s="91">
        <v>0</v>
      </c>
      <c r="AM137" s="91">
        <v>0</v>
      </c>
      <c r="AN137" s="91">
        <v>0</v>
      </c>
      <c r="AO137" s="91">
        <v>0</v>
      </c>
      <c r="AP137" s="72"/>
      <c r="AQ137" s="91">
        <v>0</v>
      </c>
      <c r="AR137" s="91">
        <v>0</v>
      </c>
      <c r="AS137" s="91">
        <v>0</v>
      </c>
      <c r="AT137" s="91">
        <v>0</v>
      </c>
      <c r="AU137" s="72"/>
      <c r="AV137" s="91"/>
      <c r="AW137" s="91"/>
      <c r="AX137" s="91"/>
      <c r="AY137" s="91"/>
      <c r="AZ137" s="91"/>
      <c r="BB137" s="91"/>
      <c r="BC137" s="91"/>
      <c r="BD137" s="91"/>
      <c r="BE137" s="91"/>
      <c r="BF137" s="91"/>
      <c r="BG137" s="91"/>
      <c r="BH137" s="91"/>
      <c r="BI137" s="91"/>
      <c r="BJ137" s="91"/>
      <c r="BL137" s="75" t="str">
        <f t="shared" si="4"/>
        <v>Unicharm - Tiktok</v>
      </c>
      <c r="BM137" s="75" t="str">
        <f t="shared" si="5"/>
        <v>Unicharm - Beauty - Tiktok</v>
      </c>
    </row>
    <row r="138" spans="1:65" ht="12.5" hidden="1" thickTop="1" x14ac:dyDescent="0.3">
      <c r="A138" s="85" t="s">
        <v>1305</v>
      </c>
      <c r="B138" s="85" t="s">
        <v>240</v>
      </c>
      <c r="C138" s="85" t="s">
        <v>1307</v>
      </c>
      <c r="D138" s="85" t="s">
        <v>1472</v>
      </c>
      <c r="E138" s="85" t="s">
        <v>1307</v>
      </c>
      <c r="F138" s="85" t="s">
        <v>1307</v>
      </c>
      <c r="G138" s="85" t="s">
        <v>1473</v>
      </c>
      <c r="H138" s="85" t="s">
        <v>1199</v>
      </c>
      <c r="I138" s="85" t="s">
        <v>139</v>
      </c>
      <c r="J138" s="85" t="s">
        <v>90</v>
      </c>
      <c r="K138" s="85" t="s">
        <v>1313</v>
      </c>
      <c r="L138" s="90" t="s">
        <v>65</v>
      </c>
      <c r="M138" s="85"/>
      <c r="N138" s="85"/>
      <c r="O138" s="85"/>
      <c r="P138" s="85"/>
      <c r="Q138" s="100">
        <v>2834.15</v>
      </c>
      <c r="R138" s="88">
        <v>2395</v>
      </c>
      <c r="S138" s="88">
        <v>2936</v>
      </c>
      <c r="T138" s="88">
        <v>1800</v>
      </c>
      <c r="U138" s="88">
        <v>1980</v>
      </c>
      <c r="V138" s="88">
        <v>2400</v>
      </c>
      <c r="W138" s="88">
        <v>2220</v>
      </c>
      <c r="X138" s="88">
        <v>2340</v>
      </c>
      <c r="Y138" s="88">
        <v>2520</v>
      </c>
      <c r="Z138" s="88">
        <v>2400</v>
      </c>
      <c r="AA138" s="88">
        <v>2700</v>
      </c>
      <c r="AB138" s="88">
        <v>2640</v>
      </c>
      <c r="AC138" s="72"/>
      <c r="AD138" s="88">
        <v>133801</v>
      </c>
      <c r="AE138" s="88">
        <v>113075</v>
      </c>
      <c r="AF138" s="88">
        <v>138600</v>
      </c>
      <c r="AG138" s="88">
        <v>84979</v>
      </c>
      <c r="AH138" s="88">
        <v>93476</v>
      </c>
      <c r="AI138" s="88">
        <v>113305</v>
      </c>
      <c r="AJ138" s="88">
        <v>104807</v>
      </c>
      <c r="AK138" s="88">
        <v>110472</v>
      </c>
      <c r="AL138" s="88">
        <v>118970</v>
      </c>
      <c r="AM138" s="88">
        <v>113305</v>
      </c>
      <c r="AN138" s="88">
        <v>127468</v>
      </c>
      <c r="AO138" s="88">
        <v>124635</v>
      </c>
      <c r="AP138" s="72"/>
      <c r="AQ138" s="88">
        <v>385476</v>
      </c>
      <c r="AR138" s="88">
        <v>291760</v>
      </c>
      <c r="AS138" s="88">
        <v>334249</v>
      </c>
      <c r="AT138" s="88">
        <v>365408</v>
      </c>
      <c r="AU138" s="72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L138" s="75" t="str">
        <f t="shared" si="4"/>
        <v>Unicharm - Lazada</v>
      </c>
      <c r="BM138" s="75" t="str">
        <f t="shared" si="5"/>
        <v>Unicharm - Diaper - Lazada</v>
      </c>
    </row>
    <row r="139" spans="1:65" ht="12.5" hidden="1" thickTop="1" x14ac:dyDescent="0.3">
      <c r="A139" s="85" t="s">
        <v>1305</v>
      </c>
      <c r="B139" s="75" t="s">
        <v>240</v>
      </c>
      <c r="C139" s="75" t="s">
        <v>1305</v>
      </c>
      <c r="D139" s="75" t="s">
        <v>1474</v>
      </c>
      <c r="E139" s="75" t="s">
        <v>1307</v>
      </c>
      <c r="F139" s="75" t="s">
        <v>1307</v>
      </c>
      <c r="G139" s="75" t="s">
        <v>1473</v>
      </c>
      <c r="H139" s="75" t="s">
        <v>1199</v>
      </c>
      <c r="I139" s="75" t="s">
        <v>139</v>
      </c>
      <c r="J139" s="75" t="s">
        <v>90</v>
      </c>
      <c r="K139" s="75" t="s">
        <v>739</v>
      </c>
      <c r="L139" s="86" t="s">
        <v>739</v>
      </c>
      <c r="Q139" s="91" t="s">
        <v>1311</v>
      </c>
      <c r="R139" s="91" t="s">
        <v>1311</v>
      </c>
      <c r="S139" s="91" t="s">
        <v>1311</v>
      </c>
      <c r="T139" s="91" t="s">
        <v>1311</v>
      </c>
      <c r="U139" s="91" t="s">
        <v>1311</v>
      </c>
      <c r="V139" s="91" t="s">
        <v>1311</v>
      </c>
      <c r="W139" s="91">
        <v>54</v>
      </c>
      <c r="X139" s="91">
        <v>57</v>
      </c>
      <c r="Y139" s="91">
        <v>59</v>
      </c>
      <c r="Z139" s="91">
        <v>62</v>
      </c>
      <c r="AA139" s="91">
        <v>66</v>
      </c>
      <c r="AB139" s="91">
        <v>69</v>
      </c>
      <c r="AC139" s="72"/>
      <c r="AD139" s="91">
        <v>0</v>
      </c>
      <c r="AE139" s="91">
        <v>0</v>
      </c>
      <c r="AF139" s="91">
        <v>0</v>
      </c>
      <c r="AG139" s="91">
        <v>0</v>
      </c>
      <c r="AH139" s="91">
        <v>0</v>
      </c>
      <c r="AI139" s="91">
        <v>0</v>
      </c>
      <c r="AJ139" s="92">
        <v>2547</v>
      </c>
      <c r="AK139" s="92">
        <v>2674</v>
      </c>
      <c r="AL139" s="92">
        <v>2807</v>
      </c>
      <c r="AM139" s="92">
        <v>2948</v>
      </c>
      <c r="AN139" s="92">
        <v>3095</v>
      </c>
      <c r="AO139" s="92">
        <v>3250</v>
      </c>
      <c r="AP139" s="72"/>
      <c r="AQ139" s="91">
        <v>0</v>
      </c>
      <c r="AR139" s="91">
        <v>0</v>
      </c>
      <c r="AS139" s="92">
        <v>8027</v>
      </c>
      <c r="AT139" s="92">
        <v>9293</v>
      </c>
      <c r="AU139" s="72"/>
      <c r="AV139" s="91"/>
      <c r="AW139" s="91"/>
      <c r="AX139" s="91"/>
      <c r="AY139" s="91"/>
      <c r="AZ139" s="91"/>
      <c r="BB139" s="91"/>
      <c r="BC139" s="91"/>
      <c r="BD139" s="91"/>
      <c r="BE139" s="91"/>
      <c r="BF139" s="91"/>
      <c r="BG139" s="91"/>
      <c r="BH139" s="91"/>
      <c r="BI139" s="91"/>
      <c r="BJ139" s="91"/>
      <c r="BL139" s="75" t="str">
        <f t="shared" si="4"/>
        <v>Unicharm - Momo</v>
      </c>
      <c r="BM139" s="75" t="str">
        <f t="shared" si="5"/>
        <v>Unicharm - Diaper - Momo</v>
      </c>
    </row>
    <row r="140" spans="1:65" ht="12.5" hidden="1" thickTop="1" x14ac:dyDescent="0.3">
      <c r="A140" s="85" t="s">
        <v>1305</v>
      </c>
      <c r="B140" s="85" t="s">
        <v>240</v>
      </c>
      <c r="C140" s="85" t="s">
        <v>1307</v>
      </c>
      <c r="D140" s="85" t="s">
        <v>1475</v>
      </c>
      <c r="E140" s="85" t="s">
        <v>1307</v>
      </c>
      <c r="F140" s="85" t="s">
        <v>1307</v>
      </c>
      <c r="G140" s="85" t="s">
        <v>1473</v>
      </c>
      <c r="H140" s="85" t="s">
        <v>1199</v>
      </c>
      <c r="I140" s="85" t="s">
        <v>139</v>
      </c>
      <c r="J140" s="85" t="s">
        <v>90</v>
      </c>
      <c r="K140" s="85" t="s">
        <v>1313</v>
      </c>
      <c r="L140" s="99" t="s">
        <v>133</v>
      </c>
      <c r="M140" s="85"/>
      <c r="N140" s="85"/>
      <c r="O140" s="85"/>
      <c r="P140" s="85"/>
      <c r="Q140" s="87">
        <v>26.3</v>
      </c>
      <c r="R140" s="87">
        <v>22</v>
      </c>
      <c r="S140" s="87">
        <v>22</v>
      </c>
      <c r="T140" s="87">
        <v>18</v>
      </c>
      <c r="U140" s="87">
        <v>25</v>
      </c>
      <c r="V140" s="87">
        <v>25</v>
      </c>
      <c r="W140" s="87">
        <v>20</v>
      </c>
      <c r="X140" s="87">
        <v>20</v>
      </c>
      <c r="Y140" s="87">
        <v>25</v>
      </c>
      <c r="Z140" s="87">
        <v>23</v>
      </c>
      <c r="AA140" s="87">
        <v>25</v>
      </c>
      <c r="AB140" s="87">
        <v>25</v>
      </c>
      <c r="AC140" s="72"/>
      <c r="AD140" s="88">
        <v>1242</v>
      </c>
      <c r="AE140" s="88">
        <v>1050</v>
      </c>
      <c r="AF140" s="88">
        <v>1050</v>
      </c>
      <c r="AG140" s="87">
        <v>826</v>
      </c>
      <c r="AH140" s="88">
        <v>1180</v>
      </c>
      <c r="AI140" s="88">
        <v>1180</v>
      </c>
      <c r="AJ140" s="87">
        <v>944</v>
      </c>
      <c r="AK140" s="87">
        <v>944</v>
      </c>
      <c r="AL140" s="88">
        <v>1180</v>
      </c>
      <c r="AM140" s="88">
        <v>1062</v>
      </c>
      <c r="AN140" s="88">
        <v>1180</v>
      </c>
      <c r="AO140" s="88">
        <v>1180</v>
      </c>
      <c r="AP140" s="72"/>
      <c r="AQ140" s="88">
        <v>3342</v>
      </c>
      <c r="AR140" s="88">
        <v>3187</v>
      </c>
      <c r="AS140" s="88">
        <v>3069</v>
      </c>
      <c r="AT140" s="88">
        <v>3423</v>
      </c>
      <c r="AU140" s="72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L140" s="75" t="str">
        <f t="shared" si="4"/>
        <v>Unicharm - Sendo</v>
      </c>
      <c r="BM140" s="75" t="str">
        <f t="shared" si="5"/>
        <v>Unicharm - Diaper - Sendo</v>
      </c>
    </row>
    <row r="141" spans="1:65" ht="12.5" hidden="1" thickTop="1" x14ac:dyDescent="0.3">
      <c r="A141" s="85" t="s">
        <v>1305</v>
      </c>
      <c r="B141" s="75" t="s">
        <v>240</v>
      </c>
      <c r="C141" s="75" t="s">
        <v>1307</v>
      </c>
      <c r="D141" s="75" t="s">
        <v>1476</v>
      </c>
      <c r="E141" s="75" t="s">
        <v>1307</v>
      </c>
      <c r="F141" s="75" t="s">
        <v>1307</v>
      </c>
      <c r="G141" s="75" t="s">
        <v>1473</v>
      </c>
      <c r="H141" s="75" t="s">
        <v>1199</v>
      </c>
      <c r="I141" s="75" t="s">
        <v>139</v>
      </c>
      <c r="J141" s="75" t="s">
        <v>90</v>
      </c>
      <c r="K141" s="75" t="s">
        <v>1313</v>
      </c>
      <c r="L141" s="95" t="s">
        <v>147</v>
      </c>
      <c r="Q141" s="91">
        <v>34.53</v>
      </c>
      <c r="R141" s="91">
        <v>34</v>
      </c>
      <c r="S141" s="91">
        <v>33</v>
      </c>
      <c r="T141" s="91">
        <v>25</v>
      </c>
      <c r="U141" s="91">
        <v>25</v>
      </c>
      <c r="V141" s="91">
        <v>25</v>
      </c>
      <c r="W141" s="91">
        <v>23</v>
      </c>
      <c r="X141" s="91">
        <v>23</v>
      </c>
      <c r="Y141" s="91">
        <v>25</v>
      </c>
      <c r="Z141" s="91">
        <v>25</v>
      </c>
      <c r="AA141" s="91">
        <v>25</v>
      </c>
      <c r="AB141" s="91">
        <v>25</v>
      </c>
      <c r="AC141" s="72"/>
      <c r="AD141" s="92">
        <v>1630</v>
      </c>
      <c r="AE141" s="92">
        <v>1584</v>
      </c>
      <c r="AF141" s="92">
        <v>1575</v>
      </c>
      <c r="AG141" s="92">
        <v>1180</v>
      </c>
      <c r="AH141" s="92">
        <v>1180</v>
      </c>
      <c r="AI141" s="92">
        <v>1180</v>
      </c>
      <c r="AJ141" s="92">
        <v>1062</v>
      </c>
      <c r="AK141" s="92">
        <v>1062</v>
      </c>
      <c r="AL141" s="92">
        <v>1180</v>
      </c>
      <c r="AM141" s="92">
        <v>1180</v>
      </c>
      <c r="AN141" s="92">
        <v>1180</v>
      </c>
      <c r="AO141" s="92">
        <v>1180</v>
      </c>
      <c r="AP141" s="72"/>
      <c r="AQ141" s="92">
        <v>4789</v>
      </c>
      <c r="AR141" s="92">
        <v>3541</v>
      </c>
      <c r="AS141" s="92">
        <v>3305</v>
      </c>
      <c r="AT141" s="92">
        <v>3541</v>
      </c>
      <c r="AU141" s="72"/>
      <c r="AV141" s="91"/>
      <c r="AW141" s="91"/>
      <c r="AX141" s="91"/>
      <c r="AY141" s="91"/>
      <c r="AZ141" s="91"/>
      <c r="BB141" s="91"/>
      <c r="BC141" s="91"/>
      <c r="BD141" s="91"/>
      <c r="BE141" s="91"/>
      <c r="BF141" s="91"/>
      <c r="BG141" s="91"/>
      <c r="BH141" s="91"/>
      <c r="BI141" s="91"/>
      <c r="BJ141" s="91"/>
      <c r="BL141" s="75" t="str">
        <f t="shared" si="4"/>
        <v>Unicharm - Shopee</v>
      </c>
      <c r="BM141" s="75" t="str">
        <f t="shared" si="5"/>
        <v>Unicharm - Diaper - Shopee</v>
      </c>
    </row>
    <row r="142" spans="1:65" ht="12.5" hidden="1" thickTop="1" x14ac:dyDescent="0.3">
      <c r="A142" s="85" t="s">
        <v>1305</v>
      </c>
      <c r="B142" s="85" t="s">
        <v>240</v>
      </c>
      <c r="C142" s="85" t="s">
        <v>1307</v>
      </c>
      <c r="D142" s="85" t="s">
        <v>1477</v>
      </c>
      <c r="E142" s="85" t="s">
        <v>1307</v>
      </c>
      <c r="F142" s="85" t="s">
        <v>1307</v>
      </c>
      <c r="G142" s="85" t="s">
        <v>1473</v>
      </c>
      <c r="H142" s="85" t="s">
        <v>1199</v>
      </c>
      <c r="I142" s="85" t="s">
        <v>139</v>
      </c>
      <c r="J142" s="85" t="s">
        <v>90</v>
      </c>
      <c r="K142" s="85" t="s">
        <v>1313</v>
      </c>
      <c r="L142" s="96" t="s">
        <v>581</v>
      </c>
      <c r="M142" s="85"/>
      <c r="N142" s="85"/>
      <c r="O142" s="85"/>
      <c r="P142" s="85"/>
      <c r="Q142" s="87">
        <v>258.64999999999998</v>
      </c>
      <c r="R142" s="87">
        <v>370</v>
      </c>
      <c r="S142" s="87">
        <v>222</v>
      </c>
      <c r="T142" s="87">
        <v>200</v>
      </c>
      <c r="U142" s="87">
        <v>200</v>
      </c>
      <c r="V142" s="87">
        <v>225</v>
      </c>
      <c r="W142" s="87">
        <v>160</v>
      </c>
      <c r="X142" s="87">
        <v>160</v>
      </c>
      <c r="Y142" s="87">
        <v>200</v>
      </c>
      <c r="Z142" s="87">
        <v>225</v>
      </c>
      <c r="AA142" s="87">
        <v>250</v>
      </c>
      <c r="AB142" s="87">
        <v>250</v>
      </c>
      <c r="AC142" s="72"/>
      <c r="AD142" s="88">
        <v>12211</v>
      </c>
      <c r="AE142" s="88">
        <v>17458</v>
      </c>
      <c r="AF142" s="88">
        <v>10500</v>
      </c>
      <c r="AG142" s="88">
        <v>9442</v>
      </c>
      <c r="AH142" s="88">
        <v>9442</v>
      </c>
      <c r="AI142" s="88">
        <v>10622</v>
      </c>
      <c r="AJ142" s="88">
        <v>7554</v>
      </c>
      <c r="AK142" s="88">
        <v>7554</v>
      </c>
      <c r="AL142" s="88">
        <v>9442</v>
      </c>
      <c r="AM142" s="88">
        <v>10622</v>
      </c>
      <c r="AN142" s="88">
        <v>11803</v>
      </c>
      <c r="AO142" s="88">
        <v>11803</v>
      </c>
      <c r="AP142" s="72"/>
      <c r="AQ142" s="88">
        <v>40169</v>
      </c>
      <c r="AR142" s="88">
        <v>29506</v>
      </c>
      <c r="AS142" s="88">
        <v>24549</v>
      </c>
      <c r="AT142" s="88">
        <v>34227</v>
      </c>
      <c r="AU142" s="72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L142" s="75" t="str">
        <f t="shared" si="4"/>
        <v>Unicharm - TIKI</v>
      </c>
      <c r="BM142" s="75" t="str">
        <f t="shared" si="5"/>
        <v>Unicharm - Diaper - TIKI</v>
      </c>
    </row>
    <row r="143" spans="1:65" ht="12.5" hidden="1" thickTop="1" x14ac:dyDescent="0.3">
      <c r="A143" s="85" t="s">
        <v>1305</v>
      </c>
      <c r="B143" s="75" t="s">
        <v>240</v>
      </c>
      <c r="C143" s="75" t="s">
        <v>1305</v>
      </c>
      <c r="D143" s="75" t="s">
        <v>1478</v>
      </c>
      <c r="E143" s="75" t="s">
        <v>1307</v>
      </c>
      <c r="F143" s="75" t="s">
        <v>1307</v>
      </c>
      <c r="G143" s="75" t="s">
        <v>1473</v>
      </c>
      <c r="H143" s="75" t="s">
        <v>1199</v>
      </c>
      <c r="I143" s="75" t="s">
        <v>139</v>
      </c>
      <c r="J143" s="75" t="s">
        <v>90</v>
      </c>
      <c r="K143" s="75" t="s">
        <v>116</v>
      </c>
      <c r="L143" s="86" t="s">
        <v>116</v>
      </c>
      <c r="Q143" s="91" t="s">
        <v>1311</v>
      </c>
      <c r="R143" s="91" t="s">
        <v>1311</v>
      </c>
      <c r="S143" s="91" t="s">
        <v>1311</v>
      </c>
      <c r="T143" s="91" t="s">
        <v>1311</v>
      </c>
      <c r="U143" s="91" t="s">
        <v>1311</v>
      </c>
      <c r="V143" s="91" t="s">
        <v>1311</v>
      </c>
      <c r="W143" s="91">
        <v>54</v>
      </c>
      <c r="X143" s="91">
        <v>57</v>
      </c>
      <c r="Y143" s="91">
        <v>59</v>
      </c>
      <c r="Z143" s="91">
        <v>62</v>
      </c>
      <c r="AA143" s="91">
        <v>66</v>
      </c>
      <c r="AB143" s="91">
        <v>69</v>
      </c>
      <c r="AC143" s="72"/>
      <c r="AD143" s="91">
        <v>0</v>
      </c>
      <c r="AE143" s="91">
        <v>0</v>
      </c>
      <c r="AF143" s="91">
        <v>0</v>
      </c>
      <c r="AG143" s="91">
        <v>0</v>
      </c>
      <c r="AH143" s="91">
        <v>0</v>
      </c>
      <c r="AI143" s="91">
        <v>0</v>
      </c>
      <c r="AJ143" s="92">
        <v>2547</v>
      </c>
      <c r="AK143" s="92">
        <v>2674</v>
      </c>
      <c r="AL143" s="92">
        <v>2807</v>
      </c>
      <c r="AM143" s="92">
        <v>2948</v>
      </c>
      <c r="AN143" s="92">
        <v>3095</v>
      </c>
      <c r="AO143" s="92">
        <v>3250</v>
      </c>
      <c r="AP143" s="72"/>
      <c r="AQ143" s="91">
        <v>0</v>
      </c>
      <c r="AR143" s="91">
        <v>0</v>
      </c>
      <c r="AS143" s="92">
        <v>8027</v>
      </c>
      <c r="AT143" s="92">
        <v>9293</v>
      </c>
      <c r="AU143" s="72"/>
      <c r="AV143" s="91"/>
      <c r="AW143" s="91"/>
      <c r="AX143" s="91"/>
      <c r="AY143" s="91"/>
      <c r="AZ143" s="91"/>
      <c r="BB143" s="91"/>
      <c r="BC143" s="91"/>
      <c r="BD143" s="91"/>
      <c r="BE143" s="91"/>
      <c r="BF143" s="91"/>
      <c r="BG143" s="91"/>
      <c r="BH143" s="91"/>
      <c r="BI143" s="91"/>
      <c r="BJ143" s="91"/>
      <c r="BL143" s="75" t="str">
        <f t="shared" si="4"/>
        <v>Unicharm - Tiktok</v>
      </c>
      <c r="BM143" s="75" t="str">
        <f t="shared" si="5"/>
        <v>Unicharm - Diaper - Tiktok</v>
      </c>
    </row>
    <row r="144" spans="1:65" ht="12.5" hidden="1" thickTop="1" x14ac:dyDescent="0.3">
      <c r="A144" s="85" t="e">
        <v>#N/A</v>
      </c>
      <c r="B144" s="85" t="s">
        <v>240</v>
      </c>
      <c r="C144" s="85" t="s">
        <v>1307</v>
      </c>
      <c r="D144" s="85" t="s">
        <v>1479</v>
      </c>
      <c r="E144" s="85" t="s">
        <v>1305</v>
      </c>
      <c r="F144" s="85" t="s">
        <v>1305</v>
      </c>
      <c r="G144" s="85" t="s">
        <v>1456</v>
      </c>
      <c r="H144" s="85" t="s">
        <v>737</v>
      </c>
      <c r="I144" s="85" t="s">
        <v>737</v>
      </c>
      <c r="J144" s="85" t="s">
        <v>90</v>
      </c>
      <c r="K144" s="85" t="s">
        <v>1313</v>
      </c>
      <c r="L144" s="90" t="s">
        <v>65</v>
      </c>
      <c r="M144" s="85"/>
      <c r="N144" s="85"/>
      <c r="O144" s="85"/>
      <c r="P144" s="85"/>
      <c r="Q144" s="87" t="s">
        <v>1311</v>
      </c>
      <c r="R144" s="87" t="s">
        <v>1311</v>
      </c>
      <c r="S144" s="87" t="s">
        <v>1311</v>
      </c>
      <c r="T144" s="87" t="s">
        <v>1311</v>
      </c>
      <c r="U144" s="87" t="s">
        <v>1311</v>
      </c>
      <c r="V144" s="87" t="s">
        <v>1311</v>
      </c>
      <c r="W144" s="87" t="s">
        <v>1311</v>
      </c>
      <c r="X144" s="87">
        <v>500</v>
      </c>
      <c r="Y144" s="87">
        <v>485</v>
      </c>
      <c r="Z144" s="87">
        <v>583</v>
      </c>
      <c r="AA144" s="88">
        <v>3000</v>
      </c>
      <c r="AB144" s="88">
        <v>3000</v>
      </c>
      <c r="AC144" s="72"/>
      <c r="AD144" s="87">
        <v>0</v>
      </c>
      <c r="AE144" s="87">
        <v>0</v>
      </c>
      <c r="AF144" s="87">
        <v>0</v>
      </c>
      <c r="AG144" s="87">
        <v>0</v>
      </c>
      <c r="AH144" s="87">
        <v>0</v>
      </c>
      <c r="AI144" s="87">
        <v>0</v>
      </c>
      <c r="AJ144" s="87">
        <v>0</v>
      </c>
      <c r="AK144" s="88">
        <v>23605</v>
      </c>
      <c r="AL144" s="88">
        <v>22917</v>
      </c>
      <c r="AM144" s="88">
        <v>27500</v>
      </c>
      <c r="AN144" s="88">
        <v>141631</v>
      </c>
      <c r="AO144" s="88">
        <v>141631</v>
      </c>
      <c r="AP144" s="72"/>
      <c r="AQ144" s="87">
        <v>0</v>
      </c>
      <c r="AR144" s="87">
        <v>0</v>
      </c>
      <c r="AS144" s="88">
        <v>46522</v>
      </c>
      <c r="AT144" s="88">
        <v>310762</v>
      </c>
      <c r="AU144" s="72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L144" s="75" t="str">
        <f t="shared" si="4"/>
        <v>Adidas - Lazada</v>
      </c>
      <c r="BM144" s="75" t="str">
        <f t="shared" si="5"/>
        <v>Adidas - Lazada</v>
      </c>
    </row>
    <row r="145" spans="1:65" ht="12.5" hidden="1" thickTop="1" x14ac:dyDescent="0.3">
      <c r="A145" s="85" t="e">
        <v>#N/A</v>
      </c>
      <c r="B145" s="75" t="s">
        <v>240</v>
      </c>
      <c r="C145" s="75" t="s">
        <v>1305</v>
      </c>
      <c r="D145" s="75" t="s">
        <v>1480</v>
      </c>
      <c r="E145" s="75" t="s">
        <v>1305</v>
      </c>
      <c r="F145" s="75" t="s">
        <v>1305</v>
      </c>
      <c r="G145" s="75" t="s">
        <v>1456</v>
      </c>
      <c r="H145" s="75" t="s">
        <v>737</v>
      </c>
      <c r="I145" s="75" t="s">
        <v>737</v>
      </c>
      <c r="J145" s="75" t="s">
        <v>90</v>
      </c>
      <c r="K145" s="75" t="s">
        <v>739</v>
      </c>
      <c r="L145" s="86" t="s">
        <v>739</v>
      </c>
      <c r="Q145" s="91" t="s">
        <v>1311</v>
      </c>
      <c r="R145" s="91" t="s">
        <v>1311</v>
      </c>
      <c r="S145" s="91" t="s">
        <v>1311</v>
      </c>
      <c r="T145" s="91" t="s">
        <v>1311</v>
      </c>
      <c r="U145" s="91" t="s">
        <v>1311</v>
      </c>
      <c r="V145" s="91" t="s">
        <v>1311</v>
      </c>
      <c r="W145" s="91" t="s">
        <v>1311</v>
      </c>
      <c r="X145" s="91">
        <v>43</v>
      </c>
      <c r="Y145" s="91">
        <v>54</v>
      </c>
      <c r="Z145" s="91">
        <v>65</v>
      </c>
      <c r="AA145" s="91">
        <v>76</v>
      </c>
      <c r="AB145" s="91">
        <v>86</v>
      </c>
      <c r="AC145" s="72"/>
      <c r="AD145" s="91">
        <v>0</v>
      </c>
      <c r="AE145" s="91">
        <v>0</v>
      </c>
      <c r="AF145" s="91">
        <v>0</v>
      </c>
      <c r="AG145" s="91">
        <v>0</v>
      </c>
      <c r="AH145" s="91">
        <v>0</v>
      </c>
      <c r="AI145" s="91">
        <v>0</v>
      </c>
      <c r="AJ145" s="91">
        <v>0</v>
      </c>
      <c r="AK145" s="92">
        <v>2037</v>
      </c>
      <c r="AL145" s="92">
        <v>2547</v>
      </c>
      <c r="AM145" s="92">
        <v>3055</v>
      </c>
      <c r="AN145" s="92">
        <v>3565</v>
      </c>
      <c r="AO145" s="92">
        <v>4074</v>
      </c>
      <c r="AP145" s="72"/>
      <c r="AQ145" s="91">
        <v>0</v>
      </c>
      <c r="AR145" s="91">
        <v>0</v>
      </c>
      <c r="AS145" s="92">
        <v>4584</v>
      </c>
      <c r="AT145" s="92">
        <v>10695</v>
      </c>
      <c r="AU145" s="72"/>
      <c r="AV145" s="91"/>
      <c r="AW145" s="91"/>
      <c r="AX145" s="91"/>
      <c r="AY145" s="91"/>
      <c r="AZ145" s="91"/>
      <c r="BB145" s="91"/>
      <c r="BC145" s="91"/>
      <c r="BD145" s="91"/>
      <c r="BE145" s="91"/>
      <c r="BF145" s="91"/>
      <c r="BG145" s="91"/>
      <c r="BH145" s="91"/>
      <c r="BI145" s="91"/>
      <c r="BJ145" s="91"/>
      <c r="BL145" s="75" t="str">
        <f t="shared" si="4"/>
        <v>Adidas - Momo</v>
      </c>
      <c r="BM145" s="75" t="str">
        <f t="shared" si="5"/>
        <v>Adidas - Momo</v>
      </c>
    </row>
    <row r="146" spans="1:65" ht="12.5" hidden="1" thickTop="1" x14ac:dyDescent="0.3">
      <c r="A146" s="85" t="e">
        <v>#N/A</v>
      </c>
      <c r="B146" s="85" t="s">
        <v>240</v>
      </c>
      <c r="C146" s="85" t="s">
        <v>1307</v>
      </c>
      <c r="D146" s="85" t="s">
        <v>1481</v>
      </c>
      <c r="E146" s="85" t="s">
        <v>1305</v>
      </c>
      <c r="F146" s="85" t="s">
        <v>1305</v>
      </c>
      <c r="G146" s="85" t="s">
        <v>1456</v>
      </c>
      <c r="H146" s="85" t="s">
        <v>737</v>
      </c>
      <c r="I146" s="85" t="s">
        <v>737</v>
      </c>
      <c r="J146" s="85" t="s">
        <v>90</v>
      </c>
      <c r="K146" s="85" t="s">
        <v>1313</v>
      </c>
      <c r="L146" s="99" t="s">
        <v>1482</v>
      </c>
      <c r="M146" s="85"/>
      <c r="N146" s="85"/>
      <c r="O146" s="85"/>
      <c r="P146" s="85"/>
      <c r="Q146" s="87" t="s">
        <v>1311</v>
      </c>
      <c r="R146" s="87" t="s">
        <v>1311</v>
      </c>
      <c r="S146" s="87" t="s">
        <v>1311</v>
      </c>
      <c r="T146" s="87" t="s">
        <v>1311</v>
      </c>
      <c r="U146" s="87" t="s">
        <v>1311</v>
      </c>
      <c r="V146" s="87" t="s">
        <v>1311</v>
      </c>
      <c r="W146" s="87" t="s">
        <v>1311</v>
      </c>
      <c r="X146" s="87" t="s">
        <v>1311</v>
      </c>
      <c r="Y146" s="87" t="s">
        <v>1311</v>
      </c>
      <c r="Z146" s="87" t="s">
        <v>1311</v>
      </c>
      <c r="AA146" s="87" t="s">
        <v>1311</v>
      </c>
      <c r="AB146" s="87" t="s">
        <v>1311</v>
      </c>
      <c r="AC146" s="72"/>
      <c r="AD146" s="87">
        <v>0</v>
      </c>
      <c r="AE146" s="87">
        <v>0</v>
      </c>
      <c r="AF146" s="87">
        <v>0</v>
      </c>
      <c r="AG146" s="87">
        <v>0</v>
      </c>
      <c r="AH146" s="87">
        <v>0</v>
      </c>
      <c r="AI146" s="87">
        <v>0</v>
      </c>
      <c r="AJ146" s="87">
        <v>0</v>
      </c>
      <c r="AK146" s="87">
        <v>0</v>
      </c>
      <c r="AL146" s="87">
        <v>0</v>
      </c>
      <c r="AM146" s="87">
        <v>0</v>
      </c>
      <c r="AN146" s="87">
        <v>0</v>
      </c>
      <c r="AO146" s="87">
        <v>0</v>
      </c>
      <c r="AP146" s="72"/>
      <c r="AQ146" s="87">
        <v>0</v>
      </c>
      <c r="AR146" s="87">
        <v>0</v>
      </c>
      <c r="AS146" s="87">
        <v>0</v>
      </c>
      <c r="AT146" s="87">
        <v>0</v>
      </c>
      <c r="AU146" s="72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L146" s="75" t="str">
        <f t="shared" si="4"/>
        <v>Adidas - SENDO</v>
      </c>
      <c r="BM146" s="75" t="str">
        <f t="shared" si="5"/>
        <v>Adidas - SENDO</v>
      </c>
    </row>
    <row r="147" spans="1:65" ht="12.5" hidden="1" thickTop="1" x14ac:dyDescent="0.3">
      <c r="A147" s="85" t="e">
        <v>#N/A</v>
      </c>
      <c r="B147" s="75" t="s">
        <v>240</v>
      </c>
      <c r="C147" s="75" t="s">
        <v>1307</v>
      </c>
      <c r="D147" s="75" t="s">
        <v>1483</v>
      </c>
      <c r="E147" s="75" t="s">
        <v>1305</v>
      </c>
      <c r="F147" s="75" t="s">
        <v>1305</v>
      </c>
      <c r="G147" s="75" t="s">
        <v>1456</v>
      </c>
      <c r="H147" s="75" t="s">
        <v>737</v>
      </c>
      <c r="I147" s="75" t="s">
        <v>737</v>
      </c>
      <c r="J147" s="75" t="s">
        <v>90</v>
      </c>
      <c r="K147" s="75" t="s">
        <v>1313</v>
      </c>
      <c r="L147" s="95" t="s">
        <v>147</v>
      </c>
      <c r="Q147" s="91" t="s">
        <v>1311</v>
      </c>
      <c r="R147" s="91" t="s">
        <v>1311</v>
      </c>
      <c r="S147" s="91" t="s">
        <v>1311</v>
      </c>
      <c r="T147" s="91" t="s">
        <v>1311</v>
      </c>
      <c r="U147" s="91" t="s">
        <v>1311</v>
      </c>
      <c r="V147" s="91" t="s">
        <v>1311</v>
      </c>
      <c r="W147" s="91" t="s">
        <v>1311</v>
      </c>
      <c r="X147" s="91">
        <v>300</v>
      </c>
      <c r="Y147" s="91">
        <v>270</v>
      </c>
      <c r="Z147" s="91">
        <v>324</v>
      </c>
      <c r="AA147" s="92">
        <v>2000</v>
      </c>
      <c r="AB147" s="92">
        <v>2000</v>
      </c>
      <c r="AC147" s="72"/>
      <c r="AD147" s="91">
        <v>0</v>
      </c>
      <c r="AE147" s="91">
        <v>0</v>
      </c>
      <c r="AF147" s="91">
        <v>0</v>
      </c>
      <c r="AG147" s="91">
        <v>0</v>
      </c>
      <c r="AH147" s="91">
        <v>0</v>
      </c>
      <c r="AI147" s="91">
        <v>0</v>
      </c>
      <c r="AJ147" s="91">
        <v>0</v>
      </c>
      <c r="AK147" s="92">
        <v>14163</v>
      </c>
      <c r="AL147" s="92">
        <v>12732</v>
      </c>
      <c r="AM147" s="92">
        <v>15278</v>
      </c>
      <c r="AN147" s="92">
        <v>94421</v>
      </c>
      <c r="AO147" s="92">
        <v>94421</v>
      </c>
      <c r="AP147" s="72"/>
      <c r="AQ147" s="91">
        <v>0</v>
      </c>
      <c r="AR147" s="91">
        <v>0</v>
      </c>
      <c r="AS147" s="92">
        <v>26895</v>
      </c>
      <c r="AT147" s="92">
        <v>204119</v>
      </c>
      <c r="AU147" s="72"/>
      <c r="AV147" s="91"/>
      <c r="AW147" s="91"/>
      <c r="AX147" s="91"/>
      <c r="AY147" s="91"/>
      <c r="AZ147" s="91"/>
      <c r="BB147" s="91"/>
      <c r="BC147" s="91"/>
      <c r="BD147" s="91"/>
      <c r="BE147" s="91"/>
      <c r="BF147" s="91"/>
      <c r="BG147" s="91"/>
      <c r="BH147" s="91"/>
      <c r="BI147" s="91"/>
      <c r="BJ147" s="91"/>
      <c r="BL147" s="75" t="str">
        <f t="shared" si="4"/>
        <v>Adidas - Shopee</v>
      </c>
      <c r="BM147" s="75" t="str">
        <f t="shared" si="5"/>
        <v>Adidas - Shopee</v>
      </c>
    </row>
    <row r="148" spans="1:65" ht="12.5" hidden="1" thickTop="1" x14ac:dyDescent="0.3">
      <c r="A148" s="85" t="e">
        <v>#N/A</v>
      </c>
      <c r="B148" s="85" t="s">
        <v>240</v>
      </c>
      <c r="C148" s="85" t="s">
        <v>1307</v>
      </c>
      <c r="D148" s="85" t="s">
        <v>1484</v>
      </c>
      <c r="E148" s="85" t="s">
        <v>1305</v>
      </c>
      <c r="F148" s="85" t="s">
        <v>1305</v>
      </c>
      <c r="G148" s="85" t="s">
        <v>1456</v>
      </c>
      <c r="H148" s="85" t="s">
        <v>737</v>
      </c>
      <c r="I148" s="85" t="s">
        <v>737</v>
      </c>
      <c r="J148" s="85" t="s">
        <v>90</v>
      </c>
      <c r="K148" s="85" t="s">
        <v>1313</v>
      </c>
      <c r="L148" s="96" t="s">
        <v>581</v>
      </c>
      <c r="M148" s="85"/>
      <c r="N148" s="85"/>
      <c r="O148" s="85"/>
      <c r="P148" s="85"/>
      <c r="Q148" s="87" t="s">
        <v>1311</v>
      </c>
      <c r="R148" s="87" t="s">
        <v>1311</v>
      </c>
      <c r="S148" s="87" t="s">
        <v>1311</v>
      </c>
      <c r="T148" s="87" t="s">
        <v>1311</v>
      </c>
      <c r="U148" s="87" t="s">
        <v>1311</v>
      </c>
      <c r="V148" s="87" t="s">
        <v>1311</v>
      </c>
      <c r="W148" s="87" t="s">
        <v>1311</v>
      </c>
      <c r="X148" s="87">
        <v>150</v>
      </c>
      <c r="Y148" s="87">
        <v>216</v>
      </c>
      <c r="Z148" s="87">
        <v>259</v>
      </c>
      <c r="AA148" s="87">
        <v>500</v>
      </c>
      <c r="AB148" s="87">
        <v>500</v>
      </c>
      <c r="AC148" s="72"/>
      <c r="AD148" s="87">
        <v>0</v>
      </c>
      <c r="AE148" s="87">
        <v>0</v>
      </c>
      <c r="AF148" s="87">
        <v>0</v>
      </c>
      <c r="AG148" s="87">
        <v>0</v>
      </c>
      <c r="AH148" s="87">
        <v>0</v>
      </c>
      <c r="AI148" s="87">
        <v>0</v>
      </c>
      <c r="AJ148" s="87">
        <v>0</v>
      </c>
      <c r="AK148" s="88">
        <v>7082</v>
      </c>
      <c r="AL148" s="88">
        <v>10185</v>
      </c>
      <c r="AM148" s="88">
        <v>12222</v>
      </c>
      <c r="AN148" s="88">
        <v>23605</v>
      </c>
      <c r="AO148" s="88">
        <v>23605</v>
      </c>
      <c r="AP148" s="72"/>
      <c r="AQ148" s="87">
        <v>0</v>
      </c>
      <c r="AR148" s="87">
        <v>0</v>
      </c>
      <c r="AS148" s="88">
        <v>17267</v>
      </c>
      <c r="AT148" s="88">
        <v>59433</v>
      </c>
      <c r="AU148" s="72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L148" s="75" t="str">
        <f t="shared" si="4"/>
        <v>Adidas - TIKI</v>
      </c>
      <c r="BM148" s="75" t="str">
        <f t="shared" si="5"/>
        <v>Adidas - TIKI</v>
      </c>
    </row>
    <row r="149" spans="1:65" ht="12.5" hidden="1" thickTop="1" x14ac:dyDescent="0.3">
      <c r="A149" s="85" t="e">
        <v>#N/A</v>
      </c>
      <c r="B149" s="75" t="s">
        <v>240</v>
      </c>
      <c r="C149" s="75" t="s">
        <v>1305</v>
      </c>
      <c r="D149" s="75" t="s">
        <v>1485</v>
      </c>
      <c r="E149" s="75" t="s">
        <v>1305</v>
      </c>
      <c r="F149" s="75" t="s">
        <v>1305</v>
      </c>
      <c r="G149" s="75" t="s">
        <v>1456</v>
      </c>
      <c r="H149" s="75" t="s">
        <v>737</v>
      </c>
      <c r="I149" s="75" t="s">
        <v>737</v>
      </c>
      <c r="J149" s="75" t="s">
        <v>90</v>
      </c>
      <c r="K149" s="75" t="s">
        <v>116</v>
      </c>
      <c r="L149" s="86" t="s">
        <v>116</v>
      </c>
      <c r="Q149" s="91" t="s">
        <v>1311</v>
      </c>
      <c r="R149" s="91" t="s">
        <v>1311</v>
      </c>
      <c r="S149" s="91" t="s">
        <v>1311</v>
      </c>
      <c r="T149" s="91" t="s">
        <v>1311</v>
      </c>
      <c r="U149" s="91" t="s">
        <v>1311</v>
      </c>
      <c r="V149" s="91" t="s">
        <v>1311</v>
      </c>
      <c r="W149" s="91" t="s">
        <v>1311</v>
      </c>
      <c r="X149" s="91">
        <v>43</v>
      </c>
      <c r="Y149" s="91">
        <v>54</v>
      </c>
      <c r="Z149" s="91">
        <v>65</v>
      </c>
      <c r="AA149" s="91">
        <v>76</v>
      </c>
      <c r="AB149" s="91">
        <v>86</v>
      </c>
      <c r="AC149" s="72"/>
      <c r="AD149" s="91">
        <v>0</v>
      </c>
      <c r="AE149" s="91">
        <v>0</v>
      </c>
      <c r="AF149" s="91">
        <v>0</v>
      </c>
      <c r="AG149" s="91">
        <v>0</v>
      </c>
      <c r="AH149" s="91">
        <v>0</v>
      </c>
      <c r="AI149" s="91">
        <v>0</v>
      </c>
      <c r="AJ149" s="91">
        <v>0</v>
      </c>
      <c r="AK149" s="92">
        <v>2037</v>
      </c>
      <c r="AL149" s="92">
        <v>2547</v>
      </c>
      <c r="AM149" s="92">
        <v>3055</v>
      </c>
      <c r="AN149" s="92">
        <v>3565</v>
      </c>
      <c r="AO149" s="92">
        <v>4074</v>
      </c>
      <c r="AP149" s="72"/>
      <c r="AQ149" s="91">
        <v>0</v>
      </c>
      <c r="AR149" s="91">
        <v>0</v>
      </c>
      <c r="AS149" s="92">
        <v>4584</v>
      </c>
      <c r="AT149" s="92">
        <v>10695</v>
      </c>
      <c r="AU149" s="72"/>
      <c r="AV149" s="91"/>
      <c r="AW149" s="91"/>
      <c r="AX149" s="91"/>
      <c r="AY149" s="91"/>
      <c r="AZ149" s="91"/>
      <c r="BB149" s="91"/>
      <c r="BC149" s="91"/>
      <c r="BD149" s="91"/>
      <c r="BE149" s="91"/>
      <c r="BF149" s="91"/>
      <c r="BG149" s="91"/>
      <c r="BH149" s="91"/>
      <c r="BI149" s="91"/>
      <c r="BJ149" s="91"/>
      <c r="BL149" s="75" t="str">
        <f t="shared" si="4"/>
        <v>Adidas - Tiktok</v>
      </c>
      <c r="BM149" s="75" t="str">
        <f t="shared" si="5"/>
        <v>Adidas - Tiktok</v>
      </c>
    </row>
    <row r="150" spans="1:65" ht="12.5" hidden="1" thickTop="1" x14ac:dyDescent="0.3">
      <c r="A150" s="85" t="s">
        <v>1305</v>
      </c>
      <c r="B150" s="85" t="s">
        <v>240</v>
      </c>
      <c r="C150" s="85" t="s">
        <v>1307</v>
      </c>
      <c r="D150" s="85" t="s">
        <v>1486</v>
      </c>
      <c r="E150" s="85" t="s">
        <v>1305</v>
      </c>
      <c r="F150" s="85" t="s">
        <v>1305</v>
      </c>
      <c r="G150" s="85" t="s">
        <v>1335</v>
      </c>
      <c r="H150" s="85" t="s">
        <v>548</v>
      </c>
      <c r="I150" s="85" t="s">
        <v>548</v>
      </c>
      <c r="J150" s="85" t="s">
        <v>223</v>
      </c>
      <c r="K150" s="85" t="s">
        <v>1313</v>
      </c>
      <c r="L150" s="90" t="s">
        <v>65</v>
      </c>
      <c r="M150" s="85"/>
      <c r="N150" s="85"/>
      <c r="O150" s="85"/>
      <c r="P150" s="85"/>
      <c r="Q150" s="87" t="s">
        <v>1311</v>
      </c>
      <c r="R150" s="87" t="s">
        <v>1311</v>
      </c>
      <c r="S150" s="87" t="s">
        <v>1311</v>
      </c>
      <c r="T150" s="87">
        <v>74</v>
      </c>
      <c r="U150" s="87">
        <v>74</v>
      </c>
      <c r="V150" s="87">
        <v>106</v>
      </c>
      <c r="W150" s="87">
        <v>74</v>
      </c>
      <c r="X150" s="87">
        <v>85</v>
      </c>
      <c r="Y150" s="87">
        <v>85</v>
      </c>
      <c r="Z150" s="87">
        <v>74</v>
      </c>
      <c r="AA150" s="87">
        <v>127</v>
      </c>
      <c r="AB150" s="87">
        <v>127</v>
      </c>
      <c r="AC150" s="72"/>
      <c r="AD150" s="87">
        <v>0</v>
      </c>
      <c r="AE150" s="87">
        <v>0</v>
      </c>
      <c r="AF150" s="87">
        <v>0</v>
      </c>
      <c r="AG150" s="88">
        <v>3494</v>
      </c>
      <c r="AH150" s="88">
        <v>3494</v>
      </c>
      <c r="AI150" s="88">
        <v>5004</v>
      </c>
      <c r="AJ150" s="88">
        <v>3494</v>
      </c>
      <c r="AK150" s="88">
        <v>4013</v>
      </c>
      <c r="AL150" s="88">
        <v>4013</v>
      </c>
      <c r="AM150" s="88">
        <v>3494</v>
      </c>
      <c r="AN150" s="88">
        <v>5996</v>
      </c>
      <c r="AO150" s="88">
        <v>5996</v>
      </c>
      <c r="AP150" s="72"/>
      <c r="AQ150" s="87">
        <v>0</v>
      </c>
      <c r="AR150" s="88">
        <v>11991</v>
      </c>
      <c r="AS150" s="88">
        <v>11519</v>
      </c>
      <c r="AT150" s="88">
        <v>15485</v>
      </c>
      <c r="AU150" s="72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L150" s="75" t="str">
        <f t="shared" si="4"/>
        <v>Evian - Lazada</v>
      </c>
      <c r="BM150" s="75" t="str">
        <f t="shared" si="5"/>
        <v>Evian - Lazada</v>
      </c>
    </row>
    <row r="151" spans="1:65" ht="12.5" hidden="1" thickTop="1" x14ac:dyDescent="0.3">
      <c r="A151" s="85" t="s">
        <v>1305</v>
      </c>
      <c r="B151" s="75" t="s">
        <v>240</v>
      </c>
      <c r="C151" s="75" t="s">
        <v>1307</v>
      </c>
      <c r="D151" s="75" t="s">
        <v>1487</v>
      </c>
      <c r="E151" s="75" t="s">
        <v>1305</v>
      </c>
      <c r="F151" s="75" t="s">
        <v>1305</v>
      </c>
      <c r="G151" s="75" t="s">
        <v>1335</v>
      </c>
      <c r="H151" s="75" t="s">
        <v>548</v>
      </c>
      <c r="I151" s="75" t="s">
        <v>548</v>
      </c>
      <c r="J151" s="75" t="s">
        <v>223</v>
      </c>
      <c r="K151" s="75" t="s">
        <v>1313</v>
      </c>
      <c r="L151" s="95" t="s">
        <v>147</v>
      </c>
      <c r="Q151" s="91" t="s">
        <v>1311</v>
      </c>
      <c r="R151" s="91" t="s">
        <v>1311</v>
      </c>
      <c r="S151" s="91" t="s">
        <v>1311</v>
      </c>
      <c r="T151" s="91">
        <v>74</v>
      </c>
      <c r="U151" s="91">
        <v>74</v>
      </c>
      <c r="V151" s="91">
        <v>106</v>
      </c>
      <c r="W151" s="91">
        <v>74</v>
      </c>
      <c r="X151" s="91">
        <v>95</v>
      </c>
      <c r="Y151" s="91">
        <v>95</v>
      </c>
      <c r="Z151" s="91">
        <v>74</v>
      </c>
      <c r="AA151" s="91">
        <v>127</v>
      </c>
      <c r="AB151" s="91">
        <v>117</v>
      </c>
      <c r="AC151" s="72"/>
      <c r="AD151" s="91">
        <v>0</v>
      </c>
      <c r="AE151" s="91">
        <v>0</v>
      </c>
      <c r="AF151" s="91">
        <v>0</v>
      </c>
      <c r="AG151" s="92">
        <v>3494</v>
      </c>
      <c r="AH151" s="92">
        <v>3494</v>
      </c>
      <c r="AI151" s="92">
        <v>5004</v>
      </c>
      <c r="AJ151" s="92">
        <v>3494</v>
      </c>
      <c r="AK151" s="92">
        <v>4485</v>
      </c>
      <c r="AL151" s="92">
        <v>4485</v>
      </c>
      <c r="AM151" s="92">
        <v>3494</v>
      </c>
      <c r="AN151" s="92">
        <v>5996</v>
      </c>
      <c r="AO151" s="92">
        <v>5524</v>
      </c>
      <c r="AP151" s="72"/>
      <c r="AQ151" s="91">
        <v>0</v>
      </c>
      <c r="AR151" s="92">
        <v>11991</v>
      </c>
      <c r="AS151" s="92">
        <v>12464</v>
      </c>
      <c r="AT151" s="92">
        <v>15013</v>
      </c>
      <c r="AU151" s="72"/>
      <c r="AV151" s="91"/>
      <c r="AW151" s="91"/>
      <c r="AX151" s="91"/>
      <c r="AY151" s="91"/>
      <c r="AZ151" s="91"/>
      <c r="BB151" s="91"/>
      <c r="BC151" s="91"/>
      <c r="BD151" s="91"/>
      <c r="BE151" s="91"/>
      <c r="BF151" s="91"/>
      <c r="BG151" s="91"/>
      <c r="BH151" s="91"/>
      <c r="BI151" s="91"/>
      <c r="BJ151" s="91"/>
      <c r="BL151" s="75" t="str">
        <f t="shared" si="4"/>
        <v>Evian - Shopee</v>
      </c>
      <c r="BM151" s="75" t="str">
        <f t="shared" si="5"/>
        <v>Evian - Shopee</v>
      </c>
    </row>
    <row r="152" spans="1:65" ht="12.5" hidden="1" thickTop="1" x14ac:dyDescent="0.3">
      <c r="A152" s="85" t="e">
        <v>#N/A</v>
      </c>
      <c r="B152" s="85" t="s">
        <v>240</v>
      </c>
      <c r="C152" s="85" t="s">
        <v>1307</v>
      </c>
      <c r="D152" s="85" t="s">
        <v>1488</v>
      </c>
      <c r="E152" s="85" t="s">
        <v>1305</v>
      </c>
      <c r="F152" s="85" t="s">
        <v>1305</v>
      </c>
      <c r="G152" s="85" t="s">
        <v>1445</v>
      </c>
      <c r="H152" s="85" t="s">
        <v>745</v>
      </c>
      <c r="I152" s="85" t="s">
        <v>745</v>
      </c>
      <c r="J152" s="85" t="s">
        <v>90</v>
      </c>
      <c r="K152" s="85" t="s">
        <v>1313</v>
      </c>
      <c r="L152" s="90" t="s">
        <v>65</v>
      </c>
      <c r="M152" s="85"/>
      <c r="N152" s="85"/>
      <c r="O152" s="85"/>
      <c r="P152" s="85"/>
      <c r="Q152" s="87" t="s">
        <v>1311</v>
      </c>
      <c r="R152" s="87" t="s">
        <v>1311</v>
      </c>
      <c r="S152" s="87" t="s">
        <v>1311</v>
      </c>
      <c r="T152" s="87" t="s">
        <v>1311</v>
      </c>
      <c r="U152" s="87">
        <v>300</v>
      </c>
      <c r="V152" s="87">
        <v>330</v>
      </c>
      <c r="W152" s="87">
        <v>363</v>
      </c>
      <c r="X152" s="87">
        <v>399</v>
      </c>
      <c r="Y152" s="87">
        <v>439</v>
      </c>
      <c r="Z152" s="87">
        <v>483</v>
      </c>
      <c r="AA152" s="87">
        <v>531</v>
      </c>
      <c r="AB152" s="87">
        <v>585</v>
      </c>
      <c r="AC152" s="72"/>
      <c r="AD152" s="87">
        <v>0</v>
      </c>
      <c r="AE152" s="87">
        <v>0</v>
      </c>
      <c r="AF152" s="87">
        <v>0</v>
      </c>
      <c r="AG152" s="87">
        <v>0</v>
      </c>
      <c r="AH152" s="88">
        <v>14163</v>
      </c>
      <c r="AI152" s="88">
        <v>15579</v>
      </c>
      <c r="AJ152" s="88">
        <v>17137</v>
      </c>
      <c r="AK152" s="88">
        <v>18851</v>
      </c>
      <c r="AL152" s="88">
        <v>20736</v>
      </c>
      <c r="AM152" s="88">
        <v>22810</v>
      </c>
      <c r="AN152" s="88">
        <v>25091</v>
      </c>
      <c r="AO152" s="88">
        <v>27600</v>
      </c>
      <c r="AP152" s="72"/>
      <c r="AQ152" s="87">
        <v>0</v>
      </c>
      <c r="AR152" s="88">
        <v>29742</v>
      </c>
      <c r="AS152" s="88">
        <v>56725</v>
      </c>
      <c r="AT152" s="88">
        <v>75501</v>
      </c>
      <c r="AU152" s="72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L152" s="75" t="str">
        <f t="shared" si="4"/>
        <v>Aptamil - Lazada</v>
      </c>
      <c r="BM152" s="75" t="str">
        <f t="shared" si="5"/>
        <v>Aptamil - Lazada</v>
      </c>
    </row>
    <row r="153" spans="1:65" ht="12.5" hidden="1" thickTop="1" x14ac:dyDescent="0.3">
      <c r="A153" s="85" t="e">
        <v>#N/A</v>
      </c>
      <c r="B153" s="75" t="s">
        <v>240</v>
      </c>
      <c r="C153" s="75" t="s">
        <v>1305</v>
      </c>
      <c r="D153" s="75" t="s">
        <v>1489</v>
      </c>
      <c r="E153" s="75" t="s">
        <v>1305</v>
      </c>
      <c r="F153" s="75" t="s">
        <v>1305</v>
      </c>
      <c r="G153" s="75" t="s">
        <v>1445</v>
      </c>
      <c r="H153" s="75" t="s">
        <v>745</v>
      </c>
      <c r="I153" s="75" t="s">
        <v>745</v>
      </c>
      <c r="J153" s="75" t="s">
        <v>90</v>
      </c>
      <c r="K153" s="75" t="s">
        <v>739</v>
      </c>
      <c r="L153" s="86" t="s">
        <v>739</v>
      </c>
      <c r="Q153" s="91" t="s">
        <v>1311</v>
      </c>
      <c r="R153" s="91" t="s">
        <v>1311</v>
      </c>
      <c r="S153" s="91" t="s">
        <v>1311</v>
      </c>
      <c r="T153" s="91" t="s">
        <v>1311</v>
      </c>
      <c r="U153" s="91">
        <v>11</v>
      </c>
      <c r="V153" s="91">
        <v>11</v>
      </c>
      <c r="W153" s="91">
        <v>11</v>
      </c>
      <c r="X153" s="91">
        <v>12</v>
      </c>
      <c r="Y153" s="91">
        <v>13</v>
      </c>
      <c r="Z153" s="91">
        <v>14</v>
      </c>
      <c r="AA153" s="91">
        <v>16</v>
      </c>
      <c r="AB153" s="91">
        <v>17</v>
      </c>
      <c r="AC153" s="72"/>
      <c r="AD153" s="91">
        <v>0</v>
      </c>
      <c r="AE153" s="91">
        <v>0</v>
      </c>
      <c r="AF153" s="91">
        <v>0</v>
      </c>
      <c r="AG153" s="91">
        <v>0</v>
      </c>
      <c r="AH153" s="91">
        <v>509</v>
      </c>
      <c r="AI153" s="91">
        <v>509</v>
      </c>
      <c r="AJ153" s="91">
        <v>509</v>
      </c>
      <c r="AK153" s="91">
        <v>560</v>
      </c>
      <c r="AL153" s="91">
        <v>616</v>
      </c>
      <c r="AM153" s="91">
        <v>678</v>
      </c>
      <c r="AN153" s="91">
        <v>745</v>
      </c>
      <c r="AO153" s="91">
        <v>820</v>
      </c>
      <c r="AP153" s="72"/>
      <c r="AQ153" s="91">
        <v>0</v>
      </c>
      <c r="AR153" s="92">
        <v>1019</v>
      </c>
      <c r="AS153" s="92">
        <v>1686</v>
      </c>
      <c r="AT153" s="92">
        <v>2243</v>
      </c>
      <c r="AU153" s="72"/>
      <c r="AV153" s="91"/>
      <c r="AW153" s="91"/>
      <c r="AX153" s="91"/>
      <c r="AY153" s="91"/>
      <c r="AZ153" s="91"/>
      <c r="BB153" s="91"/>
      <c r="BC153" s="91"/>
      <c r="BD153" s="91"/>
      <c r="BE153" s="91"/>
      <c r="BF153" s="91"/>
      <c r="BG153" s="91"/>
      <c r="BH153" s="91"/>
      <c r="BI153" s="91"/>
      <c r="BJ153" s="91"/>
      <c r="BL153" s="75" t="str">
        <f t="shared" si="4"/>
        <v>Aptamil - Momo</v>
      </c>
      <c r="BM153" s="75" t="str">
        <f t="shared" si="5"/>
        <v>Aptamil - Momo</v>
      </c>
    </row>
    <row r="154" spans="1:65" ht="12.5" hidden="1" thickTop="1" x14ac:dyDescent="0.3">
      <c r="A154" s="85" t="e">
        <v>#N/A</v>
      </c>
      <c r="B154" s="85" t="s">
        <v>240</v>
      </c>
      <c r="C154" s="85" t="s">
        <v>1307</v>
      </c>
      <c r="D154" s="85" t="s">
        <v>1490</v>
      </c>
      <c r="E154" s="85" t="s">
        <v>1305</v>
      </c>
      <c r="F154" s="85" t="s">
        <v>1305</v>
      </c>
      <c r="G154" s="85" t="s">
        <v>1445</v>
      </c>
      <c r="H154" s="85" t="s">
        <v>745</v>
      </c>
      <c r="I154" s="85" t="s">
        <v>745</v>
      </c>
      <c r="J154" s="85" t="s">
        <v>90</v>
      </c>
      <c r="K154" s="85" t="s">
        <v>1313</v>
      </c>
      <c r="L154" s="99" t="s">
        <v>1482</v>
      </c>
      <c r="M154" s="85"/>
      <c r="N154" s="85"/>
      <c r="O154" s="85"/>
      <c r="P154" s="85"/>
      <c r="Q154" s="87" t="s">
        <v>1311</v>
      </c>
      <c r="R154" s="87" t="s">
        <v>1311</v>
      </c>
      <c r="S154" s="87" t="s">
        <v>1311</v>
      </c>
      <c r="T154" s="87" t="s">
        <v>1311</v>
      </c>
      <c r="U154" s="87">
        <v>11</v>
      </c>
      <c r="V154" s="87">
        <v>12</v>
      </c>
      <c r="W154" s="87">
        <v>13</v>
      </c>
      <c r="X154" s="87">
        <v>14</v>
      </c>
      <c r="Y154" s="87">
        <v>16</v>
      </c>
      <c r="Z154" s="87">
        <v>17</v>
      </c>
      <c r="AA154" s="87">
        <v>19</v>
      </c>
      <c r="AB154" s="87">
        <v>21</v>
      </c>
      <c r="AC154" s="72"/>
      <c r="AD154" s="87">
        <v>0</v>
      </c>
      <c r="AE154" s="87">
        <v>0</v>
      </c>
      <c r="AF154" s="87">
        <v>0</v>
      </c>
      <c r="AG154" s="87">
        <v>0</v>
      </c>
      <c r="AH154" s="87">
        <v>509</v>
      </c>
      <c r="AI154" s="87">
        <v>560</v>
      </c>
      <c r="AJ154" s="87">
        <v>616</v>
      </c>
      <c r="AK154" s="87">
        <v>678</v>
      </c>
      <c r="AL154" s="87">
        <v>745</v>
      </c>
      <c r="AM154" s="87">
        <v>820</v>
      </c>
      <c r="AN154" s="87">
        <v>902</v>
      </c>
      <c r="AO154" s="87">
        <v>992</v>
      </c>
      <c r="AP154" s="72"/>
      <c r="AQ154" s="87">
        <v>0</v>
      </c>
      <c r="AR154" s="88">
        <v>1070</v>
      </c>
      <c r="AS154" s="88">
        <v>2039</v>
      </c>
      <c r="AT154" s="88">
        <v>2715</v>
      </c>
      <c r="AU154" s="72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L154" s="75" t="str">
        <f t="shared" si="4"/>
        <v>Aptamil - SENDO</v>
      </c>
      <c r="BM154" s="75" t="str">
        <f t="shared" si="5"/>
        <v>Aptamil - SENDO</v>
      </c>
    </row>
    <row r="155" spans="1:65" ht="12.5" hidden="1" thickTop="1" x14ac:dyDescent="0.3">
      <c r="A155" s="85" t="e">
        <v>#N/A</v>
      </c>
      <c r="B155" s="75" t="s">
        <v>240</v>
      </c>
      <c r="C155" s="75" t="s">
        <v>1307</v>
      </c>
      <c r="D155" s="75" t="s">
        <v>1491</v>
      </c>
      <c r="E155" s="75" t="s">
        <v>1305</v>
      </c>
      <c r="F155" s="75" t="s">
        <v>1305</v>
      </c>
      <c r="G155" s="75" t="s">
        <v>1445</v>
      </c>
      <c r="H155" s="75" t="s">
        <v>745</v>
      </c>
      <c r="I155" s="75" t="s">
        <v>745</v>
      </c>
      <c r="J155" s="75" t="s">
        <v>90</v>
      </c>
      <c r="K155" s="75" t="s">
        <v>1313</v>
      </c>
      <c r="L155" s="95" t="s">
        <v>147</v>
      </c>
      <c r="Q155" s="91" t="s">
        <v>1311</v>
      </c>
      <c r="R155" s="91" t="s">
        <v>1311</v>
      </c>
      <c r="S155" s="91" t="s">
        <v>1311</v>
      </c>
      <c r="T155" s="91" t="s">
        <v>1311</v>
      </c>
      <c r="U155" s="91">
        <v>200</v>
      </c>
      <c r="V155" s="91">
        <v>220</v>
      </c>
      <c r="W155" s="91">
        <v>242</v>
      </c>
      <c r="X155" s="91">
        <v>266</v>
      </c>
      <c r="Y155" s="91">
        <v>293</v>
      </c>
      <c r="Z155" s="91">
        <v>322</v>
      </c>
      <c r="AA155" s="91">
        <v>354</v>
      </c>
      <c r="AB155" s="91">
        <v>390</v>
      </c>
      <c r="AC155" s="72"/>
      <c r="AD155" s="91">
        <v>0</v>
      </c>
      <c r="AE155" s="91">
        <v>0</v>
      </c>
      <c r="AF155" s="91">
        <v>0</v>
      </c>
      <c r="AG155" s="91">
        <v>0</v>
      </c>
      <c r="AH155" s="92">
        <v>9442</v>
      </c>
      <c r="AI155" s="92">
        <v>10386</v>
      </c>
      <c r="AJ155" s="92">
        <v>11425</v>
      </c>
      <c r="AK155" s="92">
        <v>12567</v>
      </c>
      <c r="AL155" s="92">
        <v>13824</v>
      </c>
      <c r="AM155" s="92">
        <v>15206</v>
      </c>
      <c r="AN155" s="92">
        <v>16727</v>
      </c>
      <c r="AO155" s="92">
        <v>18400</v>
      </c>
      <c r="AP155" s="72"/>
      <c r="AQ155" s="91">
        <v>0</v>
      </c>
      <c r="AR155" s="92">
        <v>19828</v>
      </c>
      <c r="AS155" s="92">
        <v>37816</v>
      </c>
      <c r="AT155" s="92">
        <v>50333</v>
      </c>
      <c r="AU155" s="72"/>
      <c r="AV155" s="91"/>
      <c r="AW155" s="91"/>
      <c r="AX155" s="91"/>
      <c r="AY155" s="91"/>
      <c r="AZ155" s="91"/>
      <c r="BB155" s="91"/>
      <c r="BC155" s="91"/>
      <c r="BD155" s="91"/>
      <c r="BE155" s="91"/>
      <c r="BF155" s="91"/>
      <c r="BG155" s="91"/>
      <c r="BH155" s="91"/>
      <c r="BI155" s="91"/>
      <c r="BJ155" s="91"/>
      <c r="BL155" s="75" t="str">
        <f t="shared" si="4"/>
        <v>Aptamil - Shopee</v>
      </c>
      <c r="BM155" s="75" t="str">
        <f t="shared" si="5"/>
        <v>Aptamil - Shopee</v>
      </c>
    </row>
    <row r="156" spans="1:65" ht="12.5" hidden="1" thickTop="1" x14ac:dyDescent="0.3">
      <c r="A156" s="85" t="e">
        <v>#N/A</v>
      </c>
      <c r="B156" s="85" t="s">
        <v>240</v>
      </c>
      <c r="C156" s="85" t="s">
        <v>1307</v>
      </c>
      <c r="D156" s="85" t="s">
        <v>1492</v>
      </c>
      <c r="E156" s="85" t="s">
        <v>1305</v>
      </c>
      <c r="F156" s="85" t="s">
        <v>1305</v>
      </c>
      <c r="G156" s="85" t="s">
        <v>1445</v>
      </c>
      <c r="H156" s="85" t="s">
        <v>745</v>
      </c>
      <c r="I156" s="85" t="s">
        <v>745</v>
      </c>
      <c r="J156" s="85" t="s">
        <v>90</v>
      </c>
      <c r="K156" s="85" t="s">
        <v>1313</v>
      </c>
      <c r="L156" s="96" t="s">
        <v>581</v>
      </c>
      <c r="M156" s="85"/>
      <c r="N156" s="85"/>
      <c r="O156" s="85"/>
      <c r="P156" s="85"/>
      <c r="Q156" s="87" t="s">
        <v>1311</v>
      </c>
      <c r="R156" s="87" t="s">
        <v>1311</v>
      </c>
      <c r="S156" s="87" t="s">
        <v>1311</v>
      </c>
      <c r="T156" s="87" t="s">
        <v>1311</v>
      </c>
      <c r="U156" s="87">
        <v>200</v>
      </c>
      <c r="V156" s="87">
        <v>220</v>
      </c>
      <c r="W156" s="87">
        <v>242</v>
      </c>
      <c r="X156" s="87">
        <v>266</v>
      </c>
      <c r="Y156" s="87">
        <v>293</v>
      </c>
      <c r="Z156" s="87">
        <v>322</v>
      </c>
      <c r="AA156" s="87">
        <v>354</v>
      </c>
      <c r="AB156" s="87">
        <v>390</v>
      </c>
      <c r="AC156" s="72"/>
      <c r="AD156" s="87">
        <v>0</v>
      </c>
      <c r="AE156" s="87">
        <v>0</v>
      </c>
      <c r="AF156" s="87">
        <v>0</v>
      </c>
      <c r="AG156" s="87">
        <v>0</v>
      </c>
      <c r="AH156" s="88">
        <v>9442</v>
      </c>
      <c r="AI156" s="88">
        <v>10386</v>
      </c>
      <c r="AJ156" s="88">
        <v>11425</v>
      </c>
      <c r="AK156" s="88">
        <v>12567</v>
      </c>
      <c r="AL156" s="88">
        <v>13824</v>
      </c>
      <c r="AM156" s="88">
        <v>15206</v>
      </c>
      <c r="AN156" s="88">
        <v>16727</v>
      </c>
      <c r="AO156" s="88">
        <v>18400</v>
      </c>
      <c r="AP156" s="72"/>
      <c r="AQ156" s="87">
        <v>0</v>
      </c>
      <c r="AR156" s="88">
        <v>19828</v>
      </c>
      <c r="AS156" s="88">
        <v>37816</v>
      </c>
      <c r="AT156" s="88">
        <v>50333</v>
      </c>
      <c r="AU156" s="72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L156" s="75" t="str">
        <f t="shared" si="4"/>
        <v>Aptamil - TIKI</v>
      </c>
      <c r="BM156" s="75" t="str">
        <f t="shared" si="5"/>
        <v>Aptamil - TIKI</v>
      </c>
    </row>
    <row r="157" spans="1:65" ht="12.5" hidden="1" thickTop="1" x14ac:dyDescent="0.3">
      <c r="A157" s="85" t="e">
        <v>#N/A</v>
      </c>
      <c r="B157" s="75" t="s">
        <v>240</v>
      </c>
      <c r="C157" s="75" t="s">
        <v>1305</v>
      </c>
      <c r="D157" s="75" t="s">
        <v>1493</v>
      </c>
      <c r="E157" s="75" t="s">
        <v>1305</v>
      </c>
      <c r="F157" s="75" t="s">
        <v>1305</v>
      </c>
      <c r="G157" s="75" t="s">
        <v>1445</v>
      </c>
      <c r="H157" s="75" t="s">
        <v>745</v>
      </c>
      <c r="I157" s="75" t="s">
        <v>745</v>
      </c>
      <c r="J157" s="75" t="s">
        <v>90</v>
      </c>
      <c r="K157" s="75" t="s">
        <v>116</v>
      </c>
      <c r="L157" s="86" t="s">
        <v>116</v>
      </c>
      <c r="Q157" s="91" t="s">
        <v>1311</v>
      </c>
      <c r="R157" s="91" t="s">
        <v>1311</v>
      </c>
      <c r="S157" s="91" t="s">
        <v>1311</v>
      </c>
      <c r="T157" s="91" t="s">
        <v>1311</v>
      </c>
      <c r="U157" s="91">
        <v>11</v>
      </c>
      <c r="V157" s="91">
        <v>11</v>
      </c>
      <c r="W157" s="91">
        <v>11</v>
      </c>
      <c r="X157" s="91">
        <v>12</v>
      </c>
      <c r="Y157" s="91">
        <v>13</v>
      </c>
      <c r="Z157" s="91">
        <v>14</v>
      </c>
      <c r="AA157" s="91">
        <v>16</v>
      </c>
      <c r="AB157" s="91">
        <v>17</v>
      </c>
      <c r="AC157" s="72"/>
      <c r="AD157" s="91">
        <v>0</v>
      </c>
      <c r="AE157" s="91">
        <v>0</v>
      </c>
      <c r="AF157" s="91">
        <v>0</v>
      </c>
      <c r="AG157" s="91">
        <v>0</v>
      </c>
      <c r="AH157" s="91">
        <v>509</v>
      </c>
      <c r="AI157" s="91">
        <v>509</v>
      </c>
      <c r="AJ157" s="91">
        <v>509</v>
      </c>
      <c r="AK157" s="91">
        <v>560</v>
      </c>
      <c r="AL157" s="91">
        <v>616</v>
      </c>
      <c r="AM157" s="91">
        <v>678</v>
      </c>
      <c r="AN157" s="91">
        <v>745</v>
      </c>
      <c r="AO157" s="91">
        <v>820</v>
      </c>
      <c r="AP157" s="72"/>
      <c r="AQ157" s="91">
        <v>0</v>
      </c>
      <c r="AR157" s="92">
        <v>1019</v>
      </c>
      <c r="AS157" s="92">
        <v>1686</v>
      </c>
      <c r="AT157" s="92">
        <v>2243</v>
      </c>
      <c r="AU157" s="72"/>
      <c r="AV157" s="91"/>
      <c r="AW157" s="91"/>
      <c r="AX157" s="91"/>
      <c r="AY157" s="91"/>
      <c r="AZ157" s="91"/>
      <c r="BB157" s="91"/>
      <c r="BC157" s="91"/>
      <c r="BD157" s="91"/>
      <c r="BE157" s="91"/>
      <c r="BF157" s="91"/>
      <c r="BG157" s="91"/>
      <c r="BH157" s="91"/>
      <c r="BI157" s="91"/>
      <c r="BJ157" s="91"/>
      <c r="BL157" s="75" t="str">
        <f t="shared" si="4"/>
        <v>Aptamil - Tiktok</v>
      </c>
      <c r="BM157" s="75" t="str">
        <f t="shared" si="5"/>
        <v>Aptamil - Tiktok</v>
      </c>
    </row>
    <row r="158" spans="1:65" ht="12.5" hidden="1" thickTop="1" x14ac:dyDescent="0.3">
      <c r="A158" s="85" t="e">
        <v>#N/A</v>
      </c>
      <c r="B158" s="85" t="s">
        <v>240</v>
      </c>
      <c r="C158" s="85" t="s">
        <v>1307</v>
      </c>
      <c r="D158" s="85" t="s">
        <v>1494</v>
      </c>
      <c r="E158" s="85" t="s">
        <v>1305</v>
      </c>
      <c r="F158" s="85" t="s">
        <v>1305</v>
      </c>
      <c r="G158" s="85" t="s">
        <v>1320</v>
      </c>
      <c r="H158" s="85" t="s">
        <v>750</v>
      </c>
      <c r="I158" s="85" t="s">
        <v>750</v>
      </c>
      <c r="J158" s="85" t="s">
        <v>90</v>
      </c>
      <c r="K158" s="85" t="s">
        <v>1313</v>
      </c>
      <c r="L158" s="90" t="s">
        <v>65</v>
      </c>
      <c r="M158" s="85"/>
      <c r="N158" s="85"/>
      <c r="O158" s="85"/>
      <c r="P158" s="85"/>
      <c r="Q158" s="87" t="s">
        <v>1311</v>
      </c>
      <c r="R158" s="87" t="s">
        <v>1311</v>
      </c>
      <c r="S158" s="87" t="s">
        <v>1311</v>
      </c>
      <c r="T158" s="87" t="s">
        <v>1311</v>
      </c>
      <c r="U158" s="87" t="s">
        <v>1311</v>
      </c>
      <c r="V158" s="87" t="s">
        <v>1311</v>
      </c>
      <c r="W158" s="87">
        <v>378</v>
      </c>
      <c r="X158" s="87">
        <v>415</v>
      </c>
      <c r="Y158" s="87">
        <v>457</v>
      </c>
      <c r="Z158" s="87">
        <v>503</v>
      </c>
      <c r="AA158" s="88">
        <v>2000</v>
      </c>
      <c r="AB158" s="88">
        <v>2000</v>
      </c>
      <c r="AC158" s="72"/>
      <c r="AD158" s="87">
        <v>0</v>
      </c>
      <c r="AE158" s="87">
        <v>0</v>
      </c>
      <c r="AF158" s="87">
        <v>0</v>
      </c>
      <c r="AG158" s="87">
        <v>0</v>
      </c>
      <c r="AH158" s="87">
        <v>0</v>
      </c>
      <c r="AI158" s="87">
        <v>0</v>
      </c>
      <c r="AJ158" s="88">
        <v>17824</v>
      </c>
      <c r="AK158" s="88">
        <v>19606</v>
      </c>
      <c r="AL158" s="88">
        <v>21567</v>
      </c>
      <c r="AM158" s="88">
        <v>23724</v>
      </c>
      <c r="AN158" s="88">
        <v>94421</v>
      </c>
      <c r="AO158" s="88">
        <v>94421</v>
      </c>
      <c r="AP158" s="72"/>
      <c r="AQ158" s="87">
        <v>0</v>
      </c>
      <c r="AR158" s="87">
        <v>0</v>
      </c>
      <c r="AS158" s="88">
        <v>58998</v>
      </c>
      <c r="AT158" s="88">
        <v>212565</v>
      </c>
      <c r="AU158" s="72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L158" s="75" t="str">
        <f t="shared" si="4"/>
        <v>Aqua - Lazada</v>
      </c>
      <c r="BM158" s="75" t="str">
        <f t="shared" si="5"/>
        <v>Aqua - Lazada</v>
      </c>
    </row>
    <row r="159" spans="1:65" ht="12.5" hidden="1" thickTop="1" x14ac:dyDescent="0.3">
      <c r="A159" s="85" t="e">
        <v>#N/A</v>
      </c>
      <c r="B159" s="75" t="s">
        <v>240</v>
      </c>
      <c r="C159" s="75" t="s">
        <v>1305</v>
      </c>
      <c r="D159" s="75" t="s">
        <v>1495</v>
      </c>
      <c r="E159" s="75" t="s">
        <v>1305</v>
      </c>
      <c r="F159" s="75" t="s">
        <v>1305</v>
      </c>
      <c r="G159" s="75" t="s">
        <v>1320</v>
      </c>
      <c r="H159" s="75" t="s">
        <v>750</v>
      </c>
      <c r="I159" s="75" t="s">
        <v>750</v>
      </c>
      <c r="J159" s="75" t="s">
        <v>90</v>
      </c>
      <c r="K159" s="75" t="s">
        <v>739</v>
      </c>
      <c r="L159" s="86" t="s">
        <v>739</v>
      </c>
      <c r="Q159" s="91" t="s">
        <v>1311</v>
      </c>
      <c r="R159" s="91" t="s">
        <v>1311</v>
      </c>
      <c r="S159" s="91" t="s">
        <v>1311</v>
      </c>
      <c r="T159" s="91" t="s">
        <v>1311</v>
      </c>
      <c r="U159" s="91" t="s">
        <v>1311</v>
      </c>
      <c r="V159" s="91" t="s">
        <v>1311</v>
      </c>
      <c r="W159" s="91">
        <v>54</v>
      </c>
      <c r="X159" s="91">
        <v>59</v>
      </c>
      <c r="Y159" s="91">
        <v>65</v>
      </c>
      <c r="Z159" s="91">
        <v>72</v>
      </c>
      <c r="AA159" s="91">
        <v>79</v>
      </c>
      <c r="AB159" s="91">
        <v>87</v>
      </c>
      <c r="AC159" s="72"/>
      <c r="AD159" s="91">
        <v>0</v>
      </c>
      <c r="AE159" s="91">
        <v>0</v>
      </c>
      <c r="AF159" s="91">
        <v>0</v>
      </c>
      <c r="AG159" s="91">
        <v>0</v>
      </c>
      <c r="AH159" s="91">
        <v>0</v>
      </c>
      <c r="AI159" s="91">
        <v>0</v>
      </c>
      <c r="AJ159" s="92">
        <v>2547</v>
      </c>
      <c r="AK159" s="92">
        <v>2801</v>
      </c>
      <c r="AL159" s="92">
        <v>3081</v>
      </c>
      <c r="AM159" s="92">
        <v>3389</v>
      </c>
      <c r="AN159" s="92">
        <v>3728</v>
      </c>
      <c r="AO159" s="92">
        <v>4101</v>
      </c>
      <c r="AP159" s="72"/>
      <c r="AQ159" s="91">
        <v>0</v>
      </c>
      <c r="AR159" s="91">
        <v>0</v>
      </c>
      <c r="AS159" s="92">
        <v>8428</v>
      </c>
      <c r="AT159" s="92">
        <v>11218</v>
      </c>
      <c r="AU159" s="72"/>
      <c r="AV159" s="91"/>
      <c r="AW159" s="91"/>
      <c r="AX159" s="91"/>
      <c r="AY159" s="91"/>
      <c r="AZ159" s="91"/>
      <c r="BB159" s="91"/>
      <c r="BC159" s="91"/>
      <c r="BD159" s="91"/>
      <c r="BE159" s="91"/>
      <c r="BF159" s="91"/>
      <c r="BG159" s="91"/>
      <c r="BH159" s="91"/>
      <c r="BI159" s="91"/>
      <c r="BJ159" s="91"/>
      <c r="BL159" s="75" t="str">
        <f t="shared" si="4"/>
        <v>Aqua - Momo</v>
      </c>
      <c r="BM159" s="75" t="str">
        <f t="shared" si="5"/>
        <v>Aqua - Momo</v>
      </c>
    </row>
    <row r="160" spans="1:65" ht="12.5" hidden="1" thickTop="1" x14ac:dyDescent="0.3">
      <c r="A160" s="85" t="e">
        <v>#N/A</v>
      </c>
      <c r="B160" s="85" t="s">
        <v>240</v>
      </c>
      <c r="C160" s="85" t="s">
        <v>1307</v>
      </c>
      <c r="D160" s="85" t="s">
        <v>1496</v>
      </c>
      <c r="E160" s="85" t="s">
        <v>1305</v>
      </c>
      <c r="F160" s="85" t="s">
        <v>1305</v>
      </c>
      <c r="G160" s="85" t="s">
        <v>1320</v>
      </c>
      <c r="H160" s="85" t="s">
        <v>750</v>
      </c>
      <c r="I160" s="85" t="s">
        <v>750</v>
      </c>
      <c r="J160" s="85" t="s">
        <v>90</v>
      </c>
      <c r="K160" s="85" t="s">
        <v>1313</v>
      </c>
      <c r="L160" s="99" t="s">
        <v>1482</v>
      </c>
      <c r="M160" s="85"/>
      <c r="N160" s="85"/>
      <c r="O160" s="85"/>
      <c r="P160" s="85"/>
      <c r="Q160" s="87" t="s">
        <v>1311</v>
      </c>
      <c r="R160" s="87" t="s">
        <v>1311</v>
      </c>
      <c r="S160" s="87" t="s">
        <v>1311</v>
      </c>
      <c r="T160" s="87" t="s">
        <v>1311</v>
      </c>
      <c r="U160" s="87" t="s">
        <v>1311</v>
      </c>
      <c r="V160" s="87" t="s">
        <v>1311</v>
      </c>
      <c r="W160" s="87" t="s">
        <v>1311</v>
      </c>
      <c r="X160" s="87" t="s">
        <v>1311</v>
      </c>
      <c r="Y160" s="87" t="s">
        <v>1311</v>
      </c>
      <c r="Z160" s="87" t="s">
        <v>1311</v>
      </c>
      <c r="AA160" s="87" t="s">
        <v>1311</v>
      </c>
      <c r="AB160" s="87" t="s">
        <v>1311</v>
      </c>
      <c r="AC160" s="72"/>
      <c r="AD160" s="87">
        <v>0</v>
      </c>
      <c r="AE160" s="87">
        <v>0</v>
      </c>
      <c r="AF160" s="87">
        <v>0</v>
      </c>
      <c r="AG160" s="87">
        <v>0</v>
      </c>
      <c r="AH160" s="87">
        <v>0</v>
      </c>
      <c r="AI160" s="87">
        <v>0</v>
      </c>
      <c r="AJ160" s="87">
        <v>0</v>
      </c>
      <c r="AK160" s="87">
        <v>0</v>
      </c>
      <c r="AL160" s="87">
        <v>0</v>
      </c>
      <c r="AM160" s="87">
        <v>0</v>
      </c>
      <c r="AN160" s="87">
        <v>0</v>
      </c>
      <c r="AO160" s="87">
        <v>0</v>
      </c>
      <c r="AP160" s="72"/>
      <c r="AQ160" s="87">
        <v>0</v>
      </c>
      <c r="AR160" s="87">
        <v>0</v>
      </c>
      <c r="AS160" s="87">
        <v>0</v>
      </c>
      <c r="AT160" s="87">
        <v>0</v>
      </c>
      <c r="AU160" s="72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L160" s="75" t="str">
        <f t="shared" si="4"/>
        <v>Aqua - SENDO</v>
      </c>
      <c r="BM160" s="75" t="str">
        <f t="shared" si="5"/>
        <v>Aqua - SENDO</v>
      </c>
    </row>
    <row r="161" spans="1:65" ht="12.5" hidden="1" thickTop="1" x14ac:dyDescent="0.3">
      <c r="A161" s="85" t="e">
        <v>#N/A</v>
      </c>
      <c r="B161" s="75" t="s">
        <v>240</v>
      </c>
      <c r="C161" s="75" t="s">
        <v>1307</v>
      </c>
      <c r="D161" s="75" t="s">
        <v>1497</v>
      </c>
      <c r="E161" s="75" t="s">
        <v>1305</v>
      </c>
      <c r="F161" s="75" t="s">
        <v>1305</v>
      </c>
      <c r="G161" s="75" t="s">
        <v>1320</v>
      </c>
      <c r="H161" s="75" t="s">
        <v>750</v>
      </c>
      <c r="I161" s="75" t="s">
        <v>750</v>
      </c>
      <c r="J161" s="75" t="s">
        <v>90</v>
      </c>
      <c r="K161" s="75" t="s">
        <v>1313</v>
      </c>
      <c r="L161" s="95" t="s">
        <v>147</v>
      </c>
      <c r="Q161" s="91" t="s">
        <v>1311</v>
      </c>
      <c r="R161" s="91" t="s">
        <v>1311</v>
      </c>
      <c r="S161" s="91" t="s">
        <v>1311</v>
      </c>
      <c r="T161" s="91" t="s">
        <v>1311</v>
      </c>
      <c r="U161" s="91" t="s">
        <v>1311</v>
      </c>
      <c r="V161" s="91" t="s">
        <v>1311</v>
      </c>
      <c r="W161" s="91">
        <v>270</v>
      </c>
      <c r="X161" s="91">
        <v>297</v>
      </c>
      <c r="Y161" s="91">
        <v>326</v>
      </c>
      <c r="Z161" s="91">
        <v>359</v>
      </c>
      <c r="AA161" s="92">
        <v>1000</v>
      </c>
      <c r="AB161" s="92">
        <v>1000</v>
      </c>
      <c r="AC161" s="72"/>
      <c r="AD161" s="91">
        <v>0</v>
      </c>
      <c r="AE161" s="91">
        <v>0</v>
      </c>
      <c r="AF161" s="91">
        <v>0</v>
      </c>
      <c r="AG161" s="91">
        <v>0</v>
      </c>
      <c r="AH161" s="91">
        <v>0</v>
      </c>
      <c r="AI161" s="91">
        <v>0</v>
      </c>
      <c r="AJ161" s="92">
        <v>12732</v>
      </c>
      <c r="AK161" s="92">
        <v>14004</v>
      </c>
      <c r="AL161" s="92">
        <v>15405</v>
      </c>
      <c r="AM161" s="92">
        <v>16946</v>
      </c>
      <c r="AN161" s="92">
        <v>47210</v>
      </c>
      <c r="AO161" s="92">
        <v>47210</v>
      </c>
      <c r="AP161" s="72"/>
      <c r="AQ161" s="91">
        <v>0</v>
      </c>
      <c r="AR161" s="91">
        <v>0</v>
      </c>
      <c r="AS161" s="92">
        <v>42141</v>
      </c>
      <c r="AT161" s="92">
        <v>111366</v>
      </c>
      <c r="AU161" s="72"/>
      <c r="AV161" s="91"/>
      <c r="AW161" s="91"/>
      <c r="AX161" s="91"/>
      <c r="AY161" s="91"/>
      <c r="AZ161" s="91"/>
      <c r="BB161" s="91"/>
      <c r="BC161" s="91"/>
      <c r="BD161" s="91"/>
      <c r="BE161" s="91"/>
      <c r="BF161" s="91"/>
      <c r="BG161" s="91"/>
      <c r="BH161" s="91"/>
      <c r="BI161" s="91"/>
      <c r="BJ161" s="91"/>
      <c r="BL161" s="75" t="str">
        <f t="shared" si="4"/>
        <v>Aqua - Shopee</v>
      </c>
      <c r="BM161" s="75" t="str">
        <f t="shared" si="5"/>
        <v>Aqua - Shopee</v>
      </c>
    </row>
    <row r="162" spans="1:65" ht="12.5" hidden="1" thickTop="1" x14ac:dyDescent="0.3">
      <c r="A162" s="85" t="e">
        <v>#N/A</v>
      </c>
      <c r="B162" s="85" t="s">
        <v>240</v>
      </c>
      <c r="C162" s="85" t="s">
        <v>1307</v>
      </c>
      <c r="D162" s="85" t="s">
        <v>1498</v>
      </c>
      <c r="E162" s="85" t="s">
        <v>1305</v>
      </c>
      <c r="F162" s="85" t="s">
        <v>1305</v>
      </c>
      <c r="G162" s="85" t="s">
        <v>1320</v>
      </c>
      <c r="H162" s="85" t="s">
        <v>750</v>
      </c>
      <c r="I162" s="85" t="s">
        <v>750</v>
      </c>
      <c r="J162" s="85" t="s">
        <v>90</v>
      </c>
      <c r="K162" s="85" t="s">
        <v>1313</v>
      </c>
      <c r="L162" s="96" t="s">
        <v>581</v>
      </c>
      <c r="M162" s="85"/>
      <c r="N162" s="85"/>
      <c r="O162" s="85"/>
      <c r="P162" s="85"/>
      <c r="Q162" s="87" t="s">
        <v>1311</v>
      </c>
      <c r="R162" s="87" t="s">
        <v>1311</v>
      </c>
      <c r="S162" s="87" t="s">
        <v>1311</v>
      </c>
      <c r="T162" s="87" t="s">
        <v>1311</v>
      </c>
      <c r="U162" s="87" t="s">
        <v>1311</v>
      </c>
      <c r="V162" s="87" t="s">
        <v>1311</v>
      </c>
      <c r="W162" s="87">
        <v>324</v>
      </c>
      <c r="X162" s="87">
        <v>356</v>
      </c>
      <c r="Y162" s="87">
        <v>392</v>
      </c>
      <c r="Z162" s="87">
        <v>431</v>
      </c>
      <c r="AA162" s="87">
        <v>474</v>
      </c>
      <c r="AB162" s="87">
        <v>474</v>
      </c>
      <c r="AC162" s="72"/>
      <c r="AD162" s="87">
        <v>0</v>
      </c>
      <c r="AE162" s="87">
        <v>0</v>
      </c>
      <c r="AF162" s="87">
        <v>0</v>
      </c>
      <c r="AG162" s="87">
        <v>0</v>
      </c>
      <c r="AH162" s="87">
        <v>0</v>
      </c>
      <c r="AI162" s="87">
        <v>0</v>
      </c>
      <c r="AJ162" s="88">
        <v>15278</v>
      </c>
      <c r="AK162" s="88">
        <v>16805</v>
      </c>
      <c r="AL162" s="88">
        <v>18486</v>
      </c>
      <c r="AM162" s="88">
        <v>20335</v>
      </c>
      <c r="AN162" s="88">
        <v>22368</v>
      </c>
      <c r="AO162" s="88">
        <v>22368</v>
      </c>
      <c r="AP162" s="72"/>
      <c r="AQ162" s="87">
        <v>0</v>
      </c>
      <c r="AR162" s="87">
        <v>0</v>
      </c>
      <c r="AS162" s="88">
        <v>50569</v>
      </c>
      <c r="AT162" s="88">
        <v>65071</v>
      </c>
      <c r="AU162" s="72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L162" s="75" t="str">
        <f t="shared" si="4"/>
        <v>Aqua - TIKI</v>
      </c>
      <c r="BM162" s="75" t="str">
        <f t="shared" si="5"/>
        <v>Aqua - TIKI</v>
      </c>
    </row>
    <row r="163" spans="1:65" ht="12.5" hidden="1" thickTop="1" x14ac:dyDescent="0.3">
      <c r="A163" s="85" t="e">
        <v>#N/A</v>
      </c>
      <c r="B163" s="75" t="s">
        <v>240</v>
      </c>
      <c r="C163" s="75" t="s">
        <v>1305</v>
      </c>
      <c r="D163" s="75" t="s">
        <v>1499</v>
      </c>
      <c r="E163" s="75" t="s">
        <v>1305</v>
      </c>
      <c r="F163" s="75" t="s">
        <v>1305</v>
      </c>
      <c r="G163" s="75" t="s">
        <v>1320</v>
      </c>
      <c r="H163" s="75" t="s">
        <v>750</v>
      </c>
      <c r="I163" s="75" t="s">
        <v>750</v>
      </c>
      <c r="J163" s="75" t="s">
        <v>90</v>
      </c>
      <c r="K163" s="75" t="s">
        <v>116</v>
      </c>
      <c r="L163" s="86" t="s">
        <v>116</v>
      </c>
      <c r="Q163" s="91" t="s">
        <v>1311</v>
      </c>
      <c r="R163" s="91" t="s">
        <v>1311</v>
      </c>
      <c r="S163" s="91" t="s">
        <v>1311</v>
      </c>
      <c r="T163" s="91" t="s">
        <v>1311</v>
      </c>
      <c r="U163" s="91" t="s">
        <v>1311</v>
      </c>
      <c r="V163" s="91" t="s">
        <v>1311</v>
      </c>
      <c r="W163" s="91">
        <v>54</v>
      </c>
      <c r="X163" s="91">
        <v>59</v>
      </c>
      <c r="Y163" s="91">
        <v>65</v>
      </c>
      <c r="Z163" s="91">
        <v>72</v>
      </c>
      <c r="AA163" s="91">
        <v>79</v>
      </c>
      <c r="AB163" s="91">
        <v>87</v>
      </c>
      <c r="AC163" s="72"/>
      <c r="AD163" s="91">
        <v>0</v>
      </c>
      <c r="AE163" s="91">
        <v>0</v>
      </c>
      <c r="AF163" s="91">
        <v>0</v>
      </c>
      <c r="AG163" s="91">
        <v>0</v>
      </c>
      <c r="AH163" s="91">
        <v>0</v>
      </c>
      <c r="AI163" s="91">
        <v>0</v>
      </c>
      <c r="AJ163" s="92">
        <v>2547</v>
      </c>
      <c r="AK163" s="92">
        <v>2801</v>
      </c>
      <c r="AL163" s="92">
        <v>3081</v>
      </c>
      <c r="AM163" s="92">
        <v>3389</v>
      </c>
      <c r="AN163" s="92">
        <v>3728</v>
      </c>
      <c r="AO163" s="92">
        <v>4101</v>
      </c>
      <c r="AP163" s="72"/>
      <c r="AQ163" s="91">
        <v>0</v>
      </c>
      <c r="AR163" s="91">
        <v>0</v>
      </c>
      <c r="AS163" s="92">
        <v>8428</v>
      </c>
      <c r="AT163" s="92">
        <v>11218</v>
      </c>
      <c r="AU163" s="72"/>
      <c r="AV163" s="91"/>
      <c r="AW163" s="91"/>
      <c r="AX163" s="91"/>
      <c r="AY163" s="91"/>
      <c r="AZ163" s="91"/>
      <c r="BB163" s="91"/>
      <c r="BC163" s="91"/>
      <c r="BD163" s="91"/>
      <c r="BE163" s="91"/>
      <c r="BF163" s="91"/>
      <c r="BG163" s="91"/>
      <c r="BH163" s="91"/>
      <c r="BI163" s="91"/>
      <c r="BJ163" s="91"/>
      <c r="BL163" s="75" t="str">
        <f t="shared" si="4"/>
        <v>Aqua - Tiktok</v>
      </c>
      <c r="BM163" s="75" t="str">
        <f t="shared" si="5"/>
        <v>Aqua - Tiktok</v>
      </c>
    </row>
    <row r="164" spans="1:65" ht="12.5" hidden="1" thickTop="1" x14ac:dyDescent="0.3">
      <c r="A164" s="85" t="e">
        <v>#N/A</v>
      </c>
      <c r="B164" s="85" t="s">
        <v>240</v>
      </c>
      <c r="C164" s="85" t="s">
        <v>1307</v>
      </c>
      <c r="D164" s="85" t="s">
        <v>1500</v>
      </c>
      <c r="E164" s="85" t="s">
        <v>1305</v>
      </c>
      <c r="F164" s="85" t="s">
        <v>1305</v>
      </c>
      <c r="G164" s="85" t="s">
        <v>1320</v>
      </c>
      <c r="H164" s="85" t="s">
        <v>756</v>
      </c>
      <c r="I164" s="85" t="s">
        <v>756</v>
      </c>
      <c r="J164" s="85" t="s">
        <v>90</v>
      </c>
      <c r="K164" s="85" t="s">
        <v>1313</v>
      </c>
      <c r="L164" s="90" t="s">
        <v>65</v>
      </c>
      <c r="M164" s="85"/>
      <c r="N164" s="85"/>
      <c r="O164" s="85"/>
      <c r="P164" s="85"/>
      <c r="Q164" s="87" t="s">
        <v>1311</v>
      </c>
      <c r="R164" s="87" t="s">
        <v>1311</v>
      </c>
      <c r="S164" s="87" t="s">
        <v>1311</v>
      </c>
      <c r="T164" s="87" t="s">
        <v>1311</v>
      </c>
      <c r="U164" s="87">
        <v>300</v>
      </c>
      <c r="V164" s="87">
        <v>330</v>
      </c>
      <c r="W164" s="87">
        <v>409</v>
      </c>
      <c r="X164" s="87">
        <v>485</v>
      </c>
      <c r="Y164" s="87">
        <v>616</v>
      </c>
      <c r="Z164" s="87">
        <v>974</v>
      </c>
      <c r="AA164" s="88">
        <v>1284</v>
      </c>
      <c r="AB164" s="88">
        <v>1203</v>
      </c>
      <c r="AC164" s="72"/>
      <c r="AD164" s="87">
        <v>0</v>
      </c>
      <c r="AE164" s="87">
        <v>0</v>
      </c>
      <c r="AF164" s="87">
        <v>0</v>
      </c>
      <c r="AG164" s="87">
        <v>0</v>
      </c>
      <c r="AH164" s="88">
        <v>14163</v>
      </c>
      <c r="AI164" s="88">
        <v>15579</v>
      </c>
      <c r="AJ164" s="88">
        <v>19330</v>
      </c>
      <c r="AK164" s="88">
        <v>22888</v>
      </c>
      <c r="AL164" s="88">
        <v>29090</v>
      </c>
      <c r="AM164" s="88">
        <v>45983</v>
      </c>
      <c r="AN164" s="88">
        <v>60616</v>
      </c>
      <c r="AO164" s="88">
        <v>56782</v>
      </c>
      <c r="AP164" s="72"/>
      <c r="AQ164" s="87">
        <v>0</v>
      </c>
      <c r="AR164" s="88">
        <v>29742</v>
      </c>
      <c r="AS164" s="88">
        <v>71307</v>
      </c>
      <c r="AT164" s="88">
        <v>163381</v>
      </c>
      <c r="AU164" s="72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L164" s="75" t="str">
        <f t="shared" si="4"/>
        <v>ASH - Lazada</v>
      </c>
      <c r="BM164" s="75" t="str">
        <f t="shared" si="5"/>
        <v>ASH - Lazada</v>
      </c>
    </row>
    <row r="165" spans="1:65" ht="12.5" hidden="1" thickTop="1" x14ac:dyDescent="0.3">
      <c r="A165" s="85" t="e">
        <v>#N/A</v>
      </c>
      <c r="B165" s="75" t="s">
        <v>240</v>
      </c>
      <c r="C165" s="75" t="s">
        <v>1305</v>
      </c>
      <c r="D165" s="75" t="s">
        <v>1501</v>
      </c>
      <c r="E165" s="75" t="s">
        <v>1305</v>
      </c>
      <c r="F165" s="75" t="s">
        <v>1305</v>
      </c>
      <c r="G165" s="75" t="s">
        <v>1320</v>
      </c>
      <c r="H165" s="75" t="s">
        <v>756</v>
      </c>
      <c r="I165" s="75" t="s">
        <v>756</v>
      </c>
      <c r="J165" s="75" t="s">
        <v>90</v>
      </c>
      <c r="K165" s="75" t="s">
        <v>739</v>
      </c>
      <c r="L165" s="86" t="s">
        <v>739</v>
      </c>
      <c r="Q165" s="91" t="s">
        <v>1311</v>
      </c>
      <c r="R165" s="91" t="s">
        <v>1311</v>
      </c>
      <c r="S165" s="91" t="s">
        <v>1311</v>
      </c>
      <c r="T165" s="91" t="s">
        <v>1311</v>
      </c>
      <c r="U165" s="91">
        <v>22</v>
      </c>
      <c r="V165" s="91">
        <v>22</v>
      </c>
      <c r="W165" s="91">
        <v>22</v>
      </c>
      <c r="X165" s="91">
        <v>27</v>
      </c>
      <c r="Y165" s="91">
        <v>32</v>
      </c>
      <c r="Z165" s="91">
        <v>39</v>
      </c>
      <c r="AA165" s="91">
        <v>45</v>
      </c>
      <c r="AB165" s="91">
        <v>49</v>
      </c>
      <c r="AC165" s="72"/>
      <c r="AD165" s="91">
        <v>0</v>
      </c>
      <c r="AE165" s="91">
        <v>0</v>
      </c>
      <c r="AF165" s="91">
        <v>0</v>
      </c>
      <c r="AG165" s="91">
        <v>0</v>
      </c>
      <c r="AH165" s="92">
        <v>1018</v>
      </c>
      <c r="AI165" s="92">
        <v>1018</v>
      </c>
      <c r="AJ165" s="92">
        <v>1018</v>
      </c>
      <c r="AK165" s="92">
        <v>1273</v>
      </c>
      <c r="AL165" s="92">
        <v>1528</v>
      </c>
      <c r="AM165" s="92">
        <v>1833</v>
      </c>
      <c r="AN165" s="92">
        <v>2108</v>
      </c>
      <c r="AO165" s="92">
        <v>2319</v>
      </c>
      <c r="AP165" s="72"/>
      <c r="AQ165" s="91">
        <v>0</v>
      </c>
      <c r="AR165" s="92">
        <v>2037</v>
      </c>
      <c r="AS165" s="92">
        <v>3819</v>
      </c>
      <c r="AT165" s="92">
        <v>6261</v>
      </c>
      <c r="AU165" s="72"/>
      <c r="AV165" s="91"/>
      <c r="AW165" s="91"/>
      <c r="AX165" s="91"/>
      <c r="AY165" s="91"/>
      <c r="AZ165" s="91"/>
      <c r="BB165" s="91"/>
      <c r="BC165" s="91"/>
      <c r="BD165" s="91"/>
      <c r="BE165" s="91"/>
      <c r="BF165" s="91"/>
      <c r="BG165" s="91"/>
      <c r="BH165" s="91"/>
      <c r="BI165" s="91"/>
      <c r="BJ165" s="91"/>
      <c r="BL165" s="75" t="str">
        <f t="shared" si="4"/>
        <v>ASH - Momo</v>
      </c>
      <c r="BM165" s="75" t="str">
        <f t="shared" si="5"/>
        <v>ASH - Momo</v>
      </c>
    </row>
    <row r="166" spans="1:65" ht="12.5" hidden="1" thickTop="1" x14ac:dyDescent="0.3">
      <c r="A166" s="85" t="e">
        <v>#N/A</v>
      </c>
      <c r="B166" s="85" t="s">
        <v>240</v>
      </c>
      <c r="C166" s="85" t="s">
        <v>1307</v>
      </c>
      <c r="D166" s="85" t="s">
        <v>1502</v>
      </c>
      <c r="E166" s="85" t="s">
        <v>1305</v>
      </c>
      <c r="F166" s="85" t="s">
        <v>1305</v>
      </c>
      <c r="G166" s="85" t="s">
        <v>1320</v>
      </c>
      <c r="H166" s="85" t="s">
        <v>756</v>
      </c>
      <c r="I166" s="85" t="s">
        <v>756</v>
      </c>
      <c r="J166" s="85" t="s">
        <v>90</v>
      </c>
      <c r="K166" s="85" t="s">
        <v>1313</v>
      </c>
      <c r="L166" s="99" t="s">
        <v>1482</v>
      </c>
      <c r="M166" s="85"/>
      <c r="N166" s="85"/>
      <c r="O166" s="85"/>
      <c r="P166" s="85"/>
      <c r="Q166" s="87" t="s">
        <v>1311</v>
      </c>
      <c r="R166" s="87" t="s">
        <v>1311</v>
      </c>
      <c r="S166" s="87" t="s">
        <v>1311</v>
      </c>
      <c r="T166" s="87" t="s">
        <v>1311</v>
      </c>
      <c r="U166" s="87">
        <v>37</v>
      </c>
      <c r="V166" s="87">
        <v>57</v>
      </c>
      <c r="W166" s="87">
        <v>56</v>
      </c>
      <c r="X166" s="87">
        <v>66</v>
      </c>
      <c r="Y166" s="87">
        <v>83</v>
      </c>
      <c r="Z166" s="87">
        <v>129</v>
      </c>
      <c r="AA166" s="87">
        <v>169</v>
      </c>
      <c r="AB166" s="87">
        <v>160</v>
      </c>
      <c r="AC166" s="72"/>
      <c r="AD166" s="87">
        <v>0</v>
      </c>
      <c r="AE166" s="87">
        <v>0</v>
      </c>
      <c r="AF166" s="87">
        <v>0</v>
      </c>
      <c r="AG166" s="87">
        <v>0</v>
      </c>
      <c r="AH166" s="88">
        <v>1726</v>
      </c>
      <c r="AI166" s="88">
        <v>2671</v>
      </c>
      <c r="AJ166" s="88">
        <v>2623</v>
      </c>
      <c r="AK166" s="88">
        <v>3114</v>
      </c>
      <c r="AL166" s="88">
        <v>3935</v>
      </c>
      <c r="AM166" s="88">
        <v>6082</v>
      </c>
      <c r="AN166" s="88">
        <v>7962</v>
      </c>
      <c r="AO166" s="88">
        <v>7559</v>
      </c>
      <c r="AP166" s="72"/>
      <c r="AQ166" s="87">
        <v>0</v>
      </c>
      <c r="AR166" s="88">
        <v>4397</v>
      </c>
      <c r="AS166" s="88">
        <v>9673</v>
      </c>
      <c r="AT166" s="88">
        <v>21604</v>
      </c>
      <c r="AU166" s="72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L166" s="75" t="str">
        <f t="shared" si="4"/>
        <v>ASH - SENDO</v>
      </c>
      <c r="BM166" s="75" t="str">
        <f t="shared" si="5"/>
        <v>ASH - SENDO</v>
      </c>
    </row>
    <row r="167" spans="1:65" ht="12.5" hidden="1" thickTop="1" x14ac:dyDescent="0.3">
      <c r="A167" s="85" t="e">
        <v>#N/A</v>
      </c>
      <c r="B167" s="75" t="s">
        <v>240</v>
      </c>
      <c r="C167" s="75" t="s">
        <v>1307</v>
      </c>
      <c r="D167" s="75" t="s">
        <v>1503</v>
      </c>
      <c r="E167" s="75" t="s">
        <v>1305</v>
      </c>
      <c r="F167" s="75" t="s">
        <v>1305</v>
      </c>
      <c r="G167" s="75" t="s">
        <v>1320</v>
      </c>
      <c r="H167" s="75" t="s">
        <v>756</v>
      </c>
      <c r="I167" s="75" t="s">
        <v>756</v>
      </c>
      <c r="J167" s="75" t="s">
        <v>90</v>
      </c>
      <c r="K167" s="75" t="s">
        <v>1313</v>
      </c>
      <c r="L167" s="95" t="s">
        <v>147</v>
      </c>
      <c r="Q167" s="91" t="s">
        <v>1311</v>
      </c>
      <c r="R167" s="91" t="s">
        <v>1311</v>
      </c>
      <c r="S167" s="91" t="s">
        <v>1311</v>
      </c>
      <c r="T167" s="91" t="s">
        <v>1311</v>
      </c>
      <c r="U167" s="91">
        <v>201</v>
      </c>
      <c r="V167" s="91">
        <v>325</v>
      </c>
      <c r="W167" s="91">
        <v>418</v>
      </c>
      <c r="X167" s="91">
        <v>347</v>
      </c>
      <c r="Y167" s="91">
        <v>406</v>
      </c>
      <c r="Z167" s="91">
        <v>513</v>
      </c>
      <c r="AA167" s="91">
        <v>998</v>
      </c>
      <c r="AB167" s="91">
        <v>806</v>
      </c>
      <c r="AC167" s="72"/>
      <c r="AD167" s="91">
        <v>0</v>
      </c>
      <c r="AE167" s="91">
        <v>0</v>
      </c>
      <c r="AF167" s="91">
        <v>0</v>
      </c>
      <c r="AG167" s="91">
        <v>0</v>
      </c>
      <c r="AH167" s="92">
        <v>9483</v>
      </c>
      <c r="AI167" s="92">
        <v>15337</v>
      </c>
      <c r="AJ167" s="92">
        <v>19728</v>
      </c>
      <c r="AK167" s="92">
        <v>16374</v>
      </c>
      <c r="AL167" s="92">
        <v>19158</v>
      </c>
      <c r="AM167" s="92">
        <v>24227</v>
      </c>
      <c r="AN167" s="92">
        <v>47130</v>
      </c>
      <c r="AO167" s="92">
        <v>38034</v>
      </c>
      <c r="AP167" s="72"/>
      <c r="AQ167" s="91">
        <v>0</v>
      </c>
      <c r="AR167" s="92">
        <v>24820</v>
      </c>
      <c r="AS167" s="92">
        <v>55261</v>
      </c>
      <c r="AT167" s="92">
        <v>109390</v>
      </c>
      <c r="AU167" s="72"/>
      <c r="AV167" s="91"/>
      <c r="AW167" s="91"/>
      <c r="AX167" s="91"/>
      <c r="AY167" s="91"/>
      <c r="AZ167" s="91"/>
      <c r="BB167" s="91"/>
      <c r="BC167" s="91"/>
      <c r="BD167" s="91"/>
      <c r="BE167" s="91"/>
      <c r="BF167" s="91"/>
      <c r="BG167" s="91"/>
      <c r="BH167" s="91"/>
      <c r="BI167" s="91"/>
      <c r="BJ167" s="91"/>
      <c r="BL167" s="75" t="str">
        <f t="shared" si="4"/>
        <v>ASH - Shopee</v>
      </c>
      <c r="BM167" s="75" t="str">
        <f t="shared" si="5"/>
        <v>ASH - Shopee</v>
      </c>
    </row>
    <row r="168" spans="1:65" ht="12.5" hidden="1" thickTop="1" x14ac:dyDescent="0.3">
      <c r="A168" s="85" t="e">
        <v>#N/A</v>
      </c>
      <c r="B168" s="85" t="s">
        <v>240</v>
      </c>
      <c r="C168" s="85" t="s">
        <v>1307</v>
      </c>
      <c r="D168" s="85" t="s">
        <v>1504</v>
      </c>
      <c r="E168" s="85" t="s">
        <v>1305</v>
      </c>
      <c r="F168" s="85" t="s">
        <v>1305</v>
      </c>
      <c r="G168" s="85" t="s">
        <v>1320</v>
      </c>
      <c r="H168" s="85" t="s">
        <v>756</v>
      </c>
      <c r="I168" s="85" t="s">
        <v>756</v>
      </c>
      <c r="J168" s="85" t="s">
        <v>90</v>
      </c>
      <c r="K168" s="85" t="s">
        <v>1313</v>
      </c>
      <c r="L168" s="96" t="s">
        <v>581</v>
      </c>
      <c r="M168" s="85"/>
      <c r="N168" s="85"/>
      <c r="O168" s="85"/>
      <c r="P168" s="85"/>
      <c r="Q168" s="87" t="s">
        <v>1311</v>
      </c>
      <c r="R168" s="87" t="s">
        <v>1311</v>
      </c>
      <c r="S168" s="87" t="s">
        <v>1311</v>
      </c>
      <c r="T168" s="87" t="s">
        <v>1311</v>
      </c>
      <c r="U168" s="87">
        <v>198</v>
      </c>
      <c r="V168" s="87">
        <v>290</v>
      </c>
      <c r="W168" s="87">
        <v>286</v>
      </c>
      <c r="X168" s="87">
        <v>343</v>
      </c>
      <c r="Y168" s="87">
        <v>431</v>
      </c>
      <c r="Z168" s="87">
        <v>648</v>
      </c>
      <c r="AA168" s="87">
        <v>838</v>
      </c>
      <c r="AB168" s="87">
        <v>805</v>
      </c>
      <c r="AC168" s="72"/>
      <c r="AD168" s="87">
        <v>0</v>
      </c>
      <c r="AE168" s="87">
        <v>0</v>
      </c>
      <c r="AF168" s="87">
        <v>0</v>
      </c>
      <c r="AG168" s="87">
        <v>0</v>
      </c>
      <c r="AH168" s="88">
        <v>9368</v>
      </c>
      <c r="AI168" s="88">
        <v>13712</v>
      </c>
      <c r="AJ168" s="88">
        <v>13523</v>
      </c>
      <c r="AK168" s="88">
        <v>16184</v>
      </c>
      <c r="AL168" s="88">
        <v>20356</v>
      </c>
      <c r="AM168" s="88">
        <v>30592</v>
      </c>
      <c r="AN168" s="88">
        <v>39560</v>
      </c>
      <c r="AO168" s="88">
        <v>37992</v>
      </c>
      <c r="AP168" s="72"/>
      <c r="AQ168" s="87">
        <v>0</v>
      </c>
      <c r="AR168" s="88">
        <v>23080</v>
      </c>
      <c r="AS168" s="88">
        <v>50063</v>
      </c>
      <c r="AT168" s="88">
        <v>108145</v>
      </c>
      <c r="AU168" s="72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L168" s="75" t="str">
        <f t="shared" si="4"/>
        <v>ASH - TIKI</v>
      </c>
      <c r="BM168" s="75" t="str">
        <f t="shared" si="5"/>
        <v>ASH - TIKI</v>
      </c>
    </row>
    <row r="169" spans="1:65" ht="12.5" hidden="1" thickTop="1" x14ac:dyDescent="0.3">
      <c r="A169" s="85" t="e">
        <v>#N/A</v>
      </c>
      <c r="B169" s="75" t="s">
        <v>240</v>
      </c>
      <c r="C169" s="75" t="s">
        <v>1305</v>
      </c>
      <c r="D169" s="75" t="s">
        <v>1505</v>
      </c>
      <c r="E169" s="75" t="s">
        <v>1305</v>
      </c>
      <c r="F169" s="75" t="s">
        <v>1305</v>
      </c>
      <c r="G169" s="75" t="s">
        <v>1320</v>
      </c>
      <c r="H169" s="75" t="s">
        <v>756</v>
      </c>
      <c r="I169" s="75" t="s">
        <v>756</v>
      </c>
      <c r="J169" s="75" t="s">
        <v>90</v>
      </c>
      <c r="K169" s="75" t="s">
        <v>116</v>
      </c>
      <c r="L169" s="86" t="s">
        <v>116</v>
      </c>
      <c r="Q169" s="91" t="s">
        <v>1311</v>
      </c>
      <c r="R169" s="91" t="s">
        <v>1311</v>
      </c>
      <c r="S169" s="91" t="s">
        <v>1311</v>
      </c>
      <c r="T169" s="91" t="s">
        <v>1311</v>
      </c>
      <c r="U169" s="91">
        <v>22</v>
      </c>
      <c r="V169" s="91">
        <v>22</v>
      </c>
      <c r="W169" s="91">
        <v>22</v>
      </c>
      <c r="X169" s="91">
        <v>27</v>
      </c>
      <c r="Y169" s="91">
        <v>32</v>
      </c>
      <c r="Z169" s="91">
        <v>39</v>
      </c>
      <c r="AA169" s="91">
        <v>45</v>
      </c>
      <c r="AB169" s="91">
        <v>49</v>
      </c>
      <c r="AC169" s="72"/>
      <c r="AD169" s="91">
        <v>0</v>
      </c>
      <c r="AE169" s="91">
        <v>0</v>
      </c>
      <c r="AF169" s="91">
        <v>0</v>
      </c>
      <c r="AG169" s="91">
        <v>0</v>
      </c>
      <c r="AH169" s="92">
        <v>1018</v>
      </c>
      <c r="AI169" s="92">
        <v>1018</v>
      </c>
      <c r="AJ169" s="92">
        <v>1018</v>
      </c>
      <c r="AK169" s="92">
        <v>1273</v>
      </c>
      <c r="AL169" s="92">
        <v>1528</v>
      </c>
      <c r="AM169" s="92">
        <v>1833</v>
      </c>
      <c r="AN169" s="92">
        <v>2108</v>
      </c>
      <c r="AO169" s="92">
        <v>2319</v>
      </c>
      <c r="AP169" s="72"/>
      <c r="AQ169" s="91">
        <v>0</v>
      </c>
      <c r="AR169" s="92">
        <v>2037</v>
      </c>
      <c r="AS169" s="92">
        <v>3819</v>
      </c>
      <c r="AT169" s="92">
        <v>6261</v>
      </c>
      <c r="AU169" s="72"/>
      <c r="AV169" s="91"/>
      <c r="AW169" s="91"/>
      <c r="AX169" s="91"/>
      <c r="AY169" s="91"/>
      <c r="AZ169" s="91"/>
      <c r="BB169" s="91"/>
      <c r="BC169" s="91"/>
      <c r="BD169" s="91"/>
      <c r="BE169" s="91"/>
      <c r="BF169" s="91"/>
      <c r="BG169" s="91"/>
      <c r="BH169" s="91"/>
      <c r="BI169" s="91"/>
      <c r="BJ169" s="91"/>
      <c r="BL169" s="75" t="str">
        <f t="shared" si="4"/>
        <v>ASH - Tiktok</v>
      </c>
      <c r="BM169" s="75" t="str">
        <f t="shared" si="5"/>
        <v>ASH - Tiktok</v>
      </c>
    </row>
    <row r="170" spans="1:65" ht="12.5" hidden="1" thickTop="1" x14ac:dyDescent="0.3">
      <c r="A170" s="85" t="e">
        <v>#N/A</v>
      </c>
      <c r="B170" s="85" t="s">
        <v>240</v>
      </c>
      <c r="C170" s="85" t="s">
        <v>1307</v>
      </c>
      <c r="D170" s="85" t="s">
        <v>1506</v>
      </c>
      <c r="E170" s="85" t="s">
        <v>1305</v>
      </c>
      <c r="F170" s="85" t="s">
        <v>1305</v>
      </c>
      <c r="G170" s="85" t="s">
        <v>1320</v>
      </c>
      <c r="H170" s="85" t="s">
        <v>759</v>
      </c>
      <c r="I170" s="85" t="s">
        <v>759</v>
      </c>
      <c r="J170" s="85" t="s">
        <v>90</v>
      </c>
      <c r="K170" s="85" t="s">
        <v>1313</v>
      </c>
      <c r="L170" s="90" t="s">
        <v>65</v>
      </c>
      <c r="M170" s="85"/>
      <c r="N170" s="85"/>
      <c r="O170" s="85"/>
      <c r="P170" s="85"/>
      <c r="Q170" s="87" t="s">
        <v>1311</v>
      </c>
      <c r="R170" s="87" t="s">
        <v>1311</v>
      </c>
      <c r="S170" s="87" t="s">
        <v>1311</v>
      </c>
      <c r="T170" s="87" t="s">
        <v>1311</v>
      </c>
      <c r="U170" s="87" t="s">
        <v>1311</v>
      </c>
      <c r="V170" s="87" t="s">
        <v>1311</v>
      </c>
      <c r="W170" s="87" t="s">
        <v>1311</v>
      </c>
      <c r="X170" s="87" t="s">
        <v>1311</v>
      </c>
      <c r="Y170" s="87" t="s">
        <v>1311</v>
      </c>
      <c r="Z170" s="88">
        <v>1000</v>
      </c>
      <c r="AA170" s="88">
        <v>1100</v>
      </c>
      <c r="AB170" s="88">
        <v>1210</v>
      </c>
      <c r="AC170" s="72"/>
      <c r="AD170" s="87">
        <v>0</v>
      </c>
      <c r="AE170" s="87">
        <v>0</v>
      </c>
      <c r="AF170" s="87">
        <v>0</v>
      </c>
      <c r="AG170" s="87">
        <v>0</v>
      </c>
      <c r="AH170" s="87">
        <v>0</v>
      </c>
      <c r="AI170" s="87">
        <v>0</v>
      </c>
      <c r="AJ170" s="87">
        <v>0</v>
      </c>
      <c r="AK170" s="87">
        <v>0</v>
      </c>
      <c r="AL170" s="87">
        <v>0</v>
      </c>
      <c r="AM170" s="88">
        <v>47210</v>
      </c>
      <c r="AN170" s="88">
        <v>51931</v>
      </c>
      <c r="AO170" s="88">
        <v>57124</v>
      </c>
      <c r="AP170" s="72"/>
      <c r="AQ170" s="87">
        <v>0</v>
      </c>
      <c r="AR170" s="87">
        <v>0</v>
      </c>
      <c r="AS170" s="87">
        <v>0</v>
      </c>
      <c r="AT170" s="88">
        <v>156266</v>
      </c>
      <c r="AU170" s="72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L170" s="75" t="str">
        <f t="shared" si="4"/>
        <v>Asus - Lazada</v>
      </c>
      <c r="BM170" s="75" t="str">
        <f t="shared" si="5"/>
        <v>Asus - Lazada</v>
      </c>
    </row>
    <row r="171" spans="1:65" ht="12.5" hidden="1" thickTop="1" x14ac:dyDescent="0.3">
      <c r="A171" s="85" t="e">
        <v>#N/A</v>
      </c>
      <c r="B171" s="75" t="s">
        <v>240</v>
      </c>
      <c r="C171" s="75" t="s">
        <v>1305</v>
      </c>
      <c r="D171" s="75" t="s">
        <v>1507</v>
      </c>
      <c r="E171" s="75" t="s">
        <v>1305</v>
      </c>
      <c r="F171" s="75" t="s">
        <v>1305</v>
      </c>
      <c r="G171" s="75" t="s">
        <v>1320</v>
      </c>
      <c r="H171" s="75" t="s">
        <v>759</v>
      </c>
      <c r="I171" s="75" t="s">
        <v>759</v>
      </c>
      <c r="J171" s="75" t="s">
        <v>90</v>
      </c>
      <c r="K171" s="75" t="s">
        <v>739</v>
      </c>
      <c r="L171" s="86" t="s">
        <v>739</v>
      </c>
      <c r="Q171" s="91" t="s">
        <v>1311</v>
      </c>
      <c r="R171" s="91" t="s">
        <v>1311</v>
      </c>
      <c r="S171" s="91" t="s">
        <v>1311</v>
      </c>
      <c r="T171" s="91" t="s">
        <v>1311</v>
      </c>
      <c r="U171" s="91" t="s">
        <v>1311</v>
      </c>
      <c r="V171" s="91" t="s">
        <v>1311</v>
      </c>
      <c r="W171" s="91" t="s">
        <v>1311</v>
      </c>
      <c r="X171" s="91" t="s">
        <v>1311</v>
      </c>
      <c r="Y171" s="91" t="s">
        <v>1311</v>
      </c>
      <c r="Z171" s="91">
        <v>32</v>
      </c>
      <c r="AA171" s="91">
        <v>36</v>
      </c>
      <c r="AB171" s="91">
        <v>39</v>
      </c>
      <c r="AC171" s="72"/>
      <c r="AD171" s="91">
        <v>0</v>
      </c>
      <c r="AE171" s="91">
        <v>0</v>
      </c>
      <c r="AF171" s="91">
        <v>0</v>
      </c>
      <c r="AG171" s="91">
        <v>0</v>
      </c>
      <c r="AH171" s="91">
        <v>0</v>
      </c>
      <c r="AI171" s="91">
        <v>0</v>
      </c>
      <c r="AJ171" s="91">
        <v>0</v>
      </c>
      <c r="AK171" s="91">
        <v>0</v>
      </c>
      <c r="AL171" s="91">
        <v>0</v>
      </c>
      <c r="AM171" s="92">
        <v>1528</v>
      </c>
      <c r="AN171" s="92">
        <v>1681</v>
      </c>
      <c r="AO171" s="92">
        <v>1849</v>
      </c>
      <c r="AP171" s="72"/>
      <c r="AQ171" s="91">
        <v>0</v>
      </c>
      <c r="AR171" s="91">
        <v>0</v>
      </c>
      <c r="AS171" s="91">
        <v>0</v>
      </c>
      <c r="AT171" s="92">
        <v>5057</v>
      </c>
      <c r="AU171" s="72"/>
      <c r="AV171" s="91"/>
      <c r="AW171" s="91"/>
      <c r="AX171" s="91"/>
      <c r="AY171" s="91"/>
      <c r="AZ171" s="91"/>
      <c r="BB171" s="91"/>
      <c r="BC171" s="91"/>
      <c r="BD171" s="91"/>
      <c r="BE171" s="91"/>
      <c r="BF171" s="91"/>
      <c r="BG171" s="91"/>
      <c r="BH171" s="91"/>
      <c r="BI171" s="91"/>
      <c r="BJ171" s="91"/>
      <c r="BL171" s="75" t="str">
        <f t="shared" si="4"/>
        <v>Asus - Momo</v>
      </c>
      <c r="BM171" s="75" t="str">
        <f t="shared" si="5"/>
        <v>Asus - Momo</v>
      </c>
    </row>
    <row r="172" spans="1:65" ht="12.5" hidden="1" thickTop="1" x14ac:dyDescent="0.3">
      <c r="A172" s="85" t="e">
        <v>#N/A</v>
      </c>
      <c r="B172" s="85" t="s">
        <v>240</v>
      </c>
      <c r="C172" s="85" t="s">
        <v>1307</v>
      </c>
      <c r="D172" s="85" t="s">
        <v>1508</v>
      </c>
      <c r="E172" s="85" t="s">
        <v>1305</v>
      </c>
      <c r="F172" s="85" t="s">
        <v>1305</v>
      </c>
      <c r="G172" s="85" t="s">
        <v>1320</v>
      </c>
      <c r="H172" s="85" t="s">
        <v>759</v>
      </c>
      <c r="I172" s="85" t="s">
        <v>759</v>
      </c>
      <c r="J172" s="85" t="s">
        <v>90</v>
      </c>
      <c r="K172" s="85" t="s">
        <v>1313</v>
      </c>
      <c r="L172" s="95" t="s">
        <v>147</v>
      </c>
      <c r="M172" s="85"/>
      <c r="N172" s="85"/>
      <c r="O172" s="85"/>
      <c r="P172" s="85"/>
      <c r="Q172" s="87" t="s">
        <v>1311</v>
      </c>
      <c r="R172" s="87" t="s">
        <v>1311</v>
      </c>
      <c r="S172" s="87" t="s">
        <v>1311</v>
      </c>
      <c r="T172" s="87" t="s">
        <v>1311</v>
      </c>
      <c r="U172" s="87" t="s">
        <v>1311</v>
      </c>
      <c r="V172" s="87" t="s">
        <v>1311</v>
      </c>
      <c r="W172" s="87" t="s">
        <v>1311</v>
      </c>
      <c r="X172" s="87" t="s">
        <v>1311</v>
      </c>
      <c r="Y172" s="87" t="s">
        <v>1311</v>
      </c>
      <c r="Z172" s="87">
        <v>750</v>
      </c>
      <c r="AA172" s="87">
        <v>825</v>
      </c>
      <c r="AB172" s="87">
        <v>908</v>
      </c>
      <c r="AC172" s="72"/>
      <c r="AD172" s="87">
        <v>0</v>
      </c>
      <c r="AE172" s="87">
        <v>0</v>
      </c>
      <c r="AF172" s="87">
        <v>0</v>
      </c>
      <c r="AG172" s="87">
        <v>0</v>
      </c>
      <c r="AH172" s="87">
        <v>0</v>
      </c>
      <c r="AI172" s="87">
        <v>0</v>
      </c>
      <c r="AJ172" s="87">
        <v>0</v>
      </c>
      <c r="AK172" s="87">
        <v>0</v>
      </c>
      <c r="AL172" s="87">
        <v>0</v>
      </c>
      <c r="AM172" s="88">
        <v>35408</v>
      </c>
      <c r="AN172" s="88">
        <v>38948</v>
      </c>
      <c r="AO172" s="88">
        <v>42843</v>
      </c>
      <c r="AP172" s="72"/>
      <c r="AQ172" s="87">
        <v>0</v>
      </c>
      <c r="AR172" s="87">
        <v>0</v>
      </c>
      <c r="AS172" s="87">
        <v>0</v>
      </c>
      <c r="AT172" s="88">
        <v>117200</v>
      </c>
      <c r="AU172" s="72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L172" s="75" t="str">
        <f t="shared" si="4"/>
        <v>Asus - Shopee</v>
      </c>
      <c r="BM172" s="75" t="str">
        <f t="shared" si="5"/>
        <v>Asus - Shopee</v>
      </c>
    </row>
    <row r="173" spans="1:65" ht="12.5" hidden="1" thickTop="1" x14ac:dyDescent="0.3">
      <c r="A173" s="85" t="e">
        <v>#N/A</v>
      </c>
      <c r="B173" s="75" t="s">
        <v>240</v>
      </c>
      <c r="C173" s="75" t="s">
        <v>1307</v>
      </c>
      <c r="D173" s="75" t="s">
        <v>1509</v>
      </c>
      <c r="E173" s="75" t="s">
        <v>1305</v>
      </c>
      <c r="F173" s="75" t="s">
        <v>1305</v>
      </c>
      <c r="G173" s="75" t="s">
        <v>1320</v>
      </c>
      <c r="H173" s="75" t="s">
        <v>759</v>
      </c>
      <c r="I173" s="75" t="s">
        <v>759</v>
      </c>
      <c r="J173" s="75" t="s">
        <v>90</v>
      </c>
      <c r="K173" s="75" t="s">
        <v>1313</v>
      </c>
      <c r="L173" s="96" t="s">
        <v>581</v>
      </c>
      <c r="Q173" s="91" t="s">
        <v>1311</v>
      </c>
      <c r="R173" s="91" t="s">
        <v>1311</v>
      </c>
      <c r="S173" s="91" t="s">
        <v>1311</v>
      </c>
      <c r="T173" s="91" t="s">
        <v>1311</v>
      </c>
      <c r="U173" s="91" t="s">
        <v>1311</v>
      </c>
      <c r="V173" s="91" t="s">
        <v>1311</v>
      </c>
      <c r="W173" s="91" t="s">
        <v>1311</v>
      </c>
      <c r="X173" s="91" t="s">
        <v>1311</v>
      </c>
      <c r="Y173" s="91" t="s">
        <v>1311</v>
      </c>
      <c r="Z173" s="91">
        <v>300</v>
      </c>
      <c r="AA173" s="91">
        <v>330</v>
      </c>
      <c r="AB173" s="91">
        <v>363</v>
      </c>
      <c r="AC173" s="72"/>
      <c r="AD173" s="91">
        <v>0</v>
      </c>
      <c r="AE173" s="91">
        <v>0</v>
      </c>
      <c r="AF173" s="91">
        <v>0</v>
      </c>
      <c r="AG173" s="91">
        <v>0</v>
      </c>
      <c r="AH173" s="91">
        <v>0</v>
      </c>
      <c r="AI173" s="91">
        <v>0</v>
      </c>
      <c r="AJ173" s="91">
        <v>0</v>
      </c>
      <c r="AK173" s="91">
        <v>0</v>
      </c>
      <c r="AL173" s="91">
        <v>0</v>
      </c>
      <c r="AM173" s="92">
        <v>14163</v>
      </c>
      <c r="AN173" s="92">
        <v>15579</v>
      </c>
      <c r="AO173" s="92">
        <v>17137</v>
      </c>
      <c r="AP173" s="72"/>
      <c r="AQ173" s="91">
        <v>0</v>
      </c>
      <c r="AR173" s="91">
        <v>0</v>
      </c>
      <c r="AS173" s="91">
        <v>0</v>
      </c>
      <c r="AT173" s="92">
        <v>46880</v>
      </c>
      <c r="AU173" s="72"/>
      <c r="AV173" s="91"/>
      <c r="AW173" s="91"/>
      <c r="AX173" s="91"/>
      <c r="AY173" s="91"/>
      <c r="AZ173" s="91"/>
      <c r="BB173" s="91"/>
      <c r="BC173" s="91"/>
      <c r="BD173" s="91"/>
      <c r="BE173" s="91"/>
      <c r="BF173" s="91"/>
      <c r="BG173" s="91"/>
      <c r="BH173" s="91"/>
      <c r="BI173" s="91"/>
      <c r="BJ173" s="91"/>
      <c r="BL173" s="75" t="str">
        <f t="shared" si="4"/>
        <v>Asus - TIKI</v>
      </c>
      <c r="BM173" s="75" t="str">
        <f t="shared" si="5"/>
        <v>Asus - TIKI</v>
      </c>
    </row>
    <row r="174" spans="1:65" ht="12.5" hidden="1" thickTop="1" x14ac:dyDescent="0.3">
      <c r="A174" s="85" t="e">
        <v>#N/A</v>
      </c>
      <c r="B174" s="85" t="s">
        <v>240</v>
      </c>
      <c r="C174" s="85" t="s">
        <v>1305</v>
      </c>
      <c r="D174" s="85" t="s">
        <v>1510</v>
      </c>
      <c r="E174" s="85" t="s">
        <v>1305</v>
      </c>
      <c r="F174" s="85" t="s">
        <v>1305</v>
      </c>
      <c r="G174" s="85" t="s">
        <v>1320</v>
      </c>
      <c r="H174" s="85" t="s">
        <v>759</v>
      </c>
      <c r="I174" s="85" t="s">
        <v>759</v>
      </c>
      <c r="J174" s="85" t="s">
        <v>90</v>
      </c>
      <c r="K174" s="85" t="s">
        <v>116</v>
      </c>
      <c r="L174" s="86" t="s">
        <v>116</v>
      </c>
      <c r="M174" s="85"/>
      <c r="N174" s="85"/>
      <c r="O174" s="85"/>
      <c r="P174" s="85"/>
      <c r="Q174" s="87" t="s">
        <v>1311</v>
      </c>
      <c r="R174" s="87" t="s">
        <v>1311</v>
      </c>
      <c r="S174" s="87" t="s">
        <v>1311</v>
      </c>
      <c r="T174" s="87" t="s">
        <v>1311</v>
      </c>
      <c r="U174" s="87" t="s">
        <v>1311</v>
      </c>
      <c r="V174" s="87" t="s">
        <v>1311</v>
      </c>
      <c r="W174" s="87" t="s">
        <v>1311</v>
      </c>
      <c r="X174" s="87" t="s">
        <v>1311</v>
      </c>
      <c r="Y174" s="87" t="s">
        <v>1311</v>
      </c>
      <c r="Z174" s="87">
        <v>32</v>
      </c>
      <c r="AA174" s="87">
        <v>36</v>
      </c>
      <c r="AB174" s="87">
        <v>39</v>
      </c>
      <c r="AC174" s="72"/>
      <c r="AD174" s="87">
        <v>0</v>
      </c>
      <c r="AE174" s="87">
        <v>0</v>
      </c>
      <c r="AF174" s="87">
        <v>0</v>
      </c>
      <c r="AG174" s="87">
        <v>0</v>
      </c>
      <c r="AH174" s="87">
        <v>0</v>
      </c>
      <c r="AI174" s="87">
        <v>0</v>
      </c>
      <c r="AJ174" s="87">
        <v>0</v>
      </c>
      <c r="AK174" s="87">
        <v>0</v>
      </c>
      <c r="AL174" s="87">
        <v>0</v>
      </c>
      <c r="AM174" s="88">
        <v>1528</v>
      </c>
      <c r="AN174" s="88">
        <v>1681</v>
      </c>
      <c r="AO174" s="88">
        <v>1849</v>
      </c>
      <c r="AP174" s="72"/>
      <c r="AQ174" s="87">
        <v>0</v>
      </c>
      <c r="AR174" s="87">
        <v>0</v>
      </c>
      <c r="AS174" s="87">
        <v>0</v>
      </c>
      <c r="AT174" s="88">
        <v>5057</v>
      </c>
      <c r="AU174" s="72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L174" s="75" t="str">
        <f t="shared" si="4"/>
        <v>Asus - Tiktok</v>
      </c>
      <c r="BM174" s="75" t="str">
        <f t="shared" si="5"/>
        <v>Asus - Tiktok</v>
      </c>
    </row>
    <row r="175" spans="1:65" ht="12.5" hidden="1" thickTop="1" x14ac:dyDescent="0.3">
      <c r="A175" s="85" t="e">
        <v>#N/A</v>
      </c>
      <c r="B175" s="75" t="s">
        <v>240</v>
      </c>
      <c r="C175" s="75" t="s">
        <v>1307</v>
      </c>
      <c r="D175" s="75" t="s">
        <v>1511</v>
      </c>
      <c r="E175" s="75" t="s">
        <v>1305</v>
      </c>
      <c r="F175" s="75" t="s">
        <v>1305</v>
      </c>
      <c r="G175" s="75" t="s">
        <v>1358</v>
      </c>
      <c r="H175" s="75" t="s">
        <v>1512</v>
      </c>
      <c r="I175" s="75" t="s">
        <v>1512</v>
      </c>
      <c r="J175" s="75" t="s">
        <v>90</v>
      </c>
      <c r="K175" s="75" t="s">
        <v>1313</v>
      </c>
      <c r="L175" s="90" t="s">
        <v>65</v>
      </c>
      <c r="Q175" s="91" t="s">
        <v>1311</v>
      </c>
      <c r="R175" s="91" t="s">
        <v>1311</v>
      </c>
      <c r="S175" s="91" t="s">
        <v>1311</v>
      </c>
      <c r="T175" s="91" t="s">
        <v>1311</v>
      </c>
      <c r="U175" s="91" t="s">
        <v>1311</v>
      </c>
      <c r="V175" s="91" t="s">
        <v>1311</v>
      </c>
      <c r="W175" s="91" t="s">
        <v>1311</v>
      </c>
      <c r="X175" s="91" t="s">
        <v>1311</v>
      </c>
      <c r="Y175" s="91" t="s">
        <v>1311</v>
      </c>
      <c r="Z175" s="91" t="s">
        <v>1311</v>
      </c>
      <c r="AA175" s="91" t="s">
        <v>1311</v>
      </c>
      <c r="AB175" s="91" t="s">
        <v>1311</v>
      </c>
      <c r="AC175" s="72"/>
      <c r="AD175" s="91">
        <v>0</v>
      </c>
      <c r="AE175" s="91">
        <v>0</v>
      </c>
      <c r="AF175" s="91">
        <v>0</v>
      </c>
      <c r="AG175" s="91">
        <v>0</v>
      </c>
      <c r="AH175" s="91">
        <v>0</v>
      </c>
      <c r="AI175" s="91">
        <v>0</v>
      </c>
      <c r="AJ175" s="91">
        <v>0</v>
      </c>
      <c r="AK175" s="91">
        <v>0</v>
      </c>
      <c r="AL175" s="91">
        <v>0</v>
      </c>
      <c r="AM175" s="91">
        <v>0</v>
      </c>
      <c r="AN175" s="91">
        <v>0</v>
      </c>
      <c r="AO175" s="91">
        <v>0</v>
      </c>
      <c r="AP175" s="72"/>
      <c r="AQ175" s="91">
        <v>0</v>
      </c>
      <c r="AR175" s="91">
        <v>0</v>
      </c>
      <c r="AS175" s="91">
        <v>0</v>
      </c>
      <c r="AT175" s="91">
        <v>0</v>
      </c>
      <c r="AU175" s="72"/>
      <c r="AV175" s="91"/>
      <c r="AW175" s="91"/>
      <c r="AX175" s="91"/>
      <c r="AY175" s="91"/>
      <c r="AZ175" s="91"/>
      <c r="BB175" s="91"/>
      <c r="BC175" s="91"/>
      <c r="BD175" s="91"/>
      <c r="BE175" s="91"/>
      <c r="BF175" s="91"/>
      <c r="BG175" s="91"/>
      <c r="BH175" s="91"/>
      <c r="BI175" s="91"/>
      <c r="BJ175" s="91"/>
      <c r="BL175" s="75" t="str">
        <f t="shared" si="4"/>
        <v>Avene - Lazada</v>
      </c>
      <c r="BM175" s="75" t="str">
        <f t="shared" si="5"/>
        <v>Avene - Lazada</v>
      </c>
    </row>
    <row r="176" spans="1:65" ht="12.5" hidden="1" thickTop="1" x14ac:dyDescent="0.3">
      <c r="A176" s="85" t="e">
        <v>#N/A</v>
      </c>
      <c r="B176" s="85" t="s">
        <v>240</v>
      </c>
      <c r="C176" s="85" t="s">
        <v>1305</v>
      </c>
      <c r="D176" s="85" t="s">
        <v>1513</v>
      </c>
      <c r="E176" s="85" t="s">
        <v>1305</v>
      </c>
      <c r="F176" s="85" t="s">
        <v>1305</v>
      </c>
      <c r="G176" s="85" t="s">
        <v>1358</v>
      </c>
      <c r="H176" s="85" t="s">
        <v>1512</v>
      </c>
      <c r="I176" s="85" t="s">
        <v>1512</v>
      </c>
      <c r="J176" s="85" t="s">
        <v>90</v>
      </c>
      <c r="K176" s="85" t="s">
        <v>739</v>
      </c>
      <c r="L176" s="86" t="s">
        <v>739</v>
      </c>
      <c r="M176" s="85"/>
      <c r="N176" s="85"/>
      <c r="O176" s="85"/>
      <c r="P176" s="85"/>
      <c r="Q176" s="87" t="s">
        <v>1311</v>
      </c>
      <c r="R176" s="87" t="s">
        <v>1311</v>
      </c>
      <c r="S176" s="87" t="s">
        <v>1311</v>
      </c>
      <c r="T176" s="87" t="s">
        <v>1311</v>
      </c>
      <c r="U176" s="87" t="s">
        <v>1311</v>
      </c>
      <c r="V176" s="87" t="s">
        <v>1311</v>
      </c>
      <c r="W176" s="87" t="s">
        <v>1311</v>
      </c>
      <c r="X176" s="87" t="s">
        <v>1311</v>
      </c>
      <c r="Y176" s="87" t="s">
        <v>1311</v>
      </c>
      <c r="Z176" s="87" t="s">
        <v>1311</v>
      </c>
      <c r="AA176" s="87" t="s">
        <v>1311</v>
      </c>
      <c r="AB176" s="87" t="s">
        <v>1311</v>
      </c>
      <c r="AC176" s="72"/>
      <c r="AD176" s="87">
        <v>0</v>
      </c>
      <c r="AE176" s="87">
        <v>0</v>
      </c>
      <c r="AF176" s="87">
        <v>0</v>
      </c>
      <c r="AG176" s="87">
        <v>0</v>
      </c>
      <c r="AH176" s="87">
        <v>0</v>
      </c>
      <c r="AI176" s="87">
        <v>0</v>
      </c>
      <c r="AJ176" s="87">
        <v>0</v>
      </c>
      <c r="AK176" s="87">
        <v>0</v>
      </c>
      <c r="AL176" s="87">
        <v>0</v>
      </c>
      <c r="AM176" s="87">
        <v>0</v>
      </c>
      <c r="AN176" s="87">
        <v>0</v>
      </c>
      <c r="AO176" s="87">
        <v>0</v>
      </c>
      <c r="AP176" s="72"/>
      <c r="AQ176" s="87">
        <v>0</v>
      </c>
      <c r="AR176" s="87">
        <v>0</v>
      </c>
      <c r="AS176" s="87">
        <v>0</v>
      </c>
      <c r="AT176" s="87">
        <v>0</v>
      </c>
      <c r="AU176" s="72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L176" s="75" t="str">
        <f t="shared" si="4"/>
        <v>Avene - Momo</v>
      </c>
      <c r="BM176" s="75" t="str">
        <f t="shared" si="5"/>
        <v>Avene - Momo</v>
      </c>
    </row>
    <row r="177" spans="1:65" ht="12.5" hidden="1" thickTop="1" x14ac:dyDescent="0.3">
      <c r="A177" s="85" t="e">
        <v>#N/A</v>
      </c>
      <c r="B177" s="75" t="s">
        <v>240</v>
      </c>
      <c r="C177" s="75" t="s">
        <v>1307</v>
      </c>
      <c r="D177" s="75" t="s">
        <v>1514</v>
      </c>
      <c r="E177" s="75" t="s">
        <v>1305</v>
      </c>
      <c r="F177" s="75" t="s">
        <v>1305</v>
      </c>
      <c r="G177" s="75" t="s">
        <v>1358</v>
      </c>
      <c r="H177" s="75" t="s">
        <v>1512</v>
      </c>
      <c r="I177" s="75" t="s">
        <v>1512</v>
      </c>
      <c r="J177" s="75" t="s">
        <v>90</v>
      </c>
      <c r="K177" s="75" t="s">
        <v>1313</v>
      </c>
      <c r="L177" s="95" t="s">
        <v>147</v>
      </c>
      <c r="Q177" s="91" t="s">
        <v>1311</v>
      </c>
      <c r="R177" s="91" t="s">
        <v>1311</v>
      </c>
      <c r="S177" s="91" t="s">
        <v>1311</v>
      </c>
      <c r="T177" s="91" t="s">
        <v>1311</v>
      </c>
      <c r="U177" s="91" t="s">
        <v>1311</v>
      </c>
      <c r="V177" s="91" t="s">
        <v>1311</v>
      </c>
      <c r="W177" s="91" t="s">
        <v>1311</v>
      </c>
      <c r="X177" s="91" t="s">
        <v>1311</v>
      </c>
      <c r="Y177" s="91" t="s">
        <v>1311</v>
      </c>
      <c r="Z177" s="91" t="s">
        <v>1311</v>
      </c>
      <c r="AA177" s="91" t="s">
        <v>1311</v>
      </c>
      <c r="AB177" s="91" t="s">
        <v>1311</v>
      </c>
      <c r="AC177" s="72"/>
      <c r="AD177" s="91">
        <v>0</v>
      </c>
      <c r="AE177" s="91">
        <v>0</v>
      </c>
      <c r="AF177" s="91">
        <v>0</v>
      </c>
      <c r="AG177" s="91">
        <v>0</v>
      </c>
      <c r="AH177" s="91">
        <v>0</v>
      </c>
      <c r="AI177" s="91">
        <v>0</v>
      </c>
      <c r="AJ177" s="91">
        <v>0</v>
      </c>
      <c r="AK177" s="91">
        <v>0</v>
      </c>
      <c r="AL177" s="91">
        <v>0</v>
      </c>
      <c r="AM177" s="91">
        <v>0</v>
      </c>
      <c r="AN177" s="91">
        <v>0</v>
      </c>
      <c r="AO177" s="91">
        <v>0</v>
      </c>
      <c r="AP177" s="72"/>
      <c r="AQ177" s="91">
        <v>0</v>
      </c>
      <c r="AR177" s="91">
        <v>0</v>
      </c>
      <c r="AS177" s="91">
        <v>0</v>
      </c>
      <c r="AT177" s="91">
        <v>0</v>
      </c>
      <c r="AU177" s="72"/>
      <c r="AV177" s="91"/>
      <c r="AW177" s="91"/>
      <c r="AX177" s="91"/>
      <c r="AY177" s="91"/>
      <c r="AZ177" s="91"/>
      <c r="BB177" s="91"/>
      <c r="BC177" s="91"/>
      <c r="BD177" s="91"/>
      <c r="BE177" s="91"/>
      <c r="BF177" s="91"/>
      <c r="BG177" s="91"/>
      <c r="BH177" s="91"/>
      <c r="BI177" s="91"/>
      <c r="BJ177" s="91"/>
      <c r="BL177" s="75" t="str">
        <f t="shared" si="4"/>
        <v>Avene - Shopee</v>
      </c>
      <c r="BM177" s="75" t="str">
        <f t="shared" si="5"/>
        <v>Avene - Shopee</v>
      </c>
    </row>
    <row r="178" spans="1:65" ht="12.5" hidden="1" thickTop="1" x14ac:dyDescent="0.3">
      <c r="A178" s="85" t="e">
        <v>#N/A</v>
      </c>
      <c r="B178" s="85" t="s">
        <v>240</v>
      </c>
      <c r="C178" s="85" t="s">
        <v>1307</v>
      </c>
      <c r="D178" s="85" t="s">
        <v>1515</v>
      </c>
      <c r="E178" s="85" t="s">
        <v>1305</v>
      </c>
      <c r="F178" s="85" t="s">
        <v>1305</v>
      </c>
      <c r="G178" s="85" t="s">
        <v>1358</v>
      </c>
      <c r="H178" s="85" t="s">
        <v>1512</v>
      </c>
      <c r="I178" s="85" t="s">
        <v>1512</v>
      </c>
      <c r="J178" s="85" t="s">
        <v>90</v>
      </c>
      <c r="K178" s="85" t="s">
        <v>1313</v>
      </c>
      <c r="L178" s="96" t="s">
        <v>581</v>
      </c>
      <c r="M178" s="85"/>
      <c r="N178" s="85"/>
      <c r="O178" s="85"/>
      <c r="P178" s="85"/>
      <c r="Q178" s="87" t="s">
        <v>1311</v>
      </c>
      <c r="R178" s="87" t="s">
        <v>1311</v>
      </c>
      <c r="S178" s="87" t="s">
        <v>1311</v>
      </c>
      <c r="T178" s="87" t="s">
        <v>1311</v>
      </c>
      <c r="U178" s="87" t="s">
        <v>1311</v>
      </c>
      <c r="V178" s="87" t="s">
        <v>1311</v>
      </c>
      <c r="W178" s="87" t="s">
        <v>1311</v>
      </c>
      <c r="X178" s="87" t="s">
        <v>1311</v>
      </c>
      <c r="Y178" s="87" t="s">
        <v>1311</v>
      </c>
      <c r="Z178" s="87" t="s">
        <v>1311</v>
      </c>
      <c r="AA178" s="87" t="s">
        <v>1311</v>
      </c>
      <c r="AB178" s="87" t="s">
        <v>1311</v>
      </c>
      <c r="AC178" s="72"/>
      <c r="AD178" s="87">
        <v>0</v>
      </c>
      <c r="AE178" s="87">
        <v>0</v>
      </c>
      <c r="AF178" s="87">
        <v>0</v>
      </c>
      <c r="AG178" s="87">
        <v>0</v>
      </c>
      <c r="AH178" s="87">
        <v>0</v>
      </c>
      <c r="AI178" s="87">
        <v>0</v>
      </c>
      <c r="AJ178" s="87">
        <v>0</v>
      </c>
      <c r="AK178" s="87">
        <v>0</v>
      </c>
      <c r="AL178" s="87">
        <v>0</v>
      </c>
      <c r="AM178" s="87">
        <v>0</v>
      </c>
      <c r="AN178" s="87">
        <v>0</v>
      </c>
      <c r="AO178" s="87">
        <v>0</v>
      </c>
      <c r="AP178" s="72"/>
      <c r="AQ178" s="87">
        <v>0</v>
      </c>
      <c r="AR178" s="87">
        <v>0</v>
      </c>
      <c r="AS178" s="87">
        <v>0</v>
      </c>
      <c r="AT178" s="87">
        <v>0</v>
      </c>
      <c r="AU178" s="72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L178" s="75" t="str">
        <f t="shared" si="4"/>
        <v>Avene - TIKI</v>
      </c>
      <c r="BM178" s="75" t="str">
        <f t="shared" si="5"/>
        <v>Avene - TIKI</v>
      </c>
    </row>
    <row r="179" spans="1:65" ht="12.5" hidden="1" thickTop="1" x14ac:dyDescent="0.3">
      <c r="A179" s="85" t="e">
        <v>#N/A</v>
      </c>
      <c r="B179" s="75" t="s">
        <v>240</v>
      </c>
      <c r="C179" s="75" t="s">
        <v>1305</v>
      </c>
      <c r="D179" s="75" t="s">
        <v>1516</v>
      </c>
      <c r="E179" s="75" t="s">
        <v>1305</v>
      </c>
      <c r="F179" s="75" t="s">
        <v>1305</v>
      </c>
      <c r="G179" s="75" t="s">
        <v>1358</v>
      </c>
      <c r="H179" s="75" t="s">
        <v>1512</v>
      </c>
      <c r="I179" s="75" t="s">
        <v>1512</v>
      </c>
      <c r="J179" s="75" t="s">
        <v>90</v>
      </c>
      <c r="K179" s="75" t="s">
        <v>116</v>
      </c>
      <c r="L179" s="86" t="s">
        <v>116</v>
      </c>
      <c r="Q179" s="91" t="s">
        <v>1311</v>
      </c>
      <c r="R179" s="91" t="s">
        <v>1311</v>
      </c>
      <c r="S179" s="91" t="s">
        <v>1311</v>
      </c>
      <c r="T179" s="91" t="s">
        <v>1311</v>
      </c>
      <c r="U179" s="91" t="s">
        <v>1311</v>
      </c>
      <c r="V179" s="91" t="s">
        <v>1311</v>
      </c>
      <c r="W179" s="91" t="s">
        <v>1311</v>
      </c>
      <c r="X179" s="91" t="s">
        <v>1311</v>
      </c>
      <c r="Y179" s="91" t="s">
        <v>1311</v>
      </c>
      <c r="Z179" s="91" t="s">
        <v>1311</v>
      </c>
      <c r="AA179" s="91" t="s">
        <v>1311</v>
      </c>
      <c r="AB179" s="91" t="s">
        <v>1311</v>
      </c>
      <c r="AC179" s="72"/>
      <c r="AD179" s="91">
        <v>0</v>
      </c>
      <c r="AE179" s="91">
        <v>0</v>
      </c>
      <c r="AF179" s="91">
        <v>0</v>
      </c>
      <c r="AG179" s="91">
        <v>0</v>
      </c>
      <c r="AH179" s="91">
        <v>0</v>
      </c>
      <c r="AI179" s="91">
        <v>0</v>
      </c>
      <c r="AJ179" s="91">
        <v>0</v>
      </c>
      <c r="AK179" s="91">
        <v>0</v>
      </c>
      <c r="AL179" s="91">
        <v>0</v>
      </c>
      <c r="AM179" s="91">
        <v>0</v>
      </c>
      <c r="AN179" s="91">
        <v>0</v>
      </c>
      <c r="AO179" s="91">
        <v>0</v>
      </c>
      <c r="AP179" s="72"/>
      <c r="AQ179" s="91">
        <v>0</v>
      </c>
      <c r="AR179" s="91">
        <v>0</v>
      </c>
      <c r="AS179" s="91">
        <v>0</v>
      </c>
      <c r="AT179" s="91">
        <v>0</v>
      </c>
      <c r="AU179" s="72"/>
      <c r="AV179" s="91"/>
      <c r="AW179" s="91"/>
      <c r="AX179" s="91"/>
      <c r="AY179" s="91"/>
      <c r="AZ179" s="91"/>
      <c r="BB179" s="91"/>
      <c r="BC179" s="91"/>
      <c r="BD179" s="91"/>
      <c r="BE179" s="91"/>
      <c r="BF179" s="91"/>
      <c r="BG179" s="91"/>
      <c r="BH179" s="91"/>
      <c r="BI179" s="91"/>
      <c r="BJ179" s="91"/>
      <c r="BL179" s="75" t="str">
        <f t="shared" si="4"/>
        <v>Avene - Tiktok</v>
      </c>
      <c r="BM179" s="75" t="str">
        <f t="shared" si="5"/>
        <v>Avene - Tiktok</v>
      </c>
    </row>
    <row r="180" spans="1:65" ht="12.5" hidden="1" thickTop="1" x14ac:dyDescent="0.3">
      <c r="A180" s="85" t="e">
        <v>#N/A</v>
      </c>
      <c r="B180" s="85" t="s">
        <v>240</v>
      </c>
      <c r="C180" s="85" t="s">
        <v>1307</v>
      </c>
      <c r="D180" s="85" t="s">
        <v>1517</v>
      </c>
      <c r="E180" s="85" t="s">
        <v>1305</v>
      </c>
      <c r="F180" s="85" t="s">
        <v>1305</v>
      </c>
      <c r="G180" s="85" t="s">
        <v>1445</v>
      </c>
      <c r="H180" s="85" t="s">
        <v>920</v>
      </c>
      <c r="I180" s="85" t="s">
        <v>920</v>
      </c>
      <c r="J180" s="85" t="s">
        <v>90</v>
      </c>
      <c r="K180" s="85" t="s">
        <v>1313</v>
      </c>
      <c r="L180" s="90" t="s">
        <v>65</v>
      </c>
      <c r="M180" s="85"/>
      <c r="N180" s="85"/>
      <c r="O180" s="85"/>
      <c r="P180" s="85"/>
      <c r="Q180" s="87" t="s">
        <v>1311</v>
      </c>
      <c r="R180" s="87" t="s">
        <v>1311</v>
      </c>
      <c r="S180" s="87" t="s">
        <v>1311</v>
      </c>
      <c r="T180" s="87" t="s">
        <v>1311</v>
      </c>
      <c r="U180" s="87" t="s">
        <v>1311</v>
      </c>
      <c r="V180" s="87" t="s">
        <v>1311</v>
      </c>
      <c r="W180" s="87">
        <v>350</v>
      </c>
      <c r="X180" s="87">
        <v>385</v>
      </c>
      <c r="Y180" s="87">
        <v>462</v>
      </c>
      <c r="Z180" s="87">
        <v>416</v>
      </c>
      <c r="AA180" s="87">
        <v>707</v>
      </c>
      <c r="AB180" s="87">
        <v>742</v>
      </c>
      <c r="AC180" s="72"/>
      <c r="AD180" s="87">
        <v>0</v>
      </c>
      <c r="AE180" s="87">
        <v>0</v>
      </c>
      <c r="AF180" s="87">
        <v>0</v>
      </c>
      <c r="AG180" s="87">
        <v>0</v>
      </c>
      <c r="AH180" s="87">
        <v>0</v>
      </c>
      <c r="AI180" s="87">
        <v>0</v>
      </c>
      <c r="AJ180" s="88">
        <v>16524</v>
      </c>
      <c r="AK180" s="88">
        <v>18176</v>
      </c>
      <c r="AL180" s="88">
        <v>21811</v>
      </c>
      <c r="AM180" s="88">
        <v>19639</v>
      </c>
      <c r="AN180" s="88">
        <v>33378</v>
      </c>
      <c r="AO180" s="88">
        <v>35030</v>
      </c>
      <c r="AP180" s="72"/>
      <c r="AQ180" s="87">
        <v>0</v>
      </c>
      <c r="AR180" s="87">
        <v>0</v>
      </c>
      <c r="AS180" s="88">
        <v>56511</v>
      </c>
      <c r="AT180" s="88">
        <v>88047</v>
      </c>
      <c r="AU180" s="72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L180" s="75" t="str">
        <f t="shared" si="4"/>
        <v>Baby Fatz - Lazada</v>
      </c>
      <c r="BM180" s="75" t="str">
        <f t="shared" si="5"/>
        <v>Baby Fatz - Lazada</v>
      </c>
    </row>
    <row r="181" spans="1:65" ht="12.5" hidden="1" thickTop="1" x14ac:dyDescent="0.3">
      <c r="A181" s="85" t="e">
        <v>#N/A</v>
      </c>
      <c r="B181" s="75" t="s">
        <v>240</v>
      </c>
      <c r="C181" s="75" t="s">
        <v>1305</v>
      </c>
      <c r="D181" s="75" t="s">
        <v>1518</v>
      </c>
      <c r="E181" s="75" t="s">
        <v>1305</v>
      </c>
      <c r="F181" s="75" t="s">
        <v>1305</v>
      </c>
      <c r="G181" s="75" t="s">
        <v>1445</v>
      </c>
      <c r="H181" s="75" t="s">
        <v>920</v>
      </c>
      <c r="I181" s="75" t="s">
        <v>920</v>
      </c>
      <c r="J181" s="75" t="s">
        <v>90</v>
      </c>
      <c r="K181" s="75" t="s">
        <v>739</v>
      </c>
      <c r="L181" s="86" t="s">
        <v>739</v>
      </c>
      <c r="Q181" s="91" t="s">
        <v>1311</v>
      </c>
      <c r="R181" s="91" t="s">
        <v>1311</v>
      </c>
      <c r="S181" s="91" t="s">
        <v>1311</v>
      </c>
      <c r="T181" s="91" t="s">
        <v>1311</v>
      </c>
      <c r="U181" s="91" t="s">
        <v>1311</v>
      </c>
      <c r="V181" s="91" t="s">
        <v>1311</v>
      </c>
      <c r="W181" s="91" t="s">
        <v>1311</v>
      </c>
      <c r="X181" s="91" t="s">
        <v>1311</v>
      </c>
      <c r="Y181" s="91" t="s">
        <v>1311</v>
      </c>
      <c r="Z181" s="91" t="s">
        <v>1311</v>
      </c>
      <c r="AA181" s="91" t="s">
        <v>1311</v>
      </c>
      <c r="AB181" s="91" t="s">
        <v>1311</v>
      </c>
      <c r="AC181" s="72"/>
      <c r="AD181" s="91">
        <v>0</v>
      </c>
      <c r="AE181" s="91">
        <v>0</v>
      </c>
      <c r="AF181" s="91">
        <v>0</v>
      </c>
      <c r="AG181" s="91">
        <v>0</v>
      </c>
      <c r="AH181" s="91">
        <v>0</v>
      </c>
      <c r="AI181" s="91">
        <v>0</v>
      </c>
      <c r="AJ181" s="91">
        <v>0</v>
      </c>
      <c r="AK181" s="91">
        <v>0</v>
      </c>
      <c r="AL181" s="91">
        <v>0</v>
      </c>
      <c r="AM181" s="91">
        <v>0</v>
      </c>
      <c r="AN181" s="91">
        <v>0</v>
      </c>
      <c r="AO181" s="91">
        <v>0</v>
      </c>
      <c r="AP181" s="72"/>
      <c r="AQ181" s="91">
        <v>0</v>
      </c>
      <c r="AR181" s="91">
        <v>0</v>
      </c>
      <c r="AS181" s="91">
        <v>0</v>
      </c>
      <c r="AT181" s="91">
        <v>0</v>
      </c>
      <c r="AU181" s="72"/>
      <c r="AV181" s="91"/>
      <c r="AW181" s="91"/>
      <c r="AX181" s="91"/>
      <c r="AY181" s="91"/>
      <c r="AZ181" s="91"/>
      <c r="BB181" s="91"/>
      <c r="BC181" s="91"/>
      <c r="BD181" s="91"/>
      <c r="BE181" s="91"/>
      <c r="BF181" s="91"/>
      <c r="BG181" s="91"/>
      <c r="BH181" s="91"/>
      <c r="BI181" s="91"/>
      <c r="BJ181" s="91"/>
      <c r="BL181" s="75" t="str">
        <f t="shared" si="4"/>
        <v>Baby Fatz - Momo</v>
      </c>
      <c r="BM181" s="75" t="str">
        <f t="shared" si="5"/>
        <v>Baby Fatz - Momo</v>
      </c>
    </row>
    <row r="182" spans="1:65" ht="12.5" hidden="1" thickTop="1" x14ac:dyDescent="0.3">
      <c r="A182" s="85" t="e">
        <v>#N/A</v>
      </c>
      <c r="B182" s="85" t="s">
        <v>240</v>
      </c>
      <c r="C182" s="85" t="s">
        <v>1307</v>
      </c>
      <c r="D182" s="85" t="s">
        <v>1519</v>
      </c>
      <c r="E182" s="85" t="s">
        <v>1305</v>
      </c>
      <c r="F182" s="85" t="s">
        <v>1305</v>
      </c>
      <c r="G182" s="85" t="s">
        <v>1445</v>
      </c>
      <c r="H182" s="85" t="s">
        <v>920</v>
      </c>
      <c r="I182" s="85" t="s">
        <v>920</v>
      </c>
      <c r="J182" s="85" t="s">
        <v>90</v>
      </c>
      <c r="K182" s="85" t="s">
        <v>1313</v>
      </c>
      <c r="L182" s="95" t="s">
        <v>147</v>
      </c>
      <c r="M182" s="85"/>
      <c r="N182" s="85"/>
      <c r="O182" s="85"/>
      <c r="P182" s="85"/>
      <c r="Q182" s="87" t="s">
        <v>1311</v>
      </c>
      <c r="R182" s="87" t="s">
        <v>1311</v>
      </c>
      <c r="S182" s="87" t="s">
        <v>1311</v>
      </c>
      <c r="T182" s="87" t="s">
        <v>1311</v>
      </c>
      <c r="U182" s="87" t="s">
        <v>1311</v>
      </c>
      <c r="V182" s="87" t="s">
        <v>1311</v>
      </c>
      <c r="W182" s="87">
        <v>210</v>
      </c>
      <c r="X182" s="87">
        <v>231</v>
      </c>
      <c r="Y182" s="87">
        <v>277</v>
      </c>
      <c r="Z182" s="87">
        <v>249</v>
      </c>
      <c r="AA182" s="87">
        <v>424</v>
      </c>
      <c r="AB182" s="87">
        <v>445</v>
      </c>
      <c r="AC182" s="72"/>
      <c r="AD182" s="87">
        <v>0</v>
      </c>
      <c r="AE182" s="87">
        <v>0</v>
      </c>
      <c r="AF182" s="87">
        <v>0</v>
      </c>
      <c r="AG182" s="87">
        <v>0</v>
      </c>
      <c r="AH182" s="87">
        <v>0</v>
      </c>
      <c r="AI182" s="87">
        <v>0</v>
      </c>
      <c r="AJ182" s="88">
        <v>9914</v>
      </c>
      <c r="AK182" s="88">
        <v>10906</v>
      </c>
      <c r="AL182" s="88">
        <v>13077</v>
      </c>
      <c r="AM182" s="88">
        <v>11755</v>
      </c>
      <c r="AN182" s="88">
        <v>20017</v>
      </c>
      <c r="AO182" s="88">
        <v>21009</v>
      </c>
      <c r="AP182" s="72"/>
      <c r="AQ182" s="87">
        <v>0</v>
      </c>
      <c r="AR182" s="87">
        <v>0</v>
      </c>
      <c r="AS182" s="88">
        <v>33897</v>
      </c>
      <c r="AT182" s="88">
        <v>52781</v>
      </c>
      <c r="AU182" s="72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L182" s="75" t="str">
        <f t="shared" si="4"/>
        <v>Baby Fatz - Shopee</v>
      </c>
      <c r="BM182" s="75" t="str">
        <f t="shared" si="5"/>
        <v>Baby Fatz - Shopee</v>
      </c>
    </row>
    <row r="183" spans="1:65" ht="12.5" hidden="1" thickTop="1" x14ac:dyDescent="0.3">
      <c r="A183" s="85" t="e">
        <v>#N/A</v>
      </c>
      <c r="B183" s="75" t="s">
        <v>240</v>
      </c>
      <c r="C183" s="75" t="s">
        <v>1307</v>
      </c>
      <c r="D183" s="75" t="s">
        <v>1520</v>
      </c>
      <c r="E183" s="75" t="s">
        <v>1305</v>
      </c>
      <c r="F183" s="75" t="s">
        <v>1305</v>
      </c>
      <c r="G183" s="75" t="s">
        <v>1445</v>
      </c>
      <c r="H183" s="75" t="s">
        <v>920</v>
      </c>
      <c r="I183" s="75" t="s">
        <v>920</v>
      </c>
      <c r="J183" s="75" t="s">
        <v>90</v>
      </c>
      <c r="K183" s="75" t="s">
        <v>1313</v>
      </c>
      <c r="L183" s="96" t="s">
        <v>581</v>
      </c>
      <c r="Q183" s="91" t="s">
        <v>1311</v>
      </c>
      <c r="R183" s="91" t="s">
        <v>1311</v>
      </c>
      <c r="S183" s="91" t="s">
        <v>1311</v>
      </c>
      <c r="T183" s="91" t="s">
        <v>1311</v>
      </c>
      <c r="U183" s="91" t="s">
        <v>1311</v>
      </c>
      <c r="V183" s="91" t="s">
        <v>1311</v>
      </c>
      <c r="W183" s="91">
        <v>220</v>
      </c>
      <c r="X183" s="91">
        <v>242</v>
      </c>
      <c r="Y183" s="91">
        <v>266</v>
      </c>
      <c r="Z183" s="91">
        <v>293</v>
      </c>
      <c r="AA183" s="91">
        <v>322</v>
      </c>
      <c r="AB183" s="91">
        <v>354</v>
      </c>
      <c r="AC183" s="72"/>
      <c r="AD183" s="91">
        <v>0</v>
      </c>
      <c r="AE183" s="91">
        <v>0</v>
      </c>
      <c r="AF183" s="91">
        <v>0</v>
      </c>
      <c r="AG183" s="91">
        <v>0</v>
      </c>
      <c r="AH183" s="91">
        <v>0</v>
      </c>
      <c r="AI183" s="91">
        <v>0</v>
      </c>
      <c r="AJ183" s="92">
        <v>10386</v>
      </c>
      <c r="AK183" s="92">
        <v>11425</v>
      </c>
      <c r="AL183" s="92">
        <v>12558</v>
      </c>
      <c r="AM183" s="92">
        <v>13833</v>
      </c>
      <c r="AN183" s="92">
        <v>15202</v>
      </c>
      <c r="AO183" s="92">
        <v>16712</v>
      </c>
      <c r="AP183" s="72"/>
      <c r="AQ183" s="91">
        <v>0</v>
      </c>
      <c r="AR183" s="91">
        <v>0</v>
      </c>
      <c r="AS183" s="92">
        <v>34369</v>
      </c>
      <c r="AT183" s="92">
        <v>45747</v>
      </c>
      <c r="AU183" s="72"/>
      <c r="AV183" s="91"/>
      <c r="AW183" s="91"/>
      <c r="AX183" s="91"/>
      <c r="AY183" s="91"/>
      <c r="AZ183" s="91"/>
      <c r="BB183" s="91"/>
      <c r="BC183" s="91"/>
      <c r="BD183" s="91"/>
      <c r="BE183" s="91"/>
      <c r="BF183" s="91"/>
      <c r="BG183" s="91"/>
      <c r="BH183" s="91"/>
      <c r="BI183" s="91"/>
      <c r="BJ183" s="91"/>
      <c r="BL183" s="75" t="str">
        <f t="shared" si="4"/>
        <v>Baby Fatz - TIKI</v>
      </c>
      <c r="BM183" s="75" t="str">
        <f t="shared" si="5"/>
        <v>Baby Fatz - TIKI</v>
      </c>
    </row>
    <row r="184" spans="1:65" ht="12.5" hidden="1" thickTop="1" x14ac:dyDescent="0.3">
      <c r="A184" s="85" t="e">
        <v>#N/A</v>
      </c>
      <c r="B184" s="85" t="s">
        <v>240</v>
      </c>
      <c r="C184" s="85" t="s">
        <v>1305</v>
      </c>
      <c r="D184" s="85" t="s">
        <v>1521</v>
      </c>
      <c r="E184" s="85" t="s">
        <v>1305</v>
      </c>
      <c r="F184" s="85" t="s">
        <v>1305</v>
      </c>
      <c r="G184" s="85" t="s">
        <v>1445</v>
      </c>
      <c r="H184" s="85" t="s">
        <v>920</v>
      </c>
      <c r="I184" s="85" t="s">
        <v>920</v>
      </c>
      <c r="J184" s="85" t="s">
        <v>90</v>
      </c>
      <c r="K184" s="85" t="s">
        <v>116</v>
      </c>
      <c r="L184" s="86" t="s">
        <v>116</v>
      </c>
      <c r="M184" s="85"/>
      <c r="N184" s="85"/>
      <c r="O184" s="85"/>
      <c r="P184" s="85"/>
      <c r="Q184" s="87" t="s">
        <v>1311</v>
      </c>
      <c r="R184" s="87" t="s">
        <v>1311</v>
      </c>
      <c r="S184" s="87" t="s">
        <v>1311</v>
      </c>
      <c r="T184" s="87" t="s">
        <v>1311</v>
      </c>
      <c r="U184" s="87" t="s">
        <v>1311</v>
      </c>
      <c r="V184" s="87" t="s">
        <v>1311</v>
      </c>
      <c r="W184" s="87" t="s">
        <v>1311</v>
      </c>
      <c r="X184" s="87" t="s">
        <v>1311</v>
      </c>
      <c r="Y184" s="87" t="s">
        <v>1311</v>
      </c>
      <c r="Z184" s="87" t="s">
        <v>1311</v>
      </c>
      <c r="AA184" s="87" t="s">
        <v>1311</v>
      </c>
      <c r="AB184" s="87" t="s">
        <v>1311</v>
      </c>
      <c r="AC184" s="72"/>
      <c r="AD184" s="87">
        <v>0</v>
      </c>
      <c r="AE184" s="87">
        <v>0</v>
      </c>
      <c r="AF184" s="87">
        <v>0</v>
      </c>
      <c r="AG184" s="87">
        <v>0</v>
      </c>
      <c r="AH184" s="87">
        <v>0</v>
      </c>
      <c r="AI184" s="87">
        <v>0</v>
      </c>
      <c r="AJ184" s="87">
        <v>0</v>
      </c>
      <c r="AK184" s="87">
        <v>0</v>
      </c>
      <c r="AL184" s="87">
        <v>0</v>
      </c>
      <c r="AM184" s="87">
        <v>0</v>
      </c>
      <c r="AN184" s="87">
        <v>0</v>
      </c>
      <c r="AO184" s="87">
        <v>0</v>
      </c>
      <c r="AP184" s="72"/>
      <c r="AQ184" s="87">
        <v>0</v>
      </c>
      <c r="AR184" s="87">
        <v>0</v>
      </c>
      <c r="AS184" s="87">
        <v>0</v>
      </c>
      <c r="AT184" s="87">
        <v>0</v>
      </c>
      <c r="AU184" s="72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L184" s="75" t="str">
        <f t="shared" si="4"/>
        <v>Baby Fatz - Tiktok</v>
      </c>
      <c r="BM184" s="75" t="str">
        <f t="shared" si="5"/>
        <v>Baby Fatz - Tiktok</v>
      </c>
    </row>
    <row r="185" spans="1:65" ht="12.5" hidden="1" thickTop="1" x14ac:dyDescent="0.3">
      <c r="A185" s="85" t="e">
        <v>#N/A</v>
      </c>
      <c r="B185" s="75" t="s">
        <v>240</v>
      </c>
      <c r="C185" s="75" t="s">
        <v>1307</v>
      </c>
      <c r="D185" s="75" t="s">
        <v>1522</v>
      </c>
      <c r="E185" s="75" t="s">
        <v>1305</v>
      </c>
      <c r="F185" s="75" t="s">
        <v>1305</v>
      </c>
      <c r="G185" s="75" t="s">
        <v>1320</v>
      </c>
      <c r="H185" s="75" t="s">
        <v>766</v>
      </c>
      <c r="I185" s="75" t="s">
        <v>766</v>
      </c>
      <c r="J185" s="75" t="s">
        <v>223</v>
      </c>
      <c r="K185" s="75" t="s">
        <v>1313</v>
      </c>
      <c r="L185" s="90" t="s">
        <v>65</v>
      </c>
      <c r="Q185" s="91" t="s">
        <v>1311</v>
      </c>
      <c r="R185" s="91" t="s">
        <v>1311</v>
      </c>
      <c r="S185" s="91" t="s">
        <v>1311</v>
      </c>
      <c r="T185" s="91" t="s">
        <v>1311</v>
      </c>
      <c r="U185" s="91" t="s">
        <v>1311</v>
      </c>
      <c r="V185" s="91" t="s">
        <v>1311</v>
      </c>
      <c r="W185" s="91" t="s">
        <v>1311</v>
      </c>
      <c r="X185" s="91">
        <v>151</v>
      </c>
      <c r="Y185" s="91">
        <v>151</v>
      </c>
      <c r="Z185" s="91">
        <v>151</v>
      </c>
      <c r="AA185" s="91">
        <v>166</v>
      </c>
      <c r="AB185" s="91">
        <v>183</v>
      </c>
      <c r="AC185" s="72"/>
      <c r="AD185" s="91">
        <v>0</v>
      </c>
      <c r="AE185" s="91">
        <v>0</v>
      </c>
      <c r="AF185" s="91">
        <v>0</v>
      </c>
      <c r="AG185" s="91">
        <v>0</v>
      </c>
      <c r="AH185" s="91">
        <v>0</v>
      </c>
      <c r="AI185" s="91">
        <v>0</v>
      </c>
      <c r="AJ185" s="91">
        <v>0</v>
      </c>
      <c r="AK185" s="92">
        <v>7130</v>
      </c>
      <c r="AL185" s="92">
        <v>7130</v>
      </c>
      <c r="AM185" s="92">
        <v>7130</v>
      </c>
      <c r="AN185" s="92">
        <v>7843</v>
      </c>
      <c r="AO185" s="92">
        <v>8627</v>
      </c>
      <c r="AP185" s="72"/>
      <c r="AQ185" s="91">
        <v>0</v>
      </c>
      <c r="AR185" s="91">
        <v>0</v>
      </c>
      <c r="AS185" s="92">
        <v>14259</v>
      </c>
      <c r="AT185" s="92">
        <v>23599</v>
      </c>
      <c r="AU185" s="72"/>
      <c r="AV185" s="91"/>
      <c r="AW185" s="91"/>
      <c r="AX185" s="91"/>
      <c r="AY185" s="91"/>
      <c r="AZ185" s="91"/>
      <c r="BB185" s="91"/>
      <c r="BC185" s="91"/>
      <c r="BD185" s="91"/>
      <c r="BE185" s="91"/>
      <c r="BF185" s="91"/>
      <c r="BG185" s="91"/>
      <c r="BH185" s="91"/>
      <c r="BI185" s="91"/>
      <c r="BJ185" s="91"/>
      <c r="BL185" s="75" t="str">
        <f t="shared" si="4"/>
        <v>Baseus - Lazada</v>
      </c>
      <c r="BM185" s="75" t="str">
        <f t="shared" si="5"/>
        <v>Baseus - Lazada</v>
      </c>
    </row>
    <row r="186" spans="1:65" ht="12.5" hidden="1" thickTop="1" x14ac:dyDescent="0.3">
      <c r="A186" s="85" t="e">
        <v>#N/A</v>
      </c>
      <c r="B186" s="85" t="s">
        <v>240</v>
      </c>
      <c r="C186" s="85" t="s">
        <v>1305</v>
      </c>
      <c r="D186" s="85" t="s">
        <v>1523</v>
      </c>
      <c r="E186" s="85" t="s">
        <v>1305</v>
      </c>
      <c r="F186" s="85" t="s">
        <v>1305</v>
      </c>
      <c r="G186" s="85" t="s">
        <v>1320</v>
      </c>
      <c r="H186" s="85" t="s">
        <v>766</v>
      </c>
      <c r="I186" s="85" t="s">
        <v>766</v>
      </c>
      <c r="J186" s="85" t="s">
        <v>223</v>
      </c>
      <c r="K186" s="85" t="s">
        <v>739</v>
      </c>
      <c r="L186" s="86" t="s">
        <v>739</v>
      </c>
      <c r="M186" s="85"/>
      <c r="N186" s="85"/>
      <c r="O186" s="85"/>
      <c r="P186" s="85"/>
      <c r="Q186" s="87" t="s">
        <v>1311</v>
      </c>
      <c r="R186" s="87" t="s">
        <v>1311</v>
      </c>
      <c r="S186" s="87" t="s">
        <v>1311</v>
      </c>
      <c r="T186" s="87" t="s">
        <v>1311</v>
      </c>
      <c r="U186" s="87" t="s">
        <v>1311</v>
      </c>
      <c r="V186" s="87" t="s">
        <v>1311</v>
      </c>
      <c r="W186" s="87" t="s">
        <v>1311</v>
      </c>
      <c r="X186" s="87">
        <v>22</v>
      </c>
      <c r="Y186" s="87">
        <v>22</v>
      </c>
      <c r="Z186" s="87">
        <v>22</v>
      </c>
      <c r="AA186" s="87">
        <v>24</v>
      </c>
      <c r="AB186" s="87">
        <v>26</v>
      </c>
      <c r="AC186" s="72"/>
      <c r="AD186" s="87">
        <v>0</v>
      </c>
      <c r="AE186" s="87">
        <v>0</v>
      </c>
      <c r="AF186" s="87">
        <v>0</v>
      </c>
      <c r="AG186" s="87">
        <v>0</v>
      </c>
      <c r="AH186" s="87">
        <v>0</v>
      </c>
      <c r="AI186" s="87">
        <v>0</v>
      </c>
      <c r="AJ186" s="87">
        <v>0</v>
      </c>
      <c r="AK186" s="88">
        <v>1018</v>
      </c>
      <c r="AL186" s="88">
        <v>1018</v>
      </c>
      <c r="AM186" s="88">
        <v>1018</v>
      </c>
      <c r="AN186" s="88">
        <v>1120</v>
      </c>
      <c r="AO186" s="88">
        <v>1232</v>
      </c>
      <c r="AP186" s="72"/>
      <c r="AQ186" s="87">
        <v>0</v>
      </c>
      <c r="AR186" s="87">
        <v>0</v>
      </c>
      <c r="AS186" s="88">
        <v>2037</v>
      </c>
      <c r="AT186" s="88">
        <v>3371</v>
      </c>
      <c r="AU186" s="72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L186" s="75" t="str">
        <f t="shared" si="4"/>
        <v>Baseus - Momo</v>
      </c>
      <c r="BM186" s="75" t="str">
        <f t="shared" si="5"/>
        <v>Baseus - Momo</v>
      </c>
    </row>
    <row r="187" spans="1:65" ht="12.5" hidden="1" thickTop="1" x14ac:dyDescent="0.3">
      <c r="A187" s="85" t="e">
        <v>#N/A</v>
      </c>
      <c r="B187" s="75" t="s">
        <v>240</v>
      </c>
      <c r="C187" s="75" t="s">
        <v>1307</v>
      </c>
      <c r="D187" s="75" t="s">
        <v>1524</v>
      </c>
      <c r="E187" s="75" t="s">
        <v>1305</v>
      </c>
      <c r="F187" s="75" t="s">
        <v>1305</v>
      </c>
      <c r="G187" s="75" t="s">
        <v>1320</v>
      </c>
      <c r="H187" s="75" t="s">
        <v>766</v>
      </c>
      <c r="I187" s="75" t="s">
        <v>766</v>
      </c>
      <c r="J187" s="75" t="s">
        <v>223</v>
      </c>
      <c r="K187" s="75" t="s">
        <v>1313</v>
      </c>
      <c r="L187" s="99" t="s">
        <v>1482</v>
      </c>
      <c r="Q187" s="91" t="s">
        <v>1311</v>
      </c>
      <c r="R187" s="91" t="s">
        <v>1311</v>
      </c>
      <c r="S187" s="91" t="s">
        <v>1311</v>
      </c>
      <c r="T187" s="91" t="s">
        <v>1311</v>
      </c>
      <c r="U187" s="91" t="s">
        <v>1311</v>
      </c>
      <c r="V187" s="91" t="s">
        <v>1311</v>
      </c>
      <c r="W187" s="91" t="s">
        <v>1311</v>
      </c>
      <c r="X187" s="91" t="s">
        <v>1311</v>
      </c>
      <c r="Y187" s="91" t="s">
        <v>1311</v>
      </c>
      <c r="Z187" s="91" t="s">
        <v>1311</v>
      </c>
      <c r="AA187" s="91" t="s">
        <v>1311</v>
      </c>
      <c r="AB187" s="91" t="s">
        <v>1311</v>
      </c>
      <c r="AC187" s="72"/>
      <c r="AD187" s="91">
        <v>0</v>
      </c>
      <c r="AE187" s="91">
        <v>0</v>
      </c>
      <c r="AF187" s="91">
        <v>0</v>
      </c>
      <c r="AG187" s="91">
        <v>0</v>
      </c>
      <c r="AH187" s="91">
        <v>0</v>
      </c>
      <c r="AI187" s="91">
        <v>0</v>
      </c>
      <c r="AJ187" s="91">
        <v>0</v>
      </c>
      <c r="AK187" s="91">
        <v>0</v>
      </c>
      <c r="AL187" s="91">
        <v>0</v>
      </c>
      <c r="AM187" s="91">
        <v>0</v>
      </c>
      <c r="AN187" s="91">
        <v>0</v>
      </c>
      <c r="AO187" s="91">
        <v>0</v>
      </c>
      <c r="AP187" s="72"/>
      <c r="AQ187" s="91">
        <v>0</v>
      </c>
      <c r="AR187" s="91">
        <v>0</v>
      </c>
      <c r="AS187" s="91">
        <v>0</v>
      </c>
      <c r="AT187" s="91">
        <v>0</v>
      </c>
      <c r="AU187" s="72"/>
      <c r="AV187" s="91"/>
      <c r="AW187" s="91"/>
      <c r="AX187" s="91"/>
      <c r="AY187" s="91"/>
      <c r="AZ187" s="91"/>
      <c r="BB187" s="91"/>
      <c r="BC187" s="91"/>
      <c r="BD187" s="91"/>
      <c r="BE187" s="91"/>
      <c r="BF187" s="91"/>
      <c r="BG187" s="91"/>
      <c r="BH187" s="91"/>
      <c r="BI187" s="91"/>
      <c r="BJ187" s="91"/>
      <c r="BL187" s="75" t="str">
        <f t="shared" si="4"/>
        <v>Baseus - SENDO</v>
      </c>
      <c r="BM187" s="75" t="str">
        <f t="shared" si="5"/>
        <v>Baseus - SENDO</v>
      </c>
    </row>
    <row r="188" spans="1:65" ht="12.5" hidden="1" thickTop="1" x14ac:dyDescent="0.3">
      <c r="A188" s="85" t="e">
        <v>#N/A</v>
      </c>
      <c r="B188" s="85" t="s">
        <v>240</v>
      </c>
      <c r="C188" s="85" t="s">
        <v>1307</v>
      </c>
      <c r="D188" s="85" t="s">
        <v>1525</v>
      </c>
      <c r="E188" s="85" t="s">
        <v>1305</v>
      </c>
      <c r="F188" s="85" t="s">
        <v>1305</v>
      </c>
      <c r="G188" s="85" t="s">
        <v>1320</v>
      </c>
      <c r="H188" s="85" t="s">
        <v>766</v>
      </c>
      <c r="I188" s="85" t="s">
        <v>766</v>
      </c>
      <c r="J188" s="85" t="s">
        <v>223</v>
      </c>
      <c r="K188" s="85" t="s">
        <v>1313</v>
      </c>
      <c r="L188" s="95" t="s">
        <v>147</v>
      </c>
      <c r="M188" s="85"/>
      <c r="N188" s="85"/>
      <c r="O188" s="85"/>
      <c r="P188" s="85"/>
      <c r="Q188" s="87" t="s">
        <v>1311</v>
      </c>
      <c r="R188" s="87" t="s">
        <v>1311</v>
      </c>
      <c r="S188" s="87" t="s">
        <v>1311</v>
      </c>
      <c r="T188" s="87" t="s">
        <v>1311</v>
      </c>
      <c r="U188" s="87" t="s">
        <v>1311</v>
      </c>
      <c r="V188" s="87" t="s">
        <v>1311</v>
      </c>
      <c r="W188" s="87" t="s">
        <v>1311</v>
      </c>
      <c r="X188" s="87">
        <v>108</v>
      </c>
      <c r="Y188" s="87">
        <v>108</v>
      </c>
      <c r="Z188" s="87">
        <v>108</v>
      </c>
      <c r="AA188" s="87">
        <v>119</v>
      </c>
      <c r="AB188" s="87">
        <v>131</v>
      </c>
      <c r="AC188" s="72"/>
      <c r="AD188" s="87">
        <v>0</v>
      </c>
      <c r="AE188" s="87">
        <v>0</v>
      </c>
      <c r="AF188" s="87">
        <v>0</v>
      </c>
      <c r="AG188" s="87">
        <v>0</v>
      </c>
      <c r="AH188" s="87">
        <v>0</v>
      </c>
      <c r="AI188" s="87">
        <v>0</v>
      </c>
      <c r="AJ188" s="87">
        <v>0</v>
      </c>
      <c r="AK188" s="88">
        <v>5093</v>
      </c>
      <c r="AL188" s="88">
        <v>5093</v>
      </c>
      <c r="AM188" s="88">
        <v>5093</v>
      </c>
      <c r="AN188" s="88">
        <v>5602</v>
      </c>
      <c r="AO188" s="88">
        <v>6162</v>
      </c>
      <c r="AP188" s="72"/>
      <c r="AQ188" s="87">
        <v>0</v>
      </c>
      <c r="AR188" s="87">
        <v>0</v>
      </c>
      <c r="AS188" s="88">
        <v>10185</v>
      </c>
      <c r="AT188" s="88">
        <v>16856</v>
      </c>
      <c r="AU188" s="72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L188" s="75" t="str">
        <f t="shared" si="4"/>
        <v>Baseus - Shopee</v>
      </c>
      <c r="BM188" s="75" t="str">
        <f t="shared" si="5"/>
        <v>Baseus - Shopee</v>
      </c>
    </row>
    <row r="189" spans="1:65" ht="12.5" hidden="1" thickTop="1" x14ac:dyDescent="0.3">
      <c r="A189" s="85" t="e">
        <v>#N/A</v>
      </c>
      <c r="B189" s="75" t="s">
        <v>240</v>
      </c>
      <c r="C189" s="75" t="s">
        <v>1307</v>
      </c>
      <c r="D189" s="75" t="s">
        <v>1526</v>
      </c>
      <c r="E189" s="75" t="s">
        <v>1305</v>
      </c>
      <c r="F189" s="75" t="s">
        <v>1305</v>
      </c>
      <c r="G189" s="75" t="s">
        <v>1320</v>
      </c>
      <c r="H189" s="75" t="s">
        <v>766</v>
      </c>
      <c r="I189" s="75" t="s">
        <v>766</v>
      </c>
      <c r="J189" s="75" t="s">
        <v>223</v>
      </c>
      <c r="K189" s="75" t="s">
        <v>1313</v>
      </c>
      <c r="L189" s="96" t="s">
        <v>581</v>
      </c>
      <c r="Q189" s="91" t="s">
        <v>1311</v>
      </c>
      <c r="R189" s="91" t="s">
        <v>1311</v>
      </c>
      <c r="S189" s="91" t="s">
        <v>1311</v>
      </c>
      <c r="T189" s="91" t="s">
        <v>1311</v>
      </c>
      <c r="U189" s="91" t="s">
        <v>1311</v>
      </c>
      <c r="V189" s="91" t="s">
        <v>1311</v>
      </c>
      <c r="W189" s="91" t="s">
        <v>1311</v>
      </c>
      <c r="X189" s="91">
        <v>129</v>
      </c>
      <c r="Y189" s="91">
        <v>129</v>
      </c>
      <c r="Z189" s="91">
        <v>129</v>
      </c>
      <c r="AA189" s="91">
        <v>142</v>
      </c>
      <c r="AB189" s="91">
        <v>157</v>
      </c>
      <c r="AC189" s="72"/>
      <c r="AD189" s="91">
        <v>0</v>
      </c>
      <c r="AE189" s="91">
        <v>0</v>
      </c>
      <c r="AF189" s="91">
        <v>0</v>
      </c>
      <c r="AG189" s="91">
        <v>0</v>
      </c>
      <c r="AH189" s="91">
        <v>0</v>
      </c>
      <c r="AI189" s="91">
        <v>0</v>
      </c>
      <c r="AJ189" s="91">
        <v>0</v>
      </c>
      <c r="AK189" s="92">
        <v>6111</v>
      </c>
      <c r="AL189" s="92">
        <v>6111</v>
      </c>
      <c r="AM189" s="92">
        <v>6111</v>
      </c>
      <c r="AN189" s="92">
        <v>6722</v>
      </c>
      <c r="AO189" s="92">
        <v>7395</v>
      </c>
      <c r="AP189" s="72"/>
      <c r="AQ189" s="91">
        <v>0</v>
      </c>
      <c r="AR189" s="91">
        <v>0</v>
      </c>
      <c r="AS189" s="92">
        <v>12222</v>
      </c>
      <c r="AT189" s="92">
        <v>20228</v>
      </c>
      <c r="AU189" s="72"/>
      <c r="AV189" s="91"/>
      <c r="AW189" s="91"/>
      <c r="AX189" s="91"/>
      <c r="AY189" s="91"/>
      <c r="AZ189" s="91"/>
      <c r="BB189" s="91"/>
      <c r="BC189" s="91"/>
      <c r="BD189" s="91"/>
      <c r="BE189" s="91"/>
      <c r="BF189" s="91"/>
      <c r="BG189" s="91"/>
      <c r="BH189" s="91"/>
      <c r="BI189" s="91"/>
      <c r="BJ189" s="91"/>
      <c r="BL189" s="75" t="str">
        <f t="shared" si="4"/>
        <v>Baseus - TIKI</v>
      </c>
      <c r="BM189" s="75" t="str">
        <f t="shared" si="5"/>
        <v>Baseus - TIKI</v>
      </c>
    </row>
    <row r="190" spans="1:65" ht="12.5" hidden="1" thickTop="1" x14ac:dyDescent="0.3">
      <c r="A190" s="85" t="e">
        <v>#N/A</v>
      </c>
      <c r="B190" s="85" t="s">
        <v>240</v>
      </c>
      <c r="C190" s="85" t="s">
        <v>1305</v>
      </c>
      <c r="D190" s="85" t="s">
        <v>1527</v>
      </c>
      <c r="E190" s="85" t="s">
        <v>1305</v>
      </c>
      <c r="F190" s="85" t="s">
        <v>1305</v>
      </c>
      <c r="G190" s="85" t="s">
        <v>1320</v>
      </c>
      <c r="H190" s="85" t="s">
        <v>766</v>
      </c>
      <c r="I190" s="85" t="s">
        <v>766</v>
      </c>
      <c r="J190" s="85" t="s">
        <v>223</v>
      </c>
      <c r="K190" s="85" t="s">
        <v>116</v>
      </c>
      <c r="L190" s="86" t="s">
        <v>116</v>
      </c>
      <c r="M190" s="85"/>
      <c r="N190" s="85"/>
      <c r="O190" s="85"/>
      <c r="P190" s="85"/>
      <c r="Q190" s="87" t="s">
        <v>1311</v>
      </c>
      <c r="R190" s="87" t="s">
        <v>1311</v>
      </c>
      <c r="S190" s="87" t="s">
        <v>1311</v>
      </c>
      <c r="T190" s="87" t="s">
        <v>1311</v>
      </c>
      <c r="U190" s="87" t="s">
        <v>1311</v>
      </c>
      <c r="V190" s="87" t="s">
        <v>1311</v>
      </c>
      <c r="W190" s="87" t="s">
        <v>1311</v>
      </c>
      <c r="X190" s="87">
        <v>22</v>
      </c>
      <c r="Y190" s="87">
        <v>22</v>
      </c>
      <c r="Z190" s="87">
        <v>22</v>
      </c>
      <c r="AA190" s="87">
        <v>24</v>
      </c>
      <c r="AB190" s="87">
        <v>26</v>
      </c>
      <c r="AC190" s="72"/>
      <c r="AD190" s="87">
        <v>0</v>
      </c>
      <c r="AE190" s="87">
        <v>0</v>
      </c>
      <c r="AF190" s="87">
        <v>0</v>
      </c>
      <c r="AG190" s="87">
        <v>0</v>
      </c>
      <c r="AH190" s="87">
        <v>0</v>
      </c>
      <c r="AI190" s="87">
        <v>0</v>
      </c>
      <c r="AJ190" s="87">
        <v>0</v>
      </c>
      <c r="AK190" s="88">
        <v>1018</v>
      </c>
      <c r="AL190" s="88">
        <v>1018</v>
      </c>
      <c r="AM190" s="88">
        <v>1018</v>
      </c>
      <c r="AN190" s="88">
        <v>1120</v>
      </c>
      <c r="AO190" s="88">
        <v>1232</v>
      </c>
      <c r="AP190" s="72"/>
      <c r="AQ190" s="87">
        <v>0</v>
      </c>
      <c r="AR190" s="87">
        <v>0</v>
      </c>
      <c r="AS190" s="88">
        <v>2037</v>
      </c>
      <c r="AT190" s="88">
        <v>3371</v>
      </c>
      <c r="AU190" s="72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L190" s="75" t="str">
        <f t="shared" si="4"/>
        <v>Baseus - Tiktok</v>
      </c>
      <c r="BM190" s="75" t="str">
        <f t="shared" si="5"/>
        <v>Baseus - Tiktok</v>
      </c>
    </row>
    <row r="191" spans="1:65" ht="12.5" hidden="1" thickTop="1" x14ac:dyDescent="0.3">
      <c r="A191" s="85" t="e">
        <v>#N/A</v>
      </c>
      <c r="B191" s="75" t="s">
        <v>240</v>
      </c>
      <c r="C191" s="75" t="s">
        <v>1305</v>
      </c>
      <c r="D191" s="75" t="s">
        <v>1528</v>
      </c>
      <c r="E191" s="75" t="s">
        <v>1307</v>
      </c>
      <c r="F191" s="75" t="s">
        <v>1305</v>
      </c>
      <c r="G191" s="75" t="s">
        <v>1320</v>
      </c>
      <c r="H191" s="75" t="s">
        <v>678</v>
      </c>
      <c r="I191" s="75" t="s">
        <v>678</v>
      </c>
      <c r="J191" s="75" t="s">
        <v>90</v>
      </c>
      <c r="K191" s="75" t="s">
        <v>1309</v>
      </c>
      <c r="L191" s="86" t="s">
        <v>1310</v>
      </c>
      <c r="Q191" s="91" t="s">
        <v>1311</v>
      </c>
      <c r="R191" s="91" t="s">
        <v>1311</v>
      </c>
      <c r="S191" s="91" t="s">
        <v>1311</v>
      </c>
      <c r="T191" s="91" t="s">
        <v>1311</v>
      </c>
      <c r="U191" s="91">
        <v>323</v>
      </c>
      <c r="V191" s="91">
        <v>345</v>
      </c>
      <c r="W191" s="91">
        <v>359</v>
      </c>
      <c r="X191" s="91">
        <v>373</v>
      </c>
      <c r="Y191" s="91">
        <v>426</v>
      </c>
      <c r="Z191" s="91">
        <v>463</v>
      </c>
      <c r="AA191" s="91">
        <v>458</v>
      </c>
      <c r="AB191" s="91">
        <v>468</v>
      </c>
      <c r="AC191" s="72"/>
      <c r="AD191" s="91">
        <v>0</v>
      </c>
      <c r="AE191" s="91">
        <v>0</v>
      </c>
      <c r="AF191" s="91">
        <v>0</v>
      </c>
      <c r="AG191" s="91">
        <v>0</v>
      </c>
      <c r="AH191" s="92">
        <v>15241</v>
      </c>
      <c r="AI191" s="92">
        <v>16280</v>
      </c>
      <c r="AJ191" s="92">
        <v>16941</v>
      </c>
      <c r="AK191" s="92">
        <v>17602</v>
      </c>
      <c r="AL191" s="92">
        <v>20090</v>
      </c>
      <c r="AM191" s="92">
        <v>21854</v>
      </c>
      <c r="AN191" s="92">
        <v>21633</v>
      </c>
      <c r="AO191" s="92">
        <v>22074</v>
      </c>
      <c r="AP191" s="72"/>
      <c r="AQ191" s="91">
        <v>0</v>
      </c>
      <c r="AR191" s="92">
        <v>31521</v>
      </c>
      <c r="AS191" s="92">
        <v>54634</v>
      </c>
      <c r="AT191" s="92">
        <v>65561</v>
      </c>
      <c r="AU191" s="72"/>
      <c r="AV191" s="91"/>
      <c r="AW191" s="91"/>
      <c r="AX191" s="91"/>
      <c r="AY191" s="91"/>
      <c r="AZ191" s="91"/>
      <c r="BB191" s="91"/>
      <c r="BC191" s="91"/>
      <c r="BD191" s="91"/>
      <c r="BE191" s="91"/>
      <c r="BF191" s="91"/>
      <c r="BG191" s="91"/>
      <c r="BH191" s="91"/>
      <c r="BI191" s="91"/>
      <c r="BJ191" s="91"/>
      <c r="BL191" s="75" t="str">
        <f t="shared" si="4"/>
        <v>Beko - Webstore</v>
      </c>
      <c r="BM191" s="75" t="str">
        <f t="shared" si="5"/>
        <v>Beko - Webstore</v>
      </c>
    </row>
    <row r="192" spans="1:65" ht="12.5" hidden="1" thickTop="1" x14ac:dyDescent="0.3">
      <c r="A192" s="85" t="e">
        <v>#N/A</v>
      </c>
      <c r="B192" s="85" t="s">
        <v>240</v>
      </c>
      <c r="C192" s="85" t="s">
        <v>1307</v>
      </c>
      <c r="D192" s="85" t="s">
        <v>1529</v>
      </c>
      <c r="E192" s="85" t="s">
        <v>1305</v>
      </c>
      <c r="F192" s="85" t="s">
        <v>1305</v>
      </c>
      <c r="G192" s="85" t="s">
        <v>1308</v>
      </c>
      <c r="H192" s="85" t="s">
        <v>678</v>
      </c>
      <c r="I192" s="85" t="s">
        <v>678</v>
      </c>
      <c r="J192" s="85" t="s">
        <v>90</v>
      </c>
      <c r="K192" s="85" t="s">
        <v>1313</v>
      </c>
      <c r="L192" s="90" t="s">
        <v>65</v>
      </c>
      <c r="M192" s="85"/>
      <c r="N192" s="85"/>
      <c r="O192" s="85"/>
      <c r="P192" s="85"/>
      <c r="Q192" s="87">
        <v>54.2</v>
      </c>
      <c r="R192" s="87">
        <v>5</v>
      </c>
      <c r="S192" s="87">
        <v>84</v>
      </c>
      <c r="T192" s="87">
        <v>70</v>
      </c>
      <c r="U192" s="87">
        <v>80</v>
      </c>
      <c r="V192" s="87">
        <v>150</v>
      </c>
      <c r="W192" s="87">
        <v>110</v>
      </c>
      <c r="X192" s="87">
        <v>120</v>
      </c>
      <c r="Y192" s="87">
        <v>178</v>
      </c>
      <c r="Z192" s="87">
        <v>140</v>
      </c>
      <c r="AA192" s="87">
        <v>200</v>
      </c>
      <c r="AB192" s="87">
        <v>230</v>
      </c>
      <c r="AC192" s="72"/>
      <c r="AD192" s="88">
        <v>2559</v>
      </c>
      <c r="AE192" s="87">
        <v>257</v>
      </c>
      <c r="AF192" s="88">
        <v>3966</v>
      </c>
      <c r="AG192" s="88">
        <v>3305</v>
      </c>
      <c r="AH192" s="88">
        <v>3777</v>
      </c>
      <c r="AI192" s="88">
        <v>7082</v>
      </c>
      <c r="AJ192" s="88">
        <v>5193</v>
      </c>
      <c r="AK192" s="88">
        <v>5665</v>
      </c>
      <c r="AL192" s="88">
        <v>8403</v>
      </c>
      <c r="AM192" s="88">
        <v>6609</v>
      </c>
      <c r="AN192" s="88">
        <v>9442</v>
      </c>
      <c r="AO192" s="88">
        <v>10858</v>
      </c>
      <c r="AP192" s="72"/>
      <c r="AQ192" s="88">
        <v>6782</v>
      </c>
      <c r="AR192" s="88">
        <v>14163</v>
      </c>
      <c r="AS192" s="88">
        <v>19262</v>
      </c>
      <c r="AT192" s="88">
        <v>26910</v>
      </c>
      <c r="AU192" s="72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L192" s="75" t="str">
        <f t="shared" si="4"/>
        <v>Beko - Lazada</v>
      </c>
      <c r="BM192" s="75" t="str">
        <f t="shared" si="5"/>
        <v>Beko - Lazada</v>
      </c>
    </row>
    <row r="193" spans="1:65" ht="12.5" hidden="1" thickTop="1" x14ac:dyDescent="0.3">
      <c r="A193" s="85" t="e">
        <v>#N/A</v>
      </c>
      <c r="B193" s="75" t="s">
        <v>240</v>
      </c>
      <c r="C193" s="75" t="s">
        <v>1305</v>
      </c>
      <c r="D193" s="75" t="s">
        <v>1530</v>
      </c>
      <c r="E193" s="75" t="s">
        <v>1305</v>
      </c>
      <c r="F193" s="75" t="s">
        <v>1305</v>
      </c>
      <c r="G193" s="75" t="s">
        <v>1308</v>
      </c>
      <c r="H193" s="75" t="s">
        <v>678</v>
      </c>
      <c r="I193" s="75" t="s">
        <v>678</v>
      </c>
      <c r="J193" s="75" t="s">
        <v>90</v>
      </c>
      <c r="K193" s="75" t="s">
        <v>739</v>
      </c>
      <c r="L193" s="86" t="s">
        <v>739</v>
      </c>
      <c r="Q193" s="91" t="s">
        <v>1311</v>
      </c>
      <c r="R193" s="91" t="s">
        <v>1311</v>
      </c>
      <c r="S193" s="91" t="s">
        <v>1311</v>
      </c>
      <c r="T193" s="91" t="s">
        <v>1311</v>
      </c>
      <c r="U193" s="91" t="s">
        <v>1311</v>
      </c>
      <c r="V193" s="91" t="s">
        <v>1311</v>
      </c>
      <c r="W193" s="91" t="s">
        <v>1311</v>
      </c>
      <c r="X193" s="91" t="s">
        <v>1311</v>
      </c>
      <c r="Y193" s="91" t="s">
        <v>1311</v>
      </c>
      <c r="Z193" s="91" t="s">
        <v>1311</v>
      </c>
      <c r="AA193" s="91" t="s">
        <v>1311</v>
      </c>
      <c r="AB193" s="91" t="s">
        <v>1311</v>
      </c>
      <c r="AC193" s="72"/>
      <c r="AD193" s="91">
        <v>0</v>
      </c>
      <c r="AE193" s="91">
        <v>0</v>
      </c>
      <c r="AF193" s="91">
        <v>0</v>
      </c>
      <c r="AG193" s="91">
        <v>0</v>
      </c>
      <c r="AH193" s="91">
        <v>0</v>
      </c>
      <c r="AI193" s="91">
        <v>0</v>
      </c>
      <c r="AJ193" s="91">
        <v>0</v>
      </c>
      <c r="AK193" s="91">
        <v>0</v>
      </c>
      <c r="AL193" s="91">
        <v>0</v>
      </c>
      <c r="AM193" s="91">
        <v>0</v>
      </c>
      <c r="AN193" s="91">
        <v>0</v>
      </c>
      <c r="AO193" s="91">
        <v>0</v>
      </c>
      <c r="AP193" s="72"/>
      <c r="AQ193" s="91">
        <v>0</v>
      </c>
      <c r="AR193" s="91">
        <v>0</v>
      </c>
      <c r="AS193" s="91">
        <v>0</v>
      </c>
      <c r="AT193" s="91">
        <v>0</v>
      </c>
      <c r="AU193" s="72"/>
      <c r="AV193" s="91"/>
      <c r="AW193" s="91"/>
      <c r="AX193" s="91"/>
      <c r="AY193" s="91"/>
      <c r="AZ193" s="91"/>
      <c r="BB193" s="91"/>
      <c r="BC193" s="91"/>
      <c r="BD193" s="91"/>
      <c r="BE193" s="91"/>
      <c r="BF193" s="91"/>
      <c r="BG193" s="91"/>
      <c r="BH193" s="91"/>
      <c r="BI193" s="91"/>
      <c r="BJ193" s="91"/>
      <c r="BL193" s="75" t="str">
        <f t="shared" si="4"/>
        <v>Beko - Momo</v>
      </c>
      <c r="BM193" s="75" t="str">
        <f t="shared" si="5"/>
        <v>Beko - Momo</v>
      </c>
    </row>
    <row r="194" spans="1:65" ht="12.5" hidden="1" thickTop="1" x14ac:dyDescent="0.3">
      <c r="A194" s="85" t="e">
        <v>#N/A</v>
      </c>
      <c r="B194" s="85" t="s">
        <v>240</v>
      </c>
      <c r="C194" s="85" t="s">
        <v>1307</v>
      </c>
      <c r="D194" s="85" t="s">
        <v>1531</v>
      </c>
      <c r="E194" s="85" t="s">
        <v>1305</v>
      </c>
      <c r="F194" s="85" t="s">
        <v>1305</v>
      </c>
      <c r="G194" s="85" t="s">
        <v>1308</v>
      </c>
      <c r="H194" s="85" t="s">
        <v>678</v>
      </c>
      <c r="I194" s="85" t="s">
        <v>678</v>
      </c>
      <c r="J194" s="85" t="s">
        <v>90</v>
      </c>
      <c r="K194" s="85" t="s">
        <v>1313</v>
      </c>
      <c r="L194" s="95" t="s">
        <v>147</v>
      </c>
      <c r="M194" s="85"/>
      <c r="N194" s="85"/>
      <c r="O194" s="85"/>
      <c r="P194" s="85"/>
      <c r="Q194" s="87">
        <v>17.34</v>
      </c>
      <c r="R194" s="87" t="s">
        <v>1311</v>
      </c>
      <c r="S194" s="87">
        <v>53</v>
      </c>
      <c r="T194" s="87">
        <v>44</v>
      </c>
      <c r="U194" s="87">
        <v>50</v>
      </c>
      <c r="V194" s="87">
        <v>94</v>
      </c>
      <c r="W194" s="87">
        <v>69</v>
      </c>
      <c r="X194" s="87">
        <v>75</v>
      </c>
      <c r="Y194" s="87">
        <v>112</v>
      </c>
      <c r="Z194" s="87">
        <v>88</v>
      </c>
      <c r="AA194" s="87">
        <v>125</v>
      </c>
      <c r="AB194" s="87">
        <v>144</v>
      </c>
      <c r="AC194" s="72"/>
      <c r="AD194" s="87">
        <v>819</v>
      </c>
      <c r="AE194" s="87">
        <v>0</v>
      </c>
      <c r="AF194" s="88">
        <v>2479</v>
      </c>
      <c r="AG194" s="88">
        <v>2077</v>
      </c>
      <c r="AH194" s="88">
        <v>2361</v>
      </c>
      <c r="AI194" s="88">
        <v>4438</v>
      </c>
      <c r="AJ194" s="88">
        <v>3258</v>
      </c>
      <c r="AK194" s="88">
        <v>3541</v>
      </c>
      <c r="AL194" s="88">
        <v>5264</v>
      </c>
      <c r="AM194" s="88">
        <v>4131</v>
      </c>
      <c r="AN194" s="88">
        <v>5901</v>
      </c>
      <c r="AO194" s="88">
        <v>6798</v>
      </c>
      <c r="AP194" s="72"/>
      <c r="AQ194" s="88">
        <v>3297</v>
      </c>
      <c r="AR194" s="88">
        <v>8876</v>
      </c>
      <c r="AS194" s="88">
        <v>12062</v>
      </c>
      <c r="AT194" s="88">
        <v>16830</v>
      </c>
      <c r="AU194" s="72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L194" s="75" t="str">
        <f t="shared" si="4"/>
        <v>Beko - Shopee</v>
      </c>
      <c r="BM194" s="75" t="str">
        <f t="shared" si="5"/>
        <v>Beko - Shopee</v>
      </c>
    </row>
    <row r="195" spans="1:65" ht="12.5" hidden="1" thickTop="1" x14ac:dyDescent="0.3">
      <c r="A195" s="85" t="e">
        <v>#N/A</v>
      </c>
      <c r="B195" s="75" t="s">
        <v>240</v>
      </c>
      <c r="C195" s="75" t="s">
        <v>1307</v>
      </c>
      <c r="D195" s="75" t="s">
        <v>1532</v>
      </c>
      <c r="E195" s="75" t="s">
        <v>1305</v>
      </c>
      <c r="F195" s="75" t="s">
        <v>1305</v>
      </c>
      <c r="G195" s="75" t="s">
        <v>1308</v>
      </c>
      <c r="H195" s="75" t="s">
        <v>678</v>
      </c>
      <c r="I195" s="75" t="s">
        <v>678</v>
      </c>
      <c r="J195" s="75" t="s">
        <v>90</v>
      </c>
      <c r="K195" s="75" t="s">
        <v>1313</v>
      </c>
      <c r="L195" s="96" t="s">
        <v>581</v>
      </c>
      <c r="Q195" s="91">
        <v>21.45</v>
      </c>
      <c r="R195" s="91">
        <v>3</v>
      </c>
      <c r="S195" s="91">
        <v>74</v>
      </c>
      <c r="T195" s="91">
        <v>62</v>
      </c>
      <c r="U195" s="91">
        <v>70</v>
      </c>
      <c r="V195" s="91">
        <v>132</v>
      </c>
      <c r="W195" s="91">
        <v>97</v>
      </c>
      <c r="X195" s="91">
        <v>105</v>
      </c>
      <c r="Y195" s="91">
        <v>156</v>
      </c>
      <c r="Z195" s="91">
        <v>123</v>
      </c>
      <c r="AA195" s="91">
        <v>175</v>
      </c>
      <c r="AB195" s="91">
        <v>202</v>
      </c>
      <c r="AC195" s="72"/>
      <c r="AD195" s="92">
        <v>1013</v>
      </c>
      <c r="AE195" s="91">
        <v>140</v>
      </c>
      <c r="AF195" s="92">
        <v>3470</v>
      </c>
      <c r="AG195" s="92">
        <v>2903</v>
      </c>
      <c r="AH195" s="92">
        <v>3305</v>
      </c>
      <c r="AI195" s="92">
        <v>6208</v>
      </c>
      <c r="AJ195" s="92">
        <v>4556</v>
      </c>
      <c r="AK195" s="92">
        <v>4957</v>
      </c>
      <c r="AL195" s="92">
        <v>7365</v>
      </c>
      <c r="AM195" s="92">
        <v>5783</v>
      </c>
      <c r="AN195" s="92">
        <v>8262</v>
      </c>
      <c r="AO195" s="92">
        <v>9513</v>
      </c>
      <c r="AP195" s="72"/>
      <c r="AQ195" s="92">
        <v>4622</v>
      </c>
      <c r="AR195" s="92">
        <v>12416</v>
      </c>
      <c r="AS195" s="92">
        <v>16878</v>
      </c>
      <c r="AT195" s="92">
        <v>23558</v>
      </c>
      <c r="AU195" s="72"/>
      <c r="AV195" s="91"/>
      <c r="AW195" s="91"/>
      <c r="AX195" s="91"/>
      <c r="AY195" s="91"/>
      <c r="AZ195" s="91"/>
      <c r="BB195" s="91"/>
      <c r="BC195" s="91"/>
      <c r="BD195" s="91"/>
      <c r="BE195" s="91"/>
      <c r="BF195" s="91"/>
      <c r="BG195" s="91"/>
      <c r="BH195" s="91"/>
      <c r="BI195" s="91"/>
      <c r="BJ195" s="91"/>
      <c r="BL195" s="75" t="str">
        <f t="shared" si="4"/>
        <v>Beko - TIKI</v>
      </c>
      <c r="BM195" s="75" t="str">
        <f t="shared" si="5"/>
        <v>Beko - TIKI</v>
      </c>
    </row>
    <row r="196" spans="1:65" ht="12.5" hidden="1" thickTop="1" x14ac:dyDescent="0.3">
      <c r="A196" s="85" t="e">
        <v>#N/A</v>
      </c>
      <c r="B196" s="85" t="s">
        <v>240</v>
      </c>
      <c r="C196" s="85" t="s">
        <v>1305</v>
      </c>
      <c r="D196" s="85" t="s">
        <v>1533</v>
      </c>
      <c r="E196" s="85" t="s">
        <v>1305</v>
      </c>
      <c r="F196" s="85" t="s">
        <v>1305</v>
      </c>
      <c r="G196" s="85" t="s">
        <v>1308</v>
      </c>
      <c r="H196" s="85" t="s">
        <v>678</v>
      </c>
      <c r="I196" s="85" t="s">
        <v>678</v>
      </c>
      <c r="J196" s="85" t="s">
        <v>90</v>
      </c>
      <c r="K196" s="85" t="s">
        <v>116</v>
      </c>
      <c r="L196" s="86" t="s">
        <v>116</v>
      </c>
      <c r="M196" s="85"/>
      <c r="N196" s="85"/>
      <c r="O196" s="85"/>
      <c r="P196" s="85"/>
      <c r="Q196" s="87" t="s">
        <v>1311</v>
      </c>
      <c r="R196" s="87" t="s">
        <v>1311</v>
      </c>
      <c r="S196" s="87" t="s">
        <v>1311</v>
      </c>
      <c r="T196" s="87" t="s">
        <v>1311</v>
      </c>
      <c r="U196" s="87" t="s">
        <v>1311</v>
      </c>
      <c r="V196" s="87" t="s">
        <v>1311</v>
      </c>
      <c r="W196" s="87" t="s">
        <v>1311</v>
      </c>
      <c r="X196" s="87" t="s">
        <v>1311</v>
      </c>
      <c r="Y196" s="87" t="s">
        <v>1311</v>
      </c>
      <c r="Z196" s="87" t="s">
        <v>1311</v>
      </c>
      <c r="AA196" s="87" t="s">
        <v>1311</v>
      </c>
      <c r="AB196" s="87" t="s">
        <v>1311</v>
      </c>
      <c r="AC196" s="72"/>
      <c r="AD196" s="87">
        <v>0</v>
      </c>
      <c r="AE196" s="87">
        <v>0</v>
      </c>
      <c r="AF196" s="87">
        <v>0</v>
      </c>
      <c r="AG196" s="87">
        <v>0</v>
      </c>
      <c r="AH196" s="87">
        <v>0</v>
      </c>
      <c r="AI196" s="87">
        <v>0</v>
      </c>
      <c r="AJ196" s="87">
        <v>0</v>
      </c>
      <c r="AK196" s="87">
        <v>0</v>
      </c>
      <c r="AL196" s="87">
        <v>0</v>
      </c>
      <c r="AM196" s="87">
        <v>0</v>
      </c>
      <c r="AN196" s="87">
        <v>0</v>
      </c>
      <c r="AO196" s="87">
        <v>0</v>
      </c>
      <c r="AP196" s="72"/>
      <c r="AQ196" s="87">
        <v>0</v>
      </c>
      <c r="AR196" s="87">
        <v>0</v>
      </c>
      <c r="AS196" s="87">
        <v>0</v>
      </c>
      <c r="AT196" s="87">
        <v>0</v>
      </c>
      <c r="AU196" s="72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L196" s="75" t="str">
        <f t="shared" si="4"/>
        <v>Beko - Tiktok</v>
      </c>
      <c r="BM196" s="75" t="str">
        <f t="shared" si="5"/>
        <v>Beko - Tiktok</v>
      </c>
    </row>
    <row r="197" spans="1:65" ht="12.5" hidden="1" thickTop="1" x14ac:dyDescent="0.3">
      <c r="A197" s="85" t="e">
        <v>#N/A</v>
      </c>
      <c r="B197" s="75" t="s">
        <v>240</v>
      </c>
      <c r="C197" s="75" t="s">
        <v>1305</v>
      </c>
      <c r="D197" s="75" t="s">
        <v>1534</v>
      </c>
      <c r="E197" s="75" t="s">
        <v>1307</v>
      </c>
      <c r="F197" s="75" t="s">
        <v>1305</v>
      </c>
      <c r="G197" s="75" t="s">
        <v>1308</v>
      </c>
      <c r="H197" s="75" t="s">
        <v>678</v>
      </c>
      <c r="I197" s="75" t="s">
        <v>678</v>
      </c>
      <c r="J197" s="75" t="s">
        <v>90</v>
      </c>
      <c r="K197" s="75" t="s">
        <v>1332</v>
      </c>
      <c r="L197" s="86" t="s">
        <v>84</v>
      </c>
      <c r="Q197" s="91" t="s">
        <v>1311</v>
      </c>
      <c r="R197" s="91" t="s">
        <v>1311</v>
      </c>
      <c r="S197" s="91" t="s">
        <v>1311</v>
      </c>
      <c r="T197" s="91" t="s">
        <v>1311</v>
      </c>
      <c r="U197" s="91" t="s">
        <v>1311</v>
      </c>
      <c r="V197" s="91" t="s">
        <v>1311</v>
      </c>
      <c r="W197" s="91" t="s">
        <v>1311</v>
      </c>
      <c r="X197" s="91" t="s">
        <v>1311</v>
      </c>
      <c r="Y197" s="91" t="s">
        <v>1311</v>
      </c>
      <c r="Z197" s="91" t="s">
        <v>1311</v>
      </c>
      <c r="AA197" s="91" t="s">
        <v>1311</v>
      </c>
      <c r="AB197" s="91" t="s">
        <v>1311</v>
      </c>
      <c r="AC197" s="72"/>
      <c r="AD197" s="91">
        <v>0</v>
      </c>
      <c r="AE197" s="91">
        <v>0</v>
      </c>
      <c r="AF197" s="91">
        <v>0</v>
      </c>
      <c r="AG197" s="91">
        <v>0</v>
      </c>
      <c r="AH197" s="91">
        <v>0</v>
      </c>
      <c r="AI197" s="91">
        <v>0</v>
      </c>
      <c r="AJ197" s="91">
        <v>0</v>
      </c>
      <c r="AK197" s="91">
        <v>0</v>
      </c>
      <c r="AL197" s="91">
        <v>0</v>
      </c>
      <c r="AM197" s="91">
        <v>0</v>
      </c>
      <c r="AN197" s="91">
        <v>0</v>
      </c>
      <c r="AO197" s="91">
        <v>0</v>
      </c>
      <c r="AP197" s="72"/>
      <c r="AQ197" s="91">
        <v>0</v>
      </c>
      <c r="AR197" s="91">
        <v>0</v>
      </c>
      <c r="AS197" s="91">
        <v>0</v>
      </c>
      <c r="AT197" s="91">
        <v>0</v>
      </c>
      <c r="AU197" s="72"/>
      <c r="AV197" s="91"/>
      <c r="AW197" s="91"/>
      <c r="AX197" s="91"/>
      <c r="AY197" s="91"/>
      <c r="AZ197" s="91"/>
      <c r="BB197" s="91"/>
      <c r="BC197" s="91"/>
      <c r="BD197" s="91"/>
      <c r="BE197" s="91"/>
      <c r="BF197" s="91"/>
      <c r="BG197" s="91"/>
      <c r="BH197" s="91"/>
      <c r="BI197" s="91"/>
      <c r="BJ197" s="91"/>
      <c r="BL197" s="75" t="str">
        <f t="shared" ref="BL197:BL260" si="6">H197&amp;" - "&amp;L197</f>
        <v>Beko - Socom</v>
      </c>
      <c r="BM197" s="75" t="str">
        <f t="shared" ref="BM197:BM260" si="7">I197&amp;" - "&amp;L197</f>
        <v>Beko - Socom</v>
      </c>
    </row>
    <row r="198" spans="1:65" ht="12.5" hidden="1" thickTop="1" x14ac:dyDescent="0.3">
      <c r="A198" s="85" t="e">
        <v>#N/A</v>
      </c>
      <c r="B198" s="85" t="s">
        <v>240</v>
      </c>
      <c r="C198" s="85" t="s">
        <v>1307</v>
      </c>
      <c r="D198" s="85" t="s">
        <v>1535</v>
      </c>
      <c r="E198" s="85" t="s">
        <v>1305</v>
      </c>
      <c r="F198" s="85" t="s">
        <v>1305</v>
      </c>
      <c r="G198" s="85" t="s">
        <v>1536</v>
      </c>
      <c r="H198" s="85" t="s">
        <v>459</v>
      </c>
      <c r="I198" s="85" t="s">
        <v>459</v>
      </c>
      <c r="J198" s="85" t="s">
        <v>90</v>
      </c>
      <c r="K198" s="85" t="s">
        <v>1313</v>
      </c>
      <c r="L198" s="90" t="s">
        <v>65</v>
      </c>
      <c r="M198" s="85"/>
      <c r="N198" s="85"/>
      <c r="O198" s="85"/>
      <c r="P198" s="85"/>
      <c r="Q198" s="87" t="s">
        <v>1311</v>
      </c>
      <c r="R198" s="87" t="s">
        <v>1311</v>
      </c>
      <c r="S198" s="87" t="s">
        <v>1311</v>
      </c>
      <c r="T198" s="87" t="s">
        <v>1311</v>
      </c>
      <c r="U198" s="87" t="s">
        <v>1311</v>
      </c>
      <c r="V198" s="87" t="s">
        <v>1311</v>
      </c>
      <c r="W198" s="87" t="s">
        <v>1311</v>
      </c>
      <c r="X198" s="87" t="s">
        <v>1311</v>
      </c>
      <c r="Y198" s="87">
        <v>151</v>
      </c>
      <c r="Z198" s="87">
        <v>166</v>
      </c>
      <c r="AA198" s="87">
        <v>183</v>
      </c>
      <c r="AB198" s="87">
        <v>201</v>
      </c>
      <c r="AC198" s="72"/>
      <c r="AD198" s="87">
        <v>0</v>
      </c>
      <c r="AE198" s="87">
        <v>0</v>
      </c>
      <c r="AF198" s="87">
        <v>0</v>
      </c>
      <c r="AG198" s="87">
        <v>0</v>
      </c>
      <c r="AH198" s="87">
        <v>0</v>
      </c>
      <c r="AI198" s="87">
        <v>0</v>
      </c>
      <c r="AJ198" s="87">
        <v>0</v>
      </c>
      <c r="AK198" s="87">
        <v>0</v>
      </c>
      <c r="AL198" s="88">
        <v>7130</v>
      </c>
      <c r="AM198" s="88">
        <v>7843</v>
      </c>
      <c r="AN198" s="88">
        <v>8627</v>
      </c>
      <c r="AO198" s="88">
        <v>9490</v>
      </c>
      <c r="AP198" s="72"/>
      <c r="AQ198" s="87">
        <v>0</v>
      </c>
      <c r="AR198" s="87">
        <v>0</v>
      </c>
      <c r="AS198" s="88">
        <v>7130</v>
      </c>
      <c r="AT198" s="88">
        <v>25959</v>
      </c>
      <c r="AU198" s="72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L198" s="75" t="str">
        <f t="shared" si="6"/>
        <v>Blackmores - Lazada</v>
      </c>
      <c r="BM198" s="75" t="str">
        <f t="shared" si="7"/>
        <v>Blackmores - Lazada</v>
      </c>
    </row>
    <row r="199" spans="1:65" ht="12.5" hidden="1" thickTop="1" x14ac:dyDescent="0.3">
      <c r="A199" s="85" t="e">
        <v>#N/A</v>
      </c>
      <c r="B199" s="75" t="s">
        <v>240</v>
      </c>
      <c r="C199" s="75" t="s">
        <v>1305</v>
      </c>
      <c r="D199" s="75" t="s">
        <v>1537</v>
      </c>
      <c r="E199" s="75" t="s">
        <v>1305</v>
      </c>
      <c r="F199" s="75" t="s">
        <v>1305</v>
      </c>
      <c r="G199" s="75" t="s">
        <v>1536</v>
      </c>
      <c r="H199" s="75" t="s">
        <v>459</v>
      </c>
      <c r="I199" s="75" t="s">
        <v>459</v>
      </c>
      <c r="J199" s="75" t="s">
        <v>90</v>
      </c>
      <c r="K199" s="75" t="s">
        <v>739</v>
      </c>
      <c r="L199" s="86" t="s">
        <v>739</v>
      </c>
      <c r="Q199" s="91" t="s">
        <v>1311</v>
      </c>
      <c r="R199" s="91" t="s">
        <v>1311</v>
      </c>
      <c r="S199" s="91" t="s">
        <v>1311</v>
      </c>
      <c r="T199" s="91" t="s">
        <v>1311</v>
      </c>
      <c r="U199" s="91" t="s">
        <v>1311</v>
      </c>
      <c r="V199" s="91" t="s">
        <v>1311</v>
      </c>
      <c r="W199" s="91" t="s">
        <v>1311</v>
      </c>
      <c r="X199" s="91" t="s">
        <v>1311</v>
      </c>
      <c r="Y199" s="91">
        <v>22</v>
      </c>
      <c r="Z199" s="91">
        <v>24</v>
      </c>
      <c r="AA199" s="91">
        <v>26</v>
      </c>
      <c r="AB199" s="91">
        <v>29</v>
      </c>
      <c r="AC199" s="72"/>
      <c r="AD199" s="91">
        <v>0</v>
      </c>
      <c r="AE199" s="91">
        <v>0</v>
      </c>
      <c r="AF199" s="91">
        <v>0</v>
      </c>
      <c r="AG199" s="91">
        <v>0</v>
      </c>
      <c r="AH199" s="91">
        <v>0</v>
      </c>
      <c r="AI199" s="91">
        <v>0</v>
      </c>
      <c r="AJ199" s="91">
        <v>0</v>
      </c>
      <c r="AK199" s="91">
        <v>0</v>
      </c>
      <c r="AL199" s="92">
        <v>1018</v>
      </c>
      <c r="AM199" s="92">
        <v>1120</v>
      </c>
      <c r="AN199" s="92">
        <v>1232</v>
      </c>
      <c r="AO199" s="92">
        <v>1356</v>
      </c>
      <c r="AP199" s="72"/>
      <c r="AQ199" s="91">
        <v>0</v>
      </c>
      <c r="AR199" s="91">
        <v>0</v>
      </c>
      <c r="AS199" s="92">
        <v>1018</v>
      </c>
      <c r="AT199" s="92">
        <v>3708</v>
      </c>
      <c r="AU199" s="72"/>
      <c r="AV199" s="91"/>
      <c r="AW199" s="91"/>
      <c r="AX199" s="91"/>
      <c r="AY199" s="91"/>
      <c r="AZ199" s="91"/>
      <c r="BB199" s="91"/>
      <c r="BC199" s="91"/>
      <c r="BD199" s="91"/>
      <c r="BE199" s="91"/>
      <c r="BF199" s="91"/>
      <c r="BG199" s="91"/>
      <c r="BH199" s="91"/>
      <c r="BI199" s="91"/>
      <c r="BJ199" s="91"/>
      <c r="BL199" s="75" t="str">
        <f t="shared" si="6"/>
        <v>Blackmores - Momo</v>
      </c>
      <c r="BM199" s="75" t="str">
        <f t="shared" si="7"/>
        <v>Blackmores - Momo</v>
      </c>
    </row>
    <row r="200" spans="1:65" ht="12.5" hidden="1" thickTop="1" x14ac:dyDescent="0.3">
      <c r="A200" s="85" t="e">
        <v>#N/A</v>
      </c>
      <c r="B200" s="85" t="s">
        <v>240</v>
      </c>
      <c r="C200" s="85" t="s">
        <v>1307</v>
      </c>
      <c r="D200" s="85" t="s">
        <v>1538</v>
      </c>
      <c r="E200" s="85" t="s">
        <v>1305</v>
      </c>
      <c r="F200" s="85" t="s">
        <v>1305</v>
      </c>
      <c r="G200" s="85" t="s">
        <v>1536</v>
      </c>
      <c r="H200" s="85" t="s">
        <v>459</v>
      </c>
      <c r="I200" s="85" t="s">
        <v>459</v>
      </c>
      <c r="J200" s="85" t="s">
        <v>90</v>
      </c>
      <c r="K200" s="85" t="s">
        <v>1313</v>
      </c>
      <c r="L200" s="99" t="s">
        <v>1482</v>
      </c>
      <c r="M200" s="85"/>
      <c r="N200" s="85"/>
      <c r="O200" s="85"/>
      <c r="P200" s="85"/>
      <c r="Q200" s="87" t="s">
        <v>1311</v>
      </c>
      <c r="R200" s="87" t="s">
        <v>1311</v>
      </c>
      <c r="S200" s="87" t="s">
        <v>1311</v>
      </c>
      <c r="T200" s="87" t="s">
        <v>1311</v>
      </c>
      <c r="U200" s="87" t="s">
        <v>1311</v>
      </c>
      <c r="V200" s="87" t="s">
        <v>1311</v>
      </c>
      <c r="W200" s="87" t="s">
        <v>1311</v>
      </c>
      <c r="X200" s="87" t="s">
        <v>1311</v>
      </c>
      <c r="Y200" s="87" t="s">
        <v>1311</v>
      </c>
      <c r="Z200" s="87" t="s">
        <v>1311</v>
      </c>
      <c r="AA200" s="87" t="s">
        <v>1311</v>
      </c>
      <c r="AB200" s="87" t="s">
        <v>1311</v>
      </c>
      <c r="AC200" s="72"/>
      <c r="AD200" s="87">
        <v>0</v>
      </c>
      <c r="AE200" s="87">
        <v>0</v>
      </c>
      <c r="AF200" s="87">
        <v>0</v>
      </c>
      <c r="AG200" s="87">
        <v>0</v>
      </c>
      <c r="AH200" s="87">
        <v>0</v>
      </c>
      <c r="AI200" s="87">
        <v>0</v>
      </c>
      <c r="AJ200" s="87">
        <v>0</v>
      </c>
      <c r="AK200" s="87">
        <v>0</v>
      </c>
      <c r="AL200" s="87">
        <v>0</v>
      </c>
      <c r="AM200" s="87">
        <v>0</v>
      </c>
      <c r="AN200" s="87">
        <v>0</v>
      </c>
      <c r="AO200" s="87">
        <v>0</v>
      </c>
      <c r="AP200" s="72"/>
      <c r="AQ200" s="87">
        <v>0</v>
      </c>
      <c r="AR200" s="87">
        <v>0</v>
      </c>
      <c r="AS200" s="87">
        <v>0</v>
      </c>
      <c r="AT200" s="87">
        <v>0</v>
      </c>
      <c r="AU200" s="72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L200" s="75" t="str">
        <f t="shared" si="6"/>
        <v>Blackmores - SENDO</v>
      </c>
      <c r="BM200" s="75" t="str">
        <f t="shared" si="7"/>
        <v>Blackmores - SENDO</v>
      </c>
    </row>
    <row r="201" spans="1:65" ht="12.5" hidden="1" thickTop="1" x14ac:dyDescent="0.3">
      <c r="A201" s="85" t="e">
        <v>#N/A</v>
      </c>
      <c r="B201" s="75" t="s">
        <v>240</v>
      </c>
      <c r="C201" s="75" t="s">
        <v>1307</v>
      </c>
      <c r="D201" s="75" t="s">
        <v>1539</v>
      </c>
      <c r="E201" s="75" t="s">
        <v>1305</v>
      </c>
      <c r="F201" s="75" t="s">
        <v>1305</v>
      </c>
      <c r="G201" s="75" t="s">
        <v>1536</v>
      </c>
      <c r="H201" s="75" t="s">
        <v>459</v>
      </c>
      <c r="I201" s="75" t="s">
        <v>459</v>
      </c>
      <c r="J201" s="75" t="s">
        <v>90</v>
      </c>
      <c r="K201" s="75" t="s">
        <v>1313</v>
      </c>
      <c r="L201" s="95" t="s">
        <v>147</v>
      </c>
      <c r="Q201" s="91" t="s">
        <v>1311</v>
      </c>
      <c r="R201" s="91" t="s">
        <v>1311</v>
      </c>
      <c r="S201" s="91" t="s">
        <v>1311</v>
      </c>
      <c r="T201" s="91" t="s">
        <v>1311</v>
      </c>
      <c r="U201" s="91" t="s">
        <v>1311</v>
      </c>
      <c r="V201" s="91" t="s">
        <v>1311</v>
      </c>
      <c r="W201" s="91" t="s">
        <v>1311</v>
      </c>
      <c r="X201" s="91" t="s">
        <v>1311</v>
      </c>
      <c r="Y201" s="91">
        <v>108</v>
      </c>
      <c r="Z201" s="91">
        <v>119</v>
      </c>
      <c r="AA201" s="91">
        <v>131</v>
      </c>
      <c r="AB201" s="91">
        <v>144</v>
      </c>
      <c r="AC201" s="72"/>
      <c r="AD201" s="91">
        <v>0</v>
      </c>
      <c r="AE201" s="91">
        <v>0</v>
      </c>
      <c r="AF201" s="91">
        <v>0</v>
      </c>
      <c r="AG201" s="91">
        <v>0</v>
      </c>
      <c r="AH201" s="91">
        <v>0</v>
      </c>
      <c r="AI201" s="91">
        <v>0</v>
      </c>
      <c r="AJ201" s="91">
        <v>0</v>
      </c>
      <c r="AK201" s="91">
        <v>0</v>
      </c>
      <c r="AL201" s="92">
        <v>5093</v>
      </c>
      <c r="AM201" s="92">
        <v>5602</v>
      </c>
      <c r="AN201" s="92">
        <v>6162</v>
      </c>
      <c r="AO201" s="92">
        <v>6778</v>
      </c>
      <c r="AP201" s="72"/>
      <c r="AQ201" s="91">
        <v>0</v>
      </c>
      <c r="AR201" s="91">
        <v>0</v>
      </c>
      <c r="AS201" s="92">
        <v>5093</v>
      </c>
      <c r="AT201" s="92">
        <v>18542</v>
      </c>
      <c r="AU201" s="72"/>
      <c r="AV201" s="91"/>
      <c r="AW201" s="91"/>
      <c r="AX201" s="91"/>
      <c r="AY201" s="91"/>
      <c r="AZ201" s="91"/>
      <c r="BB201" s="91"/>
      <c r="BC201" s="91"/>
      <c r="BD201" s="91"/>
      <c r="BE201" s="91"/>
      <c r="BF201" s="91"/>
      <c r="BG201" s="91"/>
      <c r="BH201" s="91"/>
      <c r="BI201" s="91"/>
      <c r="BJ201" s="91"/>
      <c r="BL201" s="75" t="str">
        <f t="shared" si="6"/>
        <v>Blackmores - Shopee</v>
      </c>
      <c r="BM201" s="75" t="str">
        <f t="shared" si="7"/>
        <v>Blackmores - Shopee</v>
      </c>
    </row>
    <row r="202" spans="1:65" ht="12.5" hidden="1" thickTop="1" x14ac:dyDescent="0.3">
      <c r="A202" s="85" t="e">
        <v>#N/A</v>
      </c>
      <c r="B202" s="85" t="s">
        <v>240</v>
      </c>
      <c r="C202" s="85" t="s">
        <v>1307</v>
      </c>
      <c r="D202" s="85" t="s">
        <v>1540</v>
      </c>
      <c r="E202" s="85" t="s">
        <v>1305</v>
      </c>
      <c r="F202" s="85" t="s">
        <v>1305</v>
      </c>
      <c r="G202" s="85" t="s">
        <v>1536</v>
      </c>
      <c r="H202" s="85" t="s">
        <v>459</v>
      </c>
      <c r="I202" s="85" t="s">
        <v>459</v>
      </c>
      <c r="J202" s="85" t="s">
        <v>90</v>
      </c>
      <c r="K202" s="85" t="s">
        <v>1313</v>
      </c>
      <c r="L202" s="96" t="s">
        <v>581</v>
      </c>
      <c r="M202" s="85"/>
      <c r="N202" s="85"/>
      <c r="O202" s="85"/>
      <c r="P202" s="85"/>
      <c r="Q202" s="87" t="s">
        <v>1311</v>
      </c>
      <c r="R202" s="87" t="s">
        <v>1311</v>
      </c>
      <c r="S202" s="87" t="s">
        <v>1311</v>
      </c>
      <c r="T202" s="87" t="s">
        <v>1311</v>
      </c>
      <c r="U202" s="87" t="s">
        <v>1311</v>
      </c>
      <c r="V202" s="87" t="s">
        <v>1311</v>
      </c>
      <c r="W202" s="87" t="s">
        <v>1311</v>
      </c>
      <c r="X202" s="87" t="s">
        <v>1311</v>
      </c>
      <c r="Y202" s="87">
        <v>129</v>
      </c>
      <c r="Z202" s="87">
        <v>142</v>
      </c>
      <c r="AA202" s="87">
        <v>157</v>
      </c>
      <c r="AB202" s="87">
        <v>172</v>
      </c>
      <c r="AC202" s="72"/>
      <c r="AD202" s="87">
        <v>0</v>
      </c>
      <c r="AE202" s="87">
        <v>0</v>
      </c>
      <c r="AF202" s="87">
        <v>0</v>
      </c>
      <c r="AG202" s="87">
        <v>0</v>
      </c>
      <c r="AH202" s="87">
        <v>0</v>
      </c>
      <c r="AI202" s="87">
        <v>0</v>
      </c>
      <c r="AJ202" s="87">
        <v>0</v>
      </c>
      <c r="AK202" s="87">
        <v>0</v>
      </c>
      <c r="AL202" s="88">
        <v>6111</v>
      </c>
      <c r="AM202" s="88">
        <v>6722</v>
      </c>
      <c r="AN202" s="88">
        <v>7395</v>
      </c>
      <c r="AO202" s="88">
        <v>8134</v>
      </c>
      <c r="AP202" s="72"/>
      <c r="AQ202" s="87">
        <v>0</v>
      </c>
      <c r="AR202" s="87">
        <v>0</v>
      </c>
      <c r="AS202" s="88">
        <v>6111</v>
      </c>
      <c r="AT202" s="88">
        <v>22251</v>
      </c>
      <c r="AU202" s="72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L202" s="75" t="str">
        <f t="shared" si="6"/>
        <v>Blackmores - TIKI</v>
      </c>
      <c r="BM202" s="75" t="str">
        <f t="shared" si="7"/>
        <v>Blackmores - TIKI</v>
      </c>
    </row>
    <row r="203" spans="1:65" ht="12.5" hidden="1" thickTop="1" x14ac:dyDescent="0.3">
      <c r="A203" s="85" t="e">
        <v>#N/A</v>
      </c>
      <c r="B203" s="75" t="s">
        <v>240</v>
      </c>
      <c r="C203" s="75" t="s">
        <v>1305</v>
      </c>
      <c r="D203" s="75" t="s">
        <v>1541</v>
      </c>
      <c r="E203" s="75" t="s">
        <v>1305</v>
      </c>
      <c r="F203" s="75" t="s">
        <v>1305</v>
      </c>
      <c r="G203" s="75" t="s">
        <v>1536</v>
      </c>
      <c r="H203" s="75" t="s">
        <v>459</v>
      </c>
      <c r="I203" s="75" t="s">
        <v>459</v>
      </c>
      <c r="J203" s="75" t="s">
        <v>90</v>
      </c>
      <c r="K203" s="75" t="s">
        <v>116</v>
      </c>
      <c r="L203" s="86" t="s">
        <v>116</v>
      </c>
      <c r="Q203" s="91" t="s">
        <v>1311</v>
      </c>
      <c r="R203" s="91" t="s">
        <v>1311</v>
      </c>
      <c r="S203" s="91" t="s">
        <v>1311</v>
      </c>
      <c r="T203" s="91" t="s">
        <v>1311</v>
      </c>
      <c r="U203" s="91" t="s">
        <v>1311</v>
      </c>
      <c r="V203" s="91" t="s">
        <v>1311</v>
      </c>
      <c r="W203" s="91" t="s">
        <v>1311</v>
      </c>
      <c r="X203" s="91" t="s">
        <v>1311</v>
      </c>
      <c r="Y203" s="91">
        <v>22</v>
      </c>
      <c r="Z203" s="91" t="s">
        <v>1311</v>
      </c>
      <c r="AA203" s="91" t="s">
        <v>1311</v>
      </c>
      <c r="AB203" s="91" t="s">
        <v>1311</v>
      </c>
      <c r="AC203" s="72"/>
      <c r="AD203" s="91">
        <v>0</v>
      </c>
      <c r="AE203" s="91">
        <v>0</v>
      </c>
      <c r="AF203" s="91">
        <v>0</v>
      </c>
      <c r="AG203" s="91">
        <v>0</v>
      </c>
      <c r="AH203" s="91">
        <v>0</v>
      </c>
      <c r="AI203" s="91">
        <v>0</v>
      </c>
      <c r="AJ203" s="91">
        <v>0</v>
      </c>
      <c r="AK203" s="91">
        <v>0</v>
      </c>
      <c r="AL203" s="92">
        <v>1018</v>
      </c>
      <c r="AM203" s="91">
        <v>0</v>
      </c>
      <c r="AN203" s="91">
        <v>0</v>
      </c>
      <c r="AO203" s="91">
        <v>0</v>
      </c>
      <c r="AP203" s="72"/>
      <c r="AQ203" s="91">
        <v>0</v>
      </c>
      <c r="AR203" s="91">
        <v>0</v>
      </c>
      <c r="AS203" s="92">
        <v>1018</v>
      </c>
      <c r="AT203" s="91">
        <v>0</v>
      </c>
      <c r="AU203" s="72"/>
      <c r="AV203" s="91"/>
      <c r="AW203" s="91"/>
      <c r="AX203" s="91"/>
      <c r="AY203" s="91"/>
      <c r="AZ203" s="91"/>
      <c r="BB203" s="91"/>
      <c r="BC203" s="91"/>
      <c r="BD203" s="91"/>
      <c r="BE203" s="91"/>
      <c r="BF203" s="91"/>
      <c r="BG203" s="91"/>
      <c r="BH203" s="91"/>
      <c r="BI203" s="91"/>
      <c r="BJ203" s="91"/>
      <c r="BL203" s="75" t="str">
        <f t="shared" si="6"/>
        <v>Blackmores - Tiktok</v>
      </c>
      <c r="BM203" s="75" t="str">
        <f t="shared" si="7"/>
        <v>Blackmores - Tiktok</v>
      </c>
    </row>
    <row r="204" spans="1:65" ht="12.5" hidden="1" thickTop="1" x14ac:dyDescent="0.3">
      <c r="A204" s="85" t="e">
        <v>#N/A</v>
      </c>
      <c r="B204" s="85" t="s">
        <v>240</v>
      </c>
      <c r="C204" s="85" t="s">
        <v>1307</v>
      </c>
      <c r="D204" s="85" t="s">
        <v>1542</v>
      </c>
      <c r="E204" s="85" t="s">
        <v>1305</v>
      </c>
      <c r="F204" s="85" t="s">
        <v>1305</v>
      </c>
      <c r="G204" s="85" t="s">
        <v>1358</v>
      </c>
      <c r="H204" s="85" t="s">
        <v>373</v>
      </c>
      <c r="I204" s="85" t="s">
        <v>1543</v>
      </c>
      <c r="J204" s="85" t="s">
        <v>90</v>
      </c>
      <c r="K204" s="85" t="s">
        <v>1313</v>
      </c>
      <c r="L204" s="90" t="s">
        <v>65</v>
      </c>
      <c r="M204" s="85"/>
      <c r="N204" s="85"/>
      <c r="O204" s="85"/>
      <c r="P204" s="85"/>
      <c r="Q204" s="87">
        <v>138.44</v>
      </c>
      <c r="R204" s="87">
        <v>167</v>
      </c>
      <c r="S204" s="87">
        <v>187</v>
      </c>
      <c r="T204" s="87">
        <v>138</v>
      </c>
      <c r="U204" s="87">
        <v>234</v>
      </c>
      <c r="V204" s="87">
        <v>210</v>
      </c>
      <c r="W204" s="87">
        <v>331</v>
      </c>
      <c r="X204" s="87">
        <v>265</v>
      </c>
      <c r="Y204" s="87">
        <v>450</v>
      </c>
      <c r="Z204" s="87">
        <v>683</v>
      </c>
      <c r="AA204" s="87">
        <v>833</v>
      </c>
      <c r="AB204" s="87">
        <v>920</v>
      </c>
      <c r="AC204" s="72"/>
      <c r="AD204" s="88">
        <v>6536</v>
      </c>
      <c r="AE204" s="88">
        <v>7877</v>
      </c>
      <c r="AF204" s="88">
        <v>8843</v>
      </c>
      <c r="AG204" s="88">
        <v>6496</v>
      </c>
      <c r="AH204" s="88">
        <v>11028</v>
      </c>
      <c r="AI204" s="88">
        <v>9933</v>
      </c>
      <c r="AJ204" s="88">
        <v>15636</v>
      </c>
      <c r="AK204" s="88">
        <v>12501</v>
      </c>
      <c r="AL204" s="88">
        <v>21264</v>
      </c>
      <c r="AM204" s="88">
        <v>32264</v>
      </c>
      <c r="AN204" s="88">
        <v>39340</v>
      </c>
      <c r="AO204" s="88">
        <v>43419</v>
      </c>
      <c r="AP204" s="72"/>
      <c r="AQ204" s="88">
        <v>23256</v>
      </c>
      <c r="AR204" s="88">
        <v>27458</v>
      </c>
      <c r="AS204" s="88">
        <v>49401</v>
      </c>
      <c r="AT204" s="88">
        <v>115023</v>
      </c>
      <c r="AU204" s="72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L204" s="75" t="str">
        <f t="shared" si="6"/>
        <v>BongBachTuyet - Lazada</v>
      </c>
      <c r="BM204" s="75" t="str">
        <f t="shared" si="7"/>
        <v>Bongbachtuyet - Lazada</v>
      </c>
    </row>
    <row r="205" spans="1:65" ht="12.5" hidden="1" thickTop="1" x14ac:dyDescent="0.3">
      <c r="A205" s="85" t="e">
        <v>#N/A</v>
      </c>
      <c r="B205" s="75" t="s">
        <v>240</v>
      </c>
      <c r="C205" s="75" t="s">
        <v>1305</v>
      </c>
      <c r="D205" s="75" t="s">
        <v>1544</v>
      </c>
      <c r="E205" s="75" t="s">
        <v>1305</v>
      </c>
      <c r="F205" s="75" t="s">
        <v>1305</v>
      </c>
      <c r="G205" s="75" t="s">
        <v>1358</v>
      </c>
      <c r="H205" s="75" t="s">
        <v>373</v>
      </c>
      <c r="I205" s="85" t="s">
        <v>1543</v>
      </c>
      <c r="J205" s="75" t="s">
        <v>90</v>
      </c>
      <c r="K205" s="75" t="s">
        <v>739</v>
      </c>
      <c r="L205" s="86" t="s">
        <v>739</v>
      </c>
      <c r="Q205" s="91" t="s">
        <v>1311</v>
      </c>
      <c r="R205" s="91" t="s">
        <v>1311</v>
      </c>
      <c r="S205" s="91" t="s">
        <v>1311</v>
      </c>
      <c r="T205" s="91" t="s">
        <v>1311</v>
      </c>
      <c r="U205" s="91">
        <v>65</v>
      </c>
      <c r="V205" s="91">
        <v>71</v>
      </c>
      <c r="W205" s="91">
        <v>132</v>
      </c>
      <c r="X205" s="91">
        <v>143</v>
      </c>
      <c r="Y205" s="91">
        <v>154</v>
      </c>
      <c r="Z205" s="91">
        <v>166</v>
      </c>
      <c r="AA205" s="91">
        <v>181</v>
      </c>
      <c r="AB205" s="91">
        <v>195</v>
      </c>
      <c r="AC205" s="72"/>
      <c r="AD205" s="91">
        <v>0</v>
      </c>
      <c r="AE205" s="91">
        <v>0</v>
      </c>
      <c r="AF205" s="91">
        <v>0</v>
      </c>
      <c r="AG205" s="91">
        <v>0</v>
      </c>
      <c r="AH205" s="92">
        <v>3069</v>
      </c>
      <c r="AI205" s="92">
        <v>3352</v>
      </c>
      <c r="AJ205" s="92">
        <v>6229</v>
      </c>
      <c r="AK205" s="92">
        <v>6734</v>
      </c>
      <c r="AL205" s="92">
        <v>7292</v>
      </c>
      <c r="AM205" s="92">
        <v>7858</v>
      </c>
      <c r="AN205" s="92">
        <v>8524</v>
      </c>
      <c r="AO205" s="92">
        <v>9198</v>
      </c>
      <c r="AP205" s="72"/>
      <c r="AQ205" s="91">
        <v>0</v>
      </c>
      <c r="AR205" s="92">
        <v>6421</v>
      </c>
      <c r="AS205" s="92">
        <v>20255</v>
      </c>
      <c r="AT205" s="92">
        <v>25580</v>
      </c>
      <c r="AU205" s="72"/>
      <c r="AV205" s="91"/>
      <c r="AW205" s="91"/>
      <c r="AX205" s="91"/>
      <c r="AY205" s="91"/>
      <c r="AZ205" s="91"/>
      <c r="BB205" s="91"/>
      <c r="BC205" s="91"/>
      <c r="BD205" s="91"/>
      <c r="BE205" s="91"/>
      <c r="BF205" s="91"/>
      <c r="BG205" s="91"/>
      <c r="BH205" s="91"/>
      <c r="BI205" s="91"/>
      <c r="BJ205" s="91"/>
      <c r="BL205" s="75" t="str">
        <f t="shared" si="6"/>
        <v>BongBachTuyet - Momo</v>
      </c>
      <c r="BM205" s="75" t="str">
        <f t="shared" si="7"/>
        <v>Bongbachtuyet - Momo</v>
      </c>
    </row>
    <row r="206" spans="1:65" ht="12.5" hidden="1" thickTop="1" x14ac:dyDescent="0.3">
      <c r="A206" s="85" t="e">
        <v>#N/A</v>
      </c>
      <c r="B206" s="85" t="s">
        <v>240</v>
      </c>
      <c r="C206" s="85" t="s">
        <v>1307</v>
      </c>
      <c r="D206" s="85" t="s">
        <v>1545</v>
      </c>
      <c r="E206" s="85" t="s">
        <v>1305</v>
      </c>
      <c r="F206" s="85" t="s">
        <v>1305</v>
      </c>
      <c r="G206" s="85" t="s">
        <v>1358</v>
      </c>
      <c r="H206" s="85" t="s">
        <v>373</v>
      </c>
      <c r="I206" s="85" t="s">
        <v>1543</v>
      </c>
      <c r="J206" s="85" t="s">
        <v>90</v>
      </c>
      <c r="K206" s="85" t="s">
        <v>1313</v>
      </c>
      <c r="L206" s="95" t="s">
        <v>147</v>
      </c>
      <c r="M206" s="85"/>
      <c r="N206" s="85"/>
      <c r="O206" s="85"/>
      <c r="P206" s="85"/>
      <c r="Q206" s="87">
        <v>471.21</v>
      </c>
      <c r="R206" s="87">
        <v>473</v>
      </c>
      <c r="S206" s="87">
        <v>496</v>
      </c>
      <c r="T206" s="87">
        <v>415</v>
      </c>
      <c r="U206" s="87">
        <v>623</v>
      </c>
      <c r="V206" s="87">
        <v>561</v>
      </c>
      <c r="W206" s="87">
        <v>765</v>
      </c>
      <c r="X206" s="87">
        <v>612</v>
      </c>
      <c r="Y206" s="87">
        <v>918</v>
      </c>
      <c r="Z206" s="88">
        <v>1019</v>
      </c>
      <c r="AA206" s="88">
        <v>1202</v>
      </c>
      <c r="AB206" s="88">
        <v>1325</v>
      </c>
      <c r="AC206" s="72"/>
      <c r="AD206" s="88">
        <v>22246</v>
      </c>
      <c r="AE206" s="88">
        <v>22333</v>
      </c>
      <c r="AF206" s="88">
        <v>23397</v>
      </c>
      <c r="AG206" s="88">
        <v>19602</v>
      </c>
      <c r="AH206" s="88">
        <v>29403</v>
      </c>
      <c r="AI206" s="88">
        <v>26476</v>
      </c>
      <c r="AJ206" s="88">
        <v>36125</v>
      </c>
      <c r="AK206" s="88">
        <v>28912</v>
      </c>
      <c r="AL206" s="88">
        <v>43358</v>
      </c>
      <c r="AM206" s="88">
        <v>48117</v>
      </c>
      <c r="AN206" s="88">
        <v>56761</v>
      </c>
      <c r="AO206" s="88">
        <v>62539</v>
      </c>
      <c r="AP206" s="72"/>
      <c r="AQ206" s="88">
        <v>67976</v>
      </c>
      <c r="AR206" s="88">
        <v>75480</v>
      </c>
      <c r="AS206" s="88">
        <v>108395</v>
      </c>
      <c r="AT206" s="88">
        <v>167417</v>
      </c>
      <c r="AU206" s="72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L206" s="75" t="str">
        <f t="shared" si="6"/>
        <v>BongBachTuyet - Shopee</v>
      </c>
      <c r="BM206" s="75" t="str">
        <f t="shared" si="7"/>
        <v>Bongbachtuyet - Shopee</v>
      </c>
    </row>
    <row r="207" spans="1:65" ht="12.5" hidden="1" thickTop="1" x14ac:dyDescent="0.3">
      <c r="A207" s="85" t="e">
        <v>#N/A</v>
      </c>
      <c r="B207" s="75" t="s">
        <v>240</v>
      </c>
      <c r="C207" s="75" t="s">
        <v>1307</v>
      </c>
      <c r="D207" s="75" t="s">
        <v>1546</v>
      </c>
      <c r="E207" s="75" t="s">
        <v>1305</v>
      </c>
      <c r="F207" s="75" t="s">
        <v>1305</v>
      </c>
      <c r="G207" s="75" t="s">
        <v>1358</v>
      </c>
      <c r="H207" s="75" t="s">
        <v>373</v>
      </c>
      <c r="I207" s="85" t="s">
        <v>1543</v>
      </c>
      <c r="J207" s="75" t="s">
        <v>90</v>
      </c>
      <c r="K207" s="75" t="s">
        <v>1313</v>
      </c>
      <c r="L207" s="96" t="s">
        <v>581</v>
      </c>
      <c r="Q207" s="91" t="s">
        <v>1311</v>
      </c>
      <c r="R207" s="91" t="s">
        <v>1311</v>
      </c>
      <c r="S207" s="91">
        <v>23</v>
      </c>
      <c r="T207" s="91">
        <v>63</v>
      </c>
      <c r="U207" s="91">
        <v>71</v>
      </c>
      <c r="V207" s="91">
        <v>80</v>
      </c>
      <c r="W207" s="91">
        <v>86</v>
      </c>
      <c r="X207" s="91">
        <v>93</v>
      </c>
      <c r="Y207" s="91">
        <v>101</v>
      </c>
      <c r="Z207" s="91">
        <v>109</v>
      </c>
      <c r="AA207" s="91">
        <v>118</v>
      </c>
      <c r="AB207" s="91">
        <v>127</v>
      </c>
      <c r="AC207" s="72"/>
      <c r="AD207" s="91">
        <v>0</v>
      </c>
      <c r="AE207" s="91">
        <v>0</v>
      </c>
      <c r="AF207" s="92">
        <v>1071</v>
      </c>
      <c r="AG207" s="92">
        <v>2960</v>
      </c>
      <c r="AH207" s="92">
        <v>3338</v>
      </c>
      <c r="AI207" s="92">
        <v>3777</v>
      </c>
      <c r="AJ207" s="92">
        <v>4079</v>
      </c>
      <c r="AK207" s="92">
        <v>4405</v>
      </c>
      <c r="AL207" s="92">
        <v>4759</v>
      </c>
      <c r="AM207" s="92">
        <v>5141</v>
      </c>
      <c r="AN207" s="92">
        <v>5557</v>
      </c>
      <c r="AO207" s="92">
        <v>6015</v>
      </c>
      <c r="AP207" s="72"/>
      <c r="AQ207" s="92">
        <v>1071</v>
      </c>
      <c r="AR207" s="92">
        <v>10075</v>
      </c>
      <c r="AS207" s="92">
        <v>13242</v>
      </c>
      <c r="AT207" s="92">
        <v>16712</v>
      </c>
      <c r="AU207" s="72"/>
      <c r="AV207" s="91"/>
      <c r="AW207" s="91"/>
      <c r="AX207" s="91"/>
      <c r="AY207" s="91"/>
      <c r="AZ207" s="91"/>
      <c r="BB207" s="91"/>
      <c r="BC207" s="91"/>
      <c r="BD207" s="91"/>
      <c r="BE207" s="91"/>
      <c r="BF207" s="91"/>
      <c r="BG207" s="91"/>
      <c r="BH207" s="91"/>
      <c r="BI207" s="91"/>
      <c r="BJ207" s="91"/>
      <c r="BL207" s="75" t="str">
        <f t="shared" si="6"/>
        <v>BongBachTuyet - TIKI</v>
      </c>
      <c r="BM207" s="75" t="str">
        <f t="shared" si="7"/>
        <v>Bongbachtuyet - TIKI</v>
      </c>
    </row>
    <row r="208" spans="1:65" ht="12.5" hidden="1" thickTop="1" x14ac:dyDescent="0.3">
      <c r="A208" s="85" t="e">
        <v>#N/A</v>
      </c>
      <c r="B208" s="85" t="s">
        <v>240</v>
      </c>
      <c r="C208" s="85" t="s">
        <v>1305</v>
      </c>
      <c r="D208" s="85" t="s">
        <v>1547</v>
      </c>
      <c r="E208" s="85" t="s">
        <v>1305</v>
      </c>
      <c r="F208" s="85" t="s">
        <v>1305</v>
      </c>
      <c r="G208" s="85" t="s">
        <v>1358</v>
      </c>
      <c r="H208" s="85" t="s">
        <v>373</v>
      </c>
      <c r="I208" s="85" t="s">
        <v>1543</v>
      </c>
      <c r="J208" s="85" t="s">
        <v>90</v>
      </c>
      <c r="K208" s="85" t="s">
        <v>116</v>
      </c>
      <c r="L208" s="86" t="s">
        <v>116</v>
      </c>
      <c r="M208" s="85"/>
      <c r="N208" s="85"/>
      <c r="O208" s="85"/>
      <c r="P208" s="85"/>
      <c r="Q208" s="87" t="s">
        <v>1311</v>
      </c>
      <c r="R208" s="87" t="s">
        <v>1311</v>
      </c>
      <c r="S208" s="87" t="s">
        <v>1311</v>
      </c>
      <c r="T208" s="87" t="s">
        <v>1311</v>
      </c>
      <c r="U208" s="87" t="s">
        <v>1311</v>
      </c>
      <c r="V208" s="87" t="s">
        <v>1311</v>
      </c>
      <c r="W208" s="87">
        <v>54</v>
      </c>
      <c r="X208" s="87">
        <v>57</v>
      </c>
      <c r="Y208" s="87">
        <v>59</v>
      </c>
      <c r="Z208" s="87">
        <v>62</v>
      </c>
      <c r="AA208" s="87">
        <v>66</v>
      </c>
      <c r="AB208" s="87">
        <v>69</v>
      </c>
      <c r="AC208" s="72"/>
      <c r="AD208" s="87">
        <v>0</v>
      </c>
      <c r="AE208" s="87">
        <v>0</v>
      </c>
      <c r="AF208" s="87">
        <v>0</v>
      </c>
      <c r="AG208" s="87">
        <v>0</v>
      </c>
      <c r="AH208" s="87">
        <v>0</v>
      </c>
      <c r="AI208" s="87">
        <v>0</v>
      </c>
      <c r="AJ208" s="88">
        <v>2547</v>
      </c>
      <c r="AK208" s="88">
        <v>2674</v>
      </c>
      <c r="AL208" s="88">
        <v>2807</v>
      </c>
      <c r="AM208" s="88">
        <v>2948</v>
      </c>
      <c r="AN208" s="88">
        <v>3095</v>
      </c>
      <c r="AO208" s="88">
        <v>3250</v>
      </c>
      <c r="AP208" s="72"/>
      <c r="AQ208" s="87">
        <v>0</v>
      </c>
      <c r="AR208" s="87">
        <v>0</v>
      </c>
      <c r="AS208" s="88">
        <v>8027</v>
      </c>
      <c r="AT208" s="88">
        <v>9293</v>
      </c>
      <c r="AU208" s="72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L208" s="75" t="str">
        <f t="shared" si="6"/>
        <v>BongBachTuyet - Tiktok</v>
      </c>
      <c r="BM208" s="75" t="str">
        <f t="shared" si="7"/>
        <v>Bongbachtuyet - Tiktok</v>
      </c>
    </row>
    <row r="209" spans="1:65" ht="12.5" hidden="1" thickTop="1" x14ac:dyDescent="0.3">
      <c r="A209" s="85" t="s">
        <v>1318</v>
      </c>
      <c r="B209" s="75" t="s">
        <v>240</v>
      </c>
      <c r="C209" s="75" t="s">
        <v>1307</v>
      </c>
      <c r="D209" s="75" t="s">
        <v>1548</v>
      </c>
      <c r="E209" s="75" t="s">
        <v>1305</v>
      </c>
      <c r="F209" s="75" t="s">
        <v>1305</v>
      </c>
      <c r="G209" s="75" t="s">
        <v>1335</v>
      </c>
      <c r="H209" s="75" t="s">
        <v>735</v>
      </c>
      <c r="I209" s="75" t="s">
        <v>735</v>
      </c>
      <c r="J209" s="75" t="s">
        <v>1346</v>
      </c>
      <c r="K209" s="75" t="s">
        <v>1313</v>
      </c>
      <c r="L209" s="90" t="s">
        <v>65</v>
      </c>
      <c r="Q209" s="91" t="s">
        <v>1311</v>
      </c>
      <c r="R209" s="91" t="s">
        <v>1311</v>
      </c>
      <c r="S209" s="91" t="s">
        <v>1311</v>
      </c>
      <c r="T209" s="91" t="s">
        <v>1311</v>
      </c>
      <c r="U209" s="91" t="s">
        <v>1311</v>
      </c>
      <c r="V209" s="91" t="s">
        <v>1311</v>
      </c>
      <c r="W209" s="91">
        <v>194</v>
      </c>
      <c r="X209" s="91">
        <v>194</v>
      </c>
      <c r="Y209" s="91">
        <v>214</v>
      </c>
      <c r="Z209" s="91">
        <v>324</v>
      </c>
      <c r="AA209" s="91">
        <v>356</v>
      </c>
      <c r="AB209" s="91">
        <v>392</v>
      </c>
      <c r="AC209" s="72"/>
      <c r="AD209" s="91">
        <v>0</v>
      </c>
      <c r="AE209" s="91">
        <v>0</v>
      </c>
      <c r="AF209" s="91">
        <v>0</v>
      </c>
      <c r="AG209" s="91">
        <v>0</v>
      </c>
      <c r="AH209" s="91">
        <v>0</v>
      </c>
      <c r="AI209" s="91">
        <v>0</v>
      </c>
      <c r="AJ209" s="92">
        <v>9167</v>
      </c>
      <c r="AK209" s="92">
        <v>9167</v>
      </c>
      <c r="AL209" s="92">
        <v>10083</v>
      </c>
      <c r="AM209" s="92">
        <v>15278</v>
      </c>
      <c r="AN209" s="92">
        <v>16805</v>
      </c>
      <c r="AO209" s="92">
        <v>18486</v>
      </c>
      <c r="AP209" s="72"/>
      <c r="AQ209" s="91">
        <v>0</v>
      </c>
      <c r="AR209" s="91">
        <v>0</v>
      </c>
      <c r="AS209" s="92">
        <v>28417</v>
      </c>
      <c r="AT209" s="92">
        <v>50569</v>
      </c>
      <c r="AU209" s="72"/>
      <c r="AV209" s="91"/>
      <c r="AW209" s="91"/>
      <c r="AX209" s="91"/>
      <c r="AY209" s="91"/>
      <c r="AZ209" s="91"/>
      <c r="BB209" s="91"/>
      <c r="BC209" s="91"/>
      <c r="BD209" s="91"/>
      <c r="BE209" s="91"/>
      <c r="BF209" s="91"/>
      <c r="BG209" s="91"/>
      <c r="BH209" s="91"/>
      <c r="BI209" s="91"/>
      <c r="BJ209" s="91"/>
      <c r="BL209" s="75" t="str">
        <f t="shared" si="6"/>
        <v>Budweisser - Lazada</v>
      </c>
      <c r="BM209" s="75" t="str">
        <f t="shared" si="7"/>
        <v>Budweisser - Lazada</v>
      </c>
    </row>
    <row r="210" spans="1:65" ht="12.5" hidden="1" thickTop="1" x14ac:dyDescent="0.3">
      <c r="A210" s="85" t="s">
        <v>1318</v>
      </c>
      <c r="B210" s="85" t="s">
        <v>240</v>
      </c>
      <c r="C210" s="85" t="s">
        <v>1305</v>
      </c>
      <c r="D210" s="85" t="s">
        <v>1549</v>
      </c>
      <c r="E210" s="85" t="s">
        <v>1305</v>
      </c>
      <c r="F210" s="85" t="s">
        <v>1305</v>
      </c>
      <c r="G210" s="85" t="s">
        <v>1335</v>
      </c>
      <c r="H210" s="85" t="s">
        <v>735</v>
      </c>
      <c r="I210" s="85" t="s">
        <v>735</v>
      </c>
      <c r="J210" s="85" t="s">
        <v>1346</v>
      </c>
      <c r="K210" s="85" t="s">
        <v>739</v>
      </c>
      <c r="L210" s="86" t="s">
        <v>739</v>
      </c>
      <c r="M210" s="85"/>
      <c r="N210" s="85"/>
      <c r="O210" s="85"/>
      <c r="P210" s="85"/>
      <c r="Q210" s="87" t="s">
        <v>1311</v>
      </c>
      <c r="R210" s="87" t="s">
        <v>1311</v>
      </c>
      <c r="S210" s="87" t="s">
        <v>1311</v>
      </c>
      <c r="T210" s="87" t="s">
        <v>1311</v>
      </c>
      <c r="U210" s="87" t="s">
        <v>1311</v>
      </c>
      <c r="V210" s="87" t="s">
        <v>1311</v>
      </c>
      <c r="W210" s="87">
        <v>32</v>
      </c>
      <c r="X210" s="87">
        <v>32</v>
      </c>
      <c r="Y210" s="87">
        <v>36</v>
      </c>
      <c r="Z210" s="87">
        <v>54</v>
      </c>
      <c r="AA210" s="87">
        <v>59</v>
      </c>
      <c r="AB210" s="87">
        <v>65</v>
      </c>
      <c r="AC210" s="72"/>
      <c r="AD210" s="87">
        <v>0</v>
      </c>
      <c r="AE210" s="87">
        <v>0</v>
      </c>
      <c r="AF210" s="87">
        <v>0</v>
      </c>
      <c r="AG210" s="87">
        <v>0</v>
      </c>
      <c r="AH210" s="87">
        <v>0</v>
      </c>
      <c r="AI210" s="87">
        <v>0</v>
      </c>
      <c r="AJ210" s="88">
        <v>1528</v>
      </c>
      <c r="AK210" s="88">
        <v>1528</v>
      </c>
      <c r="AL210" s="88">
        <v>1681</v>
      </c>
      <c r="AM210" s="88">
        <v>2547</v>
      </c>
      <c r="AN210" s="88">
        <v>2801</v>
      </c>
      <c r="AO210" s="88">
        <v>3081</v>
      </c>
      <c r="AP210" s="72"/>
      <c r="AQ210" s="87">
        <v>0</v>
      </c>
      <c r="AR210" s="87">
        <v>0</v>
      </c>
      <c r="AS210" s="88">
        <v>4736</v>
      </c>
      <c r="AT210" s="88">
        <v>8428</v>
      </c>
      <c r="AU210" s="72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L210" s="75" t="str">
        <f t="shared" si="6"/>
        <v>Budweisser - Momo</v>
      </c>
      <c r="BM210" s="75" t="str">
        <f t="shared" si="7"/>
        <v>Budweisser - Momo</v>
      </c>
    </row>
    <row r="211" spans="1:65" ht="12.5" hidden="1" thickTop="1" x14ac:dyDescent="0.3">
      <c r="A211" s="85" t="s">
        <v>1318</v>
      </c>
      <c r="B211" s="75" t="s">
        <v>240</v>
      </c>
      <c r="C211" s="75" t="s">
        <v>1307</v>
      </c>
      <c r="D211" s="75" t="s">
        <v>1550</v>
      </c>
      <c r="E211" s="75" t="s">
        <v>1305</v>
      </c>
      <c r="F211" s="75" t="s">
        <v>1305</v>
      </c>
      <c r="G211" s="75" t="s">
        <v>1335</v>
      </c>
      <c r="H211" s="75" t="s">
        <v>735</v>
      </c>
      <c r="I211" s="75" t="s">
        <v>735</v>
      </c>
      <c r="J211" s="75" t="s">
        <v>1346</v>
      </c>
      <c r="K211" s="75" t="s">
        <v>1313</v>
      </c>
      <c r="L211" s="99" t="s">
        <v>1482</v>
      </c>
      <c r="Q211" s="91" t="s">
        <v>1311</v>
      </c>
      <c r="R211" s="91" t="s">
        <v>1311</v>
      </c>
      <c r="S211" s="91" t="s">
        <v>1311</v>
      </c>
      <c r="T211" s="91" t="s">
        <v>1311</v>
      </c>
      <c r="U211" s="91" t="s">
        <v>1311</v>
      </c>
      <c r="V211" s="91" t="s">
        <v>1311</v>
      </c>
      <c r="W211" s="91" t="s">
        <v>1311</v>
      </c>
      <c r="X211" s="91" t="s">
        <v>1311</v>
      </c>
      <c r="Y211" s="91" t="s">
        <v>1311</v>
      </c>
      <c r="Z211" s="91" t="s">
        <v>1311</v>
      </c>
      <c r="AA211" s="91" t="s">
        <v>1311</v>
      </c>
      <c r="AB211" s="91" t="s">
        <v>1311</v>
      </c>
      <c r="AC211" s="72"/>
      <c r="AD211" s="91">
        <v>0</v>
      </c>
      <c r="AE211" s="91">
        <v>0</v>
      </c>
      <c r="AF211" s="91">
        <v>0</v>
      </c>
      <c r="AG211" s="91">
        <v>0</v>
      </c>
      <c r="AH211" s="91">
        <v>0</v>
      </c>
      <c r="AI211" s="91">
        <v>0</v>
      </c>
      <c r="AJ211" s="91">
        <v>0</v>
      </c>
      <c r="AK211" s="91">
        <v>0</v>
      </c>
      <c r="AL211" s="91">
        <v>0</v>
      </c>
      <c r="AM211" s="91">
        <v>0</v>
      </c>
      <c r="AN211" s="91">
        <v>0</v>
      </c>
      <c r="AO211" s="91">
        <v>0</v>
      </c>
      <c r="AP211" s="72"/>
      <c r="AQ211" s="91">
        <v>0</v>
      </c>
      <c r="AR211" s="91">
        <v>0</v>
      </c>
      <c r="AS211" s="91">
        <v>0</v>
      </c>
      <c r="AT211" s="91">
        <v>0</v>
      </c>
      <c r="AU211" s="72"/>
      <c r="AV211" s="91"/>
      <c r="AW211" s="91"/>
      <c r="AX211" s="91"/>
      <c r="AY211" s="91"/>
      <c r="AZ211" s="91"/>
      <c r="BB211" s="91"/>
      <c r="BC211" s="91"/>
      <c r="BD211" s="91"/>
      <c r="BE211" s="91"/>
      <c r="BF211" s="91"/>
      <c r="BG211" s="91"/>
      <c r="BH211" s="91"/>
      <c r="BI211" s="91"/>
      <c r="BJ211" s="91"/>
      <c r="BL211" s="75" t="str">
        <f t="shared" si="6"/>
        <v>Budweisser - SENDO</v>
      </c>
      <c r="BM211" s="75" t="str">
        <f t="shared" si="7"/>
        <v>Budweisser - SENDO</v>
      </c>
    </row>
    <row r="212" spans="1:65" ht="12.5" hidden="1" thickTop="1" x14ac:dyDescent="0.3">
      <c r="A212" s="85" t="s">
        <v>1318</v>
      </c>
      <c r="B212" s="85" t="s">
        <v>240</v>
      </c>
      <c r="C212" s="85" t="s">
        <v>1307</v>
      </c>
      <c r="D212" s="85" t="s">
        <v>1551</v>
      </c>
      <c r="E212" s="85" t="s">
        <v>1305</v>
      </c>
      <c r="F212" s="85" t="s">
        <v>1305</v>
      </c>
      <c r="G212" s="85" t="s">
        <v>1335</v>
      </c>
      <c r="H212" s="85" t="s">
        <v>735</v>
      </c>
      <c r="I212" s="85" t="s">
        <v>735</v>
      </c>
      <c r="J212" s="85" t="s">
        <v>1346</v>
      </c>
      <c r="K212" s="85" t="s">
        <v>1313</v>
      </c>
      <c r="L212" s="95" t="s">
        <v>147</v>
      </c>
      <c r="M212" s="85"/>
      <c r="N212" s="85"/>
      <c r="O212" s="85"/>
      <c r="P212" s="85"/>
      <c r="Q212" s="87" t="s">
        <v>1311</v>
      </c>
      <c r="R212" s="87" t="s">
        <v>1311</v>
      </c>
      <c r="S212" s="87" t="s">
        <v>1311</v>
      </c>
      <c r="T212" s="87" t="s">
        <v>1311</v>
      </c>
      <c r="U212" s="87" t="s">
        <v>1311</v>
      </c>
      <c r="V212" s="87" t="s">
        <v>1311</v>
      </c>
      <c r="W212" s="87">
        <v>227</v>
      </c>
      <c r="X212" s="87">
        <v>227</v>
      </c>
      <c r="Y212" s="87">
        <v>249</v>
      </c>
      <c r="Z212" s="87">
        <v>378</v>
      </c>
      <c r="AA212" s="87">
        <v>415</v>
      </c>
      <c r="AB212" s="87">
        <v>457</v>
      </c>
      <c r="AC212" s="72"/>
      <c r="AD212" s="87">
        <v>0</v>
      </c>
      <c r="AE212" s="87">
        <v>0</v>
      </c>
      <c r="AF212" s="87">
        <v>0</v>
      </c>
      <c r="AG212" s="87">
        <v>0</v>
      </c>
      <c r="AH212" s="87">
        <v>0</v>
      </c>
      <c r="AI212" s="87">
        <v>0</v>
      </c>
      <c r="AJ212" s="88">
        <v>10695</v>
      </c>
      <c r="AK212" s="88">
        <v>10695</v>
      </c>
      <c r="AL212" s="88">
        <v>11764</v>
      </c>
      <c r="AM212" s="88">
        <v>17824</v>
      </c>
      <c r="AN212" s="88">
        <v>19606</v>
      </c>
      <c r="AO212" s="88">
        <v>21567</v>
      </c>
      <c r="AP212" s="72"/>
      <c r="AQ212" s="87">
        <v>0</v>
      </c>
      <c r="AR212" s="87">
        <v>0</v>
      </c>
      <c r="AS212" s="88">
        <v>33153</v>
      </c>
      <c r="AT212" s="88">
        <v>58998</v>
      </c>
      <c r="AU212" s="72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L212" s="75" t="str">
        <f t="shared" si="6"/>
        <v>Budweisser - Shopee</v>
      </c>
      <c r="BM212" s="75" t="str">
        <f t="shared" si="7"/>
        <v>Budweisser - Shopee</v>
      </c>
    </row>
    <row r="213" spans="1:65" ht="12.5" hidden="1" thickTop="1" x14ac:dyDescent="0.3">
      <c r="A213" s="85" t="s">
        <v>1318</v>
      </c>
      <c r="B213" s="75" t="s">
        <v>240</v>
      </c>
      <c r="C213" s="75" t="s">
        <v>1307</v>
      </c>
      <c r="D213" s="75" t="s">
        <v>1552</v>
      </c>
      <c r="E213" s="75" t="s">
        <v>1305</v>
      </c>
      <c r="F213" s="75" t="s">
        <v>1305</v>
      </c>
      <c r="G213" s="75" t="s">
        <v>1335</v>
      </c>
      <c r="H213" s="75" t="s">
        <v>735</v>
      </c>
      <c r="I213" s="75" t="s">
        <v>735</v>
      </c>
      <c r="J213" s="75" t="s">
        <v>1346</v>
      </c>
      <c r="K213" s="75" t="s">
        <v>1313</v>
      </c>
      <c r="L213" s="96" t="s">
        <v>581</v>
      </c>
      <c r="Q213" s="91" t="s">
        <v>1311</v>
      </c>
      <c r="R213" s="91" t="s">
        <v>1311</v>
      </c>
      <c r="S213" s="91" t="s">
        <v>1311</v>
      </c>
      <c r="T213" s="91" t="s">
        <v>1311</v>
      </c>
      <c r="U213" s="91" t="s">
        <v>1311</v>
      </c>
      <c r="V213" s="91" t="s">
        <v>1311</v>
      </c>
      <c r="W213" s="91">
        <v>162</v>
      </c>
      <c r="X213" s="91">
        <v>162</v>
      </c>
      <c r="Y213" s="91">
        <v>178</v>
      </c>
      <c r="Z213" s="91">
        <v>270</v>
      </c>
      <c r="AA213" s="91">
        <v>297</v>
      </c>
      <c r="AB213" s="91">
        <v>326</v>
      </c>
      <c r="AC213" s="72"/>
      <c r="AD213" s="91">
        <v>0</v>
      </c>
      <c r="AE213" s="91">
        <v>0</v>
      </c>
      <c r="AF213" s="91">
        <v>0</v>
      </c>
      <c r="AG213" s="91">
        <v>0</v>
      </c>
      <c r="AH213" s="91">
        <v>0</v>
      </c>
      <c r="AI213" s="91">
        <v>0</v>
      </c>
      <c r="AJ213" s="92">
        <v>7639</v>
      </c>
      <c r="AK213" s="92">
        <v>7639</v>
      </c>
      <c r="AL213" s="92">
        <v>8403</v>
      </c>
      <c r="AM213" s="92">
        <v>12732</v>
      </c>
      <c r="AN213" s="92">
        <v>14004</v>
      </c>
      <c r="AO213" s="92">
        <v>15405</v>
      </c>
      <c r="AP213" s="72"/>
      <c r="AQ213" s="91">
        <v>0</v>
      </c>
      <c r="AR213" s="91">
        <v>0</v>
      </c>
      <c r="AS213" s="92">
        <v>23681</v>
      </c>
      <c r="AT213" s="92">
        <v>42141</v>
      </c>
      <c r="AU213" s="72"/>
      <c r="AV213" s="91"/>
      <c r="AW213" s="91"/>
      <c r="AX213" s="91"/>
      <c r="AY213" s="91"/>
      <c r="AZ213" s="91"/>
      <c r="BB213" s="91"/>
      <c r="BC213" s="91"/>
      <c r="BD213" s="91"/>
      <c r="BE213" s="91"/>
      <c r="BF213" s="91"/>
      <c r="BG213" s="91"/>
      <c r="BH213" s="91"/>
      <c r="BI213" s="91"/>
      <c r="BJ213" s="91"/>
      <c r="BL213" s="75" t="str">
        <f t="shared" si="6"/>
        <v>Budweisser - TIKI</v>
      </c>
      <c r="BM213" s="75" t="str">
        <f t="shared" si="7"/>
        <v>Budweisser - TIKI</v>
      </c>
    </row>
    <row r="214" spans="1:65" ht="12.5" hidden="1" thickTop="1" x14ac:dyDescent="0.3">
      <c r="A214" s="85" t="s">
        <v>1318</v>
      </c>
      <c r="B214" s="85" t="s">
        <v>240</v>
      </c>
      <c r="C214" s="85" t="s">
        <v>1305</v>
      </c>
      <c r="D214" s="85" t="s">
        <v>1553</v>
      </c>
      <c r="E214" s="85" t="s">
        <v>1305</v>
      </c>
      <c r="F214" s="85" t="s">
        <v>1305</v>
      </c>
      <c r="G214" s="85" t="s">
        <v>1335</v>
      </c>
      <c r="H214" s="85" t="s">
        <v>735</v>
      </c>
      <c r="I214" s="85" t="s">
        <v>735</v>
      </c>
      <c r="J214" s="85" t="s">
        <v>1346</v>
      </c>
      <c r="K214" s="85" t="s">
        <v>116</v>
      </c>
      <c r="L214" s="86" t="s">
        <v>116</v>
      </c>
      <c r="M214" s="85"/>
      <c r="N214" s="85"/>
      <c r="O214" s="85"/>
      <c r="P214" s="85"/>
      <c r="Q214" s="87" t="s">
        <v>1311</v>
      </c>
      <c r="R214" s="87" t="s">
        <v>1311</v>
      </c>
      <c r="S214" s="87" t="s">
        <v>1311</v>
      </c>
      <c r="T214" s="87" t="s">
        <v>1311</v>
      </c>
      <c r="U214" s="87" t="s">
        <v>1311</v>
      </c>
      <c r="V214" s="87" t="s">
        <v>1311</v>
      </c>
      <c r="W214" s="87">
        <v>32</v>
      </c>
      <c r="X214" s="87">
        <v>32</v>
      </c>
      <c r="Y214" s="87">
        <v>36</v>
      </c>
      <c r="Z214" s="87">
        <v>54</v>
      </c>
      <c r="AA214" s="87">
        <v>59</v>
      </c>
      <c r="AB214" s="87">
        <v>65</v>
      </c>
      <c r="AC214" s="72"/>
      <c r="AD214" s="87">
        <v>0</v>
      </c>
      <c r="AE214" s="87">
        <v>0</v>
      </c>
      <c r="AF214" s="87">
        <v>0</v>
      </c>
      <c r="AG214" s="87">
        <v>0</v>
      </c>
      <c r="AH214" s="87">
        <v>0</v>
      </c>
      <c r="AI214" s="87">
        <v>0</v>
      </c>
      <c r="AJ214" s="88">
        <v>1528</v>
      </c>
      <c r="AK214" s="88">
        <v>1528</v>
      </c>
      <c r="AL214" s="88">
        <v>1681</v>
      </c>
      <c r="AM214" s="88">
        <v>2547</v>
      </c>
      <c r="AN214" s="88">
        <v>2801</v>
      </c>
      <c r="AO214" s="88">
        <v>3081</v>
      </c>
      <c r="AP214" s="72"/>
      <c r="AQ214" s="87">
        <v>0</v>
      </c>
      <c r="AR214" s="87">
        <v>0</v>
      </c>
      <c r="AS214" s="88">
        <v>4736</v>
      </c>
      <c r="AT214" s="88">
        <v>8428</v>
      </c>
      <c r="AU214" s="72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L214" s="75" t="str">
        <f t="shared" si="6"/>
        <v>Budweisser - Tiktok</v>
      </c>
      <c r="BM214" s="75" t="str">
        <f t="shared" si="7"/>
        <v>Budweisser - Tiktok</v>
      </c>
    </row>
    <row r="215" spans="1:65" ht="12.5" hidden="1" thickTop="1" x14ac:dyDescent="0.3">
      <c r="A215" s="85" t="s">
        <v>1318</v>
      </c>
      <c r="B215" s="75" t="s">
        <v>240</v>
      </c>
      <c r="C215" s="75" t="s">
        <v>1307</v>
      </c>
      <c r="D215" s="75" t="s">
        <v>1554</v>
      </c>
      <c r="E215" s="75" t="s">
        <v>1305</v>
      </c>
      <c r="F215" s="75" t="s">
        <v>1305</v>
      </c>
      <c r="G215" s="75" t="s">
        <v>1335</v>
      </c>
      <c r="H215" s="75" t="s">
        <v>361</v>
      </c>
      <c r="I215" s="75" t="s">
        <v>361</v>
      </c>
      <c r="J215" s="75" t="s">
        <v>90</v>
      </c>
      <c r="K215" s="75" t="s">
        <v>1313</v>
      </c>
      <c r="L215" s="90" t="s">
        <v>65</v>
      </c>
      <c r="Q215" s="91">
        <v>41.58</v>
      </c>
      <c r="R215" s="91">
        <v>15</v>
      </c>
      <c r="S215" s="91">
        <v>135</v>
      </c>
      <c r="T215" s="91">
        <v>46</v>
      </c>
      <c r="U215" s="91">
        <v>46</v>
      </c>
      <c r="V215" s="91">
        <v>56</v>
      </c>
      <c r="W215" s="91">
        <v>51</v>
      </c>
      <c r="X215" s="91">
        <v>51</v>
      </c>
      <c r="Y215" s="91">
        <v>56</v>
      </c>
      <c r="Z215" s="91">
        <v>51</v>
      </c>
      <c r="AA215" s="91">
        <v>56</v>
      </c>
      <c r="AB215" s="91">
        <v>56</v>
      </c>
      <c r="AC215" s="72"/>
      <c r="AD215" s="92">
        <v>1963</v>
      </c>
      <c r="AE215" s="91">
        <v>698</v>
      </c>
      <c r="AF215" s="92">
        <v>6395</v>
      </c>
      <c r="AG215" s="92">
        <v>2186</v>
      </c>
      <c r="AH215" s="92">
        <v>2186</v>
      </c>
      <c r="AI215" s="92">
        <v>2623</v>
      </c>
      <c r="AJ215" s="92">
        <v>2404</v>
      </c>
      <c r="AK215" s="92">
        <v>2404</v>
      </c>
      <c r="AL215" s="92">
        <v>2623</v>
      </c>
      <c r="AM215" s="92">
        <v>2404</v>
      </c>
      <c r="AN215" s="92">
        <v>2623</v>
      </c>
      <c r="AO215" s="92">
        <v>2623</v>
      </c>
      <c r="AP215" s="72"/>
      <c r="AQ215" s="92">
        <v>9055</v>
      </c>
      <c r="AR215" s="92">
        <v>6995</v>
      </c>
      <c r="AS215" s="92">
        <v>7432</v>
      </c>
      <c r="AT215" s="92">
        <v>7650</v>
      </c>
      <c r="AU215" s="72"/>
      <c r="AV215" s="91"/>
      <c r="AW215" s="91"/>
      <c r="AX215" s="91"/>
      <c r="AY215" s="91"/>
      <c r="AZ215" s="91"/>
      <c r="BB215" s="91"/>
      <c r="BC215" s="91"/>
      <c r="BD215" s="91"/>
      <c r="BE215" s="91"/>
      <c r="BF215" s="91"/>
      <c r="BG215" s="91"/>
      <c r="BH215" s="91"/>
      <c r="BI215" s="91"/>
      <c r="BJ215" s="91"/>
      <c r="BL215" s="75" t="str">
        <f t="shared" si="6"/>
        <v>Carlsberg - Lazada</v>
      </c>
      <c r="BM215" s="75" t="str">
        <f t="shared" si="7"/>
        <v>Carlsberg - Lazada</v>
      </c>
    </row>
    <row r="216" spans="1:65" ht="12.5" hidden="1" thickTop="1" x14ac:dyDescent="0.3">
      <c r="A216" s="85" t="s">
        <v>1318</v>
      </c>
      <c r="B216" s="85" t="s">
        <v>240</v>
      </c>
      <c r="C216" s="85" t="s">
        <v>1307</v>
      </c>
      <c r="D216" s="85" t="s">
        <v>1555</v>
      </c>
      <c r="E216" s="85" t="s">
        <v>1305</v>
      </c>
      <c r="F216" s="85" t="s">
        <v>1305</v>
      </c>
      <c r="G216" s="85" t="s">
        <v>1335</v>
      </c>
      <c r="H216" s="85" t="s">
        <v>361</v>
      </c>
      <c r="I216" s="85" t="s">
        <v>361</v>
      </c>
      <c r="J216" s="85" t="s">
        <v>90</v>
      </c>
      <c r="K216" s="85" t="s">
        <v>1313</v>
      </c>
      <c r="L216" s="95" t="s">
        <v>147</v>
      </c>
      <c r="M216" s="85"/>
      <c r="N216" s="85"/>
      <c r="O216" s="85"/>
      <c r="P216" s="85"/>
      <c r="Q216" s="87">
        <v>43.69</v>
      </c>
      <c r="R216" s="87">
        <v>5</v>
      </c>
      <c r="S216" s="87">
        <v>23</v>
      </c>
      <c r="T216" s="87">
        <v>46</v>
      </c>
      <c r="U216" s="87">
        <v>46</v>
      </c>
      <c r="V216" s="87">
        <v>56</v>
      </c>
      <c r="W216" s="87">
        <v>51</v>
      </c>
      <c r="X216" s="87">
        <v>51</v>
      </c>
      <c r="Y216" s="87">
        <v>56</v>
      </c>
      <c r="Z216" s="87">
        <v>51</v>
      </c>
      <c r="AA216" s="87">
        <v>56</v>
      </c>
      <c r="AB216" s="87">
        <v>56</v>
      </c>
      <c r="AC216" s="72"/>
      <c r="AD216" s="88">
        <v>2063</v>
      </c>
      <c r="AE216" s="87">
        <v>246</v>
      </c>
      <c r="AF216" s="88">
        <v>1091</v>
      </c>
      <c r="AG216" s="88">
        <v>2186</v>
      </c>
      <c r="AH216" s="88">
        <v>2186</v>
      </c>
      <c r="AI216" s="88">
        <v>2623</v>
      </c>
      <c r="AJ216" s="88">
        <v>2404</v>
      </c>
      <c r="AK216" s="88">
        <v>2404</v>
      </c>
      <c r="AL216" s="88">
        <v>2623</v>
      </c>
      <c r="AM216" s="88">
        <v>2404</v>
      </c>
      <c r="AN216" s="88">
        <v>2623</v>
      </c>
      <c r="AO216" s="88">
        <v>2623</v>
      </c>
      <c r="AP216" s="72"/>
      <c r="AQ216" s="88">
        <v>3400</v>
      </c>
      <c r="AR216" s="88">
        <v>6995</v>
      </c>
      <c r="AS216" s="88">
        <v>7432</v>
      </c>
      <c r="AT216" s="88">
        <v>7650</v>
      </c>
      <c r="AU216" s="72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L216" s="75" t="str">
        <f t="shared" si="6"/>
        <v>Carlsberg - Shopee</v>
      </c>
      <c r="BM216" s="75" t="str">
        <f t="shared" si="7"/>
        <v>Carlsberg - Shopee</v>
      </c>
    </row>
    <row r="217" spans="1:65" ht="12.5" hidden="1" thickTop="1" x14ac:dyDescent="0.3">
      <c r="A217" s="85" t="s">
        <v>1318</v>
      </c>
      <c r="B217" s="75" t="s">
        <v>240</v>
      </c>
      <c r="C217" s="75" t="s">
        <v>1307</v>
      </c>
      <c r="D217" s="75" t="s">
        <v>1556</v>
      </c>
      <c r="E217" s="75" t="s">
        <v>1305</v>
      </c>
      <c r="F217" s="75" t="s">
        <v>1305</v>
      </c>
      <c r="G217" s="75" t="s">
        <v>1335</v>
      </c>
      <c r="H217" s="75" t="s">
        <v>361</v>
      </c>
      <c r="I217" s="75" t="s">
        <v>361</v>
      </c>
      <c r="J217" s="75" t="s">
        <v>90</v>
      </c>
      <c r="K217" s="75" t="s">
        <v>1313</v>
      </c>
      <c r="L217" s="96" t="s">
        <v>581</v>
      </c>
      <c r="Q217" s="91">
        <v>252.46</v>
      </c>
      <c r="R217" s="91">
        <v>67</v>
      </c>
      <c r="S217" s="91">
        <v>450</v>
      </c>
      <c r="T217" s="91">
        <v>370</v>
      </c>
      <c r="U217" s="91">
        <v>370</v>
      </c>
      <c r="V217" s="91">
        <v>444</v>
      </c>
      <c r="W217" s="91">
        <v>407</v>
      </c>
      <c r="X217" s="91">
        <v>407</v>
      </c>
      <c r="Y217" s="91">
        <v>444</v>
      </c>
      <c r="Z217" s="91">
        <v>407</v>
      </c>
      <c r="AA217" s="91">
        <v>444</v>
      </c>
      <c r="AB217" s="91">
        <v>444</v>
      </c>
      <c r="AC217" s="72"/>
      <c r="AD217" s="92">
        <v>11919</v>
      </c>
      <c r="AE217" s="92">
        <v>3181</v>
      </c>
      <c r="AF217" s="92">
        <v>21266</v>
      </c>
      <c r="AG217" s="92">
        <v>17485</v>
      </c>
      <c r="AH217" s="92">
        <v>17485</v>
      </c>
      <c r="AI217" s="92">
        <v>20982</v>
      </c>
      <c r="AJ217" s="92">
        <v>19234</v>
      </c>
      <c r="AK217" s="92">
        <v>19234</v>
      </c>
      <c r="AL217" s="92">
        <v>20982</v>
      </c>
      <c r="AM217" s="92">
        <v>19234</v>
      </c>
      <c r="AN217" s="92">
        <v>20982</v>
      </c>
      <c r="AO217" s="92">
        <v>20982</v>
      </c>
      <c r="AP217" s="72"/>
      <c r="AQ217" s="92">
        <v>36366</v>
      </c>
      <c r="AR217" s="92">
        <v>55953</v>
      </c>
      <c r="AS217" s="92">
        <v>59450</v>
      </c>
      <c r="AT217" s="92">
        <v>61198</v>
      </c>
      <c r="AU217" s="72"/>
      <c r="AV217" s="91"/>
      <c r="AW217" s="91"/>
      <c r="AX217" s="91"/>
      <c r="AY217" s="91"/>
      <c r="AZ217" s="91"/>
      <c r="BB217" s="91"/>
      <c r="BC217" s="91"/>
      <c r="BD217" s="91"/>
      <c r="BE217" s="91"/>
      <c r="BF217" s="91"/>
      <c r="BG217" s="91"/>
      <c r="BH217" s="91"/>
      <c r="BI217" s="91"/>
      <c r="BJ217" s="91"/>
      <c r="BL217" s="75" t="str">
        <f t="shared" si="6"/>
        <v>Carlsberg - TIKI</v>
      </c>
      <c r="BM217" s="75" t="str">
        <f t="shared" si="7"/>
        <v>Carlsberg - TIKI</v>
      </c>
    </row>
    <row r="218" spans="1:65" ht="12.5" hidden="1" thickTop="1" x14ac:dyDescent="0.3">
      <c r="A218" s="85" t="s">
        <v>1318</v>
      </c>
      <c r="B218" s="85" t="s">
        <v>240</v>
      </c>
      <c r="C218" s="85" t="s">
        <v>1307</v>
      </c>
      <c r="D218" s="85" t="s">
        <v>1557</v>
      </c>
      <c r="E218" s="85" t="s">
        <v>1305</v>
      </c>
      <c r="F218" s="85" t="s">
        <v>1305</v>
      </c>
      <c r="G218" s="85" t="s">
        <v>1320</v>
      </c>
      <c r="H218" s="85" t="s">
        <v>808</v>
      </c>
      <c r="I218" s="85" t="s">
        <v>808</v>
      </c>
      <c r="J218" s="85" t="s">
        <v>90</v>
      </c>
      <c r="K218" s="85" t="s">
        <v>1313</v>
      </c>
      <c r="L218" s="90" t="s">
        <v>65</v>
      </c>
      <c r="M218" s="85"/>
      <c r="N218" s="85"/>
      <c r="O218" s="85"/>
      <c r="P218" s="85"/>
      <c r="Q218" s="87" t="s">
        <v>1311</v>
      </c>
      <c r="R218" s="87" t="s">
        <v>1311</v>
      </c>
      <c r="S218" s="87" t="s">
        <v>1311</v>
      </c>
      <c r="T218" s="87" t="s">
        <v>1311</v>
      </c>
      <c r="U218" s="88">
        <v>1644</v>
      </c>
      <c r="V218" s="88">
        <v>3329</v>
      </c>
      <c r="W218" s="88">
        <v>2589</v>
      </c>
      <c r="X218" s="88">
        <v>2589</v>
      </c>
      <c r="Y218" s="88">
        <v>2515</v>
      </c>
      <c r="Z218" s="88">
        <v>1509</v>
      </c>
      <c r="AA218" s="88">
        <v>3471</v>
      </c>
      <c r="AB218" s="88">
        <v>3471</v>
      </c>
      <c r="AC218" s="72"/>
      <c r="AD218" s="87">
        <v>0</v>
      </c>
      <c r="AE218" s="87">
        <v>0</v>
      </c>
      <c r="AF218" s="87">
        <v>0</v>
      </c>
      <c r="AG218" s="87">
        <v>0</v>
      </c>
      <c r="AH218" s="88">
        <v>77614</v>
      </c>
      <c r="AI218" s="88">
        <v>157168</v>
      </c>
      <c r="AJ218" s="88">
        <v>122227</v>
      </c>
      <c r="AK218" s="88">
        <v>122227</v>
      </c>
      <c r="AL218" s="88">
        <v>118734</v>
      </c>
      <c r="AM218" s="88">
        <v>71240</v>
      </c>
      <c r="AN218" s="88">
        <v>163867</v>
      </c>
      <c r="AO218" s="88">
        <v>163867</v>
      </c>
      <c r="AP218" s="72"/>
      <c r="AQ218" s="87">
        <v>0</v>
      </c>
      <c r="AR218" s="88">
        <v>234782</v>
      </c>
      <c r="AS218" s="88">
        <v>363189</v>
      </c>
      <c r="AT218" s="88">
        <v>398974</v>
      </c>
      <c r="AU218" s="72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L218" s="75" t="str">
        <f t="shared" si="6"/>
        <v>Casper - Lazada</v>
      </c>
      <c r="BM218" s="75" t="str">
        <f t="shared" si="7"/>
        <v>Casper - Lazada</v>
      </c>
    </row>
    <row r="219" spans="1:65" ht="12.5" hidden="1" thickTop="1" x14ac:dyDescent="0.3">
      <c r="A219" s="85" t="s">
        <v>1318</v>
      </c>
      <c r="B219" s="75" t="s">
        <v>240</v>
      </c>
      <c r="C219" s="75" t="s">
        <v>1305</v>
      </c>
      <c r="D219" s="75" t="s">
        <v>1558</v>
      </c>
      <c r="E219" s="75" t="s">
        <v>1305</v>
      </c>
      <c r="F219" s="75" t="s">
        <v>1305</v>
      </c>
      <c r="G219" s="75" t="s">
        <v>1320</v>
      </c>
      <c r="H219" s="75" t="s">
        <v>808</v>
      </c>
      <c r="I219" s="75" t="s">
        <v>808</v>
      </c>
      <c r="J219" s="75" t="s">
        <v>90</v>
      </c>
      <c r="K219" s="75" t="s">
        <v>739</v>
      </c>
      <c r="L219" s="86" t="s">
        <v>739</v>
      </c>
      <c r="Q219" s="91" t="s">
        <v>1311</v>
      </c>
      <c r="R219" s="91" t="s">
        <v>1311</v>
      </c>
      <c r="S219" s="91" t="s">
        <v>1311</v>
      </c>
      <c r="T219" s="91" t="s">
        <v>1311</v>
      </c>
      <c r="U219" s="91" t="s">
        <v>1311</v>
      </c>
      <c r="V219" s="91" t="s">
        <v>1311</v>
      </c>
      <c r="W219" s="91">
        <v>54</v>
      </c>
      <c r="X219" s="91">
        <v>57</v>
      </c>
      <c r="Y219" s="91">
        <v>59</v>
      </c>
      <c r="Z219" s="91">
        <v>62</v>
      </c>
      <c r="AA219" s="91">
        <v>66</v>
      </c>
      <c r="AB219" s="91">
        <v>69</v>
      </c>
      <c r="AC219" s="72"/>
      <c r="AD219" s="91">
        <v>0</v>
      </c>
      <c r="AE219" s="91">
        <v>0</v>
      </c>
      <c r="AF219" s="91">
        <v>0</v>
      </c>
      <c r="AG219" s="91">
        <v>0</v>
      </c>
      <c r="AH219" s="91">
        <v>0</v>
      </c>
      <c r="AI219" s="91">
        <v>0</v>
      </c>
      <c r="AJ219" s="92">
        <v>2547</v>
      </c>
      <c r="AK219" s="92">
        <v>2674</v>
      </c>
      <c r="AL219" s="92">
        <v>2807</v>
      </c>
      <c r="AM219" s="92">
        <v>2948</v>
      </c>
      <c r="AN219" s="92">
        <v>3095</v>
      </c>
      <c r="AO219" s="92">
        <v>3250</v>
      </c>
      <c r="AP219" s="72"/>
      <c r="AQ219" s="91">
        <v>0</v>
      </c>
      <c r="AR219" s="91">
        <v>0</v>
      </c>
      <c r="AS219" s="92">
        <v>8027</v>
      </c>
      <c r="AT219" s="92">
        <v>9293</v>
      </c>
      <c r="AU219" s="72"/>
      <c r="AV219" s="91"/>
      <c r="AW219" s="91"/>
      <c r="AX219" s="91"/>
      <c r="AY219" s="91"/>
      <c r="AZ219" s="91"/>
      <c r="BB219" s="91"/>
      <c r="BC219" s="91"/>
      <c r="BD219" s="91"/>
      <c r="BE219" s="91"/>
      <c r="BF219" s="91"/>
      <c r="BG219" s="91"/>
      <c r="BH219" s="91"/>
      <c r="BI219" s="91"/>
      <c r="BJ219" s="91"/>
      <c r="BL219" s="75" t="str">
        <f t="shared" si="6"/>
        <v>Casper - Momo</v>
      </c>
      <c r="BM219" s="75" t="str">
        <f t="shared" si="7"/>
        <v>Casper - Momo</v>
      </c>
    </row>
    <row r="220" spans="1:65" ht="12.5" hidden="1" thickTop="1" x14ac:dyDescent="0.3">
      <c r="A220" s="85" t="s">
        <v>1318</v>
      </c>
      <c r="B220" s="85" t="s">
        <v>240</v>
      </c>
      <c r="C220" s="85" t="s">
        <v>1307</v>
      </c>
      <c r="D220" s="85" t="s">
        <v>1559</v>
      </c>
      <c r="E220" s="85" t="s">
        <v>1305</v>
      </c>
      <c r="F220" s="85" t="s">
        <v>1305</v>
      </c>
      <c r="G220" s="85" t="s">
        <v>1320</v>
      </c>
      <c r="H220" s="85" t="s">
        <v>808</v>
      </c>
      <c r="I220" s="85" t="s">
        <v>808</v>
      </c>
      <c r="J220" s="85" t="s">
        <v>90</v>
      </c>
      <c r="K220" s="85" t="s">
        <v>1313</v>
      </c>
      <c r="L220" s="95" t="s">
        <v>147</v>
      </c>
      <c r="M220" s="85"/>
      <c r="N220" s="85"/>
      <c r="O220" s="85"/>
      <c r="P220" s="85"/>
      <c r="Q220" s="87" t="s">
        <v>1311</v>
      </c>
      <c r="R220" s="87" t="s">
        <v>1311</v>
      </c>
      <c r="S220" s="87" t="s">
        <v>1311</v>
      </c>
      <c r="T220" s="87" t="s">
        <v>1311</v>
      </c>
      <c r="U220" s="88">
        <v>1305</v>
      </c>
      <c r="V220" s="88">
        <v>1908</v>
      </c>
      <c r="W220" s="88">
        <v>2181</v>
      </c>
      <c r="X220" s="88">
        <v>2290</v>
      </c>
      <c r="Y220" s="88">
        <v>2419</v>
      </c>
      <c r="Z220" s="88">
        <v>2530</v>
      </c>
      <c r="AA220" s="88">
        <v>2709</v>
      </c>
      <c r="AB220" s="88">
        <v>2709</v>
      </c>
      <c r="AC220" s="72"/>
      <c r="AD220" s="87">
        <v>0</v>
      </c>
      <c r="AE220" s="87">
        <v>0</v>
      </c>
      <c r="AF220" s="87">
        <v>0</v>
      </c>
      <c r="AG220" s="87">
        <v>0</v>
      </c>
      <c r="AH220" s="88">
        <v>61600</v>
      </c>
      <c r="AI220" s="88">
        <v>90077</v>
      </c>
      <c r="AJ220" s="88">
        <v>102966</v>
      </c>
      <c r="AK220" s="88">
        <v>108112</v>
      </c>
      <c r="AL220" s="88">
        <v>114202</v>
      </c>
      <c r="AM220" s="88">
        <v>119442</v>
      </c>
      <c r="AN220" s="88">
        <v>127893</v>
      </c>
      <c r="AO220" s="88">
        <v>127893</v>
      </c>
      <c r="AP220" s="72"/>
      <c r="AQ220" s="87">
        <v>0</v>
      </c>
      <c r="AR220" s="88">
        <v>151677</v>
      </c>
      <c r="AS220" s="88">
        <v>325279</v>
      </c>
      <c r="AT220" s="88">
        <v>375227</v>
      </c>
      <c r="AU220" s="72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L220" s="75" t="str">
        <f t="shared" si="6"/>
        <v>Casper - Shopee</v>
      </c>
      <c r="BM220" s="75" t="str">
        <f t="shared" si="7"/>
        <v>Casper - Shopee</v>
      </c>
    </row>
    <row r="221" spans="1:65" ht="12.5" hidden="1" thickTop="1" x14ac:dyDescent="0.3">
      <c r="A221" s="85" t="s">
        <v>1318</v>
      </c>
      <c r="B221" s="75" t="s">
        <v>240</v>
      </c>
      <c r="C221" s="75" t="s">
        <v>1307</v>
      </c>
      <c r="D221" s="75" t="s">
        <v>1560</v>
      </c>
      <c r="E221" s="75" t="s">
        <v>1305</v>
      </c>
      <c r="F221" s="75" t="s">
        <v>1305</v>
      </c>
      <c r="G221" s="75" t="s">
        <v>1320</v>
      </c>
      <c r="H221" s="75" t="s">
        <v>808</v>
      </c>
      <c r="I221" s="75" t="s">
        <v>808</v>
      </c>
      <c r="J221" s="75" t="s">
        <v>90</v>
      </c>
      <c r="K221" s="75" t="s">
        <v>1313</v>
      </c>
      <c r="L221" s="96" t="s">
        <v>581</v>
      </c>
      <c r="Q221" s="91" t="s">
        <v>1311</v>
      </c>
      <c r="R221" s="91" t="s">
        <v>1311</v>
      </c>
      <c r="S221" s="91" t="s">
        <v>1311</v>
      </c>
      <c r="T221" s="91" t="s">
        <v>1311</v>
      </c>
      <c r="U221" s="92">
        <v>1744</v>
      </c>
      <c r="V221" s="92">
        <v>2060</v>
      </c>
      <c r="W221" s="92">
        <v>2403</v>
      </c>
      <c r="X221" s="92">
        <v>2523</v>
      </c>
      <c r="Y221" s="92">
        <v>2649</v>
      </c>
      <c r="Z221" s="92">
        <v>1590</v>
      </c>
      <c r="AA221" s="92">
        <v>2980</v>
      </c>
      <c r="AB221" s="92">
        <v>2980</v>
      </c>
      <c r="AC221" s="72"/>
      <c r="AD221" s="91">
        <v>0</v>
      </c>
      <c r="AE221" s="91">
        <v>0</v>
      </c>
      <c r="AF221" s="91">
        <v>0</v>
      </c>
      <c r="AG221" s="91">
        <v>0</v>
      </c>
      <c r="AH221" s="92">
        <v>82335</v>
      </c>
      <c r="AI221" s="92">
        <v>97258</v>
      </c>
      <c r="AJ221" s="92">
        <v>113446</v>
      </c>
      <c r="AK221" s="92">
        <v>119112</v>
      </c>
      <c r="AL221" s="92">
        <v>125060</v>
      </c>
      <c r="AM221" s="92">
        <v>75064</v>
      </c>
      <c r="AN221" s="92">
        <v>140687</v>
      </c>
      <c r="AO221" s="92">
        <v>140687</v>
      </c>
      <c r="AP221" s="72"/>
      <c r="AQ221" s="91">
        <v>0</v>
      </c>
      <c r="AR221" s="92">
        <v>179593</v>
      </c>
      <c r="AS221" s="92">
        <v>357618</v>
      </c>
      <c r="AT221" s="92">
        <v>356438</v>
      </c>
      <c r="AU221" s="72"/>
      <c r="AV221" s="91"/>
      <c r="AW221" s="91"/>
      <c r="AX221" s="91"/>
      <c r="AY221" s="91"/>
      <c r="AZ221" s="91"/>
      <c r="BB221" s="91"/>
      <c r="BC221" s="91"/>
      <c r="BD221" s="91"/>
      <c r="BE221" s="91"/>
      <c r="BF221" s="91"/>
      <c r="BG221" s="91"/>
      <c r="BH221" s="91"/>
      <c r="BI221" s="91"/>
      <c r="BJ221" s="91"/>
      <c r="BL221" s="75" t="str">
        <f t="shared" si="6"/>
        <v>Casper - TIKI</v>
      </c>
      <c r="BM221" s="75" t="str">
        <f t="shared" si="7"/>
        <v>Casper - TIKI</v>
      </c>
    </row>
    <row r="222" spans="1:65" ht="12.5" hidden="1" thickTop="1" x14ac:dyDescent="0.3">
      <c r="A222" s="85" t="s">
        <v>1318</v>
      </c>
      <c r="B222" s="85" t="s">
        <v>240</v>
      </c>
      <c r="C222" s="85" t="s">
        <v>1305</v>
      </c>
      <c r="D222" s="85" t="s">
        <v>1561</v>
      </c>
      <c r="E222" s="85" t="s">
        <v>1305</v>
      </c>
      <c r="F222" s="85" t="s">
        <v>1305</v>
      </c>
      <c r="G222" s="85" t="s">
        <v>1320</v>
      </c>
      <c r="H222" s="85" t="s">
        <v>808</v>
      </c>
      <c r="I222" s="85" t="s">
        <v>808</v>
      </c>
      <c r="J222" s="85" t="s">
        <v>90</v>
      </c>
      <c r="K222" s="85" t="s">
        <v>116</v>
      </c>
      <c r="L222" s="86" t="s">
        <v>116</v>
      </c>
      <c r="M222" s="85"/>
      <c r="N222" s="85"/>
      <c r="O222" s="85"/>
      <c r="P222" s="85"/>
      <c r="Q222" s="87" t="s">
        <v>1311</v>
      </c>
      <c r="R222" s="87" t="s">
        <v>1311</v>
      </c>
      <c r="S222" s="87" t="s">
        <v>1311</v>
      </c>
      <c r="T222" s="87" t="s">
        <v>1311</v>
      </c>
      <c r="U222" s="87" t="s">
        <v>1311</v>
      </c>
      <c r="V222" s="87" t="s">
        <v>1311</v>
      </c>
      <c r="W222" s="87">
        <v>54</v>
      </c>
      <c r="X222" s="87">
        <v>57</v>
      </c>
      <c r="Y222" s="87">
        <v>59</v>
      </c>
      <c r="Z222" s="87">
        <v>62</v>
      </c>
      <c r="AA222" s="87">
        <v>66</v>
      </c>
      <c r="AB222" s="87">
        <v>69</v>
      </c>
      <c r="AC222" s="72"/>
      <c r="AD222" s="87">
        <v>0</v>
      </c>
      <c r="AE222" s="87">
        <v>0</v>
      </c>
      <c r="AF222" s="87">
        <v>0</v>
      </c>
      <c r="AG222" s="87">
        <v>0</v>
      </c>
      <c r="AH222" s="87">
        <v>0</v>
      </c>
      <c r="AI222" s="87">
        <v>0</v>
      </c>
      <c r="AJ222" s="88">
        <v>2547</v>
      </c>
      <c r="AK222" s="88">
        <v>2674</v>
      </c>
      <c r="AL222" s="88">
        <v>2807</v>
      </c>
      <c r="AM222" s="88">
        <v>2948</v>
      </c>
      <c r="AN222" s="88">
        <v>3095</v>
      </c>
      <c r="AO222" s="88">
        <v>3250</v>
      </c>
      <c r="AP222" s="72"/>
      <c r="AQ222" s="87">
        <v>0</v>
      </c>
      <c r="AR222" s="87">
        <v>0</v>
      </c>
      <c r="AS222" s="88">
        <v>8027</v>
      </c>
      <c r="AT222" s="88">
        <v>9293</v>
      </c>
      <c r="AU222" s="72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L222" s="75" t="str">
        <f t="shared" si="6"/>
        <v>Casper - Tiktok</v>
      </c>
      <c r="BM222" s="75" t="str">
        <f t="shared" si="7"/>
        <v>Casper - Tiktok</v>
      </c>
    </row>
    <row r="223" spans="1:65" ht="12.5" hidden="1" thickTop="1" x14ac:dyDescent="0.3">
      <c r="A223" s="85" t="s">
        <v>1318</v>
      </c>
      <c r="B223" s="75" t="s">
        <v>240</v>
      </c>
      <c r="C223" s="75" t="s">
        <v>1305</v>
      </c>
      <c r="D223" s="75" t="s">
        <v>1562</v>
      </c>
      <c r="E223" s="75" t="s">
        <v>1305</v>
      </c>
      <c r="F223" s="75" t="s">
        <v>1305</v>
      </c>
      <c r="G223" s="75" t="s">
        <v>1358</v>
      </c>
      <c r="H223" s="75" t="s">
        <v>494</v>
      </c>
      <c r="I223" s="75" t="s">
        <v>494</v>
      </c>
      <c r="J223" s="75" t="s">
        <v>90</v>
      </c>
      <c r="K223" s="75" t="s">
        <v>739</v>
      </c>
      <c r="L223" s="86" t="s">
        <v>739</v>
      </c>
      <c r="Q223" s="91" t="s">
        <v>1311</v>
      </c>
      <c r="R223" s="91" t="s">
        <v>1311</v>
      </c>
      <c r="S223" s="91" t="s">
        <v>1311</v>
      </c>
      <c r="T223" s="91" t="s">
        <v>1311</v>
      </c>
      <c r="U223" s="91" t="s">
        <v>1311</v>
      </c>
      <c r="V223" s="91" t="s">
        <v>1311</v>
      </c>
      <c r="W223" s="91" t="s">
        <v>1311</v>
      </c>
      <c r="X223" s="91" t="s">
        <v>1311</v>
      </c>
      <c r="Y223" s="91" t="s">
        <v>1311</v>
      </c>
      <c r="Z223" s="91">
        <v>539</v>
      </c>
      <c r="AA223" s="91">
        <v>566</v>
      </c>
      <c r="AB223" s="91">
        <v>595</v>
      </c>
      <c r="AC223" s="72"/>
      <c r="AD223" s="91">
        <v>0</v>
      </c>
      <c r="AE223" s="91">
        <v>0</v>
      </c>
      <c r="AF223" s="91">
        <v>0</v>
      </c>
      <c r="AG223" s="91">
        <v>0</v>
      </c>
      <c r="AH223" s="91">
        <v>0</v>
      </c>
      <c r="AI223" s="91">
        <v>0</v>
      </c>
      <c r="AJ223" s="91">
        <v>0</v>
      </c>
      <c r="AK223" s="91">
        <v>0</v>
      </c>
      <c r="AL223" s="91">
        <v>0</v>
      </c>
      <c r="AM223" s="92">
        <v>25463</v>
      </c>
      <c r="AN223" s="92">
        <v>26736</v>
      </c>
      <c r="AO223" s="92">
        <v>28073</v>
      </c>
      <c r="AP223" s="72"/>
      <c r="AQ223" s="91">
        <v>0</v>
      </c>
      <c r="AR223" s="91">
        <v>0</v>
      </c>
      <c r="AS223" s="91">
        <v>0</v>
      </c>
      <c r="AT223" s="92">
        <v>80272</v>
      </c>
      <c r="AU223" s="72"/>
      <c r="AV223" s="91"/>
      <c r="AW223" s="91"/>
      <c r="AX223" s="91"/>
      <c r="AY223" s="91"/>
      <c r="AZ223" s="91"/>
      <c r="BB223" s="91"/>
      <c r="BC223" s="91"/>
      <c r="BD223" s="91"/>
      <c r="BE223" s="91"/>
      <c r="BF223" s="91"/>
      <c r="BG223" s="91"/>
      <c r="BH223" s="91"/>
      <c r="BI223" s="91"/>
      <c r="BJ223" s="91"/>
      <c r="BL223" s="75" t="str">
        <f t="shared" si="6"/>
        <v>Cetaphil - Momo</v>
      </c>
      <c r="BM223" s="75" t="str">
        <f t="shared" si="7"/>
        <v>Cetaphil - Momo</v>
      </c>
    </row>
    <row r="224" spans="1:65" ht="12.5" hidden="1" thickTop="1" x14ac:dyDescent="0.3">
      <c r="A224" s="85" t="s">
        <v>1318</v>
      </c>
      <c r="B224" s="85" t="s">
        <v>240</v>
      </c>
      <c r="C224" s="85" t="s">
        <v>1305</v>
      </c>
      <c r="D224" s="85" t="s">
        <v>1563</v>
      </c>
      <c r="E224" s="85" t="s">
        <v>1305</v>
      </c>
      <c r="F224" s="85" t="s">
        <v>1305</v>
      </c>
      <c r="G224" s="85" t="s">
        <v>1358</v>
      </c>
      <c r="H224" s="85" t="s">
        <v>494</v>
      </c>
      <c r="I224" s="85" t="s">
        <v>494</v>
      </c>
      <c r="J224" s="85" t="s">
        <v>90</v>
      </c>
      <c r="K224" s="85" t="s">
        <v>116</v>
      </c>
      <c r="L224" s="86" t="s">
        <v>116</v>
      </c>
      <c r="M224" s="85"/>
      <c r="N224" s="85"/>
      <c r="O224" s="85"/>
      <c r="P224" s="85"/>
      <c r="Q224" s="87" t="s">
        <v>1311</v>
      </c>
      <c r="R224" s="87" t="s">
        <v>1311</v>
      </c>
      <c r="S224" s="87" t="s">
        <v>1311</v>
      </c>
      <c r="T224" s="87" t="s">
        <v>1311</v>
      </c>
      <c r="U224" s="87" t="s">
        <v>1311</v>
      </c>
      <c r="V224" s="87" t="s">
        <v>1311</v>
      </c>
      <c r="W224" s="87" t="s">
        <v>1311</v>
      </c>
      <c r="X224" s="87" t="s">
        <v>1311</v>
      </c>
      <c r="Y224" s="87" t="s">
        <v>1311</v>
      </c>
      <c r="Z224" s="87">
        <v>539</v>
      </c>
      <c r="AA224" s="87">
        <v>566</v>
      </c>
      <c r="AB224" s="87">
        <v>595</v>
      </c>
      <c r="AC224" s="72"/>
      <c r="AD224" s="87">
        <v>0</v>
      </c>
      <c r="AE224" s="87">
        <v>0</v>
      </c>
      <c r="AF224" s="87">
        <v>0</v>
      </c>
      <c r="AG224" s="87">
        <v>0</v>
      </c>
      <c r="AH224" s="87">
        <v>0</v>
      </c>
      <c r="AI224" s="87">
        <v>0</v>
      </c>
      <c r="AJ224" s="87">
        <v>0</v>
      </c>
      <c r="AK224" s="87">
        <v>0</v>
      </c>
      <c r="AL224" s="87">
        <v>0</v>
      </c>
      <c r="AM224" s="88">
        <v>25463</v>
      </c>
      <c r="AN224" s="88">
        <v>26736</v>
      </c>
      <c r="AO224" s="88">
        <v>28073</v>
      </c>
      <c r="AP224" s="72"/>
      <c r="AQ224" s="87">
        <v>0</v>
      </c>
      <c r="AR224" s="87">
        <v>0</v>
      </c>
      <c r="AS224" s="87">
        <v>0</v>
      </c>
      <c r="AT224" s="88">
        <v>80272</v>
      </c>
      <c r="AU224" s="72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L224" s="75" t="str">
        <f t="shared" si="6"/>
        <v>Cetaphil - Tiktok</v>
      </c>
      <c r="BM224" s="75" t="str">
        <f t="shared" si="7"/>
        <v>Cetaphil - Tiktok</v>
      </c>
    </row>
    <row r="225" spans="1:65" ht="12.5" hidden="1" thickTop="1" x14ac:dyDescent="0.3">
      <c r="A225" s="85" t="s">
        <v>1318</v>
      </c>
      <c r="B225" s="75" t="s">
        <v>240</v>
      </c>
      <c r="C225" s="75" t="s">
        <v>1305</v>
      </c>
      <c r="D225" s="75" t="s">
        <v>1564</v>
      </c>
      <c r="E225" s="75" t="s">
        <v>1305</v>
      </c>
      <c r="F225" s="75" t="s">
        <v>1305</v>
      </c>
      <c r="G225" s="75" t="s">
        <v>1358</v>
      </c>
      <c r="H225" s="75" t="s">
        <v>494</v>
      </c>
      <c r="I225" s="75" t="s">
        <v>494</v>
      </c>
      <c r="J225" s="75" t="s">
        <v>90</v>
      </c>
      <c r="K225" s="75" t="s">
        <v>1332</v>
      </c>
      <c r="L225" s="86" t="s">
        <v>84</v>
      </c>
      <c r="Q225" s="91" t="s">
        <v>1311</v>
      </c>
      <c r="R225" s="91">
        <v>118</v>
      </c>
      <c r="S225" s="91">
        <v>221</v>
      </c>
      <c r="T225" s="91">
        <v>193</v>
      </c>
      <c r="U225" s="91">
        <v>210</v>
      </c>
      <c r="V225" s="91">
        <v>350</v>
      </c>
      <c r="W225" s="91">
        <v>420</v>
      </c>
      <c r="X225" s="91">
        <v>455</v>
      </c>
      <c r="Y225" s="91">
        <v>508</v>
      </c>
      <c r="Z225" s="91">
        <v>525</v>
      </c>
      <c r="AA225" s="91">
        <v>560</v>
      </c>
      <c r="AB225" s="91">
        <v>595</v>
      </c>
      <c r="AC225" s="72"/>
      <c r="AD225" s="91">
        <v>0</v>
      </c>
      <c r="AE225" s="92">
        <v>5555</v>
      </c>
      <c r="AF225" s="92">
        <v>10410</v>
      </c>
      <c r="AG225" s="92">
        <v>9088</v>
      </c>
      <c r="AH225" s="92">
        <v>9914</v>
      </c>
      <c r="AI225" s="92">
        <v>16524</v>
      </c>
      <c r="AJ225" s="92">
        <v>19828</v>
      </c>
      <c r="AK225" s="92">
        <v>21481</v>
      </c>
      <c r="AL225" s="92">
        <v>23959</v>
      </c>
      <c r="AM225" s="92">
        <v>24785</v>
      </c>
      <c r="AN225" s="92">
        <v>26438</v>
      </c>
      <c r="AO225" s="92">
        <v>28090</v>
      </c>
      <c r="AP225" s="72"/>
      <c r="AQ225" s="92">
        <v>15965</v>
      </c>
      <c r="AR225" s="92">
        <v>35526</v>
      </c>
      <c r="AS225" s="92">
        <v>65268</v>
      </c>
      <c r="AT225" s="92">
        <v>79313</v>
      </c>
      <c r="AU225" s="72"/>
      <c r="AV225" s="91"/>
      <c r="AW225" s="91"/>
      <c r="AX225" s="91"/>
      <c r="AY225" s="91"/>
      <c r="AZ225" s="91"/>
      <c r="BB225" s="91"/>
      <c r="BC225" s="91"/>
      <c r="BD225" s="91"/>
      <c r="BE225" s="91"/>
      <c r="BF225" s="91"/>
      <c r="BG225" s="91"/>
      <c r="BH225" s="91"/>
      <c r="BI225" s="91"/>
      <c r="BJ225" s="91"/>
      <c r="BL225" s="75" t="str">
        <f t="shared" si="6"/>
        <v>Cetaphil - Socom</v>
      </c>
      <c r="BM225" s="75" t="str">
        <f t="shared" si="7"/>
        <v>Cetaphil - Socom</v>
      </c>
    </row>
    <row r="226" spans="1:65" ht="12.5" hidden="1" thickTop="1" x14ac:dyDescent="0.3">
      <c r="A226" s="85" t="s">
        <v>1318</v>
      </c>
      <c r="B226" s="85" t="s">
        <v>240</v>
      </c>
      <c r="C226" s="85" t="s">
        <v>1307</v>
      </c>
      <c r="D226" s="85" t="s">
        <v>1565</v>
      </c>
      <c r="E226" s="85" t="s">
        <v>1305</v>
      </c>
      <c r="F226" s="85" t="s">
        <v>1305</v>
      </c>
      <c r="G226" s="85" t="s">
        <v>1445</v>
      </c>
      <c r="H226" s="85" t="s">
        <v>1049</v>
      </c>
      <c r="I226" s="85" t="s">
        <v>1049</v>
      </c>
      <c r="J226" s="85" t="s">
        <v>90</v>
      </c>
      <c r="K226" s="85" t="s">
        <v>1313</v>
      </c>
      <c r="L226" s="90" t="s">
        <v>65</v>
      </c>
      <c r="M226" s="85"/>
      <c r="N226" s="85"/>
      <c r="O226" s="85"/>
      <c r="P226" s="85"/>
      <c r="Q226" s="87" t="s">
        <v>1311</v>
      </c>
      <c r="R226" s="87" t="s">
        <v>1311</v>
      </c>
      <c r="S226" s="87" t="s">
        <v>1311</v>
      </c>
      <c r="T226" s="87" t="s">
        <v>1311</v>
      </c>
      <c r="U226" s="87" t="s">
        <v>1311</v>
      </c>
      <c r="V226" s="87" t="s">
        <v>1311</v>
      </c>
      <c r="W226" s="87" t="s">
        <v>1311</v>
      </c>
      <c r="X226" s="87">
        <v>221</v>
      </c>
      <c r="Y226" s="87">
        <v>232</v>
      </c>
      <c r="Z226" s="87">
        <v>243</v>
      </c>
      <c r="AA226" s="87">
        <v>255</v>
      </c>
      <c r="AB226" s="87">
        <v>268</v>
      </c>
      <c r="AC226" s="72"/>
      <c r="AD226" s="87">
        <v>0</v>
      </c>
      <c r="AE226" s="87">
        <v>0</v>
      </c>
      <c r="AF226" s="87">
        <v>0</v>
      </c>
      <c r="AG226" s="87">
        <v>0</v>
      </c>
      <c r="AH226" s="87">
        <v>0</v>
      </c>
      <c r="AI226" s="87">
        <v>0</v>
      </c>
      <c r="AJ226" s="87">
        <v>0</v>
      </c>
      <c r="AK226" s="88">
        <v>10433</v>
      </c>
      <c r="AL226" s="88">
        <v>10953</v>
      </c>
      <c r="AM226" s="88">
        <v>11472</v>
      </c>
      <c r="AN226" s="88">
        <v>12039</v>
      </c>
      <c r="AO226" s="88">
        <v>12652</v>
      </c>
      <c r="AP226" s="72"/>
      <c r="AQ226" s="87">
        <v>0</v>
      </c>
      <c r="AR226" s="87">
        <v>0</v>
      </c>
      <c r="AS226" s="88">
        <v>21386</v>
      </c>
      <c r="AT226" s="88">
        <v>36163</v>
      </c>
      <c r="AU226" s="72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L226" s="75" t="str">
        <f t="shared" si="6"/>
        <v>Chicco - Lazada</v>
      </c>
      <c r="BM226" s="75" t="str">
        <f t="shared" si="7"/>
        <v>Chicco - Lazada</v>
      </c>
    </row>
    <row r="227" spans="1:65" ht="12.5" hidden="1" thickTop="1" x14ac:dyDescent="0.3">
      <c r="A227" s="85" t="s">
        <v>1318</v>
      </c>
      <c r="B227" s="75" t="s">
        <v>240</v>
      </c>
      <c r="C227" s="75" t="s">
        <v>1305</v>
      </c>
      <c r="D227" s="75" t="s">
        <v>1566</v>
      </c>
      <c r="E227" s="75" t="s">
        <v>1305</v>
      </c>
      <c r="F227" s="75" t="s">
        <v>1305</v>
      </c>
      <c r="G227" s="75" t="s">
        <v>1445</v>
      </c>
      <c r="H227" s="75" t="s">
        <v>1049</v>
      </c>
      <c r="I227" s="75" t="s">
        <v>1049</v>
      </c>
      <c r="J227" s="75" t="s">
        <v>90</v>
      </c>
      <c r="K227" s="75" t="s">
        <v>739</v>
      </c>
      <c r="L227" s="86" t="s">
        <v>739</v>
      </c>
      <c r="Q227" s="91" t="s">
        <v>1311</v>
      </c>
      <c r="R227" s="91" t="s">
        <v>1311</v>
      </c>
      <c r="S227" s="91" t="s">
        <v>1311</v>
      </c>
      <c r="T227" s="91" t="s">
        <v>1311</v>
      </c>
      <c r="U227" s="91" t="s">
        <v>1311</v>
      </c>
      <c r="V227" s="91" t="s">
        <v>1311</v>
      </c>
      <c r="W227" s="91" t="s">
        <v>1311</v>
      </c>
      <c r="X227" s="91" t="s">
        <v>1311</v>
      </c>
      <c r="Y227" s="91" t="s">
        <v>1311</v>
      </c>
      <c r="Z227" s="91" t="s">
        <v>1311</v>
      </c>
      <c r="AA227" s="91" t="s">
        <v>1311</v>
      </c>
      <c r="AB227" s="91" t="s">
        <v>1311</v>
      </c>
      <c r="AC227" s="72"/>
      <c r="AD227" s="91">
        <v>0</v>
      </c>
      <c r="AE227" s="91">
        <v>0</v>
      </c>
      <c r="AF227" s="91">
        <v>0</v>
      </c>
      <c r="AG227" s="91">
        <v>0</v>
      </c>
      <c r="AH227" s="91">
        <v>0</v>
      </c>
      <c r="AI227" s="91">
        <v>0</v>
      </c>
      <c r="AJ227" s="91">
        <v>0</v>
      </c>
      <c r="AK227" s="91">
        <v>0</v>
      </c>
      <c r="AL227" s="91">
        <v>0</v>
      </c>
      <c r="AM227" s="91">
        <v>0</v>
      </c>
      <c r="AN227" s="91">
        <v>0</v>
      </c>
      <c r="AO227" s="91">
        <v>0</v>
      </c>
      <c r="AP227" s="72"/>
      <c r="AQ227" s="91">
        <v>0</v>
      </c>
      <c r="AR227" s="91">
        <v>0</v>
      </c>
      <c r="AS227" s="91">
        <v>0</v>
      </c>
      <c r="AT227" s="91">
        <v>0</v>
      </c>
      <c r="AU227" s="72"/>
      <c r="AV227" s="91"/>
      <c r="AW227" s="91"/>
      <c r="AX227" s="91"/>
      <c r="AY227" s="91"/>
      <c r="AZ227" s="91"/>
      <c r="BB227" s="91"/>
      <c r="BC227" s="91"/>
      <c r="BD227" s="91"/>
      <c r="BE227" s="91"/>
      <c r="BF227" s="91"/>
      <c r="BG227" s="91"/>
      <c r="BH227" s="91"/>
      <c r="BI227" s="91"/>
      <c r="BJ227" s="91"/>
      <c r="BL227" s="75" t="str">
        <f t="shared" si="6"/>
        <v>Chicco - Momo</v>
      </c>
      <c r="BM227" s="75" t="str">
        <f t="shared" si="7"/>
        <v>Chicco - Momo</v>
      </c>
    </row>
    <row r="228" spans="1:65" ht="12.5" hidden="1" thickTop="1" x14ac:dyDescent="0.3">
      <c r="A228" s="85" t="s">
        <v>1318</v>
      </c>
      <c r="B228" s="85" t="s">
        <v>240</v>
      </c>
      <c r="C228" s="85" t="s">
        <v>1307</v>
      </c>
      <c r="D228" s="85" t="s">
        <v>1567</v>
      </c>
      <c r="E228" s="85" t="s">
        <v>1305</v>
      </c>
      <c r="F228" s="85" t="s">
        <v>1305</v>
      </c>
      <c r="G228" s="85" t="s">
        <v>1445</v>
      </c>
      <c r="H228" s="85" t="s">
        <v>1049</v>
      </c>
      <c r="I228" s="85" t="s">
        <v>1049</v>
      </c>
      <c r="J228" s="85" t="s">
        <v>90</v>
      </c>
      <c r="K228" s="85" t="s">
        <v>1313</v>
      </c>
      <c r="L228" s="95" t="s">
        <v>147</v>
      </c>
      <c r="M228" s="85"/>
      <c r="N228" s="85"/>
      <c r="O228" s="85"/>
      <c r="P228" s="85"/>
      <c r="Q228" s="87" t="s">
        <v>1311</v>
      </c>
      <c r="R228" s="87" t="s">
        <v>1311</v>
      </c>
      <c r="S228" s="87" t="s">
        <v>1311</v>
      </c>
      <c r="T228" s="87" t="s">
        <v>1311</v>
      </c>
      <c r="U228" s="87" t="s">
        <v>1311</v>
      </c>
      <c r="V228" s="87" t="s">
        <v>1311</v>
      </c>
      <c r="W228" s="87" t="s">
        <v>1311</v>
      </c>
      <c r="X228" s="87">
        <v>221</v>
      </c>
      <c r="Y228" s="87">
        <v>232</v>
      </c>
      <c r="Z228" s="87">
        <v>243</v>
      </c>
      <c r="AA228" s="87">
        <v>255</v>
      </c>
      <c r="AB228" s="87">
        <v>268</v>
      </c>
      <c r="AC228" s="72"/>
      <c r="AD228" s="87">
        <v>0</v>
      </c>
      <c r="AE228" s="87">
        <v>0</v>
      </c>
      <c r="AF228" s="87">
        <v>0</v>
      </c>
      <c r="AG228" s="87">
        <v>0</v>
      </c>
      <c r="AH228" s="87">
        <v>0</v>
      </c>
      <c r="AI228" s="87">
        <v>0</v>
      </c>
      <c r="AJ228" s="87">
        <v>0</v>
      </c>
      <c r="AK228" s="88">
        <v>10433</v>
      </c>
      <c r="AL228" s="88">
        <v>10953</v>
      </c>
      <c r="AM228" s="88">
        <v>11472</v>
      </c>
      <c r="AN228" s="88">
        <v>12039</v>
      </c>
      <c r="AO228" s="88">
        <v>12652</v>
      </c>
      <c r="AP228" s="72"/>
      <c r="AQ228" s="87">
        <v>0</v>
      </c>
      <c r="AR228" s="87">
        <v>0</v>
      </c>
      <c r="AS228" s="88">
        <v>21386</v>
      </c>
      <c r="AT228" s="88">
        <v>36163</v>
      </c>
      <c r="AU228" s="72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L228" s="75" t="str">
        <f t="shared" si="6"/>
        <v>Chicco - Shopee</v>
      </c>
      <c r="BM228" s="75" t="str">
        <f t="shared" si="7"/>
        <v>Chicco - Shopee</v>
      </c>
    </row>
    <row r="229" spans="1:65" ht="12.5" hidden="1" thickTop="1" x14ac:dyDescent="0.3">
      <c r="A229" s="85" t="s">
        <v>1318</v>
      </c>
      <c r="B229" s="75" t="s">
        <v>240</v>
      </c>
      <c r="C229" s="75" t="s">
        <v>1307</v>
      </c>
      <c r="D229" s="75" t="s">
        <v>1568</v>
      </c>
      <c r="E229" s="75" t="s">
        <v>1305</v>
      </c>
      <c r="F229" s="75" t="s">
        <v>1305</v>
      </c>
      <c r="G229" s="75" t="s">
        <v>1445</v>
      </c>
      <c r="H229" s="75" t="s">
        <v>1049</v>
      </c>
      <c r="I229" s="75" t="s">
        <v>1049</v>
      </c>
      <c r="J229" s="75" t="s">
        <v>90</v>
      </c>
      <c r="K229" s="75" t="s">
        <v>1313</v>
      </c>
      <c r="L229" s="96" t="s">
        <v>581</v>
      </c>
      <c r="Q229" s="91" t="s">
        <v>1311</v>
      </c>
      <c r="R229" s="91" t="s">
        <v>1311</v>
      </c>
      <c r="S229" s="91" t="s">
        <v>1311</v>
      </c>
      <c r="T229" s="91" t="s">
        <v>1311</v>
      </c>
      <c r="U229" s="91" t="s">
        <v>1311</v>
      </c>
      <c r="V229" s="91" t="s">
        <v>1311</v>
      </c>
      <c r="W229" s="91" t="s">
        <v>1311</v>
      </c>
      <c r="X229" s="91">
        <v>110</v>
      </c>
      <c r="Y229" s="91">
        <v>116</v>
      </c>
      <c r="Z229" s="91">
        <v>122</v>
      </c>
      <c r="AA229" s="91">
        <v>128</v>
      </c>
      <c r="AB229" s="91">
        <v>134</v>
      </c>
      <c r="AC229" s="72"/>
      <c r="AD229" s="91">
        <v>0</v>
      </c>
      <c r="AE229" s="91">
        <v>0</v>
      </c>
      <c r="AF229" s="91">
        <v>0</v>
      </c>
      <c r="AG229" s="91">
        <v>0</v>
      </c>
      <c r="AH229" s="91">
        <v>0</v>
      </c>
      <c r="AI229" s="91">
        <v>0</v>
      </c>
      <c r="AJ229" s="91">
        <v>0</v>
      </c>
      <c r="AK229" s="92">
        <v>5193</v>
      </c>
      <c r="AL229" s="92">
        <v>5476</v>
      </c>
      <c r="AM229" s="92">
        <v>5760</v>
      </c>
      <c r="AN229" s="92">
        <v>6043</v>
      </c>
      <c r="AO229" s="92">
        <v>6326</v>
      </c>
      <c r="AP229" s="72"/>
      <c r="AQ229" s="91">
        <v>0</v>
      </c>
      <c r="AR229" s="91">
        <v>0</v>
      </c>
      <c r="AS229" s="92">
        <v>10670</v>
      </c>
      <c r="AT229" s="92">
        <v>18129</v>
      </c>
      <c r="AU229" s="72"/>
      <c r="AV229" s="91"/>
      <c r="AW229" s="91"/>
      <c r="AX229" s="91"/>
      <c r="AY229" s="91"/>
      <c r="AZ229" s="91"/>
      <c r="BB229" s="91"/>
      <c r="BC229" s="91"/>
      <c r="BD229" s="91"/>
      <c r="BE229" s="91"/>
      <c r="BF229" s="91"/>
      <c r="BG229" s="91"/>
      <c r="BH229" s="91"/>
      <c r="BI229" s="91"/>
      <c r="BJ229" s="91"/>
      <c r="BL229" s="75" t="str">
        <f t="shared" si="6"/>
        <v>Chicco - TIKI</v>
      </c>
      <c r="BM229" s="75" t="str">
        <f t="shared" si="7"/>
        <v>Chicco - TIKI</v>
      </c>
    </row>
    <row r="230" spans="1:65" ht="12.5" hidden="1" thickTop="1" x14ac:dyDescent="0.3">
      <c r="A230" s="85" t="s">
        <v>1318</v>
      </c>
      <c r="B230" s="85" t="s">
        <v>240</v>
      </c>
      <c r="C230" s="85" t="s">
        <v>1305</v>
      </c>
      <c r="D230" s="85" t="s">
        <v>1569</v>
      </c>
      <c r="E230" s="85" t="s">
        <v>1305</v>
      </c>
      <c r="F230" s="85" t="s">
        <v>1305</v>
      </c>
      <c r="G230" s="85" t="s">
        <v>1445</v>
      </c>
      <c r="H230" s="85" t="s">
        <v>1049</v>
      </c>
      <c r="I230" s="85" t="s">
        <v>1049</v>
      </c>
      <c r="J230" s="85" t="s">
        <v>90</v>
      </c>
      <c r="K230" s="85" t="s">
        <v>116</v>
      </c>
      <c r="L230" s="86" t="s">
        <v>116</v>
      </c>
      <c r="M230" s="85"/>
      <c r="N230" s="85"/>
      <c r="O230" s="85"/>
      <c r="P230" s="85"/>
      <c r="Q230" s="87" t="s">
        <v>1311</v>
      </c>
      <c r="R230" s="87" t="s">
        <v>1311</v>
      </c>
      <c r="S230" s="87" t="s">
        <v>1311</v>
      </c>
      <c r="T230" s="87" t="s">
        <v>1311</v>
      </c>
      <c r="U230" s="87" t="s">
        <v>1311</v>
      </c>
      <c r="V230" s="87" t="s">
        <v>1311</v>
      </c>
      <c r="W230" s="87" t="s">
        <v>1311</v>
      </c>
      <c r="X230" s="87" t="s">
        <v>1311</v>
      </c>
      <c r="Y230" s="87" t="s">
        <v>1311</v>
      </c>
      <c r="Z230" s="87" t="s">
        <v>1311</v>
      </c>
      <c r="AA230" s="87" t="s">
        <v>1311</v>
      </c>
      <c r="AB230" s="87" t="s">
        <v>1311</v>
      </c>
      <c r="AC230" s="72"/>
      <c r="AD230" s="87">
        <v>0</v>
      </c>
      <c r="AE230" s="87">
        <v>0</v>
      </c>
      <c r="AF230" s="87">
        <v>0</v>
      </c>
      <c r="AG230" s="87">
        <v>0</v>
      </c>
      <c r="AH230" s="87">
        <v>0</v>
      </c>
      <c r="AI230" s="87">
        <v>0</v>
      </c>
      <c r="AJ230" s="87">
        <v>0</v>
      </c>
      <c r="AK230" s="87">
        <v>0</v>
      </c>
      <c r="AL230" s="87">
        <v>0</v>
      </c>
      <c r="AM230" s="87">
        <v>0</v>
      </c>
      <c r="AN230" s="87">
        <v>0</v>
      </c>
      <c r="AO230" s="87">
        <v>0</v>
      </c>
      <c r="AP230" s="72"/>
      <c r="AQ230" s="87">
        <v>0</v>
      </c>
      <c r="AR230" s="87">
        <v>0</v>
      </c>
      <c r="AS230" s="87">
        <v>0</v>
      </c>
      <c r="AT230" s="87">
        <v>0</v>
      </c>
      <c r="AU230" s="72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L230" s="75" t="str">
        <f t="shared" si="6"/>
        <v>Chicco - Tiktok</v>
      </c>
      <c r="BM230" s="75" t="str">
        <f t="shared" si="7"/>
        <v>Chicco - Tiktok</v>
      </c>
    </row>
    <row r="231" spans="1:65" ht="12.5" hidden="1" thickTop="1" x14ac:dyDescent="0.3">
      <c r="A231" s="85" t="s">
        <v>1318</v>
      </c>
      <c r="B231" s="75" t="s">
        <v>240</v>
      </c>
      <c r="C231" s="75" t="s">
        <v>1307</v>
      </c>
      <c r="D231" s="75" t="s">
        <v>1570</v>
      </c>
      <c r="E231" s="75" t="s">
        <v>1305</v>
      </c>
      <c r="F231" s="75" t="s">
        <v>1305</v>
      </c>
      <c r="G231" s="75" t="s">
        <v>1335</v>
      </c>
      <c r="H231" s="75" t="s">
        <v>840</v>
      </c>
      <c r="I231" s="75" t="s">
        <v>840</v>
      </c>
      <c r="J231" s="75" t="s">
        <v>90</v>
      </c>
      <c r="K231" s="75" t="s">
        <v>1313</v>
      </c>
      <c r="L231" s="90" t="s">
        <v>65</v>
      </c>
      <c r="Q231" s="91" t="s">
        <v>1311</v>
      </c>
      <c r="R231" s="91" t="s">
        <v>1311</v>
      </c>
      <c r="S231" s="91" t="s">
        <v>1311</v>
      </c>
      <c r="T231" s="91" t="s">
        <v>1311</v>
      </c>
      <c r="U231" s="91" t="s">
        <v>1311</v>
      </c>
      <c r="V231" s="91" t="s">
        <v>1311</v>
      </c>
      <c r="W231" s="91" t="s">
        <v>1311</v>
      </c>
      <c r="X231" s="91" t="s">
        <v>1311</v>
      </c>
      <c r="Y231" s="91" t="s">
        <v>1311</v>
      </c>
      <c r="Z231" s="91" t="s">
        <v>1311</v>
      </c>
      <c r="AA231" s="91" t="s">
        <v>1311</v>
      </c>
      <c r="AB231" s="91" t="s">
        <v>1311</v>
      </c>
      <c r="AC231" s="72"/>
      <c r="AD231" s="91">
        <v>0</v>
      </c>
      <c r="AE231" s="91">
        <v>0</v>
      </c>
      <c r="AF231" s="91">
        <v>0</v>
      </c>
      <c r="AG231" s="91">
        <v>0</v>
      </c>
      <c r="AH231" s="91">
        <v>0</v>
      </c>
      <c r="AI231" s="91">
        <v>0</v>
      </c>
      <c r="AJ231" s="91">
        <v>0</v>
      </c>
      <c r="AK231" s="91">
        <v>0</v>
      </c>
      <c r="AL231" s="91">
        <v>0</v>
      </c>
      <c r="AM231" s="91">
        <v>0</v>
      </c>
      <c r="AN231" s="91">
        <v>0</v>
      </c>
      <c r="AO231" s="91">
        <v>0</v>
      </c>
      <c r="AP231" s="72"/>
      <c r="AQ231" s="91">
        <v>0</v>
      </c>
      <c r="AR231" s="91">
        <v>0</v>
      </c>
      <c r="AS231" s="91">
        <v>0</v>
      </c>
      <c r="AT231" s="91">
        <v>0</v>
      </c>
      <c r="AU231" s="72"/>
      <c r="AV231" s="91"/>
      <c r="AW231" s="91"/>
      <c r="AX231" s="91"/>
      <c r="AY231" s="91"/>
      <c r="AZ231" s="91"/>
      <c r="BB231" s="91"/>
      <c r="BC231" s="91"/>
      <c r="BD231" s="91"/>
      <c r="BE231" s="91"/>
      <c r="BF231" s="91"/>
      <c r="BG231" s="91"/>
      <c r="BH231" s="91"/>
      <c r="BI231" s="91"/>
      <c r="BJ231" s="91"/>
      <c r="BL231" s="75" t="str">
        <f t="shared" si="6"/>
        <v>Coca-Cola - Lazada</v>
      </c>
      <c r="BM231" s="75" t="str">
        <f t="shared" si="7"/>
        <v>Coca-Cola - Lazada</v>
      </c>
    </row>
    <row r="232" spans="1:65" ht="12.5" hidden="1" thickTop="1" x14ac:dyDescent="0.3">
      <c r="A232" s="85" t="s">
        <v>1318</v>
      </c>
      <c r="B232" s="85" t="s">
        <v>240</v>
      </c>
      <c r="C232" s="85" t="s">
        <v>1307</v>
      </c>
      <c r="D232" s="85" t="s">
        <v>1571</v>
      </c>
      <c r="E232" s="85" t="s">
        <v>1305</v>
      </c>
      <c r="F232" s="85" t="s">
        <v>1305</v>
      </c>
      <c r="G232" s="85" t="s">
        <v>1456</v>
      </c>
      <c r="H232" s="85" t="s">
        <v>826</v>
      </c>
      <c r="I232" s="85" t="s">
        <v>826</v>
      </c>
      <c r="J232" s="85" t="s">
        <v>90</v>
      </c>
      <c r="K232" s="85" t="s">
        <v>1313</v>
      </c>
      <c r="L232" s="90" t="s">
        <v>65</v>
      </c>
      <c r="M232" s="85"/>
      <c r="N232" s="85"/>
      <c r="O232" s="85"/>
      <c r="P232" s="85"/>
      <c r="Q232" s="87" t="s">
        <v>1311</v>
      </c>
      <c r="R232" s="87" t="s">
        <v>1311</v>
      </c>
      <c r="S232" s="87" t="s">
        <v>1311</v>
      </c>
      <c r="T232" s="87" t="s">
        <v>1311</v>
      </c>
      <c r="U232" s="87" t="s">
        <v>1311</v>
      </c>
      <c r="V232" s="87" t="s">
        <v>1311</v>
      </c>
      <c r="W232" s="87">
        <v>194</v>
      </c>
      <c r="X232" s="87">
        <v>194</v>
      </c>
      <c r="Y232" s="87">
        <v>194</v>
      </c>
      <c r="Z232" s="87">
        <v>243</v>
      </c>
      <c r="AA232" s="87">
        <v>243</v>
      </c>
      <c r="AB232" s="87">
        <v>291</v>
      </c>
      <c r="AC232" s="72"/>
      <c r="AD232" s="87">
        <v>0</v>
      </c>
      <c r="AE232" s="87">
        <v>0</v>
      </c>
      <c r="AF232" s="87">
        <v>0</v>
      </c>
      <c r="AG232" s="87">
        <v>0</v>
      </c>
      <c r="AH232" s="87">
        <v>0</v>
      </c>
      <c r="AI232" s="87">
        <v>0</v>
      </c>
      <c r="AJ232" s="88">
        <v>9167</v>
      </c>
      <c r="AK232" s="88">
        <v>9167</v>
      </c>
      <c r="AL232" s="88">
        <v>9167</v>
      </c>
      <c r="AM232" s="88">
        <v>11458</v>
      </c>
      <c r="AN232" s="88">
        <v>11458</v>
      </c>
      <c r="AO232" s="88">
        <v>13750</v>
      </c>
      <c r="AP232" s="72"/>
      <c r="AQ232" s="87">
        <v>0</v>
      </c>
      <c r="AR232" s="87">
        <v>0</v>
      </c>
      <c r="AS232" s="88">
        <v>27500</v>
      </c>
      <c r="AT232" s="88">
        <v>36667</v>
      </c>
      <c r="AU232" s="72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L232" s="75" t="str">
        <f t="shared" si="6"/>
        <v>Converse - Lazada</v>
      </c>
      <c r="BM232" s="75" t="str">
        <f t="shared" si="7"/>
        <v>Converse - Lazada</v>
      </c>
    </row>
    <row r="233" spans="1:65" ht="12.5" hidden="1" thickTop="1" x14ac:dyDescent="0.3">
      <c r="A233" s="85" t="s">
        <v>1318</v>
      </c>
      <c r="B233" s="75" t="s">
        <v>240</v>
      </c>
      <c r="C233" s="75" t="s">
        <v>1305</v>
      </c>
      <c r="D233" s="75" t="s">
        <v>1572</v>
      </c>
      <c r="E233" s="75" t="s">
        <v>1305</v>
      </c>
      <c r="F233" s="75" t="s">
        <v>1305</v>
      </c>
      <c r="G233" s="75" t="s">
        <v>1456</v>
      </c>
      <c r="H233" s="75" t="s">
        <v>826</v>
      </c>
      <c r="I233" s="75" t="s">
        <v>826</v>
      </c>
      <c r="J233" s="75" t="s">
        <v>90</v>
      </c>
      <c r="K233" s="75" t="s">
        <v>739</v>
      </c>
      <c r="L233" s="86" t="s">
        <v>739</v>
      </c>
      <c r="Q233" s="91" t="s">
        <v>1311</v>
      </c>
      <c r="R233" s="91" t="s">
        <v>1311</v>
      </c>
      <c r="S233" s="91" t="s">
        <v>1311</v>
      </c>
      <c r="T233" s="91" t="s">
        <v>1311</v>
      </c>
      <c r="U233" s="91" t="s">
        <v>1311</v>
      </c>
      <c r="V233" s="91" t="s">
        <v>1311</v>
      </c>
      <c r="W233" s="91">
        <v>22</v>
      </c>
      <c r="X233" s="91">
        <v>22</v>
      </c>
      <c r="Y233" s="91">
        <v>22</v>
      </c>
      <c r="Z233" s="91">
        <v>27</v>
      </c>
      <c r="AA233" s="91">
        <v>27</v>
      </c>
      <c r="AB233" s="91">
        <v>32</v>
      </c>
      <c r="AC233" s="72"/>
      <c r="AD233" s="91">
        <v>0</v>
      </c>
      <c r="AE233" s="91">
        <v>0</v>
      </c>
      <c r="AF233" s="91">
        <v>0</v>
      </c>
      <c r="AG233" s="91">
        <v>0</v>
      </c>
      <c r="AH233" s="91">
        <v>0</v>
      </c>
      <c r="AI233" s="91">
        <v>0</v>
      </c>
      <c r="AJ233" s="92">
        <v>1018</v>
      </c>
      <c r="AK233" s="92">
        <v>1018</v>
      </c>
      <c r="AL233" s="92">
        <v>1018</v>
      </c>
      <c r="AM233" s="92">
        <v>1273</v>
      </c>
      <c r="AN233" s="92">
        <v>1273</v>
      </c>
      <c r="AO233" s="92">
        <v>1528</v>
      </c>
      <c r="AP233" s="72"/>
      <c r="AQ233" s="91">
        <v>0</v>
      </c>
      <c r="AR233" s="91">
        <v>0</v>
      </c>
      <c r="AS233" s="92">
        <v>3055</v>
      </c>
      <c r="AT233" s="92">
        <v>4074</v>
      </c>
      <c r="AU233" s="72"/>
      <c r="AV233" s="91"/>
      <c r="AW233" s="91"/>
      <c r="AX233" s="91"/>
      <c r="AY233" s="91"/>
      <c r="AZ233" s="91"/>
      <c r="BB233" s="91"/>
      <c r="BC233" s="91"/>
      <c r="BD233" s="91"/>
      <c r="BE233" s="91"/>
      <c r="BF233" s="91"/>
      <c r="BG233" s="91"/>
      <c r="BH233" s="91"/>
      <c r="BI233" s="91"/>
      <c r="BJ233" s="91"/>
      <c r="BL233" s="75" t="str">
        <f t="shared" si="6"/>
        <v>Converse - Momo</v>
      </c>
      <c r="BM233" s="75" t="str">
        <f t="shared" si="7"/>
        <v>Converse - Momo</v>
      </c>
    </row>
    <row r="234" spans="1:65" ht="12.5" hidden="1" thickTop="1" x14ac:dyDescent="0.3">
      <c r="A234" s="85" t="s">
        <v>1318</v>
      </c>
      <c r="B234" s="85" t="s">
        <v>240</v>
      </c>
      <c r="C234" s="85" t="s">
        <v>1307</v>
      </c>
      <c r="D234" s="85" t="s">
        <v>1573</v>
      </c>
      <c r="E234" s="85" t="s">
        <v>1305</v>
      </c>
      <c r="F234" s="85" t="s">
        <v>1305</v>
      </c>
      <c r="G234" s="85" t="s">
        <v>1456</v>
      </c>
      <c r="H234" s="85" t="s">
        <v>826</v>
      </c>
      <c r="I234" s="85" t="s">
        <v>826</v>
      </c>
      <c r="J234" s="85" t="s">
        <v>90</v>
      </c>
      <c r="K234" s="85" t="s">
        <v>1313</v>
      </c>
      <c r="L234" s="99" t="s">
        <v>1482</v>
      </c>
      <c r="M234" s="85"/>
      <c r="N234" s="85"/>
      <c r="O234" s="85"/>
      <c r="P234" s="85"/>
      <c r="Q234" s="87" t="s">
        <v>1311</v>
      </c>
      <c r="R234" s="87" t="s">
        <v>1311</v>
      </c>
      <c r="S234" s="87" t="s">
        <v>1311</v>
      </c>
      <c r="T234" s="87" t="s">
        <v>1311</v>
      </c>
      <c r="U234" s="87" t="s">
        <v>1311</v>
      </c>
      <c r="V234" s="87" t="s">
        <v>1311</v>
      </c>
      <c r="W234" s="87" t="s">
        <v>1311</v>
      </c>
      <c r="X234" s="87" t="s">
        <v>1311</v>
      </c>
      <c r="Y234" s="87" t="s">
        <v>1311</v>
      </c>
      <c r="Z234" s="87" t="s">
        <v>1311</v>
      </c>
      <c r="AA234" s="87" t="s">
        <v>1311</v>
      </c>
      <c r="AB234" s="87" t="s">
        <v>1311</v>
      </c>
      <c r="AC234" s="72"/>
      <c r="AD234" s="87">
        <v>0</v>
      </c>
      <c r="AE234" s="87">
        <v>0</v>
      </c>
      <c r="AF234" s="87">
        <v>0</v>
      </c>
      <c r="AG234" s="87">
        <v>0</v>
      </c>
      <c r="AH234" s="87">
        <v>0</v>
      </c>
      <c r="AI234" s="87">
        <v>0</v>
      </c>
      <c r="AJ234" s="87">
        <v>0</v>
      </c>
      <c r="AK234" s="87">
        <v>0</v>
      </c>
      <c r="AL234" s="87">
        <v>0</v>
      </c>
      <c r="AM234" s="87">
        <v>0</v>
      </c>
      <c r="AN234" s="87">
        <v>0</v>
      </c>
      <c r="AO234" s="87">
        <v>0</v>
      </c>
      <c r="AP234" s="72"/>
      <c r="AQ234" s="87">
        <v>0</v>
      </c>
      <c r="AR234" s="87">
        <v>0</v>
      </c>
      <c r="AS234" s="87">
        <v>0</v>
      </c>
      <c r="AT234" s="87">
        <v>0</v>
      </c>
      <c r="AU234" s="72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L234" s="75" t="str">
        <f t="shared" si="6"/>
        <v>Converse - SENDO</v>
      </c>
      <c r="BM234" s="75" t="str">
        <f t="shared" si="7"/>
        <v>Converse - SENDO</v>
      </c>
    </row>
    <row r="235" spans="1:65" ht="12.5" hidden="1" thickTop="1" x14ac:dyDescent="0.3">
      <c r="A235" s="85" t="s">
        <v>1318</v>
      </c>
      <c r="B235" s="75" t="s">
        <v>240</v>
      </c>
      <c r="C235" s="75" t="s">
        <v>1307</v>
      </c>
      <c r="D235" s="75" t="s">
        <v>1574</v>
      </c>
      <c r="E235" s="75" t="s">
        <v>1305</v>
      </c>
      <c r="F235" s="75" t="s">
        <v>1305</v>
      </c>
      <c r="G235" s="75" t="s">
        <v>1456</v>
      </c>
      <c r="H235" s="75" t="s">
        <v>826</v>
      </c>
      <c r="I235" s="75" t="s">
        <v>826</v>
      </c>
      <c r="J235" s="75" t="s">
        <v>90</v>
      </c>
      <c r="K235" s="75" t="s">
        <v>1313</v>
      </c>
      <c r="L235" s="95" t="s">
        <v>147</v>
      </c>
      <c r="Q235" s="91" t="s">
        <v>1311</v>
      </c>
      <c r="R235" s="91" t="s">
        <v>1311</v>
      </c>
      <c r="S235" s="91" t="s">
        <v>1311</v>
      </c>
      <c r="T235" s="91" t="s">
        <v>1311</v>
      </c>
      <c r="U235" s="91" t="s">
        <v>1311</v>
      </c>
      <c r="V235" s="91" t="s">
        <v>1311</v>
      </c>
      <c r="W235" s="91">
        <v>108</v>
      </c>
      <c r="X235" s="91">
        <v>108</v>
      </c>
      <c r="Y235" s="91">
        <v>108</v>
      </c>
      <c r="Z235" s="91">
        <v>135</v>
      </c>
      <c r="AA235" s="91">
        <v>135</v>
      </c>
      <c r="AB235" s="91">
        <v>162</v>
      </c>
      <c r="AC235" s="72"/>
      <c r="AD235" s="91">
        <v>0</v>
      </c>
      <c r="AE235" s="91">
        <v>0</v>
      </c>
      <c r="AF235" s="91">
        <v>0</v>
      </c>
      <c r="AG235" s="91">
        <v>0</v>
      </c>
      <c r="AH235" s="91">
        <v>0</v>
      </c>
      <c r="AI235" s="91">
        <v>0</v>
      </c>
      <c r="AJ235" s="92">
        <v>5093</v>
      </c>
      <c r="AK235" s="92">
        <v>5093</v>
      </c>
      <c r="AL235" s="92">
        <v>5093</v>
      </c>
      <c r="AM235" s="92">
        <v>6366</v>
      </c>
      <c r="AN235" s="92">
        <v>6366</v>
      </c>
      <c r="AO235" s="92">
        <v>7639</v>
      </c>
      <c r="AP235" s="72"/>
      <c r="AQ235" s="91">
        <v>0</v>
      </c>
      <c r="AR235" s="91">
        <v>0</v>
      </c>
      <c r="AS235" s="92">
        <v>15278</v>
      </c>
      <c r="AT235" s="92">
        <v>20371</v>
      </c>
      <c r="AU235" s="72"/>
      <c r="AV235" s="91"/>
      <c r="AW235" s="91"/>
      <c r="AX235" s="91"/>
      <c r="AY235" s="91"/>
      <c r="AZ235" s="91"/>
      <c r="BB235" s="91"/>
      <c r="BC235" s="91"/>
      <c r="BD235" s="91"/>
      <c r="BE235" s="91"/>
      <c r="BF235" s="91"/>
      <c r="BG235" s="91"/>
      <c r="BH235" s="91"/>
      <c r="BI235" s="91"/>
      <c r="BJ235" s="91"/>
      <c r="BL235" s="75" t="str">
        <f t="shared" si="6"/>
        <v>Converse - Shopee</v>
      </c>
      <c r="BM235" s="75" t="str">
        <f t="shared" si="7"/>
        <v>Converse - Shopee</v>
      </c>
    </row>
    <row r="236" spans="1:65" ht="12.5" hidden="1" thickTop="1" x14ac:dyDescent="0.3">
      <c r="A236" s="85" t="s">
        <v>1318</v>
      </c>
      <c r="B236" s="85" t="s">
        <v>240</v>
      </c>
      <c r="C236" s="85" t="s">
        <v>1307</v>
      </c>
      <c r="D236" s="85" t="s">
        <v>1575</v>
      </c>
      <c r="E236" s="85" t="s">
        <v>1305</v>
      </c>
      <c r="F236" s="85" t="s">
        <v>1305</v>
      </c>
      <c r="G236" s="85" t="s">
        <v>1456</v>
      </c>
      <c r="H236" s="85" t="s">
        <v>826</v>
      </c>
      <c r="I236" s="85" t="s">
        <v>826</v>
      </c>
      <c r="J236" s="85" t="s">
        <v>90</v>
      </c>
      <c r="K236" s="85" t="s">
        <v>1313</v>
      </c>
      <c r="L236" s="96" t="s">
        <v>581</v>
      </c>
      <c r="M236" s="85"/>
      <c r="N236" s="85"/>
      <c r="O236" s="85"/>
      <c r="P236" s="85"/>
      <c r="Q236" s="87" t="s">
        <v>1311</v>
      </c>
      <c r="R236" s="87" t="s">
        <v>1311</v>
      </c>
      <c r="S236" s="87" t="s">
        <v>1311</v>
      </c>
      <c r="T236" s="87" t="s">
        <v>1311</v>
      </c>
      <c r="U236" s="87" t="s">
        <v>1311</v>
      </c>
      <c r="V236" s="87" t="s">
        <v>1311</v>
      </c>
      <c r="W236" s="87">
        <v>86</v>
      </c>
      <c r="X236" s="87">
        <v>86</v>
      </c>
      <c r="Y236" s="87">
        <v>86</v>
      </c>
      <c r="Z236" s="87">
        <v>108</v>
      </c>
      <c r="AA236" s="87">
        <v>108</v>
      </c>
      <c r="AB236" s="87">
        <v>129</v>
      </c>
      <c r="AC236" s="72"/>
      <c r="AD236" s="87">
        <v>0</v>
      </c>
      <c r="AE236" s="87">
        <v>0</v>
      </c>
      <c r="AF236" s="87">
        <v>0</v>
      </c>
      <c r="AG236" s="87">
        <v>0</v>
      </c>
      <c r="AH236" s="87">
        <v>0</v>
      </c>
      <c r="AI236" s="87">
        <v>0</v>
      </c>
      <c r="AJ236" s="88">
        <v>4074</v>
      </c>
      <c r="AK236" s="88">
        <v>4074</v>
      </c>
      <c r="AL236" s="88">
        <v>4074</v>
      </c>
      <c r="AM236" s="88">
        <v>5093</v>
      </c>
      <c r="AN236" s="88">
        <v>5093</v>
      </c>
      <c r="AO236" s="88">
        <v>6111</v>
      </c>
      <c r="AP236" s="72"/>
      <c r="AQ236" s="87">
        <v>0</v>
      </c>
      <c r="AR236" s="87">
        <v>0</v>
      </c>
      <c r="AS236" s="88">
        <v>12223</v>
      </c>
      <c r="AT236" s="88">
        <v>16296</v>
      </c>
      <c r="AU236" s="72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L236" s="75" t="str">
        <f t="shared" si="6"/>
        <v>Converse - TIKI</v>
      </c>
      <c r="BM236" s="75" t="str">
        <f t="shared" si="7"/>
        <v>Converse - TIKI</v>
      </c>
    </row>
    <row r="237" spans="1:65" ht="12.5" hidden="1" thickTop="1" x14ac:dyDescent="0.3">
      <c r="A237" s="85" t="s">
        <v>1318</v>
      </c>
      <c r="B237" s="75" t="s">
        <v>240</v>
      </c>
      <c r="C237" s="75" t="s">
        <v>1305</v>
      </c>
      <c r="D237" s="75" t="s">
        <v>1576</v>
      </c>
      <c r="E237" s="75" t="s">
        <v>1305</v>
      </c>
      <c r="F237" s="75" t="s">
        <v>1305</v>
      </c>
      <c r="G237" s="75" t="s">
        <v>1456</v>
      </c>
      <c r="H237" s="75" t="s">
        <v>826</v>
      </c>
      <c r="I237" s="75" t="s">
        <v>826</v>
      </c>
      <c r="J237" s="75" t="s">
        <v>90</v>
      </c>
      <c r="K237" s="75" t="s">
        <v>116</v>
      </c>
      <c r="L237" s="86" t="s">
        <v>116</v>
      </c>
      <c r="Q237" s="91" t="s">
        <v>1311</v>
      </c>
      <c r="R237" s="91" t="s">
        <v>1311</v>
      </c>
      <c r="S237" s="91" t="s">
        <v>1311</v>
      </c>
      <c r="T237" s="91" t="s">
        <v>1311</v>
      </c>
      <c r="U237" s="91" t="s">
        <v>1311</v>
      </c>
      <c r="V237" s="91" t="s">
        <v>1311</v>
      </c>
      <c r="W237" s="91">
        <v>22</v>
      </c>
      <c r="X237" s="91">
        <v>22</v>
      </c>
      <c r="Y237" s="91">
        <v>22</v>
      </c>
      <c r="Z237" s="91">
        <v>27</v>
      </c>
      <c r="AA237" s="91">
        <v>27</v>
      </c>
      <c r="AB237" s="91">
        <v>32</v>
      </c>
      <c r="AC237" s="72"/>
      <c r="AD237" s="91">
        <v>0</v>
      </c>
      <c r="AE237" s="91">
        <v>0</v>
      </c>
      <c r="AF237" s="91">
        <v>0</v>
      </c>
      <c r="AG237" s="91">
        <v>0</v>
      </c>
      <c r="AH237" s="91">
        <v>0</v>
      </c>
      <c r="AI237" s="91">
        <v>0</v>
      </c>
      <c r="AJ237" s="92">
        <v>1018</v>
      </c>
      <c r="AK237" s="92">
        <v>1018</v>
      </c>
      <c r="AL237" s="92">
        <v>1018</v>
      </c>
      <c r="AM237" s="92">
        <v>1273</v>
      </c>
      <c r="AN237" s="92">
        <v>1273</v>
      </c>
      <c r="AO237" s="92">
        <v>1528</v>
      </c>
      <c r="AP237" s="72"/>
      <c r="AQ237" s="91">
        <v>0</v>
      </c>
      <c r="AR237" s="91">
        <v>0</v>
      </c>
      <c r="AS237" s="92">
        <v>3055</v>
      </c>
      <c r="AT237" s="92">
        <v>4074</v>
      </c>
      <c r="AU237" s="72"/>
      <c r="AV237" s="91"/>
      <c r="AW237" s="91"/>
      <c r="AX237" s="91"/>
      <c r="AY237" s="91"/>
      <c r="AZ237" s="91"/>
      <c r="BB237" s="91"/>
      <c r="BC237" s="91"/>
      <c r="BD237" s="91"/>
      <c r="BE237" s="91"/>
      <c r="BF237" s="91"/>
      <c r="BG237" s="91"/>
      <c r="BH237" s="91"/>
      <c r="BI237" s="91"/>
      <c r="BJ237" s="91"/>
      <c r="BL237" s="75" t="str">
        <f t="shared" si="6"/>
        <v>Converse - Tiktok</v>
      </c>
      <c r="BM237" s="75" t="str">
        <f t="shared" si="7"/>
        <v>Converse - Tiktok</v>
      </c>
    </row>
    <row r="238" spans="1:65" ht="12.5" hidden="1" thickTop="1" x14ac:dyDescent="0.3">
      <c r="A238" s="85" t="s">
        <v>1318</v>
      </c>
      <c r="B238" s="85" t="s">
        <v>240</v>
      </c>
      <c r="C238" s="85" t="s">
        <v>1307</v>
      </c>
      <c r="D238" s="85" t="s">
        <v>1577</v>
      </c>
      <c r="E238" s="85" t="s">
        <v>1305</v>
      </c>
      <c r="F238" s="85" t="s">
        <v>1305</v>
      </c>
      <c r="G238" s="85" t="s">
        <v>1320</v>
      </c>
      <c r="H238" s="85" t="s">
        <v>1578</v>
      </c>
      <c r="I238" s="85" t="s">
        <v>1578</v>
      </c>
      <c r="J238" s="85" t="s">
        <v>90</v>
      </c>
      <c r="K238" s="85" t="s">
        <v>1313</v>
      </c>
      <c r="L238" s="90" t="s">
        <v>65</v>
      </c>
      <c r="M238" s="85"/>
      <c r="N238" s="85"/>
      <c r="O238" s="85"/>
      <c r="P238" s="85"/>
      <c r="Q238" s="87" t="s">
        <v>1311</v>
      </c>
      <c r="R238" s="87" t="s">
        <v>1311</v>
      </c>
      <c r="S238" s="87" t="s">
        <v>1311</v>
      </c>
      <c r="T238" s="87" t="s">
        <v>1311</v>
      </c>
      <c r="U238" s="87" t="s">
        <v>1311</v>
      </c>
      <c r="V238" s="87" t="s">
        <v>1311</v>
      </c>
      <c r="W238" s="87" t="s">
        <v>1311</v>
      </c>
      <c r="X238" s="87" t="s">
        <v>1311</v>
      </c>
      <c r="Y238" s="87" t="s">
        <v>1311</v>
      </c>
      <c r="Z238" s="87" t="s">
        <v>1311</v>
      </c>
      <c r="AA238" s="87" t="s">
        <v>1311</v>
      </c>
      <c r="AB238" s="87" t="s">
        <v>1311</v>
      </c>
      <c r="AC238" s="72"/>
      <c r="AD238" s="87">
        <v>0</v>
      </c>
      <c r="AE238" s="87">
        <v>0</v>
      </c>
      <c r="AF238" s="87">
        <v>0</v>
      </c>
      <c r="AG238" s="87">
        <v>0</v>
      </c>
      <c r="AH238" s="87">
        <v>0</v>
      </c>
      <c r="AI238" s="87">
        <v>0</v>
      </c>
      <c r="AJ238" s="87">
        <v>0</v>
      </c>
      <c r="AK238" s="87">
        <v>0</v>
      </c>
      <c r="AL238" s="87">
        <v>0</v>
      </c>
      <c r="AM238" s="87">
        <v>0</v>
      </c>
      <c r="AN238" s="87">
        <v>0</v>
      </c>
      <c r="AO238" s="87">
        <v>0</v>
      </c>
      <c r="AP238" s="72"/>
      <c r="AQ238" s="87">
        <v>0</v>
      </c>
      <c r="AR238" s="87">
        <v>0</v>
      </c>
      <c r="AS238" s="87">
        <v>0</v>
      </c>
      <c r="AT238" s="87">
        <v>0</v>
      </c>
      <c r="AU238" s="72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L238" s="75" t="str">
        <f t="shared" si="6"/>
        <v>Coocaa - Lazada</v>
      </c>
      <c r="BM238" s="75" t="str">
        <f t="shared" si="7"/>
        <v>Coocaa - Lazada</v>
      </c>
    </row>
    <row r="239" spans="1:65" ht="12.5" hidden="1" thickTop="1" x14ac:dyDescent="0.3">
      <c r="A239" s="85" t="s">
        <v>1318</v>
      </c>
      <c r="B239" s="75" t="s">
        <v>240</v>
      </c>
      <c r="C239" s="75" t="s">
        <v>1305</v>
      </c>
      <c r="D239" s="75" t="s">
        <v>1579</v>
      </c>
      <c r="E239" s="75" t="s">
        <v>1305</v>
      </c>
      <c r="F239" s="75" t="s">
        <v>1305</v>
      </c>
      <c r="G239" s="75" t="s">
        <v>1320</v>
      </c>
      <c r="H239" s="75" t="s">
        <v>1578</v>
      </c>
      <c r="I239" s="75" t="s">
        <v>1578</v>
      </c>
      <c r="J239" s="75" t="s">
        <v>90</v>
      </c>
      <c r="K239" s="75" t="s">
        <v>739</v>
      </c>
      <c r="L239" s="86" t="s">
        <v>739</v>
      </c>
      <c r="Q239" s="91" t="s">
        <v>1311</v>
      </c>
      <c r="R239" s="91" t="s">
        <v>1311</v>
      </c>
      <c r="S239" s="91" t="s">
        <v>1311</v>
      </c>
      <c r="T239" s="91" t="s">
        <v>1311</v>
      </c>
      <c r="U239" s="91" t="s">
        <v>1311</v>
      </c>
      <c r="V239" s="91" t="s">
        <v>1311</v>
      </c>
      <c r="W239" s="91" t="s">
        <v>1311</v>
      </c>
      <c r="X239" s="91" t="s">
        <v>1311</v>
      </c>
      <c r="Y239" s="91" t="s">
        <v>1311</v>
      </c>
      <c r="Z239" s="91" t="s">
        <v>1311</v>
      </c>
      <c r="AA239" s="91" t="s">
        <v>1311</v>
      </c>
      <c r="AB239" s="91" t="s">
        <v>1311</v>
      </c>
      <c r="AC239" s="72"/>
      <c r="AD239" s="91">
        <v>0</v>
      </c>
      <c r="AE239" s="91">
        <v>0</v>
      </c>
      <c r="AF239" s="91">
        <v>0</v>
      </c>
      <c r="AG239" s="91">
        <v>0</v>
      </c>
      <c r="AH239" s="91">
        <v>0</v>
      </c>
      <c r="AI239" s="91">
        <v>0</v>
      </c>
      <c r="AJ239" s="91">
        <v>0</v>
      </c>
      <c r="AK239" s="91">
        <v>0</v>
      </c>
      <c r="AL239" s="91">
        <v>0</v>
      </c>
      <c r="AM239" s="91">
        <v>0</v>
      </c>
      <c r="AN239" s="91">
        <v>0</v>
      </c>
      <c r="AO239" s="91">
        <v>0</v>
      </c>
      <c r="AP239" s="72"/>
      <c r="AQ239" s="91">
        <v>0</v>
      </c>
      <c r="AR239" s="91">
        <v>0</v>
      </c>
      <c r="AS239" s="91">
        <v>0</v>
      </c>
      <c r="AT239" s="91">
        <v>0</v>
      </c>
      <c r="AU239" s="72"/>
      <c r="AV239" s="91"/>
      <c r="AW239" s="91"/>
      <c r="AX239" s="91"/>
      <c r="AY239" s="91"/>
      <c r="AZ239" s="91"/>
      <c r="BB239" s="91"/>
      <c r="BC239" s="91"/>
      <c r="BD239" s="91"/>
      <c r="BE239" s="91"/>
      <c r="BF239" s="91"/>
      <c r="BG239" s="91"/>
      <c r="BH239" s="91"/>
      <c r="BI239" s="91"/>
      <c r="BJ239" s="91"/>
      <c r="BL239" s="75" t="str">
        <f t="shared" si="6"/>
        <v>Coocaa - Momo</v>
      </c>
      <c r="BM239" s="75" t="str">
        <f t="shared" si="7"/>
        <v>Coocaa - Momo</v>
      </c>
    </row>
    <row r="240" spans="1:65" ht="12.5" hidden="1" thickTop="1" x14ac:dyDescent="0.3">
      <c r="A240" s="85" t="s">
        <v>1318</v>
      </c>
      <c r="B240" s="85" t="s">
        <v>240</v>
      </c>
      <c r="C240" s="85" t="s">
        <v>1307</v>
      </c>
      <c r="D240" s="85" t="s">
        <v>1580</v>
      </c>
      <c r="E240" s="85" t="s">
        <v>1305</v>
      </c>
      <c r="F240" s="85" t="s">
        <v>1305</v>
      </c>
      <c r="G240" s="85" t="s">
        <v>1320</v>
      </c>
      <c r="H240" s="85" t="s">
        <v>1578</v>
      </c>
      <c r="I240" s="85" t="s">
        <v>1578</v>
      </c>
      <c r="J240" s="85" t="s">
        <v>90</v>
      </c>
      <c r="K240" s="85" t="s">
        <v>1313</v>
      </c>
      <c r="L240" s="95" t="s">
        <v>147</v>
      </c>
      <c r="M240" s="85"/>
      <c r="N240" s="85"/>
      <c r="O240" s="85"/>
      <c r="P240" s="85"/>
      <c r="Q240" s="87" t="s">
        <v>1311</v>
      </c>
      <c r="R240" s="87" t="s">
        <v>1311</v>
      </c>
      <c r="S240" s="87" t="s">
        <v>1311</v>
      </c>
      <c r="T240" s="87" t="s">
        <v>1311</v>
      </c>
      <c r="U240" s="87" t="s">
        <v>1311</v>
      </c>
      <c r="V240" s="87" t="s">
        <v>1311</v>
      </c>
      <c r="W240" s="87" t="s">
        <v>1311</v>
      </c>
      <c r="X240" s="87" t="s">
        <v>1311</v>
      </c>
      <c r="Y240" s="87" t="s">
        <v>1311</v>
      </c>
      <c r="Z240" s="87" t="s">
        <v>1311</v>
      </c>
      <c r="AA240" s="87" t="s">
        <v>1311</v>
      </c>
      <c r="AB240" s="87" t="s">
        <v>1311</v>
      </c>
      <c r="AC240" s="72"/>
      <c r="AD240" s="87">
        <v>0</v>
      </c>
      <c r="AE240" s="87">
        <v>0</v>
      </c>
      <c r="AF240" s="87">
        <v>0</v>
      </c>
      <c r="AG240" s="87">
        <v>0</v>
      </c>
      <c r="AH240" s="87">
        <v>0</v>
      </c>
      <c r="AI240" s="87">
        <v>0</v>
      </c>
      <c r="AJ240" s="87">
        <v>0</v>
      </c>
      <c r="AK240" s="87">
        <v>0</v>
      </c>
      <c r="AL240" s="87">
        <v>0</v>
      </c>
      <c r="AM240" s="87">
        <v>0</v>
      </c>
      <c r="AN240" s="87">
        <v>0</v>
      </c>
      <c r="AO240" s="87">
        <v>0</v>
      </c>
      <c r="AP240" s="72"/>
      <c r="AQ240" s="87">
        <v>0</v>
      </c>
      <c r="AR240" s="87">
        <v>0</v>
      </c>
      <c r="AS240" s="87">
        <v>0</v>
      </c>
      <c r="AT240" s="87">
        <v>0</v>
      </c>
      <c r="AU240" s="72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L240" s="75" t="str">
        <f t="shared" si="6"/>
        <v>Coocaa - Shopee</v>
      </c>
      <c r="BM240" s="75" t="str">
        <f t="shared" si="7"/>
        <v>Coocaa - Shopee</v>
      </c>
    </row>
    <row r="241" spans="1:65" ht="12.5" hidden="1" thickTop="1" x14ac:dyDescent="0.3">
      <c r="A241" s="85" t="s">
        <v>1318</v>
      </c>
      <c r="B241" s="75" t="s">
        <v>240</v>
      </c>
      <c r="C241" s="75" t="s">
        <v>1307</v>
      </c>
      <c r="D241" s="75" t="s">
        <v>1581</v>
      </c>
      <c r="E241" s="75" t="s">
        <v>1305</v>
      </c>
      <c r="F241" s="75" t="s">
        <v>1305</v>
      </c>
      <c r="G241" s="75" t="s">
        <v>1320</v>
      </c>
      <c r="H241" s="75" t="s">
        <v>1578</v>
      </c>
      <c r="I241" s="75" t="s">
        <v>1578</v>
      </c>
      <c r="J241" s="75" t="s">
        <v>90</v>
      </c>
      <c r="K241" s="75" t="s">
        <v>1313</v>
      </c>
      <c r="L241" s="96" t="s">
        <v>581</v>
      </c>
      <c r="Q241" s="91" t="s">
        <v>1311</v>
      </c>
      <c r="R241" s="91" t="s">
        <v>1311</v>
      </c>
      <c r="S241" s="91" t="s">
        <v>1311</v>
      </c>
      <c r="T241" s="91" t="s">
        <v>1311</v>
      </c>
      <c r="U241" s="91" t="s">
        <v>1311</v>
      </c>
      <c r="V241" s="91" t="s">
        <v>1311</v>
      </c>
      <c r="W241" s="91" t="s">
        <v>1311</v>
      </c>
      <c r="X241" s="91" t="s">
        <v>1311</v>
      </c>
      <c r="Y241" s="91" t="s">
        <v>1311</v>
      </c>
      <c r="Z241" s="91" t="s">
        <v>1311</v>
      </c>
      <c r="AA241" s="91" t="s">
        <v>1311</v>
      </c>
      <c r="AB241" s="91" t="s">
        <v>1311</v>
      </c>
      <c r="AC241" s="72"/>
      <c r="AD241" s="91">
        <v>0</v>
      </c>
      <c r="AE241" s="91">
        <v>0</v>
      </c>
      <c r="AF241" s="91">
        <v>0</v>
      </c>
      <c r="AG241" s="91">
        <v>0</v>
      </c>
      <c r="AH241" s="91">
        <v>0</v>
      </c>
      <c r="AI241" s="91">
        <v>0</v>
      </c>
      <c r="AJ241" s="91">
        <v>0</v>
      </c>
      <c r="AK241" s="91">
        <v>0</v>
      </c>
      <c r="AL241" s="91">
        <v>0</v>
      </c>
      <c r="AM241" s="91">
        <v>0</v>
      </c>
      <c r="AN241" s="91">
        <v>0</v>
      </c>
      <c r="AO241" s="91">
        <v>0</v>
      </c>
      <c r="AP241" s="72"/>
      <c r="AQ241" s="91">
        <v>0</v>
      </c>
      <c r="AR241" s="91">
        <v>0</v>
      </c>
      <c r="AS241" s="91">
        <v>0</v>
      </c>
      <c r="AT241" s="91">
        <v>0</v>
      </c>
      <c r="AU241" s="72"/>
      <c r="AV241" s="91"/>
      <c r="AW241" s="91"/>
      <c r="AX241" s="91"/>
      <c r="AY241" s="91"/>
      <c r="AZ241" s="91"/>
      <c r="BB241" s="91"/>
      <c r="BC241" s="91"/>
      <c r="BD241" s="91"/>
      <c r="BE241" s="91"/>
      <c r="BF241" s="91"/>
      <c r="BG241" s="91"/>
      <c r="BH241" s="91"/>
      <c r="BI241" s="91"/>
      <c r="BJ241" s="91"/>
      <c r="BL241" s="75" t="str">
        <f t="shared" si="6"/>
        <v>Coocaa - TIKI</v>
      </c>
      <c r="BM241" s="75" t="str">
        <f t="shared" si="7"/>
        <v>Coocaa - TIKI</v>
      </c>
    </row>
    <row r="242" spans="1:65" ht="12.5" hidden="1" thickTop="1" x14ac:dyDescent="0.3">
      <c r="A242" s="85" t="s">
        <v>1318</v>
      </c>
      <c r="B242" s="85" t="s">
        <v>240</v>
      </c>
      <c r="C242" s="85" t="s">
        <v>1305</v>
      </c>
      <c r="D242" s="85" t="s">
        <v>1582</v>
      </c>
      <c r="E242" s="85" t="s">
        <v>1305</v>
      </c>
      <c r="F242" s="85" t="s">
        <v>1305</v>
      </c>
      <c r="G242" s="85" t="s">
        <v>1320</v>
      </c>
      <c r="H242" s="85" t="s">
        <v>1578</v>
      </c>
      <c r="I242" s="85" t="s">
        <v>1578</v>
      </c>
      <c r="J242" s="85" t="s">
        <v>90</v>
      </c>
      <c r="K242" s="85" t="s">
        <v>116</v>
      </c>
      <c r="L242" s="86" t="s">
        <v>116</v>
      </c>
      <c r="M242" s="85"/>
      <c r="N242" s="85"/>
      <c r="O242" s="85"/>
      <c r="P242" s="85"/>
      <c r="Q242" s="87" t="s">
        <v>1311</v>
      </c>
      <c r="R242" s="87" t="s">
        <v>1311</v>
      </c>
      <c r="S242" s="87" t="s">
        <v>1311</v>
      </c>
      <c r="T242" s="87" t="s">
        <v>1311</v>
      </c>
      <c r="U242" s="87" t="s">
        <v>1311</v>
      </c>
      <c r="V242" s="87" t="s">
        <v>1311</v>
      </c>
      <c r="W242" s="87" t="s">
        <v>1311</v>
      </c>
      <c r="X242" s="87" t="s">
        <v>1311</v>
      </c>
      <c r="Y242" s="87" t="s">
        <v>1311</v>
      </c>
      <c r="Z242" s="87" t="s">
        <v>1311</v>
      </c>
      <c r="AA242" s="87" t="s">
        <v>1311</v>
      </c>
      <c r="AB242" s="87" t="s">
        <v>1311</v>
      </c>
      <c r="AC242" s="72"/>
      <c r="AD242" s="87">
        <v>0</v>
      </c>
      <c r="AE242" s="87">
        <v>0</v>
      </c>
      <c r="AF242" s="87">
        <v>0</v>
      </c>
      <c r="AG242" s="87">
        <v>0</v>
      </c>
      <c r="AH242" s="87">
        <v>0</v>
      </c>
      <c r="AI242" s="87">
        <v>0</v>
      </c>
      <c r="AJ242" s="87">
        <v>0</v>
      </c>
      <c r="AK242" s="87">
        <v>0</v>
      </c>
      <c r="AL242" s="87">
        <v>0</v>
      </c>
      <c r="AM242" s="87">
        <v>0</v>
      </c>
      <c r="AN242" s="87">
        <v>0</v>
      </c>
      <c r="AO242" s="87">
        <v>0</v>
      </c>
      <c r="AP242" s="72"/>
      <c r="AQ242" s="87">
        <v>0</v>
      </c>
      <c r="AR242" s="87">
        <v>0</v>
      </c>
      <c r="AS242" s="87">
        <v>0</v>
      </c>
      <c r="AT242" s="87">
        <v>0</v>
      </c>
      <c r="AU242" s="72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L242" s="75" t="str">
        <f t="shared" si="6"/>
        <v>Coocaa - Tiktok</v>
      </c>
      <c r="BM242" s="75" t="str">
        <f t="shared" si="7"/>
        <v>Coocaa - Tiktok</v>
      </c>
    </row>
    <row r="243" spans="1:65" ht="12.5" hidden="1" thickTop="1" x14ac:dyDescent="0.3">
      <c r="A243" s="85" t="s">
        <v>1318</v>
      </c>
      <c r="B243" s="75" t="s">
        <v>240</v>
      </c>
      <c r="C243" s="75" t="s">
        <v>1307</v>
      </c>
      <c r="D243" s="75" t="s">
        <v>1583</v>
      </c>
      <c r="E243" s="75" t="s">
        <v>1305</v>
      </c>
      <c r="F243" s="75" t="s">
        <v>1305</v>
      </c>
      <c r="G243" s="75" t="s">
        <v>1320</v>
      </c>
      <c r="H243" s="75" t="s">
        <v>846</v>
      </c>
      <c r="I243" s="75" t="s">
        <v>846</v>
      </c>
      <c r="J243" s="75" t="s">
        <v>90</v>
      </c>
      <c r="K243" s="75" t="s">
        <v>1313</v>
      </c>
      <c r="L243" s="90" t="s">
        <v>65</v>
      </c>
      <c r="Q243" s="91" t="s">
        <v>1311</v>
      </c>
      <c r="R243" s="91" t="s">
        <v>1311</v>
      </c>
      <c r="S243" s="91" t="s">
        <v>1311</v>
      </c>
      <c r="T243" s="91" t="s">
        <v>1311</v>
      </c>
      <c r="U243" s="91" t="s">
        <v>1311</v>
      </c>
      <c r="V243" s="91" t="s">
        <v>1311</v>
      </c>
      <c r="W243" s="91" t="s">
        <v>1311</v>
      </c>
      <c r="X243" s="91" t="s">
        <v>1311</v>
      </c>
      <c r="Y243" s="91" t="s">
        <v>1311</v>
      </c>
      <c r="Z243" s="92">
        <v>1000</v>
      </c>
      <c r="AA243" s="92">
        <v>1100</v>
      </c>
      <c r="AB243" s="92">
        <v>1210</v>
      </c>
      <c r="AC243" s="72"/>
      <c r="AD243" s="91">
        <v>0</v>
      </c>
      <c r="AE243" s="91">
        <v>0</v>
      </c>
      <c r="AF243" s="91">
        <v>0</v>
      </c>
      <c r="AG243" s="91">
        <v>0</v>
      </c>
      <c r="AH243" s="91">
        <v>0</v>
      </c>
      <c r="AI243" s="91">
        <v>0</v>
      </c>
      <c r="AJ243" s="91">
        <v>0</v>
      </c>
      <c r="AK243" s="91">
        <v>0</v>
      </c>
      <c r="AL243" s="91">
        <v>0</v>
      </c>
      <c r="AM243" s="92">
        <v>47210</v>
      </c>
      <c r="AN243" s="92">
        <v>51931</v>
      </c>
      <c r="AO243" s="92">
        <v>57124</v>
      </c>
      <c r="AP243" s="72"/>
      <c r="AQ243" s="91">
        <v>0</v>
      </c>
      <c r="AR243" s="91">
        <v>0</v>
      </c>
      <c r="AS243" s="91">
        <v>0</v>
      </c>
      <c r="AT243" s="92">
        <v>156266</v>
      </c>
      <c r="AU243" s="72"/>
      <c r="AV243" s="91"/>
      <c r="AW243" s="91"/>
      <c r="AX243" s="91"/>
      <c r="AY243" s="91"/>
      <c r="AZ243" s="91"/>
      <c r="BB243" s="91"/>
      <c r="BC243" s="91"/>
      <c r="BD243" s="91"/>
      <c r="BE243" s="91"/>
      <c r="BF243" s="91"/>
      <c r="BG243" s="91"/>
      <c r="BH243" s="91"/>
      <c r="BI243" s="91"/>
      <c r="BJ243" s="91"/>
      <c r="BL243" s="75" t="str">
        <f t="shared" si="6"/>
        <v>Dell - Lazada</v>
      </c>
      <c r="BM243" s="75" t="str">
        <f t="shared" si="7"/>
        <v>Dell - Lazada</v>
      </c>
    </row>
    <row r="244" spans="1:65" ht="12.5" hidden="1" thickTop="1" x14ac:dyDescent="0.3">
      <c r="A244" s="85" t="s">
        <v>1318</v>
      </c>
      <c r="B244" s="85" t="s">
        <v>240</v>
      </c>
      <c r="C244" s="85" t="s">
        <v>1305</v>
      </c>
      <c r="D244" s="85" t="s">
        <v>1584</v>
      </c>
      <c r="E244" s="85" t="s">
        <v>1305</v>
      </c>
      <c r="F244" s="85" t="s">
        <v>1305</v>
      </c>
      <c r="G244" s="85" t="s">
        <v>1320</v>
      </c>
      <c r="H244" s="85" t="s">
        <v>846</v>
      </c>
      <c r="I244" s="85" t="s">
        <v>846</v>
      </c>
      <c r="J244" s="85" t="s">
        <v>90</v>
      </c>
      <c r="K244" s="85" t="s">
        <v>739</v>
      </c>
      <c r="L244" s="86" t="s">
        <v>739</v>
      </c>
      <c r="M244" s="85"/>
      <c r="N244" s="85"/>
      <c r="O244" s="85"/>
      <c r="P244" s="85"/>
      <c r="Q244" s="87" t="s">
        <v>1311</v>
      </c>
      <c r="R244" s="87" t="s">
        <v>1311</v>
      </c>
      <c r="S244" s="87" t="s">
        <v>1311</v>
      </c>
      <c r="T244" s="87" t="s">
        <v>1311</v>
      </c>
      <c r="U244" s="87" t="s">
        <v>1311</v>
      </c>
      <c r="V244" s="87" t="s">
        <v>1311</v>
      </c>
      <c r="W244" s="87" t="s">
        <v>1311</v>
      </c>
      <c r="X244" s="87" t="s">
        <v>1311</v>
      </c>
      <c r="Y244" s="87" t="s">
        <v>1311</v>
      </c>
      <c r="Z244" s="87">
        <v>32</v>
      </c>
      <c r="AA244" s="87">
        <v>36</v>
      </c>
      <c r="AB244" s="87">
        <v>39</v>
      </c>
      <c r="AC244" s="72"/>
      <c r="AD244" s="87">
        <v>0</v>
      </c>
      <c r="AE244" s="87">
        <v>0</v>
      </c>
      <c r="AF244" s="87">
        <v>0</v>
      </c>
      <c r="AG244" s="87">
        <v>0</v>
      </c>
      <c r="AH244" s="87">
        <v>0</v>
      </c>
      <c r="AI244" s="87">
        <v>0</v>
      </c>
      <c r="AJ244" s="87">
        <v>0</v>
      </c>
      <c r="AK244" s="87">
        <v>0</v>
      </c>
      <c r="AL244" s="87">
        <v>0</v>
      </c>
      <c r="AM244" s="88">
        <v>1528</v>
      </c>
      <c r="AN244" s="88">
        <v>1681</v>
      </c>
      <c r="AO244" s="88">
        <v>1849</v>
      </c>
      <c r="AP244" s="72"/>
      <c r="AQ244" s="87">
        <v>0</v>
      </c>
      <c r="AR244" s="87">
        <v>0</v>
      </c>
      <c r="AS244" s="87">
        <v>0</v>
      </c>
      <c r="AT244" s="88">
        <v>5057</v>
      </c>
      <c r="AU244" s="72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L244" s="75" t="str">
        <f t="shared" si="6"/>
        <v>Dell - Momo</v>
      </c>
      <c r="BM244" s="75" t="str">
        <f t="shared" si="7"/>
        <v>Dell - Momo</v>
      </c>
    </row>
    <row r="245" spans="1:65" ht="12.5" hidden="1" thickTop="1" x14ac:dyDescent="0.3">
      <c r="A245" s="85" t="s">
        <v>1318</v>
      </c>
      <c r="B245" s="75" t="s">
        <v>240</v>
      </c>
      <c r="C245" s="75" t="s">
        <v>1307</v>
      </c>
      <c r="D245" s="75" t="s">
        <v>1585</v>
      </c>
      <c r="E245" s="75" t="s">
        <v>1305</v>
      </c>
      <c r="F245" s="75" t="s">
        <v>1305</v>
      </c>
      <c r="G245" s="75" t="s">
        <v>1320</v>
      </c>
      <c r="H245" s="75" t="s">
        <v>846</v>
      </c>
      <c r="I245" s="75" t="s">
        <v>846</v>
      </c>
      <c r="J245" s="75" t="s">
        <v>90</v>
      </c>
      <c r="K245" s="75" t="s">
        <v>1313</v>
      </c>
      <c r="L245" s="95" t="s">
        <v>147</v>
      </c>
      <c r="Q245" s="91" t="s">
        <v>1311</v>
      </c>
      <c r="R245" s="91" t="s">
        <v>1311</v>
      </c>
      <c r="S245" s="91" t="s">
        <v>1311</v>
      </c>
      <c r="T245" s="91" t="s">
        <v>1311</v>
      </c>
      <c r="U245" s="91" t="s">
        <v>1311</v>
      </c>
      <c r="V245" s="91" t="s">
        <v>1311</v>
      </c>
      <c r="W245" s="91" t="s">
        <v>1311</v>
      </c>
      <c r="X245" s="91" t="s">
        <v>1311</v>
      </c>
      <c r="Y245" s="91" t="s">
        <v>1311</v>
      </c>
      <c r="Z245" s="91">
        <v>750</v>
      </c>
      <c r="AA245" s="91">
        <v>825</v>
      </c>
      <c r="AB245" s="91">
        <v>908</v>
      </c>
      <c r="AC245" s="72"/>
      <c r="AD245" s="91">
        <v>0</v>
      </c>
      <c r="AE245" s="91">
        <v>0</v>
      </c>
      <c r="AF245" s="91">
        <v>0</v>
      </c>
      <c r="AG245" s="91">
        <v>0</v>
      </c>
      <c r="AH245" s="91">
        <v>0</v>
      </c>
      <c r="AI245" s="91">
        <v>0</v>
      </c>
      <c r="AJ245" s="91">
        <v>0</v>
      </c>
      <c r="AK245" s="91">
        <v>0</v>
      </c>
      <c r="AL245" s="91">
        <v>0</v>
      </c>
      <c r="AM245" s="92">
        <v>35408</v>
      </c>
      <c r="AN245" s="92">
        <v>38948</v>
      </c>
      <c r="AO245" s="92">
        <v>42843</v>
      </c>
      <c r="AP245" s="72"/>
      <c r="AQ245" s="91">
        <v>0</v>
      </c>
      <c r="AR245" s="91">
        <v>0</v>
      </c>
      <c r="AS245" s="91">
        <v>0</v>
      </c>
      <c r="AT245" s="92">
        <v>117200</v>
      </c>
      <c r="AU245" s="72"/>
      <c r="AV245" s="91"/>
      <c r="AW245" s="91"/>
      <c r="AX245" s="91"/>
      <c r="AY245" s="91"/>
      <c r="AZ245" s="91"/>
      <c r="BB245" s="91"/>
      <c r="BC245" s="91"/>
      <c r="BD245" s="91"/>
      <c r="BE245" s="91"/>
      <c r="BF245" s="91"/>
      <c r="BG245" s="91"/>
      <c r="BH245" s="91"/>
      <c r="BI245" s="91"/>
      <c r="BJ245" s="91"/>
      <c r="BL245" s="75" t="str">
        <f t="shared" si="6"/>
        <v>Dell - Shopee</v>
      </c>
      <c r="BM245" s="75" t="str">
        <f t="shared" si="7"/>
        <v>Dell - Shopee</v>
      </c>
    </row>
    <row r="246" spans="1:65" ht="12.5" hidden="1" thickTop="1" x14ac:dyDescent="0.3">
      <c r="A246" s="85" t="s">
        <v>1318</v>
      </c>
      <c r="B246" s="85" t="s">
        <v>240</v>
      </c>
      <c r="C246" s="85" t="s">
        <v>1307</v>
      </c>
      <c r="D246" s="85" t="s">
        <v>1586</v>
      </c>
      <c r="E246" s="85" t="s">
        <v>1305</v>
      </c>
      <c r="F246" s="85" t="s">
        <v>1305</v>
      </c>
      <c r="G246" s="85" t="s">
        <v>1320</v>
      </c>
      <c r="H246" s="85" t="s">
        <v>846</v>
      </c>
      <c r="I246" s="85" t="s">
        <v>846</v>
      </c>
      <c r="J246" s="85" t="s">
        <v>90</v>
      </c>
      <c r="K246" s="85" t="s">
        <v>1313</v>
      </c>
      <c r="L246" s="96" t="s">
        <v>581</v>
      </c>
      <c r="M246" s="85"/>
      <c r="N246" s="85"/>
      <c r="O246" s="85"/>
      <c r="P246" s="85"/>
      <c r="Q246" s="87" t="s">
        <v>1311</v>
      </c>
      <c r="R246" s="87" t="s">
        <v>1311</v>
      </c>
      <c r="S246" s="87" t="s">
        <v>1311</v>
      </c>
      <c r="T246" s="87" t="s">
        <v>1311</v>
      </c>
      <c r="U246" s="87" t="s">
        <v>1311</v>
      </c>
      <c r="V246" s="87" t="s">
        <v>1311</v>
      </c>
      <c r="W246" s="87" t="s">
        <v>1311</v>
      </c>
      <c r="X246" s="87" t="s">
        <v>1311</v>
      </c>
      <c r="Y246" s="87" t="s">
        <v>1311</v>
      </c>
      <c r="Z246" s="87">
        <v>300</v>
      </c>
      <c r="AA246" s="87">
        <v>330</v>
      </c>
      <c r="AB246" s="87">
        <v>363</v>
      </c>
      <c r="AC246" s="72"/>
      <c r="AD246" s="87">
        <v>0</v>
      </c>
      <c r="AE246" s="87">
        <v>0</v>
      </c>
      <c r="AF246" s="87">
        <v>0</v>
      </c>
      <c r="AG246" s="87">
        <v>0</v>
      </c>
      <c r="AH246" s="87">
        <v>0</v>
      </c>
      <c r="AI246" s="87">
        <v>0</v>
      </c>
      <c r="AJ246" s="87">
        <v>0</v>
      </c>
      <c r="AK246" s="87">
        <v>0</v>
      </c>
      <c r="AL246" s="87">
        <v>0</v>
      </c>
      <c r="AM246" s="88">
        <v>14163</v>
      </c>
      <c r="AN246" s="88">
        <v>15579</v>
      </c>
      <c r="AO246" s="88">
        <v>17137</v>
      </c>
      <c r="AP246" s="72"/>
      <c r="AQ246" s="87">
        <v>0</v>
      </c>
      <c r="AR246" s="87">
        <v>0</v>
      </c>
      <c r="AS246" s="87">
        <v>0</v>
      </c>
      <c r="AT246" s="88">
        <v>46880</v>
      </c>
      <c r="AU246" s="72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L246" s="75" t="str">
        <f t="shared" si="6"/>
        <v>Dell - TIKI</v>
      </c>
      <c r="BM246" s="75" t="str">
        <f t="shared" si="7"/>
        <v>Dell - TIKI</v>
      </c>
    </row>
    <row r="247" spans="1:65" ht="12.5" hidden="1" thickTop="1" x14ac:dyDescent="0.3">
      <c r="A247" s="85" t="s">
        <v>1318</v>
      </c>
      <c r="B247" s="75" t="s">
        <v>240</v>
      </c>
      <c r="C247" s="75" t="s">
        <v>1305</v>
      </c>
      <c r="D247" s="75" t="s">
        <v>1587</v>
      </c>
      <c r="E247" s="75" t="s">
        <v>1305</v>
      </c>
      <c r="F247" s="75" t="s">
        <v>1305</v>
      </c>
      <c r="G247" s="75" t="s">
        <v>1320</v>
      </c>
      <c r="H247" s="75" t="s">
        <v>846</v>
      </c>
      <c r="I247" s="75" t="s">
        <v>846</v>
      </c>
      <c r="J247" s="75" t="s">
        <v>90</v>
      </c>
      <c r="K247" s="75" t="s">
        <v>116</v>
      </c>
      <c r="L247" s="86" t="s">
        <v>116</v>
      </c>
      <c r="Q247" s="91" t="s">
        <v>1311</v>
      </c>
      <c r="R247" s="91" t="s">
        <v>1311</v>
      </c>
      <c r="S247" s="91" t="s">
        <v>1311</v>
      </c>
      <c r="T247" s="91" t="s">
        <v>1311</v>
      </c>
      <c r="U247" s="91" t="s">
        <v>1311</v>
      </c>
      <c r="V247" s="91" t="s">
        <v>1311</v>
      </c>
      <c r="W247" s="91" t="s">
        <v>1311</v>
      </c>
      <c r="X247" s="91" t="s">
        <v>1311</v>
      </c>
      <c r="Y247" s="91" t="s">
        <v>1311</v>
      </c>
      <c r="Z247" s="91" t="s">
        <v>1311</v>
      </c>
      <c r="AA247" s="91" t="s">
        <v>1311</v>
      </c>
      <c r="AB247" s="91" t="s">
        <v>1311</v>
      </c>
      <c r="AC247" s="72"/>
      <c r="AD247" s="91">
        <v>0</v>
      </c>
      <c r="AE247" s="91">
        <v>0</v>
      </c>
      <c r="AF247" s="91">
        <v>0</v>
      </c>
      <c r="AG247" s="91">
        <v>0</v>
      </c>
      <c r="AH247" s="91">
        <v>0</v>
      </c>
      <c r="AI247" s="91">
        <v>0</v>
      </c>
      <c r="AJ247" s="91">
        <v>0</v>
      </c>
      <c r="AK247" s="91">
        <v>0</v>
      </c>
      <c r="AL247" s="91">
        <v>0</v>
      </c>
      <c r="AM247" s="91">
        <v>0</v>
      </c>
      <c r="AN247" s="91">
        <v>0</v>
      </c>
      <c r="AO247" s="91">
        <v>0</v>
      </c>
      <c r="AP247" s="72"/>
      <c r="AQ247" s="91">
        <v>0</v>
      </c>
      <c r="AR247" s="91">
        <v>0</v>
      </c>
      <c r="AS247" s="91">
        <v>0</v>
      </c>
      <c r="AT247" s="91">
        <v>0</v>
      </c>
      <c r="AU247" s="72"/>
      <c r="AV247" s="91"/>
      <c r="AW247" s="91"/>
      <c r="AX247" s="91"/>
      <c r="AY247" s="91"/>
      <c r="AZ247" s="91"/>
      <c r="BB247" s="91"/>
      <c r="BC247" s="91"/>
      <c r="BD247" s="91"/>
      <c r="BE247" s="91"/>
      <c r="BF247" s="91"/>
      <c r="BG247" s="91"/>
      <c r="BH247" s="91"/>
      <c r="BI247" s="91"/>
      <c r="BJ247" s="91"/>
      <c r="BL247" s="75" t="str">
        <f t="shared" si="6"/>
        <v>Dell - Tiktok</v>
      </c>
      <c r="BM247" s="75" t="str">
        <f t="shared" si="7"/>
        <v>Dell - Tiktok</v>
      </c>
    </row>
    <row r="248" spans="1:65" ht="12.5" hidden="1" thickTop="1" x14ac:dyDescent="0.3">
      <c r="A248" s="85" t="s">
        <v>1318</v>
      </c>
      <c r="B248" s="85" t="s">
        <v>240</v>
      </c>
      <c r="C248" s="85" t="s">
        <v>1305</v>
      </c>
      <c r="D248" s="85" t="s">
        <v>1588</v>
      </c>
      <c r="E248" s="85" t="s">
        <v>1305</v>
      </c>
      <c r="F248" s="85" t="s">
        <v>1305</v>
      </c>
      <c r="G248" s="85" t="s">
        <v>1358</v>
      </c>
      <c r="H248" s="85" t="s">
        <v>448</v>
      </c>
      <c r="I248" s="85" t="s">
        <v>448</v>
      </c>
      <c r="J248" s="85" t="s">
        <v>90</v>
      </c>
      <c r="K248" s="85" t="s">
        <v>1309</v>
      </c>
      <c r="L248" s="86" t="s">
        <v>450</v>
      </c>
      <c r="M248" s="85"/>
      <c r="N248" s="85"/>
      <c r="O248" s="85"/>
      <c r="P248" s="85"/>
      <c r="Q248" s="87" t="s">
        <v>1311</v>
      </c>
      <c r="R248" s="87" t="s">
        <v>1311</v>
      </c>
      <c r="S248" s="87" t="s">
        <v>1311</v>
      </c>
      <c r="T248" s="87">
        <v>54</v>
      </c>
      <c r="U248" s="87">
        <v>129</v>
      </c>
      <c r="V248" s="87">
        <v>199</v>
      </c>
      <c r="W248" s="87">
        <v>71</v>
      </c>
      <c r="X248" s="87">
        <v>164</v>
      </c>
      <c r="Y248" s="87">
        <v>257</v>
      </c>
      <c r="Z248" s="87">
        <v>195</v>
      </c>
      <c r="AA248" s="87">
        <v>303</v>
      </c>
      <c r="AB248" s="87">
        <v>330</v>
      </c>
      <c r="AC248" s="72"/>
      <c r="AD248" s="87">
        <v>0</v>
      </c>
      <c r="AE248" s="87">
        <v>0</v>
      </c>
      <c r="AF248" s="87">
        <v>0</v>
      </c>
      <c r="AG248" s="88">
        <v>2551</v>
      </c>
      <c r="AH248" s="88">
        <v>6109</v>
      </c>
      <c r="AI248" s="88">
        <v>9384</v>
      </c>
      <c r="AJ248" s="88">
        <v>3369</v>
      </c>
      <c r="AK248" s="88">
        <v>7746</v>
      </c>
      <c r="AL248" s="88">
        <v>12155</v>
      </c>
      <c r="AM248" s="88">
        <v>9195</v>
      </c>
      <c r="AN248" s="88">
        <v>14328</v>
      </c>
      <c r="AO248" s="88">
        <v>15556</v>
      </c>
      <c r="AP248" s="72"/>
      <c r="AQ248" s="87">
        <v>0</v>
      </c>
      <c r="AR248" s="88">
        <v>18044</v>
      </c>
      <c r="AS248" s="88">
        <v>23270</v>
      </c>
      <c r="AT248" s="88">
        <v>39078</v>
      </c>
      <c r="AU248" s="72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L248" s="75" t="str">
        <f t="shared" si="6"/>
        <v>Dermalogica - Brandcom</v>
      </c>
      <c r="BM248" s="75" t="str">
        <f t="shared" si="7"/>
        <v>Dermalogica - Brandcom</v>
      </c>
    </row>
    <row r="249" spans="1:65" ht="12.5" hidden="1" thickTop="1" x14ac:dyDescent="0.3">
      <c r="A249" s="85" t="s">
        <v>1318</v>
      </c>
      <c r="B249" s="75" t="s">
        <v>240</v>
      </c>
      <c r="C249" s="75" t="s">
        <v>1307</v>
      </c>
      <c r="D249" s="75" t="s">
        <v>1589</v>
      </c>
      <c r="E249" s="75" t="s">
        <v>1305</v>
      </c>
      <c r="F249" s="75" t="s">
        <v>1305</v>
      </c>
      <c r="G249" s="75" t="s">
        <v>1358</v>
      </c>
      <c r="H249" s="75" t="s">
        <v>448</v>
      </c>
      <c r="I249" s="85" t="s">
        <v>448</v>
      </c>
      <c r="J249" s="75" t="s">
        <v>90</v>
      </c>
      <c r="K249" s="75" t="s">
        <v>1313</v>
      </c>
      <c r="L249" s="90" t="s">
        <v>65</v>
      </c>
      <c r="Q249" s="91" t="s">
        <v>1311</v>
      </c>
      <c r="R249" s="91" t="s">
        <v>1311</v>
      </c>
      <c r="S249" s="91" t="s">
        <v>1311</v>
      </c>
      <c r="T249" s="91">
        <v>108</v>
      </c>
      <c r="U249" s="91">
        <v>221</v>
      </c>
      <c r="V249" s="91">
        <v>830</v>
      </c>
      <c r="W249" s="91">
        <v>649</v>
      </c>
      <c r="X249" s="91">
        <v>771</v>
      </c>
      <c r="Y249" s="91">
        <v>893</v>
      </c>
      <c r="Z249" s="91">
        <v>771</v>
      </c>
      <c r="AA249" s="92">
        <v>1096</v>
      </c>
      <c r="AB249" s="92">
        <v>1055</v>
      </c>
      <c r="AC249" s="72"/>
      <c r="AD249" s="91">
        <v>0</v>
      </c>
      <c r="AE249" s="91">
        <v>0</v>
      </c>
      <c r="AF249" s="91">
        <v>0</v>
      </c>
      <c r="AG249" s="92">
        <v>5093</v>
      </c>
      <c r="AH249" s="92">
        <v>10448</v>
      </c>
      <c r="AI249" s="92">
        <v>39168</v>
      </c>
      <c r="AJ249" s="92">
        <v>30663</v>
      </c>
      <c r="AK249" s="92">
        <v>36412</v>
      </c>
      <c r="AL249" s="92">
        <v>42161</v>
      </c>
      <c r="AM249" s="92">
        <v>36412</v>
      </c>
      <c r="AN249" s="92">
        <v>51743</v>
      </c>
      <c r="AO249" s="92">
        <v>49827</v>
      </c>
      <c r="AP249" s="72"/>
      <c r="AQ249" s="91">
        <v>0</v>
      </c>
      <c r="AR249" s="92">
        <v>54708</v>
      </c>
      <c r="AS249" s="92">
        <v>109235</v>
      </c>
      <c r="AT249" s="92">
        <v>137982</v>
      </c>
      <c r="AU249" s="72"/>
      <c r="AV249" s="91"/>
      <c r="AW249" s="91"/>
      <c r="AX249" s="91"/>
      <c r="AY249" s="91"/>
      <c r="AZ249" s="91"/>
      <c r="BB249" s="91"/>
      <c r="BC249" s="91"/>
      <c r="BD249" s="91"/>
      <c r="BE249" s="91"/>
      <c r="BF249" s="91"/>
      <c r="BG249" s="91"/>
      <c r="BH249" s="91"/>
      <c r="BI249" s="91"/>
      <c r="BJ249" s="91"/>
      <c r="BL249" s="75" t="str">
        <f t="shared" si="6"/>
        <v>Dermalogica - Lazada</v>
      </c>
      <c r="BM249" s="75" t="str">
        <f t="shared" si="7"/>
        <v>Dermalogica - Lazada</v>
      </c>
    </row>
    <row r="250" spans="1:65" ht="12.5" hidden="1" thickTop="1" x14ac:dyDescent="0.3">
      <c r="A250" s="85" t="s">
        <v>1318</v>
      </c>
      <c r="B250" s="85" t="s">
        <v>240</v>
      </c>
      <c r="C250" s="85" t="s">
        <v>1307</v>
      </c>
      <c r="D250" s="85" t="s">
        <v>1590</v>
      </c>
      <c r="E250" s="85" t="s">
        <v>1305</v>
      </c>
      <c r="F250" s="85" t="s">
        <v>1305</v>
      </c>
      <c r="G250" s="85" t="s">
        <v>1358</v>
      </c>
      <c r="H250" s="85" t="s">
        <v>448</v>
      </c>
      <c r="I250" s="85" t="s">
        <v>448</v>
      </c>
      <c r="J250" s="85" t="s">
        <v>90</v>
      </c>
      <c r="K250" s="85" t="s">
        <v>1313</v>
      </c>
      <c r="L250" s="95" t="s">
        <v>147</v>
      </c>
      <c r="M250" s="85"/>
      <c r="N250" s="85"/>
      <c r="O250" s="85"/>
      <c r="P250" s="85"/>
      <c r="Q250" s="87" t="s">
        <v>1311</v>
      </c>
      <c r="R250" s="87" t="s">
        <v>1311</v>
      </c>
      <c r="S250" s="87" t="s">
        <v>1311</v>
      </c>
      <c r="T250" s="87" t="s">
        <v>1311</v>
      </c>
      <c r="U250" s="87" t="s">
        <v>1311</v>
      </c>
      <c r="V250" s="87" t="s">
        <v>1311</v>
      </c>
      <c r="W250" s="87" t="s">
        <v>1311</v>
      </c>
      <c r="X250" s="87" t="s">
        <v>1311</v>
      </c>
      <c r="Y250" s="87" t="s">
        <v>1311</v>
      </c>
      <c r="Z250" s="87" t="s">
        <v>1311</v>
      </c>
      <c r="AA250" s="87" t="s">
        <v>1311</v>
      </c>
      <c r="AB250" s="87" t="s">
        <v>1311</v>
      </c>
      <c r="AC250" s="72"/>
      <c r="AD250" s="87">
        <v>0</v>
      </c>
      <c r="AE250" s="87">
        <v>0</v>
      </c>
      <c r="AF250" s="87">
        <v>0</v>
      </c>
      <c r="AG250" s="87">
        <v>0</v>
      </c>
      <c r="AH250" s="87">
        <v>0</v>
      </c>
      <c r="AI250" s="87">
        <v>0</v>
      </c>
      <c r="AJ250" s="87">
        <v>0</v>
      </c>
      <c r="AK250" s="87">
        <v>0</v>
      </c>
      <c r="AL250" s="87">
        <v>0</v>
      </c>
      <c r="AM250" s="87">
        <v>0</v>
      </c>
      <c r="AN250" s="87">
        <v>0</v>
      </c>
      <c r="AO250" s="87">
        <v>0</v>
      </c>
      <c r="AP250" s="72"/>
      <c r="AQ250" s="87">
        <v>0</v>
      </c>
      <c r="AR250" s="87">
        <v>0</v>
      </c>
      <c r="AS250" s="87">
        <v>0</v>
      </c>
      <c r="AT250" s="87">
        <v>0</v>
      </c>
      <c r="AU250" s="72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L250" s="75" t="str">
        <f t="shared" si="6"/>
        <v>Dermalogica - Shopee</v>
      </c>
      <c r="BM250" s="75" t="str">
        <f t="shared" si="7"/>
        <v>Dermalogica - Shopee</v>
      </c>
    </row>
    <row r="251" spans="1:65" ht="12.5" hidden="1" thickTop="1" x14ac:dyDescent="0.3">
      <c r="A251" s="85" t="s">
        <v>1318</v>
      </c>
      <c r="B251" s="75" t="s">
        <v>240</v>
      </c>
      <c r="C251" s="75" t="s">
        <v>1307</v>
      </c>
      <c r="D251" s="75" t="s">
        <v>1591</v>
      </c>
      <c r="E251" s="75" t="s">
        <v>1305</v>
      </c>
      <c r="F251" s="75" t="s">
        <v>1305</v>
      </c>
      <c r="G251" s="75" t="s">
        <v>1358</v>
      </c>
      <c r="H251" s="75" t="s">
        <v>448</v>
      </c>
      <c r="I251" s="85" t="s">
        <v>448</v>
      </c>
      <c r="J251" s="75" t="s">
        <v>90</v>
      </c>
      <c r="K251" s="75" t="s">
        <v>1313</v>
      </c>
      <c r="L251" s="96" t="s">
        <v>581</v>
      </c>
      <c r="Q251" s="91" t="s">
        <v>1311</v>
      </c>
      <c r="R251" s="91" t="s">
        <v>1311</v>
      </c>
      <c r="S251" s="91" t="s">
        <v>1311</v>
      </c>
      <c r="T251" s="91" t="s">
        <v>1311</v>
      </c>
      <c r="U251" s="91" t="s">
        <v>1311</v>
      </c>
      <c r="V251" s="91" t="s">
        <v>1311</v>
      </c>
      <c r="W251" s="91" t="s">
        <v>1311</v>
      </c>
      <c r="X251" s="91" t="s">
        <v>1311</v>
      </c>
      <c r="Y251" s="91" t="s">
        <v>1311</v>
      </c>
      <c r="Z251" s="91" t="s">
        <v>1311</v>
      </c>
      <c r="AA251" s="91" t="s">
        <v>1311</v>
      </c>
      <c r="AB251" s="91" t="s">
        <v>1311</v>
      </c>
      <c r="AC251" s="72"/>
      <c r="AD251" s="91">
        <v>0</v>
      </c>
      <c r="AE251" s="91">
        <v>0</v>
      </c>
      <c r="AF251" s="91">
        <v>0</v>
      </c>
      <c r="AG251" s="91">
        <v>0</v>
      </c>
      <c r="AH251" s="91">
        <v>0</v>
      </c>
      <c r="AI251" s="91">
        <v>0</v>
      </c>
      <c r="AJ251" s="91">
        <v>0</v>
      </c>
      <c r="AK251" s="91">
        <v>0</v>
      </c>
      <c r="AL251" s="91">
        <v>0</v>
      </c>
      <c r="AM251" s="91">
        <v>0</v>
      </c>
      <c r="AN251" s="91">
        <v>0</v>
      </c>
      <c r="AO251" s="91">
        <v>0</v>
      </c>
      <c r="AP251" s="72"/>
      <c r="AQ251" s="91">
        <v>0</v>
      </c>
      <c r="AR251" s="91">
        <v>0</v>
      </c>
      <c r="AS251" s="91">
        <v>0</v>
      </c>
      <c r="AT251" s="91">
        <v>0</v>
      </c>
      <c r="AU251" s="72"/>
      <c r="AV251" s="91"/>
      <c r="AW251" s="91"/>
      <c r="AX251" s="91"/>
      <c r="AY251" s="91"/>
      <c r="AZ251" s="91"/>
      <c r="BB251" s="91"/>
      <c r="BC251" s="91"/>
      <c r="BD251" s="91"/>
      <c r="BE251" s="91"/>
      <c r="BF251" s="91"/>
      <c r="BG251" s="91"/>
      <c r="BH251" s="91"/>
      <c r="BI251" s="91"/>
      <c r="BJ251" s="91"/>
      <c r="BL251" s="75" t="str">
        <f t="shared" si="6"/>
        <v>Dermalogica - TIKI</v>
      </c>
      <c r="BM251" s="75" t="str">
        <f t="shared" si="7"/>
        <v>Dermalogica - TIKI</v>
      </c>
    </row>
    <row r="252" spans="1:65" ht="12.5" hidden="1" thickTop="1" x14ac:dyDescent="0.3">
      <c r="A252" s="85" t="s">
        <v>1305</v>
      </c>
      <c r="B252" s="85" t="s">
        <v>240</v>
      </c>
      <c r="C252" s="85" t="s">
        <v>1307</v>
      </c>
      <c r="D252" s="85" t="s">
        <v>1592</v>
      </c>
      <c r="E252" s="85" t="s">
        <v>1305</v>
      </c>
      <c r="F252" s="85" t="s">
        <v>1305</v>
      </c>
      <c r="G252" s="85" t="s">
        <v>1445</v>
      </c>
      <c r="H252" s="85" t="s">
        <v>1341</v>
      </c>
      <c r="I252" s="85" t="s">
        <v>1341</v>
      </c>
      <c r="J252" s="85" t="s">
        <v>90</v>
      </c>
      <c r="K252" s="85" t="s">
        <v>1313</v>
      </c>
      <c r="L252" s="90" t="s">
        <v>65</v>
      </c>
      <c r="M252" s="85"/>
      <c r="N252" s="85"/>
      <c r="O252" s="85"/>
      <c r="P252" s="85"/>
      <c r="Q252" s="87" t="s">
        <v>1311</v>
      </c>
      <c r="R252" s="87" t="s">
        <v>1311</v>
      </c>
      <c r="S252" s="87" t="s">
        <v>1311</v>
      </c>
      <c r="T252" s="87" t="s">
        <v>1311</v>
      </c>
      <c r="U252" s="87" t="s">
        <v>1311</v>
      </c>
      <c r="V252" s="87" t="s">
        <v>1311</v>
      </c>
      <c r="W252" s="87" t="s">
        <v>1311</v>
      </c>
      <c r="X252" s="87" t="s">
        <v>1311</v>
      </c>
      <c r="Y252" s="87">
        <v>232</v>
      </c>
      <c r="Z252" s="87">
        <v>243</v>
      </c>
      <c r="AA252" s="87">
        <v>255</v>
      </c>
      <c r="AB252" s="87">
        <v>268</v>
      </c>
      <c r="AC252" s="72"/>
      <c r="AD252" s="87">
        <v>0</v>
      </c>
      <c r="AE252" s="87">
        <v>0</v>
      </c>
      <c r="AF252" s="87">
        <v>0</v>
      </c>
      <c r="AG252" s="87">
        <v>0</v>
      </c>
      <c r="AH252" s="87">
        <v>0</v>
      </c>
      <c r="AI252" s="87">
        <v>0</v>
      </c>
      <c r="AJ252" s="87">
        <v>0</v>
      </c>
      <c r="AK252" s="87">
        <v>0</v>
      </c>
      <c r="AL252" s="88">
        <v>10953</v>
      </c>
      <c r="AM252" s="88">
        <v>11472</v>
      </c>
      <c r="AN252" s="88">
        <v>12039</v>
      </c>
      <c r="AO252" s="88">
        <v>12652</v>
      </c>
      <c r="AP252" s="72"/>
      <c r="AQ252" s="87">
        <v>0</v>
      </c>
      <c r="AR252" s="87">
        <v>0</v>
      </c>
      <c r="AS252" s="88">
        <v>10953</v>
      </c>
      <c r="AT252" s="88">
        <v>36163</v>
      </c>
      <c r="AU252" s="72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L252" s="75" t="str">
        <f t="shared" si="6"/>
        <v>Dr.Papie - Lazada</v>
      </c>
      <c r="BM252" s="75" t="str">
        <f t="shared" si="7"/>
        <v>Dr.Papie - Lazada</v>
      </c>
    </row>
    <row r="253" spans="1:65" ht="12.5" hidden="1" thickTop="1" x14ac:dyDescent="0.3">
      <c r="A253" s="85" t="s">
        <v>1305</v>
      </c>
      <c r="B253" s="75" t="s">
        <v>240</v>
      </c>
      <c r="C253" s="75" t="s">
        <v>1305</v>
      </c>
      <c r="D253" s="75" t="s">
        <v>1593</v>
      </c>
      <c r="E253" s="75" t="s">
        <v>1305</v>
      </c>
      <c r="F253" s="75" t="s">
        <v>1305</v>
      </c>
      <c r="G253" s="75" t="s">
        <v>1445</v>
      </c>
      <c r="H253" s="75" t="s">
        <v>1341</v>
      </c>
      <c r="I253" s="75" t="s">
        <v>1341</v>
      </c>
      <c r="J253" s="75" t="s">
        <v>90</v>
      </c>
      <c r="K253" s="75" t="s">
        <v>739</v>
      </c>
      <c r="L253" s="86" t="s">
        <v>739</v>
      </c>
      <c r="Q253" s="91" t="s">
        <v>1311</v>
      </c>
      <c r="R253" s="91" t="s">
        <v>1311</v>
      </c>
      <c r="S253" s="91" t="s">
        <v>1311</v>
      </c>
      <c r="T253" s="91" t="s">
        <v>1311</v>
      </c>
      <c r="U253" s="91" t="s">
        <v>1311</v>
      </c>
      <c r="V253" s="91" t="s">
        <v>1311</v>
      </c>
      <c r="W253" s="91" t="s">
        <v>1311</v>
      </c>
      <c r="X253" s="91" t="s">
        <v>1311</v>
      </c>
      <c r="Y253" s="91" t="s">
        <v>1311</v>
      </c>
      <c r="Z253" s="91" t="s">
        <v>1311</v>
      </c>
      <c r="AA253" s="91" t="s">
        <v>1311</v>
      </c>
      <c r="AB253" s="91" t="s">
        <v>1311</v>
      </c>
      <c r="AC253" s="72"/>
      <c r="AD253" s="91">
        <v>0</v>
      </c>
      <c r="AE253" s="91">
        <v>0</v>
      </c>
      <c r="AF253" s="91">
        <v>0</v>
      </c>
      <c r="AG253" s="91">
        <v>0</v>
      </c>
      <c r="AH253" s="91">
        <v>0</v>
      </c>
      <c r="AI253" s="91">
        <v>0</v>
      </c>
      <c r="AJ253" s="91">
        <v>0</v>
      </c>
      <c r="AK253" s="91">
        <v>0</v>
      </c>
      <c r="AL253" s="91">
        <v>0</v>
      </c>
      <c r="AM253" s="91">
        <v>0</v>
      </c>
      <c r="AN253" s="91">
        <v>0</v>
      </c>
      <c r="AO253" s="91">
        <v>0</v>
      </c>
      <c r="AP253" s="72"/>
      <c r="AQ253" s="91">
        <v>0</v>
      </c>
      <c r="AR253" s="91">
        <v>0</v>
      </c>
      <c r="AS253" s="91">
        <v>0</v>
      </c>
      <c r="AT253" s="91">
        <v>0</v>
      </c>
      <c r="AU253" s="72"/>
      <c r="AV253" s="91"/>
      <c r="AW253" s="91"/>
      <c r="AX253" s="91"/>
      <c r="AY253" s="91"/>
      <c r="AZ253" s="91"/>
      <c r="BB253" s="91"/>
      <c r="BC253" s="91"/>
      <c r="BD253" s="91"/>
      <c r="BE253" s="91"/>
      <c r="BF253" s="91"/>
      <c r="BG253" s="91"/>
      <c r="BH253" s="91"/>
      <c r="BI253" s="91"/>
      <c r="BJ253" s="91"/>
      <c r="BL253" s="75" t="str">
        <f t="shared" si="6"/>
        <v>Dr.Papie - Momo</v>
      </c>
      <c r="BM253" s="75" t="str">
        <f t="shared" si="7"/>
        <v>Dr.Papie - Momo</v>
      </c>
    </row>
    <row r="254" spans="1:65" ht="12.5" hidden="1" thickTop="1" x14ac:dyDescent="0.3">
      <c r="A254" s="85" t="s">
        <v>1305</v>
      </c>
      <c r="B254" s="85" t="s">
        <v>240</v>
      </c>
      <c r="C254" s="85" t="s">
        <v>1307</v>
      </c>
      <c r="D254" s="85" t="s">
        <v>1594</v>
      </c>
      <c r="E254" s="85" t="s">
        <v>1305</v>
      </c>
      <c r="F254" s="85" t="s">
        <v>1305</v>
      </c>
      <c r="G254" s="85" t="s">
        <v>1445</v>
      </c>
      <c r="H254" s="85" t="s">
        <v>1341</v>
      </c>
      <c r="I254" s="85" t="s">
        <v>1341</v>
      </c>
      <c r="J254" s="85" t="s">
        <v>90</v>
      </c>
      <c r="K254" s="85" t="s">
        <v>1313</v>
      </c>
      <c r="L254" s="95" t="s">
        <v>147</v>
      </c>
      <c r="M254" s="85"/>
      <c r="N254" s="85"/>
      <c r="O254" s="85"/>
      <c r="P254" s="85"/>
      <c r="Q254" s="87" t="s">
        <v>1311</v>
      </c>
      <c r="R254" s="87" t="s">
        <v>1311</v>
      </c>
      <c r="S254" s="87" t="s">
        <v>1311</v>
      </c>
      <c r="T254" s="87" t="s">
        <v>1311</v>
      </c>
      <c r="U254" s="87" t="s">
        <v>1311</v>
      </c>
      <c r="V254" s="87" t="s">
        <v>1311</v>
      </c>
      <c r="W254" s="87" t="s">
        <v>1311</v>
      </c>
      <c r="X254" s="87" t="s">
        <v>1311</v>
      </c>
      <c r="Y254" s="87">
        <v>232</v>
      </c>
      <c r="Z254" s="87">
        <v>243</v>
      </c>
      <c r="AA254" s="87">
        <v>255</v>
      </c>
      <c r="AB254" s="87">
        <v>268</v>
      </c>
      <c r="AC254" s="72"/>
      <c r="AD254" s="87">
        <v>0</v>
      </c>
      <c r="AE254" s="87">
        <v>0</v>
      </c>
      <c r="AF254" s="87">
        <v>0</v>
      </c>
      <c r="AG254" s="87">
        <v>0</v>
      </c>
      <c r="AH254" s="87">
        <v>0</v>
      </c>
      <c r="AI254" s="87">
        <v>0</v>
      </c>
      <c r="AJ254" s="87">
        <v>0</v>
      </c>
      <c r="AK254" s="87">
        <v>0</v>
      </c>
      <c r="AL254" s="88">
        <v>10953</v>
      </c>
      <c r="AM254" s="88">
        <v>11472</v>
      </c>
      <c r="AN254" s="88">
        <v>12039</v>
      </c>
      <c r="AO254" s="88">
        <v>12652</v>
      </c>
      <c r="AP254" s="72"/>
      <c r="AQ254" s="87">
        <v>0</v>
      </c>
      <c r="AR254" s="87">
        <v>0</v>
      </c>
      <c r="AS254" s="88">
        <v>10953</v>
      </c>
      <c r="AT254" s="88">
        <v>36163</v>
      </c>
      <c r="AU254" s="72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L254" s="75" t="str">
        <f t="shared" si="6"/>
        <v>Dr.Papie - Shopee</v>
      </c>
      <c r="BM254" s="75" t="str">
        <f t="shared" si="7"/>
        <v>Dr.Papie - Shopee</v>
      </c>
    </row>
    <row r="255" spans="1:65" ht="12.5" hidden="1" thickTop="1" x14ac:dyDescent="0.3">
      <c r="A255" s="85" t="s">
        <v>1305</v>
      </c>
      <c r="B255" s="75" t="s">
        <v>240</v>
      </c>
      <c r="C255" s="75" t="s">
        <v>1307</v>
      </c>
      <c r="D255" s="75" t="s">
        <v>1595</v>
      </c>
      <c r="E255" s="75" t="s">
        <v>1305</v>
      </c>
      <c r="F255" s="75" t="s">
        <v>1305</v>
      </c>
      <c r="G255" s="75" t="s">
        <v>1445</v>
      </c>
      <c r="H255" s="75" t="s">
        <v>1341</v>
      </c>
      <c r="I255" s="75" t="s">
        <v>1341</v>
      </c>
      <c r="J255" s="75" t="s">
        <v>90</v>
      </c>
      <c r="K255" s="75" t="s">
        <v>1313</v>
      </c>
      <c r="L255" s="96" t="s">
        <v>581</v>
      </c>
      <c r="Q255" s="91" t="s">
        <v>1311</v>
      </c>
      <c r="R255" s="91" t="s">
        <v>1311</v>
      </c>
      <c r="S255" s="91" t="s">
        <v>1311</v>
      </c>
      <c r="T255" s="91" t="s">
        <v>1311</v>
      </c>
      <c r="U255" s="91" t="s">
        <v>1311</v>
      </c>
      <c r="V255" s="91" t="s">
        <v>1311</v>
      </c>
      <c r="W255" s="91" t="s">
        <v>1311</v>
      </c>
      <c r="X255" s="91" t="s">
        <v>1311</v>
      </c>
      <c r="Y255" s="91">
        <v>116</v>
      </c>
      <c r="Z255" s="91">
        <v>122</v>
      </c>
      <c r="AA255" s="91">
        <v>128</v>
      </c>
      <c r="AB255" s="91">
        <v>134</v>
      </c>
      <c r="AC255" s="72"/>
      <c r="AD255" s="91">
        <v>0</v>
      </c>
      <c r="AE255" s="91">
        <v>0</v>
      </c>
      <c r="AF255" s="91">
        <v>0</v>
      </c>
      <c r="AG255" s="91">
        <v>0</v>
      </c>
      <c r="AH255" s="91">
        <v>0</v>
      </c>
      <c r="AI255" s="91">
        <v>0</v>
      </c>
      <c r="AJ255" s="91">
        <v>0</v>
      </c>
      <c r="AK255" s="91">
        <v>0</v>
      </c>
      <c r="AL255" s="92">
        <v>5476</v>
      </c>
      <c r="AM255" s="92">
        <v>5760</v>
      </c>
      <c r="AN255" s="92">
        <v>6043</v>
      </c>
      <c r="AO255" s="92">
        <v>6326</v>
      </c>
      <c r="AP255" s="72"/>
      <c r="AQ255" s="91">
        <v>0</v>
      </c>
      <c r="AR255" s="91">
        <v>0</v>
      </c>
      <c r="AS255" s="92">
        <v>5476</v>
      </c>
      <c r="AT255" s="92">
        <v>18129</v>
      </c>
      <c r="AU255" s="72"/>
      <c r="AV255" s="91"/>
      <c r="AW255" s="91"/>
      <c r="AX255" s="91"/>
      <c r="AY255" s="91"/>
      <c r="AZ255" s="91"/>
      <c r="BB255" s="91"/>
      <c r="BC255" s="91"/>
      <c r="BD255" s="91"/>
      <c r="BE255" s="91"/>
      <c r="BF255" s="91"/>
      <c r="BG255" s="91"/>
      <c r="BH255" s="91"/>
      <c r="BI255" s="91"/>
      <c r="BJ255" s="91"/>
      <c r="BL255" s="75" t="str">
        <f t="shared" si="6"/>
        <v>Dr.Papie - TIKI</v>
      </c>
      <c r="BM255" s="75" t="str">
        <f t="shared" si="7"/>
        <v>Dr.Papie - TIKI</v>
      </c>
    </row>
    <row r="256" spans="1:65" ht="12.5" hidden="1" thickTop="1" x14ac:dyDescent="0.3">
      <c r="A256" s="85" t="s">
        <v>1305</v>
      </c>
      <c r="B256" s="85" t="s">
        <v>240</v>
      </c>
      <c r="C256" s="85" t="s">
        <v>1305</v>
      </c>
      <c r="D256" s="85" t="s">
        <v>1596</v>
      </c>
      <c r="E256" s="85" t="s">
        <v>1305</v>
      </c>
      <c r="F256" s="85" t="s">
        <v>1305</v>
      </c>
      <c r="G256" s="85" t="s">
        <v>1445</v>
      </c>
      <c r="H256" s="85" t="s">
        <v>1341</v>
      </c>
      <c r="I256" s="85" t="s">
        <v>1341</v>
      </c>
      <c r="J256" s="85" t="s">
        <v>90</v>
      </c>
      <c r="K256" s="85" t="s">
        <v>116</v>
      </c>
      <c r="L256" s="86" t="s">
        <v>116</v>
      </c>
      <c r="M256" s="85"/>
      <c r="N256" s="85"/>
      <c r="O256" s="85"/>
      <c r="P256" s="85"/>
      <c r="Q256" s="87" t="s">
        <v>1311</v>
      </c>
      <c r="R256" s="87" t="s">
        <v>1311</v>
      </c>
      <c r="S256" s="87" t="s">
        <v>1311</v>
      </c>
      <c r="T256" s="87" t="s">
        <v>1311</v>
      </c>
      <c r="U256" s="87" t="s">
        <v>1311</v>
      </c>
      <c r="V256" s="87" t="s">
        <v>1311</v>
      </c>
      <c r="W256" s="87" t="s">
        <v>1311</v>
      </c>
      <c r="X256" s="87" t="s">
        <v>1311</v>
      </c>
      <c r="Y256" s="87" t="s">
        <v>1311</v>
      </c>
      <c r="Z256" s="87" t="s">
        <v>1311</v>
      </c>
      <c r="AA256" s="87" t="s">
        <v>1311</v>
      </c>
      <c r="AB256" s="87" t="s">
        <v>1311</v>
      </c>
      <c r="AC256" s="72"/>
      <c r="AD256" s="87">
        <v>0</v>
      </c>
      <c r="AE256" s="87">
        <v>0</v>
      </c>
      <c r="AF256" s="87">
        <v>0</v>
      </c>
      <c r="AG256" s="87">
        <v>0</v>
      </c>
      <c r="AH256" s="87">
        <v>0</v>
      </c>
      <c r="AI256" s="87">
        <v>0</v>
      </c>
      <c r="AJ256" s="87">
        <v>0</v>
      </c>
      <c r="AK256" s="87">
        <v>0</v>
      </c>
      <c r="AL256" s="87">
        <v>0</v>
      </c>
      <c r="AM256" s="87">
        <v>0</v>
      </c>
      <c r="AN256" s="87">
        <v>0</v>
      </c>
      <c r="AO256" s="87">
        <v>0</v>
      </c>
      <c r="AP256" s="72"/>
      <c r="AQ256" s="87">
        <v>0</v>
      </c>
      <c r="AR256" s="87">
        <v>0</v>
      </c>
      <c r="AS256" s="87">
        <v>0</v>
      </c>
      <c r="AT256" s="87">
        <v>0</v>
      </c>
      <c r="AU256" s="72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L256" s="75" t="str">
        <f t="shared" si="6"/>
        <v>Dr.Papie - Tiktok</v>
      </c>
      <c r="BM256" s="75" t="str">
        <f t="shared" si="7"/>
        <v>Dr.Papie - Tiktok</v>
      </c>
    </row>
    <row r="257" spans="1:65" ht="12.5" hidden="1" thickTop="1" x14ac:dyDescent="0.3">
      <c r="A257" s="85" t="s">
        <v>1305</v>
      </c>
      <c r="B257" s="75" t="s">
        <v>240</v>
      </c>
      <c r="C257" s="75" t="s">
        <v>1307</v>
      </c>
      <c r="D257" s="75" t="s">
        <v>1597</v>
      </c>
      <c r="E257" s="75" t="s">
        <v>1305</v>
      </c>
      <c r="F257" s="75" t="s">
        <v>1305</v>
      </c>
      <c r="G257" s="75" t="s">
        <v>1308</v>
      </c>
      <c r="H257" s="75" t="s">
        <v>849</v>
      </c>
      <c r="I257" s="75" t="s">
        <v>1598</v>
      </c>
      <c r="J257" s="75" t="s">
        <v>90</v>
      </c>
      <c r="K257" s="75" t="s">
        <v>1313</v>
      </c>
      <c r="L257" s="90" t="s">
        <v>65</v>
      </c>
      <c r="Q257" s="91" t="s">
        <v>1311</v>
      </c>
      <c r="R257" s="91" t="s">
        <v>1311</v>
      </c>
      <c r="S257" s="91" t="s">
        <v>1311</v>
      </c>
      <c r="T257" s="91" t="s">
        <v>1311</v>
      </c>
      <c r="U257" s="91" t="s">
        <v>1311</v>
      </c>
      <c r="V257" s="91" t="s">
        <v>1311</v>
      </c>
      <c r="W257" s="91" t="s">
        <v>1311</v>
      </c>
      <c r="X257" s="91" t="s">
        <v>1311</v>
      </c>
      <c r="Y257" s="92">
        <v>1000</v>
      </c>
      <c r="Z257" s="92">
        <v>1100</v>
      </c>
      <c r="AA257" s="92">
        <v>1210</v>
      </c>
      <c r="AB257" s="92">
        <v>1331</v>
      </c>
      <c r="AC257" s="72"/>
      <c r="AD257" s="91">
        <v>0</v>
      </c>
      <c r="AE257" s="91">
        <v>0</v>
      </c>
      <c r="AF257" s="91">
        <v>0</v>
      </c>
      <c r="AG257" s="91">
        <v>0</v>
      </c>
      <c r="AH257" s="91">
        <v>0</v>
      </c>
      <c r="AI257" s="91">
        <v>0</v>
      </c>
      <c r="AJ257" s="91">
        <v>0</v>
      </c>
      <c r="AK257" s="91">
        <v>0</v>
      </c>
      <c r="AL257" s="92">
        <v>47210</v>
      </c>
      <c r="AM257" s="92">
        <v>51931</v>
      </c>
      <c r="AN257" s="92">
        <v>57124</v>
      </c>
      <c r="AO257" s="92">
        <v>62837</v>
      </c>
      <c r="AP257" s="72"/>
      <c r="AQ257" s="91">
        <v>0</v>
      </c>
      <c r="AR257" s="91">
        <v>0</v>
      </c>
      <c r="AS257" s="92">
        <v>47210</v>
      </c>
      <c r="AT257" s="92">
        <v>171893</v>
      </c>
      <c r="AU257" s="72"/>
      <c r="AV257" s="91"/>
      <c r="AW257" s="91"/>
      <c r="AX257" s="91"/>
      <c r="AY257" s="91"/>
      <c r="AZ257" s="91"/>
      <c r="BB257" s="91"/>
      <c r="BC257" s="91"/>
      <c r="BD257" s="91"/>
      <c r="BE257" s="91"/>
      <c r="BF257" s="91"/>
      <c r="BG257" s="91"/>
      <c r="BH257" s="91"/>
      <c r="BI257" s="91"/>
      <c r="BJ257" s="91"/>
      <c r="BL257" s="75" t="str">
        <f t="shared" si="6"/>
        <v>Duy Tan - Lazada</v>
      </c>
      <c r="BM257" s="75" t="str">
        <f t="shared" si="7"/>
        <v>Duy Tân - Lazada</v>
      </c>
    </row>
    <row r="258" spans="1:65" ht="12.5" hidden="1" thickTop="1" x14ac:dyDescent="0.3">
      <c r="A258" s="85" t="s">
        <v>1305</v>
      </c>
      <c r="B258" s="85" t="s">
        <v>240</v>
      </c>
      <c r="C258" s="85" t="s">
        <v>1305</v>
      </c>
      <c r="D258" s="85" t="s">
        <v>1599</v>
      </c>
      <c r="E258" s="85" t="s">
        <v>1305</v>
      </c>
      <c r="F258" s="85" t="s">
        <v>1305</v>
      </c>
      <c r="G258" s="85" t="s">
        <v>1308</v>
      </c>
      <c r="H258" s="85" t="s">
        <v>849</v>
      </c>
      <c r="I258" s="85" t="s">
        <v>1598</v>
      </c>
      <c r="J258" s="85" t="s">
        <v>90</v>
      </c>
      <c r="K258" s="85" t="s">
        <v>739</v>
      </c>
      <c r="L258" s="86" t="s">
        <v>739</v>
      </c>
      <c r="M258" s="85"/>
      <c r="N258" s="85"/>
      <c r="O258" s="85"/>
      <c r="P258" s="85"/>
      <c r="Q258" s="87" t="s">
        <v>1311</v>
      </c>
      <c r="R258" s="87" t="s">
        <v>1311</v>
      </c>
      <c r="S258" s="87" t="s">
        <v>1311</v>
      </c>
      <c r="T258" s="87" t="s">
        <v>1311</v>
      </c>
      <c r="U258" s="87" t="s">
        <v>1311</v>
      </c>
      <c r="V258" s="87" t="s">
        <v>1311</v>
      </c>
      <c r="W258" s="87" t="s">
        <v>1311</v>
      </c>
      <c r="X258" s="87" t="s">
        <v>1311</v>
      </c>
      <c r="Y258" s="87" t="s">
        <v>1311</v>
      </c>
      <c r="Z258" s="87" t="s">
        <v>1311</v>
      </c>
      <c r="AA258" s="87" t="s">
        <v>1311</v>
      </c>
      <c r="AB258" s="87" t="s">
        <v>1311</v>
      </c>
      <c r="AC258" s="72"/>
      <c r="AD258" s="87">
        <v>0</v>
      </c>
      <c r="AE258" s="87">
        <v>0</v>
      </c>
      <c r="AF258" s="87">
        <v>0</v>
      </c>
      <c r="AG258" s="87">
        <v>0</v>
      </c>
      <c r="AH258" s="87">
        <v>0</v>
      </c>
      <c r="AI258" s="87">
        <v>0</v>
      </c>
      <c r="AJ258" s="87">
        <v>0</v>
      </c>
      <c r="AK258" s="87">
        <v>0</v>
      </c>
      <c r="AL258" s="87">
        <v>0</v>
      </c>
      <c r="AM258" s="87">
        <v>0</v>
      </c>
      <c r="AN258" s="87">
        <v>0</v>
      </c>
      <c r="AO258" s="87">
        <v>0</v>
      </c>
      <c r="AP258" s="72"/>
      <c r="AQ258" s="87">
        <v>0</v>
      </c>
      <c r="AR258" s="87">
        <v>0</v>
      </c>
      <c r="AS258" s="87">
        <v>0</v>
      </c>
      <c r="AT258" s="87">
        <v>0</v>
      </c>
      <c r="AU258" s="72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L258" s="75" t="str">
        <f t="shared" si="6"/>
        <v>Duy Tan - Momo</v>
      </c>
      <c r="BM258" s="75" t="str">
        <f t="shared" si="7"/>
        <v>Duy Tân - Momo</v>
      </c>
    </row>
    <row r="259" spans="1:65" ht="12.5" hidden="1" thickTop="1" x14ac:dyDescent="0.3">
      <c r="A259" s="85" t="s">
        <v>1305</v>
      </c>
      <c r="B259" s="75" t="s">
        <v>240</v>
      </c>
      <c r="C259" s="75" t="s">
        <v>1307</v>
      </c>
      <c r="D259" s="75" t="s">
        <v>1600</v>
      </c>
      <c r="E259" s="75" t="s">
        <v>1305</v>
      </c>
      <c r="F259" s="75" t="s">
        <v>1305</v>
      </c>
      <c r="G259" s="75" t="s">
        <v>1308</v>
      </c>
      <c r="H259" s="75" t="s">
        <v>849</v>
      </c>
      <c r="I259" s="75" t="s">
        <v>1598</v>
      </c>
      <c r="J259" s="75" t="s">
        <v>90</v>
      </c>
      <c r="K259" s="75" t="s">
        <v>1313</v>
      </c>
      <c r="L259" s="95" t="s">
        <v>147</v>
      </c>
      <c r="Q259" s="91" t="s">
        <v>1311</v>
      </c>
      <c r="R259" s="91" t="s">
        <v>1311</v>
      </c>
      <c r="S259" s="91" t="s">
        <v>1311</v>
      </c>
      <c r="T259" s="91" t="s">
        <v>1311</v>
      </c>
      <c r="U259" s="91" t="s">
        <v>1311</v>
      </c>
      <c r="V259" s="91" t="s">
        <v>1311</v>
      </c>
      <c r="W259" s="91" t="s">
        <v>1311</v>
      </c>
      <c r="X259" s="91" t="s">
        <v>1311</v>
      </c>
      <c r="Y259" s="92">
        <v>1000</v>
      </c>
      <c r="Z259" s="92">
        <v>1100</v>
      </c>
      <c r="AA259" s="92">
        <v>1210</v>
      </c>
      <c r="AB259" s="92">
        <v>1331</v>
      </c>
      <c r="AC259" s="72"/>
      <c r="AD259" s="91">
        <v>0</v>
      </c>
      <c r="AE259" s="91">
        <v>0</v>
      </c>
      <c r="AF259" s="91">
        <v>0</v>
      </c>
      <c r="AG259" s="91">
        <v>0</v>
      </c>
      <c r="AH259" s="91">
        <v>0</v>
      </c>
      <c r="AI259" s="91">
        <v>0</v>
      </c>
      <c r="AJ259" s="91">
        <v>0</v>
      </c>
      <c r="AK259" s="91">
        <v>0</v>
      </c>
      <c r="AL259" s="92">
        <v>47210</v>
      </c>
      <c r="AM259" s="92">
        <v>51931</v>
      </c>
      <c r="AN259" s="92">
        <v>57124</v>
      </c>
      <c r="AO259" s="92">
        <v>62837</v>
      </c>
      <c r="AP259" s="72"/>
      <c r="AQ259" s="91">
        <v>0</v>
      </c>
      <c r="AR259" s="91">
        <v>0</v>
      </c>
      <c r="AS259" s="92">
        <v>47210</v>
      </c>
      <c r="AT259" s="92">
        <v>171893</v>
      </c>
      <c r="AU259" s="72"/>
      <c r="AV259" s="91"/>
      <c r="AW259" s="91"/>
      <c r="AX259" s="91"/>
      <c r="AY259" s="91"/>
      <c r="AZ259" s="91"/>
      <c r="BB259" s="91"/>
      <c r="BC259" s="91"/>
      <c r="BD259" s="91"/>
      <c r="BE259" s="91"/>
      <c r="BF259" s="91"/>
      <c r="BG259" s="91"/>
      <c r="BH259" s="91"/>
      <c r="BI259" s="91"/>
      <c r="BJ259" s="91"/>
      <c r="BL259" s="75" t="str">
        <f t="shared" si="6"/>
        <v>Duy Tan - Shopee</v>
      </c>
      <c r="BM259" s="75" t="str">
        <f t="shared" si="7"/>
        <v>Duy Tân - Shopee</v>
      </c>
    </row>
    <row r="260" spans="1:65" ht="12.5" hidden="1" thickTop="1" x14ac:dyDescent="0.3">
      <c r="A260" s="85" t="s">
        <v>1305</v>
      </c>
      <c r="B260" s="85" t="s">
        <v>240</v>
      </c>
      <c r="C260" s="85" t="s">
        <v>1307</v>
      </c>
      <c r="D260" s="85" t="s">
        <v>1601</v>
      </c>
      <c r="E260" s="85" t="s">
        <v>1305</v>
      </c>
      <c r="F260" s="85" t="s">
        <v>1305</v>
      </c>
      <c r="G260" s="85" t="s">
        <v>1308</v>
      </c>
      <c r="H260" s="85" t="s">
        <v>849</v>
      </c>
      <c r="I260" s="85" t="s">
        <v>1598</v>
      </c>
      <c r="J260" s="85" t="s">
        <v>90</v>
      </c>
      <c r="K260" s="85" t="s">
        <v>1313</v>
      </c>
      <c r="L260" s="96" t="s">
        <v>581</v>
      </c>
      <c r="M260" s="85"/>
      <c r="N260" s="85"/>
      <c r="O260" s="85"/>
      <c r="P260" s="85"/>
      <c r="Q260" s="87" t="s">
        <v>1311</v>
      </c>
      <c r="R260" s="87" t="s">
        <v>1311</v>
      </c>
      <c r="S260" s="87" t="s">
        <v>1311</v>
      </c>
      <c r="T260" s="87" t="s">
        <v>1311</v>
      </c>
      <c r="U260" s="87" t="s">
        <v>1311</v>
      </c>
      <c r="V260" s="87" t="s">
        <v>1311</v>
      </c>
      <c r="W260" s="87" t="s">
        <v>1311</v>
      </c>
      <c r="X260" s="87" t="s">
        <v>1311</v>
      </c>
      <c r="Y260" s="87">
        <v>700</v>
      </c>
      <c r="Z260" s="87">
        <v>770</v>
      </c>
      <c r="AA260" s="87">
        <v>847</v>
      </c>
      <c r="AB260" s="87">
        <v>932</v>
      </c>
      <c r="AC260" s="72"/>
      <c r="AD260" s="87">
        <v>0</v>
      </c>
      <c r="AE260" s="87">
        <v>0</v>
      </c>
      <c r="AF260" s="87">
        <v>0</v>
      </c>
      <c r="AG260" s="87">
        <v>0</v>
      </c>
      <c r="AH260" s="87">
        <v>0</v>
      </c>
      <c r="AI260" s="87">
        <v>0</v>
      </c>
      <c r="AJ260" s="87">
        <v>0</v>
      </c>
      <c r="AK260" s="87">
        <v>0</v>
      </c>
      <c r="AL260" s="88">
        <v>33047</v>
      </c>
      <c r="AM260" s="88">
        <v>36352</v>
      </c>
      <c r="AN260" s="88">
        <v>39987</v>
      </c>
      <c r="AO260" s="88">
        <v>44000</v>
      </c>
      <c r="AP260" s="72"/>
      <c r="AQ260" s="87">
        <v>0</v>
      </c>
      <c r="AR260" s="87">
        <v>0</v>
      </c>
      <c r="AS260" s="88">
        <v>33047</v>
      </c>
      <c r="AT260" s="88">
        <v>120339</v>
      </c>
      <c r="AU260" s="72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L260" s="75" t="str">
        <f t="shared" si="6"/>
        <v>Duy Tan - TIKI</v>
      </c>
      <c r="BM260" s="75" t="str">
        <f t="shared" si="7"/>
        <v>Duy Tân - TIKI</v>
      </c>
    </row>
    <row r="261" spans="1:65" ht="12.5" hidden="1" thickTop="1" x14ac:dyDescent="0.3">
      <c r="A261" s="85" t="s">
        <v>1305</v>
      </c>
      <c r="B261" s="75" t="s">
        <v>240</v>
      </c>
      <c r="C261" s="75" t="s">
        <v>1305</v>
      </c>
      <c r="D261" s="75" t="s">
        <v>1602</v>
      </c>
      <c r="E261" s="75" t="s">
        <v>1305</v>
      </c>
      <c r="F261" s="75" t="s">
        <v>1305</v>
      </c>
      <c r="G261" s="75" t="s">
        <v>1308</v>
      </c>
      <c r="H261" s="75" t="s">
        <v>849</v>
      </c>
      <c r="I261" s="75" t="s">
        <v>1598</v>
      </c>
      <c r="J261" s="75" t="s">
        <v>90</v>
      </c>
      <c r="K261" s="75" t="s">
        <v>116</v>
      </c>
      <c r="L261" s="86" t="s">
        <v>116</v>
      </c>
      <c r="Q261" s="91" t="s">
        <v>1311</v>
      </c>
      <c r="R261" s="91" t="s">
        <v>1311</v>
      </c>
      <c r="S261" s="91" t="s">
        <v>1311</v>
      </c>
      <c r="T261" s="91" t="s">
        <v>1311</v>
      </c>
      <c r="U261" s="91" t="s">
        <v>1311</v>
      </c>
      <c r="V261" s="91" t="s">
        <v>1311</v>
      </c>
      <c r="W261" s="91" t="s">
        <v>1311</v>
      </c>
      <c r="X261" s="91" t="s">
        <v>1311</v>
      </c>
      <c r="Y261" s="91" t="s">
        <v>1311</v>
      </c>
      <c r="Z261" s="91" t="s">
        <v>1311</v>
      </c>
      <c r="AA261" s="91" t="s">
        <v>1311</v>
      </c>
      <c r="AB261" s="91" t="s">
        <v>1311</v>
      </c>
      <c r="AC261" s="72"/>
      <c r="AD261" s="91">
        <v>0</v>
      </c>
      <c r="AE261" s="91">
        <v>0</v>
      </c>
      <c r="AF261" s="91">
        <v>0</v>
      </c>
      <c r="AG261" s="91">
        <v>0</v>
      </c>
      <c r="AH261" s="91">
        <v>0</v>
      </c>
      <c r="AI261" s="91">
        <v>0</v>
      </c>
      <c r="AJ261" s="91">
        <v>0</v>
      </c>
      <c r="AK261" s="91">
        <v>0</v>
      </c>
      <c r="AL261" s="91">
        <v>0</v>
      </c>
      <c r="AM261" s="91">
        <v>0</v>
      </c>
      <c r="AN261" s="91">
        <v>0</v>
      </c>
      <c r="AO261" s="91">
        <v>0</v>
      </c>
      <c r="AP261" s="72"/>
      <c r="AQ261" s="91">
        <v>0</v>
      </c>
      <c r="AR261" s="91">
        <v>0</v>
      </c>
      <c r="AS261" s="91">
        <v>0</v>
      </c>
      <c r="AT261" s="91">
        <v>0</v>
      </c>
      <c r="AU261" s="72"/>
      <c r="AV261" s="91"/>
      <c r="AW261" s="91"/>
      <c r="AX261" s="91"/>
      <c r="AY261" s="91"/>
      <c r="AZ261" s="91"/>
      <c r="BB261" s="91"/>
      <c r="BC261" s="91"/>
      <c r="BD261" s="91"/>
      <c r="BE261" s="91"/>
      <c r="BF261" s="91"/>
      <c r="BG261" s="91"/>
      <c r="BH261" s="91"/>
      <c r="BI261" s="91"/>
      <c r="BJ261" s="91"/>
      <c r="BL261" s="75" t="str">
        <f t="shared" ref="BL261:BL324" si="8">H261&amp;" - "&amp;L261</f>
        <v>Duy Tan - Tiktok</v>
      </c>
      <c r="BM261" s="75" t="str">
        <f t="shared" ref="BM261:BM324" si="9">I261&amp;" - "&amp;L261</f>
        <v>Duy Tân - Tiktok</v>
      </c>
    </row>
    <row r="262" spans="1:65" ht="12.5" hidden="1" thickTop="1" x14ac:dyDescent="0.3">
      <c r="A262" s="85" t="s">
        <v>1305</v>
      </c>
      <c r="B262" s="85" t="s">
        <v>240</v>
      </c>
      <c r="C262" s="85" t="s">
        <v>1307</v>
      </c>
      <c r="D262" s="85" t="s">
        <v>1603</v>
      </c>
      <c r="E262" s="85" t="s">
        <v>1305</v>
      </c>
      <c r="F262" s="85" t="s">
        <v>1305</v>
      </c>
      <c r="G262" s="85" t="s">
        <v>1320</v>
      </c>
      <c r="H262" s="85" t="s">
        <v>843</v>
      </c>
      <c r="I262" s="85" t="s">
        <v>843</v>
      </c>
      <c r="J262" s="85" t="s">
        <v>90</v>
      </c>
      <c r="K262" s="85" t="s">
        <v>1313</v>
      </c>
      <c r="L262" s="90" t="s">
        <v>65</v>
      </c>
      <c r="M262" s="85"/>
      <c r="N262" s="85"/>
      <c r="O262" s="85"/>
      <c r="P262" s="85"/>
      <c r="Q262" s="87" t="s">
        <v>1311</v>
      </c>
      <c r="R262" s="87" t="s">
        <v>1311</v>
      </c>
      <c r="S262" s="87" t="s">
        <v>1311</v>
      </c>
      <c r="T262" s="87" t="s">
        <v>1311</v>
      </c>
      <c r="U262" s="87" t="s">
        <v>1311</v>
      </c>
      <c r="V262" s="87" t="s">
        <v>1311</v>
      </c>
      <c r="W262" s="87" t="s">
        <v>1311</v>
      </c>
      <c r="X262" s="87" t="s">
        <v>1311</v>
      </c>
      <c r="Y262" s="88">
        <v>4000</v>
      </c>
      <c r="Z262" s="87">
        <v>378</v>
      </c>
      <c r="AA262" s="88">
        <v>5200</v>
      </c>
      <c r="AB262" s="88">
        <v>3640</v>
      </c>
      <c r="AC262" s="72"/>
      <c r="AD262" s="87">
        <v>0</v>
      </c>
      <c r="AE262" s="87">
        <v>0</v>
      </c>
      <c r="AF262" s="87">
        <v>0</v>
      </c>
      <c r="AG262" s="87">
        <v>0</v>
      </c>
      <c r="AH262" s="87">
        <v>0</v>
      </c>
      <c r="AI262" s="87">
        <v>0</v>
      </c>
      <c r="AJ262" s="87">
        <v>0</v>
      </c>
      <c r="AK262" s="87">
        <v>0</v>
      </c>
      <c r="AL262" s="88">
        <v>188841</v>
      </c>
      <c r="AM262" s="88">
        <v>17824</v>
      </c>
      <c r="AN262" s="88">
        <v>245494</v>
      </c>
      <c r="AO262" s="88">
        <v>171845</v>
      </c>
      <c r="AP262" s="72"/>
      <c r="AQ262" s="87">
        <v>0</v>
      </c>
      <c r="AR262" s="87">
        <v>0</v>
      </c>
      <c r="AS262" s="88">
        <v>188841</v>
      </c>
      <c r="AT262" s="88">
        <v>435163</v>
      </c>
      <c r="AU262" s="72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L262" s="75" t="str">
        <f t="shared" si="8"/>
        <v>Electrolux - Lazada</v>
      </c>
      <c r="BM262" s="75" t="str">
        <f t="shared" si="9"/>
        <v>Electrolux - Lazada</v>
      </c>
    </row>
    <row r="263" spans="1:65" ht="12.5" hidden="1" thickTop="1" x14ac:dyDescent="0.3">
      <c r="A263" s="85" t="s">
        <v>1305</v>
      </c>
      <c r="B263" s="75" t="s">
        <v>240</v>
      </c>
      <c r="C263" s="75" t="s">
        <v>1305</v>
      </c>
      <c r="D263" s="75" t="s">
        <v>1604</v>
      </c>
      <c r="E263" s="75" t="s">
        <v>1305</v>
      </c>
      <c r="F263" s="75" t="s">
        <v>1305</v>
      </c>
      <c r="G263" s="75" t="s">
        <v>1320</v>
      </c>
      <c r="H263" s="75" t="s">
        <v>843</v>
      </c>
      <c r="I263" s="75" t="s">
        <v>843</v>
      </c>
      <c r="J263" s="75" t="s">
        <v>90</v>
      </c>
      <c r="K263" s="75" t="s">
        <v>739</v>
      </c>
      <c r="L263" s="86" t="s">
        <v>739</v>
      </c>
      <c r="Q263" s="91" t="s">
        <v>1311</v>
      </c>
      <c r="R263" s="91" t="s">
        <v>1311</v>
      </c>
      <c r="S263" s="91" t="s">
        <v>1311</v>
      </c>
      <c r="T263" s="91" t="s">
        <v>1311</v>
      </c>
      <c r="U263" s="91" t="s">
        <v>1311</v>
      </c>
      <c r="V263" s="91" t="s">
        <v>1311</v>
      </c>
      <c r="W263" s="91" t="s">
        <v>1311</v>
      </c>
      <c r="X263" s="91" t="s">
        <v>1311</v>
      </c>
      <c r="Y263" s="91">
        <v>43</v>
      </c>
      <c r="Z263" s="91">
        <v>54</v>
      </c>
      <c r="AA263" s="91">
        <v>59</v>
      </c>
      <c r="AB263" s="91">
        <v>65</v>
      </c>
      <c r="AC263" s="72"/>
      <c r="AD263" s="91">
        <v>0</v>
      </c>
      <c r="AE263" s="91">
        <v>0</v>
      </c>
      <c r="AF263" s="91">
        <v>0</v>
      </c>
      <c r="AG263" s="91">
        <v>0</v>
      </c>
      <c r="AH263" s="91">
        <v>0</v>
      </c>
      <c r="AI263" s="91">
        <v>0</v>
      </c>
      <c r="AJ263" s="91">
        <v>0</v>
      </c>
      <c r="AK263" s="91">
        <v>0</v>
      </c>
      <c r="AL263" s="92">
        <v>2037</v>
      </c>
      <c r="AM263" s="92">
        <v>2547</v>
      </c>
      <c r="AN263" s="92">
        <v>2801</v>
      </c>
      <c r="AO263" s="92">
        <v>3081</v>
      </c>
      <c r="AP263" s="72"/>
      <c r="AQ263" s="91">
        <v>0</v>
      </c>
      <c r="AR263" s="91">
        <v>0</v>
      </c>
      <c r="AS263" s="92">
        <v>2037</v>
      </c>
      <c r="AT263" s="92">
        <v>8428</v>
      </c>
      <c r="AU263" s="72"/>
      <c r="AV263" s="91"/>
      <c r="AW263" s="91"/>
      <c r="AX263" s="91"/>
      <c r="AY263" s="91"/>
      <c r="AZ263" s="91"/>
      <c r="BB263" s="91"/>
      <c r="BC263" s="91"/>
      <c r="BD263" s="91"/>
      <c r="BE263" s="91"/>
      <c r="BF263" s="91"/>
      <c r="BG263" s="91"/>
      <c r="BH263" s="91"/>
      <c r="BI263" s="91"/>
      <c r="BJ263" s="91"/>
      <c r="BL263" s="75" t="str">
        <f t="shared" si="8"/>
        <v>Electrolux - Momo</v>
      </c>
      <c r="BM263" s="75" t="str">
        <f t="shared" si="9"/>
        <v>Electrolux - Momo</v>
      </c>
    </row>
    <row r="264" spans="1:65" ht="12.5" hidden="1" thickTop="1" x14ac:dyDescent="0.3">
      <c r="A264" s="85" t="s">
        <v>1305</v>
      </c>
      <c r="B264" s="85" t="s">
        <v>240</v>
      </c>
      <c r="C264" s="85" t="s">
        <v>1307</v>
      </c>
      <c r="D264" s="85" t="s">
        <v>1605</v>
      </c>
      <c r="E264" s="85" t="s">
        <v>1305</v>
      </c>
      <c r="F264" s="85" t="s">
        <v>1305</v>
      </c>
      <c r="G264" s="85" t="s">
        <v>1320</v>
      </c>
      <c r="H264" s="85" t="s">
        <v>843</v>
      </c>
      <c r="I264" s="85" t="s">
        <v>843</v>
      </c>
      <c r="J264" s="85" t="s">
        <v>90</v>
      </c>
      <c r="K264" s="85" t="s">
        <v>1313</v>
      </c>
      <c r="L264" s="99" t="s">
        <v>1482</v>
      </c>
      <c r="M264" s="85"/>
      <c r="N264" s="85"/>
      <c r="O264" s="85"/>
      <c r="P264" s="85"/>
      <c r="Q264" s="87" t="s">
        <v>1311</v>
      </c>
      <c r="R264" s="87" t="s">
        <v>1311</v>
      </c>
      <c r="S264" s="87" t="s">
        <v>1311</v>
      </c>
      <c r="T264" s="87" t="s">
        <v>1311</v>
      </c>
      <c r="U264" s="87" t="s">
        <v>1311</v>
      </c>
      <c r="V264" s="87" t="s">
        <v>1311</v>
      </c>
      <c r="W264" s="87" t="s">
        <v>1311</v>
      </c>
      <c r="X264" s="87" t="s">
        <v>1311</v>
      </c>
      <c r="Y264" s="87" t="s">
        <v>1311</v>
      </c>
      <c r="Z264" s="87" t="s">
        <v>1311</v>
      </c>
      <c r="AA264" s="87" t="s">
        <v>1311</v>
      </c>
      <c r="AB264" s="87" t="s">
        <v>1311</v>
      </c>
      <c r="AC264" s="72"/>
      <c r="AD264" s="87">
        <v>0</v>
      </c>
      <c r="AE264" s="87">
        <v>0</v>
      </c>
      <c r="AF264" s="87">
        <v>0</v>
      </c>
      <c r="AG264" s="87">
        <v>0</v>
      </c>
      <c r="AH264" s="87">
        <v>0</v>
      </c>
      <c r="AI264" s="87">
        <v>0</v>
      </c>
      <c r="AJ264" s="87">
        <v>0</v>
      </c>
      <c r="AK264" s="87">
        <v>0</v>
      </c>
      <c r="AL264" s="87">
        <v>0</v>
      </c>
      <c r="AM264" s="87">
        <v>0</v>
      </c>
      <c r="AN264" s="87">
        <v>0</v>
      </c>
      <c r="AO264" s="87">
        <v>0</v>
      </c>
      <c r="AP264" s="72"/>
      <c r="AQ264" s="87">
        <v>0</v>
      </c>
      <c r="AR264" s="87">
        <v>0</v>
      </c>
      <c r="AS264" s="87">
        <v>0</v>
      </c>
      <c r="AT264" s="87">
        <v>0</v>
      </c>
      <c r="AU264" s="72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L264" s="75" t="str">
        <f t="shared" si="8"/>
        <v>Electrolux - SENDO</v>
      </c>
      <c r="BM264" s="75" t="str">
        <f t="shared" si="9"/>
        <v>Electrolux - SENDO</v>
      </c>
    </row>
    <row r="265" spans="1:65" ht="12.5" hidden="1" thickTop="1" x14ac:dyDescent="0.3">
      <c r="A265" s="85" t="s">
        <v>1305</v>
      </c>
      <c r="B265" s="75" t="s">
        <v>240</v>
      </c>
      <c r="C265" s="75" t="s">
        <v>1307</v>
      </c>
      <c r="D265" s="75" t="s">
        <v>1606</v>
      </c>
      <c r="E265" s="75" t="s">
        <v>1305</v>
      </c>
      <c r="F265" s="75" t="s">
        <v>1305</v>
      </c>
      <c r="G265" s="75" t="s">
        <v>1320</v>
      </c>
      <c r="H265" s="75" t="s">
        <v>843</v>
      </c>
      <c r="I265" s="75" t="s">
        <v>843</v>
      </c>
      <c r="J265" s="75" t="s">
        <v>90</v>
      </c>
      <c r="K265" s="75" t="s">
        <v>1313</v>
      </c>
      <c r="L265" s="95" t="s">
        <v>147</v>
      </c>
      <c r="Q265" s="91" t="s">
        <v>1311</v>
      </c>
      <c r="R265" s="91" t="s">
        <v>1311</v>
      </c>
      <c r="S265" s="91" t="s">
        <v>1311</v>
      </c>
      <c r="T265" s="91" t="s">
        <v>1311</v>
      </c>
      <c r="U265" s="91" t="s">
        <v>1311</v>
      </c>
      <c r="V265" s="91" t="s">
        <v>1311</v>
      </c>
      <c r="W265" s="91" t="s">
        <v>1311</v>
      </c>
      <c r="X265" s="91" t="s">
        <v>1311</v>
      </c>
      <c r="Y265" s="92">
        <v>2000</v>
      </c>
      <c r="Z265" s="91">
        <v>270</v>
      </c>
      <c r="AA265" s="92">
        <v>2600</v>
      </c>
      <c r="AB265" s="92">
        <v>1820</v>
      </c>
      <c r="AC265" s="72"/>
      <c r="AD265" s="91">
        <v>0</v>
      </c>
      <c r="AE265" s="91">
        <v>0</v>
      </c>
      <c r="AF265" s="91">
        <v>0</v>
      </c>
      <c r="AG265" s="91">
        <v>0</v>
      </c>
      <c r="AH265" s="91">
        <v>0</v>
      </c>
      <c r="AI265" s="91">
        <v>0</v>
      </c>
      <c r="AJ265" s="91">
        <v>0</v>
      </c>
      <c r="AK265" s="91">
        <v>0</v>
      </c>
      <c r="AL265" s="92">
        <v>94421</v>
      </c>
      <c r="AM265" s="92">
        <v>12732</v>
      </c>
      <c r="AN265" s="92">
        <v>122747</v>
      </c>
      <c r="AO265" s="92">
        <v>85923</v>
      </c>
      <c r="AP265" s="72"/>
      <c r="AQ265" s="91">
        <v>0</v>
      </c>
      <c r="AR265" s="91">
        <v>0</v>
      </c>
      <c r="AS265" s="92">
        <v>94421</v>
      </c>
      <c r="AT265" s="92">
        <v>221401</v>
      </c>
      <c r="AU265" s="72"/>
      <c r="AV265" s="91"/>
      <c r="AW265" s="91"/>
      <c r="AX265" s="91"/>
      <c r="AY265" s="91"/>
      <c r="AZ265" s="91"/>
      <c r="BB265" s="91"/>
      <c r="BC265" s="91"/>
      <c r="BD265" s="91"/>
      <c r="BE265" s="91"/>
      <c r="BF265" s="91"/>
      <c r="BG265" s="91"/>
      <c r="BH265" s="91"/>
      <c r="BI265" s="91"/>
      <c r="BJ265" s="91"/>
      <c r="BL265" s="75" t="str">
        <f t="shared" si="8"/>
        <v>Electrolux - Shopee</v>
      </c>
      <c r="BM265" s="75" t="str">
        <f t="shared" si="9"/>
        <v>Electrolux - Shopee</v>
      </c>
    </row>
    <row r="266" spans="1:65" ht="12.5" hidden="1" thickTop="1" x14ac:dyDescent="0.3">
      <c r="A266" s="85" t="s">
        <v>1305</v>
      </c>
      <c r="B266" s="85" t="s">
        <v>240</v>
      </c>
      <c r="C266" s="85" t="s">
        <v>1307</v>
      </c>
      <c r="D266" s="85" t="s">
        <v>1607</v>
      </c>
      <c r="E266" s="85" t="s">
        <v>1305</v>
      </c>
      <c r="F266" s="85" t="s">
        <v>1305</v>
      </c>
      <c r="G266" s="85" t="s">
        <v>1320</v>
      </c>
      <c r="H266" s="85" t="s">
        <v>843</v>
      </c>
      <c r="I266" s="85" t="s">
        <v>843</v>
      </c>
      <c r="J266" s="85" t="s">
        <v>90</v>
      </c>
      <c r="K266" s="85" t="s">
        <v>1313</v>
      </c>
      <c r="L266" s="96" t="s">
        <v>581</v>
      </c>
      <c r="M266" s="85"/>
      <c r="N266" s="85"/>
      <c r="O266" s="85"/>
      <c r="P266" s="85"/>
      <c r="Q266" s="87" t="s">
        <v>1311</v>
      </c>
      <c r="R266" s="87" t="s">
        <v>1311</v>
      </c>
      <c r="S266" s="87" t="s">
        <v>1311</v>
      </c>
      <c r="T266" s="87" t="s">
        <v>1311</v>
      </c>
      <c r="U266" s="87" t="s">
        <v>1311</v>
      </c>
      <c r="V266" s="87" t="s">
        <v>1311</v>
      </c>
      <c r="W266" s="87" t="s">
        <v>1311</v>
      </c>
      <c r="X266" s="87" t="s">
        <v>1311</v>
      </c>
      <c r="Y266" s="88">
        <v>1000</v>
      </c>
      <c r="Z266" s="87">
        <v>324</v>
      </c>
      <c r="AA266" s="88">
        <v>1300</v>
      </c>
      <c r="AB266" s="87">
        <v>910</v>
      </c>
      <c r="AC266" s="72"/>
      <c r="AD266" s="87">
        <v>0</v>
      </c>
      <c r="AE266" s="87">
        <v>0</v>
      </c>
      <c r="AF266" s="87">
        <v>0</v>
      </c>
      <c r="AG266" s="87">
        <v>0</v>
      </c>
      <c r="AH266" s="87">
        <v>0</v>
      </c>
      <c r="AI266" s="87">
        <v>0</v>
      </c>
      <c r="AJ266" s="87">
        <v>0</v>
      </c>
      <c r="AK266" s="87">
        <v>0</v>
      </c>
      <c r="AL266" s="88">
        <v>47210</v>
      </c>
      <c r="AM266" s="88">
        <v>15278</v>
      </c>
      <c r="AN266" s="88">
        <v>61373</v>
      </c>
      <c r="AO266" s="88">
        <v>42961</v>
      </c>
      <c r="AP266" s="72"/>
      <c r="AQ266" s="87">
        <v>0</v>
      </c>
      <c r="AR266" s="87">
        <v>0</v>
      </c>
      <c r="AS266" s="88">
        <v>47210</v>
      </c>
      <c r="AT266" s="88">
        <v>119612</v>
      </c>
      <c r="AU266" s="72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L266" s="75" t="str">
        <f t="shared" si="8"/>
        <v>Electrolux - TIKI</v>
      </c>
      <c r="BM266" s="75" t="str">
        <f t="shared" si="9"/>
        <v>Electrolux - TIKI</v>
      </c>
    </row>
    <row r="267" spans="1:65" ht="12.5" hidden="1" thickTop="1" x14ac:dyDescent="0.3">
      <c r="A267" s="85" t="s">
        <v>1305</v>
      </c>
      <c r="B267" s="75" t="s">
        <v>240</v>
      </c>
      <c r="C267" s="75" t="s">
        <v>1305</v>
      </c>
      <c r="D267" s="75" t="s">
        <v>1608</v>
      </c>
      <c r="E267" s="75" t="s">
        <v>1305</v>
      </c>
      <c r="F267" s="75" t="s">
        <v>1305</v>
      </c>
      <c r="G267" s="75" t="s">
        <v>1320</v>
      </c>
      <c r="H267" s="75" t="s">
        <v>843</v>
      </c>
      <c r="I267" s="75" t="s">
        <v>843</v>
      </c>
      <c r="J267" s="75" t="s">
        <v>90</v>
      </c>
      <c r="K267" s="75" t="s">
        <v>116</v>
      </c>
      <c r="L267" s="86" t="s">
        <v>116</v>
      </c>
      <c r="Q267" s="91" t="s">
        <v>1311</v>
      </c>
      <c r="R267" s="91" t="s">
        <v>1311</v>
      </c>
      <c r="S267" s="91" t="s">
        <v>1311</v>
      </c>
      <c r="T267" s="91" t="s">
        <v>1311</v>
      </c>
      <c r="U267" s="91" t="s">
        <v>1311</v>
      </c>
      <c r="V267" s="91" t="s">
        <v>1311</v>
      </c>
      <c r="W267" s="91" t="s">
        <v>1311</v>
      </c>
      <c r="X267" s="91" t="s">
        <v>1311</v>
      </c>
      <c r="Y267" s="91">
        <v>0</v>
      </c>
      <c r="Z267" s="91" t="s">
        <v>1311</v>
      </c>
      <c r="AA267" s="91">
        <v>0</v>
      </c>
      <c r="AB267" s="91">
        <v>0</v>
      </c>
      <c r="AC267" s="72"/>
      <c r="AD267" s="91">
        <v>0</v>
      </c>
      <c r="AE267" s="91">
        <v>0</v>
      </c>
      <c r="AF267" s="91">
        <v>0</v>
      </c>
      <c r="AG267" s="91">
        <v>0</v>
      </c>
      <c r="AH267" s="91">
        <v>0</v>
      </c>
      <c r="AI267" s="91">
        <v>0</v>
      </c>
      <c r="AJ267" s="91">
        <v>0</v>
      </c>
      <c r="AK267" s="91">
        <v>0</v>
      </c>
      <c r="AL267" s="91">
        <v>11</v>
      </c>
      <c r="AM267" s="91">
        <v>0</v>
      </c>
      <c r="AN267" s="91">
        <v>11</v>
      </c>
      <c r="AO267" s="91">
        <v>11</v>
      </c>
      <c r="AP267" s="72"/>
      <c r="AQ267" s="91">
        <v>0</v>
      </c>
      <c r="AR267" s="91">
        <v>0</v>
      </c>
      <c r="AS267" s="91">
        <v>11</v>
      </c>
      <c r="AT267" s="91">
        <v>23</v>
      </c>
      <c r="AU267" s="72"/>
      <c r="AV267" s="91"/>
      <c r="AW267" s="91"/>
      <c r="AX267" s="91"/>
      <c r="AY267" s="91"/>
      <c r="AZ267" s="91"/>
      <c r="BB267" s="91"/>
      <c r="BC267" s="91"/>
      <c r="BD267" s="91"/>
      <c r="BE267" s="91"/>
      <c r="BF267" s="91"/>
      <c r="BG267" s="91"/>
      <c r="BH267" s="91"/>
      <c r="BI267" s="91"/>
      <c r="BJ267" s="91"/>
      <c r="BL267" s="75" t="str">
        <f t="shared" si="8"/>
        <v>Electrolux - Tiktok</v>
      </c>
      <c r="BM267" s="75" t="str">
        <f t="shared" si="9"/>
        <v>Electrolux - Tiktok</v>
      </c>
    </row>
    <row r="268" spans="1:65" ht="12.5" hidden="1" thickTop="1" x14ac:dyDescent="0.3">
      <c r="A268" s="85" t="s">
        <v>1305</v>
      </c>
      <c r="B268" s="85" t="s">
        <v>240</v>
      </c>
      <c r="C268" s="85" t="s">
        <v>1307</v>
      </c>
      <c r="D268" s="85" t="s">
        <v>1609</v>
      </c>
      <c r="E268" s="85" t="s">
        <v>1305</v>
      </c>
      <c r="F268" s="85" t="s">
        <v>1305</v>
      </c>
      <c r="G268" s="85" t="s">
        <v>1358</v>
      </c>
      <c r="H268" s="85" t="s">
        <v>855</v>
      </c>
      <c r="I268" s="85" t="s">
        <v>855</v>
      </c>
      <c r="J268" s="85" t="s">
        <v>90</v>
      </c>
      <c r="K268" s="85" t="s">
        <v>1313</v>
      </c>
      <c r="L268" s="90" t="s">
        <v>65</v>
      </c>
      <c r="M268" s="85"/>
      <c r="N268" s="85"/>
      <c r="O268" s="85"/>
      <c r="P268" s="85"/>
      <c r="Q268" s="87" t="s">
        <v>1311</v>
      </c>
      <c r="R268" s="87" t="s">
        <v>1311</v>
      </c>
      <c r="S268" s="87" t="s">
        <v>1311</v>
      </c>
      <c r="T268" s="87" t="s">
        <v>1311</v>
      </c>
      <c r="U268" s="87" t="s">
        <v>1311</v>
      </c>
      <c r="V268" s="87" t="s">
        <v>1311</v>
      </c>
      <c r="W268" s="87" t="s">
        <v>1311</v>
      </c>
      <c r="X268" s="87" t="s">
        <v>1311</v>
      </c>
      <c r="Y268" s="87" t="s">
        <v>1311</v>
      </c>
      <c r="Z268" s="87" t="s">
        <v>1311</v>
      </c>
      <c r="AA268" s="87" t="s">
        <v>1311</v>
      </c>
      <c r="AB268" s="87" t="s">
        <v>1311</v>
      </c>
      <c r="AC268" s="72"/>
      <c r="AD268" s="87">
        <v>0</v>
      </c>
      <c r="AE268" s="87">
        <v>0</v>
      </c>
      <c r="AF268" s="87">
        <v>0</v>
      </c>
      <c r="AG268" s="87">
        <v>0</v>
      </c>
      <c r="AH268" s="87">
        <v>0</v>
      </c>
      <c r="AI268" s="87">
        <v>0</v>
      </c>
      <c r="AJ268" s="87">
        <v>0</v>
      </c>
      <c r="AK268" s="87">
        <v>0</v>
      </c>
      <c r="AL268" s="87">
        <v>0</v>
      </c>
      <c r="AM268" s="87">
        <v>0</v>
      </c>
      <c r="AN268" s="87">
        <v>0</v>
      </c>
      <c r="AO268" s="87">
        <v>0</v>
      </c>
      <c r="AP268" s="72"/>
      <c r="AQ268" s="87">
        <v>0</v>
      </c>
      <c r="AR268" s="87">
        <v>0</v>
      </c>
      <c r="AS268" s="87">
        <v>0</v>
      </c>
      <c r="AT268" s="87">
        <v>0</v>
      </c>
      <c r="AU268" s="72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L268" s="75" t="str">
        <f t="shared" si="8"/>
        <v>Estee lauder - Lazada</v>
      </c>
      <c r="BM268" s="75" t="str">
        <f t="shared" si="9"/>
        <v>Estee lauder - Lazada</v>
      </c>
    </row>
    <row r="269" spans="1:65" ht="12.5" hidden="1" thickTop="1" x14ac:dyDescent="0.3">
      <c r="A269" s="85" t="s">
        <v>1305</v>
      </c>
      <c r="B269" s="75" t="s">
        <v>240</v>
      </c>
      <c r="C269" s="75" t="s">
        <v>1305</v>
      </c>
      <c r="D269" s="75" t="s">
        <v>1610</v>
      </c>
      <c r="E269" s="75" t="s">
        <v>1305</v>
      </c>
      <c r="F269" s="75" t="s">
        <v>1305</v>
      </c>
      <c r="G269" s="75" t="s">
        <v>1358</v>
      </c>
      <c r="H269" s="75" t="s">
        <v>855</v>
      </c>
      <c r="I269" s="75" t="s">
        <v>855</v>
      </c>
      <c r="J269" s="75" t="s">
        <v>90</v>
      </c>
      <c r="K269" s="75" t="s">
        <v>739</v>
      </c>
      <c r="L269" s="86" t="s">
        <v>739</v>
      </c>
      <c r="Q269" s="91" t="s">
        <v>1311</v>
      </c>
      <c r="R269" s="91" t="s">
        <v>1311</v>
      </c>
      <c r="S269" s="91" t="s">
        <v>1311</v>
      </c>
      <c r="T269" s="91" t="s">
        <v>1311</v>
      </c>
      <c r="U269" s="91" t="s">
        <v>1311</v>
      </c>
      <c r="V269" s="91" t="s">
        <v>1311</v>
      </c>
      <c r="W269" s="91" t="s">
        <v>1311</v>
      </c>
      <c r="X269" s="91" t="s">
        <v>1311</v>
      </c>
      <c r="Y269" s="91" t="s">
        <v>1311</v>
      </c>
      <c r="Z269" s="91" t="s">
        <v>1311</v>
      </c>
      <c r="AA269" s="91" t="s">
        <v>1311</v>
      </c>
      <c r="AB269" s="91" t="s">
        <v>1311</v>
      </c>
      <c r="AC269" s="72"/>
      <c r="AD269" s="91">
        <v>0</v>
      </c>
      <c r="AE269" s="91">
        <v>0</v>
      </c>
      <c r="AF269" s="91">
        <v>0</v>
      </c>
      <c r="AG269" s="91">
        <v>0</v>
      </c>
      <c r="AH269" s="91">
        <v>0</v>
      </c>
      <c r="AI269" s="91">
        <v>0</v>
      </c>
      <c r="AJ269" s="91">
        <v>0</v>
      </c>
      <c r="AK269" s="91">
        <v>0</v>
      </c>
      <c r="AL269" s="91">
        <v>0</v>
      </c>
      <c r="AM269" s="91">
        <v>0</v>
      </c>
      <c r="AN269" s="91">
        <v>0</v>
      </c>
      <c r="AO269" s="91">
        <v>0</v>
      </c>
      <c r="AP269" s="72"/>
      <c r="AQ269" s="91">
        <v>0</v>
      </c>
      <c r="AR269" s="91">
        <v>0</v>
      </c>
      <c r="AS269" s="91">
        <v>0</v>
      </c>
      <c r="AT269" s="91">
        <v>0</v>
      </c>
      <c r="AU269" s="72"/>
      <c r="AV269" s="91"/>
      <c r="AW269" s="91"/>
      <c r="AX269" s="91"/>
      <c r="AY269" s="91"/>
      <c r="AZ269" s="91"/>
      <c r="BB269" s="91"/>
      <c r="BC269" s="91"/>
      <c r="BD269" s="91"/>
      <c r="BE269" s="91"/>
      <c r="BF269" s="91"/>
      <c r="BG269" s="91"/>
      <c r="BH269" s="91"/>
      <c r="BI269" s="91"/>
      <c r="BJ269" s="91"/>
      <c r="BL269" s="75" t="str">
        <f t="shared" si="8"/>
        <v>Estee lauder - Momo</v>
      </c>
      <c r="BM269" s="75" t="str">
        <f t="shared" si="9"/>
        <v>Estee lauder - Momo</v>
      </c>
    </row>
    <row r="270" spans="1:65" ht="12.5" hidden="1" thickTop="1" x14ac:dyDescent="0.3">
      <c r="A270" s="85" t="s">
        <v>1305</v>
      </c>
      <c r="B270" s="85" t="s">
        <v>240</v>
      </c>
      <c r="C270" s="85" t="s">
        <v>1307</v>
      </c>
      <c r="D270" s="85" t="s">
        <v>1611</v>
      </c>
      <c r="E270" s="85" t="s">
        <v>1305</v>
      </c>
      <c r="F270" s="85" t="s">
        <v>1305</v>
      </c>
      <c r="G270" s="85" t="s">
        <v>1358</v>
      </c>
      <c r="H270" s="85" t="s">
        <v>855</v>
      </c>
      <c r="I270" s="85" t="s">
        <v>855</v>
      </c>
      <c r="J270" s="85" t="s">
        <v>90</v>
      </c>
      <c r="K270" s="85" t="s">
        <v>1313</v>
      </c>
      <c r="L270" s="99" t="s">
        <v>1482</v>
      </c>
      <c r="M270" s="85"/>
      <c r="N270" s="85"/>
      <c r="O270" s="85"/>
      <c r="P270" s="85"/>
      <c r="Q270" s="87" t="s">
        <v>1311</v>
      </c>
      <c r="R270" s="87" t="s">
        <v>1311</v>
      </c>
      <c r="S270" s="87" t="s">
        <v>1311</v>
      </c>
      <c r="T270" s="87" t="s">
        <v>1311</v>
      </c>
      <c r="U270" s="87" t="s">
        <v>1311</v>
      </c>
      <c r="V270" s="87" t="s">
        <v>1311</v>
      </c>
      <c r="W270" s="87" t="s">
        <v>1311</v>
      </c>
      <c r="X270" s="87" t="s">
        <v>1311</v>
      </c>
      <c r="Y270" s="87" t="s">
        <v>1311</v>
      </c>
      <c r="Z270" s="87" t="s">
        <v>1311</v>
      </c>
      <c r="AA270" s="87" t="s">
        <v>1311</v>
      </c>
      <c r="AB270" s="87" t="s">
        <v>1311</v>
      </c>
      <c r="AC270" s="72"/>
      <c r="AD270" s="87">
        <v>0</v>
      </c>
      <c r="AE270" s="87">
        <v>0</v>
      </c>
      <c r="AF270" s="87">
        <v>0</v>
      </c>
      <c r="AG270" s="87">
        <v>0</v>
      </c>
      <c r="AH270" s="87">
        <v>0</v>
      </c>
      <c r="AI270" s="87">
        <v>0</v>
      </c>
      <c r="AJ270" s="87">
        <v>0</v>
      </c>
      <c r="AK270" s="87">
        <v>0</v>
      </c>
      <c r="AL270" s="87">
        <v>0</v>
      </c>
      <c r="AM270" s="87">
        <v>0</v>
      </c>
      <c r="AN270" s="87">
        <v>0</v>
      </c>
      <c r="AO270" s="87">
        <v>0</v>
      </c>
      <c r="AP270" s="72"/>
      <c r="AQ270" s="87">
        <v>0</v>
      </c>
      <c r="AR270" s="87">
        <v>0</v>
      </c>
      <c r="AS270" s="87">
        <v>0</v>
      </c>
      <c r="AT270" s="87">
        <v>0</v>
      </c>
      <c r="AU270" s="72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L270" s="75" t="str">
        <f t="shared" si="8"/>
        <v>Estee lauder - SENDO</v>
      </c>
      <c r="BM270" s="75" t="str">
        <f t="shared" si="9"/>
        <v>Estee lauder - SENDO</v>
      </c>
    </row>
    <row r="271" spans="1:65" ht="12.5" hidden="1" thickTop="1" x14ac:dyDescent="0.3">
      <c r="A271" s="85" t="s">
        <v>1305</v>
      </c>
      <c r="B271" s="75" t="s">
        <v>240</v>
      </c>
      <c r="C271" s="75" t="s">
        <v>1307</v>
      </c>
      <c r="D271" s="75" t="s">
        <v>1612</v>
      </c>
      <c r="E271" s="75" t="s">
        <v>1305</v>
      </c>
      <c r="F271" s="75" t="s">
        <v>1305</v>
      </c>
      <c r="G271" s="75" t="s">
        <v>1358</v>
      </c>
      <c r="H271" s="75" t="s">
        <v>855</v>
      </c>
      <c r="I271" s="75" t="s">
        <v>855</v>
      </c>
      <c r="J271" s="75" t="s">
        <v>90</v>
      </c>
      <c r="K271" s="75" t="s">
        <v>1313</v>
      </c>
      <c r="L271" s="95" t="s">
        <v>147</v>
      </c>
      <c r="Q271" s="91" t="s">
        <v>1311</v>
      </c>
      <c r="R271" s="91" t="s">
        <v>1311</v>
      </c>
      <c r="S271" s="91" t="s">
        <v>1311</v>
      </c>
      <c r="T271" s="91" t="s">
        <v>1311</v>
      </c>
      <c r="U271" s="91" t="s">
        <v>1311</v>
      </c>
      <c r="V271" s="91" t="s">
        <v>1311</v>
      </c>
      <c r="W271" s="91" t="s">
        <v>1311</v>
      </c>
      <c r="X271" s="91" t="s">
        <v>1311</v>
      </c>
      <c r="Y271" s="91" t="s">
        <v>1311</v>
      </c>
      <c r="Z271" s="91" t="s">
        <v>1311</v>
      </c>
      <c r="AA271" s="91" t="s">
        <v>1311</v>
      </c>
      <c r="AB271" s="91" t="s">
        <v>1311</v>
      </c>
      <c r="AC271" s="72"/>
      <c r="AD271" s="91">
        <v>0</v>
      </c>
      <c r="AE271" s="91">
        <v>0</v>
      </c>
      <c r="AF271" s="91">
        <v>0</v>
      </c>
      <c r="AG271" s="91">
        <v>0</v>
      </c>
      <c r="AH271" s="91">
        <v>0</v>
      </c>
      <c r="AI271" s="91">
        <v>0</v>
      </c>
      <c r="AJ271" s="91">
        <v>0</v>
      </c>
      <c r="AK271" s="91">
        <v>0</v>
      </c>
      <c r="AL271" s="91">
        <v>0</v>
      </c>
      <c r="AM271" s="91">
        <v>0</v>
      </c>
      <c r="AN271" s="91">
        <v>0</v>
      </c>
      <c r="AO271" s="91">
        <v>0</v>
      </c>
      <c r="AP271" s="72"/>
      <c r="AQ271" s="91">
        <v>0</v>
      </c>
      <c r="AR271" s="91">
        <v>0</v>
      </c>
      <c r="AS271" s="91">
        <v>0</v>
      </c>
      <c r="AT271" s="91">
        <v>0</v>
      </c>
      <c r="AU271" s="72"/>
      <c r="AV271" s="91"/>
      <c r="AW271" s="91"/>
      <c r="AX271" s="91"/>
      <c r="AY271" s="91"/>
      <c r="AZ271" s="91"/>
      <c r="BB271" s="91"/>
      <c r="BC271" s="91"/>
      <c r="BD271" s="91"/>
      <c r="BE271" s="91"/>
      <c r="BF271" s="91"/>
      <c r="BG271" s="91"/>
      <c r="BH271" s="91"/>
      <c r="BI271" s="91"/>
      <c r="BJ271" s="91"/>
      <c r="BL271" s="75" t="str">
        <f t="shared" si="8"/>
        <v>Estee lauder - Shopee</v>
      </c>
      <c r="BM271" s="75" t="str">
        <f t="shared" si="9"/>
        <v>Estee lauder - Shopee</v>
      </c>
    </row>
    <row r="272" spans="1:65" ht="12.5" hidden="1" thickTop="1" x14ac:dyDescent="0.3">
      <c r="A272" s="85" t="s">
        <v>1305</v>
      </c>
      <c r="B272" s="85" t="s">
        <v>240</v>
      </c>
      <c r="C272" s="85" t="s">
        <v>1307</v>
      </c>
      <c r="D272" s="85" t="s">
        <v>1613</v>
      </c>
      <c r="E272" s="85" t="s">
        <v>1305</v>
      </c>
      <c r="F272" s="85" t="s">
        <v>1305</v>
      </c>
      <c r="G272" s="85" t="s">
        <v>1358</v>
      </c>
      <c r="H272" s="85" t="s">
        <v>855</v>
      </c>
      <c r="I272" s="85" t="s">
        <v>855</v>
      </c>
      <c r="J272" s="85" t="s">
        <v>90</v>
      </c>
      <c r="K272" s="85" t="s">
        <v>1313</v>
      </c>
      <c r="L272" s="96" t="s">
        <v>581</v>
      </c>
      <c r="M272" s="85"/>
      <c r="N272" s="85"/>
      <c r="O272" s="85"/>
      <c r="P272" s="85"/>
      <c r="Q272" s="87" t="s">
        <v>1311</v>
      </c>
      <c r="R272" s="87" t="s">
        <v>1311</v>
      </c>
      <c r="S272" s="87" t="s">
        <v>1311</v>
      </c>
      <c r="T272" s="87" t="s">
        <v>1311</v>
      </c>
      <c r="U272" s="87" t="s">
        <v>1311</v>
      </c>
      <c r="V272" s="87" t="s">
        <v>1311</v>
      </c>
      <c r="W272" s="87" t="s">
        <v>1311</v>
      </c>
      <c r="X272" s="87" t="s">
        <v>1311</v>
      </c>
      <c r="Y272" s="87" t="s">
        <v>1311</v>
      </c>
      <c r="Z272" s="87" t="s">
        <v>1311</v>
      </c>
      <c r="AA272" s="87" t="s">
        <v>1311</v>
      </c>
      <c r="AB272" s="87" t="s">
        <v>1311</v>
      </c>
      <c r="AC272" s="72"/>
      <c r="AD272" s="87">
        <v>0</v>
      </c>
      <c r="AE272" s="87">
        <v>0</v>
      </c>
      <c r="AF272" s="87">
        <v>0</v>
      </c>
      <c r="AG272" s="87">
        <v>0</v>
      </c>
      <c r="AH272" s="87">
        <v>0</v>
      </c>
      <c r="AI272" s="87">
        <v>0</v>
      </c>
      <c r="AJ272" s="87">
        <v>0</v>
      </c>
      <c r="AK272" s="87">
        <v>0</v>
      </c>
      <c r="AL272" s="87">
        <v>0</v>
      </c>
      <c r="AM272" s="87">
        <v>0</v>
      </c>
      <c r="AN272" s="87">
        <v>0</v>
      </c>
      <c r="AO272" s="87">
        <v>0</v>
      </c>
      <c r="AP272" s="72"/>
      <c r="AQ272" s="87">
        <v>0</v>
      </c>
      <c r="AR272" s="87">
        <v>0</v>
      </c>
      <c r="AS272" s="87">
        <v>0</v>
      </c>
      <c r="AT272" s="87">
        <v>0</v>
      </c>
      <c r="AU272" s="72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L272" s="75" t="str">
        <f t="shared" si="8"/>
        <v>Estee lauder - TIKI</v>
      </c>
      <c r="BM272" s="75" t="str">
        <f t="shared" si="9"/>
        <v>Estee lauder - TIKI</v>
      </c>
    </row>
    <row r="273" spans="1:65" ht="12.5" hidden="1" thickTop="1" x14ac:dyDescent="0.3">
      <c r="A273" s="85" t="s">
        <v>1305</v>
      </c>
      <c r="B273" s="75" t="s">
        <v>240</v>
      </c>
      <c r="C273" s="75" t="s">
        <v>1305</v>
      </c>
      <c r="D273" s="75" t="s">
        <v>1614</v>
      </c>
      <c r="E273" s="75" t="s">
        <v>1305</v>
      </c>
      <c r="F273" s="75" t="s">
        <v>1305</v>
      </c>
      <c r="G273" s="75" t="s">
        <v>1358</v>
      </c>
      <c r="H273" s="75" t="s">
        <v>855</v>
      </c>
      <c r="I273" s="75" t="s">
        <v>855</v>
      </c>
      <c r="J273" s="75" t="s">
        <v>90</v>
      </c>
      <c r="K273" s="75" t="s">
        <v>116</v>
      </c>
      <c r="L273" s="86" t="s">
        <v>116</v>
      </c>
      <c r="Q273" s="91" t="s">
        <v>1311</v>
      </c>
      <c r="R273" s="91" t="s">
        <v>1311</v>
      </c>
      <c r="S273" s="91" t="s">
        <v>1311</v>
      </c>
      <c r="T273" s="91" t="s">
        <v>1311</v>
      </c>
      <c r="U273" s="91" t="s">
        <v>1311</v>
      </c>
      <c r="V273" s="91" t="s">
        <v>1311</v>
      </c>
      <c r="W273" s="91" t="s">
        <v>1311</v>
      </c>
      <c r="X273" s="91" t="s">
        <v>1311</v>
      </c>
      <c r="Y273" s="91" t="s">
        <v>1311</v>
      </c>
      <c r="Z273" s="91" t="s">
        <v>1311</v>
      </c>
      <c r="AA273" s="91" t="s">
        <v>1311</v>
      </c>
      <c r="AB273" s="91" t="s">
        <v>1311</v>
      </c>
      <c r="AC273" s="72"/>
      <c r="AD273" s="91">
        <v>0</v>
      </c>
      <c r="AE273" s="91">
        <v>0</v>
      </c>
      <c r="AF273" s="91">
        <v>0</v>
      </c>
      <c r="AG273" s="91">
        <v>0</v>
      </c>
      <c r="AH273" s="91">
        <v>0</v>
      </c>
      <c r="AI273" s="91">
        <v>0</v>
      </c>
      <c r="AJ273" s="91">
        <v>0</v>
      </c>
      <c r="AK273" s="91">
        <v>0</v>
      </c>
      <c r="AL273" s="91">
        <v>0</v>
      </c>
      <c r="AM273" s="91">
        <v>0</v>
      </c>
      <c r="AN273" s="91">
        <v>0</v>
      </c>
      <c r="AO273" s="91">
        <v>0</v>
      </c>
      <c r="AP273" s="72"/>
      <c r="AQ273" s="91">
        <v>0</v>
      </c>
      <c r="AR273" s="91">
        <v>0</v>
      </c>
      <c r="AS273" s="91">
        <v>0</v>
      </c>
      <c r="AT273" s="91">
        <v>0</v>
      </c>
      <c r="AU273" s="72"/>
      <c r="AV273" s="91"/>
      <c r="AW273" s="91"/>
      <c r="AX273" s="91"/>
      <c r="AY273" s="91"/>
      <c r="AZ273" s="91"/>
      <c r="BB273" s="91"/>
      <c r="BC273" s="91"/>
      <c r="BD273" s="91"/>
      <c r="BE273" s="91"/>
      <c r="BF273" s="91"/>
      <c r="BG273" s="91"/>
      <c r="BH273" s="91"/>
      <c r="BI273" s="91"/>
      <c r="BJ273" s="91"/>
      <c r="BL273" s="75" t="str">
        <f t="shared" si="8"/>
        <v>Estee lauder - Tiktok</v>
      </c>
      <c r="BM273" s="75" t="str">
        <f t="shared" si="9"/>
        <v>Estee lauder - Tiktok</v>
      </c>
    </row>
    <row r="274" spans="1:65" ht="12.5" hidden="1" thickTop="1" x14ac:dyDescent="0.3">
      <c r="A274" s="85" t="s">
        <v>1305</v>
      </c>
      <c r="B274" s="85" t="s">
        <v>240</v>
      </c>
      <c r="C274" s="85" t="s">
        <v>1305</v>
      </c>
      <c r="D274" s="85" t="s">
        <v>1615</v>
      </c>
      <c r="E274" s="85" t="s">
        <v>1305</v>
      </c>
      <c r="F274" s="85" t="s">
        <v>1305</v>
      </c>
      <c r="G274" s="85" t="s">
        <v>1358</v>
      </c>
      <c r="H274" s="85" t="s">
        <v>855</v>
      </c>
      <c r="I274" s="85" t="s">
        <v>855</v>
      </c>
      <c r="J274" s="85" t="s">
        <v>90</v>
      </c>
      <c r="K274" s="85" t="s">
        <v>1332</v>
      </c>
      <c r="L274" s="86" t="s">
        <v>84</v>
      </c>
      <c r="M274" s="85"/>
      <c r="N274" s="85"/>
      <c r="O274" s="85"/>
      <c r="P274" s="85"/>
      <c r="Q274" s="87" t="s">
        <v>1311</v>
      </c>
      <c r="R274" s="87" t="s">
        <v>1311</v>
      </c>
      <c r="S274" s="87" t="s">
        <v>1311</v>
      </c>
      <c r="T274" s="87" t="s">
        <v>1311</v>
      </c>
      <c r="U274" s="87" t="s">
        <v>1311</v>
      </c>
      <c r="V274" s="87" t="s">
        <v>1311</v>
      </c>
      <c r="W274" s="87" t="s">
        <v>1311</v>
      </c>
      <c r="X274" s="87" t="s">
        <v>1311</v>
      </c>
      <c r="Y274" s="87" t="s">
        <v>1311</v>
      </c>
      <c r="Z274" s="87"/>
      <c r="AA274" s="87"/>
      <c r="AB274" s="87"/>
      <c r="AC274" s="72"/>
      <c r="AD274" s="87">
        <v>0</v>
      </c>
      <c r="AE274" s="87">
        <v>0</v>
      </c>
      <c r="AF274" s="87">
        <v>0</v>
      </c>
      <c r="AG274" s="87">
        <v>0</v>
      </c>
      <c r="AH274" s="87">
        <v>0</v>
      </c>
      <c r="AI274" s="87">
        <v>0</v>
      </c>
      <c r="AJ274" s="87">
        <v>0</v>
      </c>
      <c r="AK274" s="87">
        <v>0</v>
      </c>
      <c r="AL274" s="87">
        <v>0</v>
      </c>
      <c r="AM274" s="87">
        <v>0</v>
      </c>
      <c r="AN274" s="87">
        <v>0</v>
      </c>
      <c r="AO274" s="87">
        <v>0</v>
      </c>
      <c r="AP274" s="72"/>
      <c r="AQ274" s="87">
        <v>0</v>
      </c>
      <c r="AR274" s="87">
        <v>0</v>
      </c>
      <c r="AS274" s="87">
        <v>0</v>
      </c>
      <c r="AT274" s="87">
        <v>0</v>
      </c>
      <c r="AU274" s="72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L274" s="75" t="str">
        <f t="shared" si="8"/>
        <v>Estee lauder - Socom</v>
      </c>
      <c r="BM274" s="75" t="str">
        <f t="shared" si="9"/>
        <v>Estee lauder - Socom</v>
      </c>
    </row>
    <row r="275" spans="1:65" ht="12.5" hidden="1" thickTop="1" x14ac:dyDescent="0.3">
      <c r="A275" s="85" t="s">
        <v>1305</v>
      </c>
      <c r="B275" s="75" t="s">
        <v>240</v>
      </c>
      <c r="C275" s="75" t="s">
        <v>1307</v>
      </c>
      <c r="D275" s="75" t="s">
        <v>1616</v>
      </c>
      <c r="E275" s="75" t="s">
        <v>1305</v>
      </c>
      <c r="F275" s="75" t="s">
        <v>1305</v>
      </c>
      <c r="G275" s="75" t="s">
        <v>1358</v>
      </c>
      <c r="H275" s="75" t="s">
        <v>1034</v>
      </c>
      <c r="I275" s="75" t="s">
        <v>1034</v>
      </c>
      <c r="J275" s="75" t="s">
        <v>90</v>
      </c>
      <c r="K275" s="75" t="s">
        <v>1313</v>
      </c>
      <c r="L275" s="90" t="s">
        <v>65</v>
      </c>
      <c r="Q275" s="91" t="s">
        <v>1311</v>
      </c>
      <c r="R275" s="91" t="s">
        <v>1311</v>
      </c>
      <c r="S275" s="91" t="s">
        <v>1311</v>
      </c>
      <c r="T275" s="91" t="s">
        <v>1311</v>
      </c>
      <c r="U275" s="91" t="s">
        <v>1311</v>
      </c>
      <c r="V275" s="91" t="s">
        <v>1311</v>
      </c>
      <c r="W275" s="91" t="s">
        <v>1311</v>
      </c>
      <c r="X275" s="91" t="s">
        <v>1311</v>
      </c>
      <c r="Y275" s="91">
        <v>347</v>
      </c>
      <c r="Z275" s="91">
        <v>365</v>
      </c>
      <c r="AA275" s="91">
        <v>383</v>
      </c>
      <c r="AB275" s="91">
        <v>402</v>
      </c>
      <c r="AC275" s="72"/>
      <c r="AD275" s="91">
        <v>0</v>
      </c>
      <c r="AE275" s="91">
        <v>0</v>
      </c>
      <c r="AF275" s="91">
        <v>0</v>
      </c>
      <c r="AG275" s="91">
        <v>0</v>
      </c>
      <c r="AH275" s="91">
        <v>0</v>
      </c>
      <c r="AI275" s="91">
        <v>0</v>
      </c>
      <c r="AJ275" s="91">
        <v>0</v>
      </c>
      <c r="AK275" s="91">
        <v>0</v>
      </c>
      <c r="AL275" s="92">
        <v>16382</v>
      </c>
      <c r="AM275" s="92">
        <v>17232</v>
      </c>
      <c r="AN275" s="92">
        <v>18082</v>
      </c>
      <c r="AO275" s="92">
        <v>18979</v>
      </c>
      <c r="AP275" s="72"/>
      <c r="AQ275" s="91">
        <v>0</v>
      </c>
      <c r="AR275" s="91">
        <v>0</v>
      </c>
      <c r="AS275" s="92">
        <v>16382</v>
      </c>
      <c r="AT275" s="92">
        <v>54292</v>
      </c>
      <c r="AU275" s="72"/>
      <c r="AV275" s="91"/>
      <c r="AW275" s="91"/>
      <c r="AX275" s="91"/>
      <c r="AY275" s="91"/>
      <c r="AZ275" s="91"/>
      <c r="BB275" s="91"/>
      <c r="BC275" s="91"/>
      <c r="BD275" s="91"/>
      <c r="BE275" s="91"/>
      <c r="BF275" s="91"/>
      <c r="BG275" s="91"/>
      <c r="BH275" s="91"/>
      <c r="BI275" s="91"/>
      <c r="BJ275" s="91"/>
      <c r="BL275" s="75" t="str">
        <f t="shared" si="8"/>
        <v>Eucerin - Lazada</v>
      </c>
      <c r="BM275" s="75" t="str">
        <f t="shared" si="9"/>
        <v>Eucerin - Lazada</v>
      </c>
    </row>
    <row r="276" spans="1:65" ht="12.5" hidden="1" thickTop="1" x14ac:dyDescent="0.3">
      <c r="A276" s="85" t="s">
        <v>1305</v>
      </c>
      <c r="B276" s="85" t="s">
        <v>240</v>
      </c>
      <c r="C276" s="85" t="s">
        <v>1307</v>
      </c>
      <c r="D276" s="85" t="s">
        <v>1617</v>
      </c>
      <c r="E276" s="85" t="s">
        <v>1305</v>
      </c>
      <c r="F276" s="85" t="s">
        <v>1305</v>
      </c>
      <c r="G276" s="85" t="s">
        <v>1358</v>
      </c>
      <c r="H276" s="85" t="s">
        <v>1034</v>
      </c>
      <c r="I276" s="85" t="s">
        <v>1034</v>
      </c>
      <c r="J276" s="85" t="s">
        <v>90</v>
      </c>
      <c r="K276" s="85" t="s">
        <v>1313</v>
      </c>
      <c r="L276" s="95" t="s">
        <v>147</v>
      </c>
      <c r="M276" s="85"/>
      <c r="N276" s="85"/>
      <c r="O276" s="85"/>
      <c r="P276" s="85"/>
      <c r="Q276" s="87" t="s">
        <v>1311</v>
      </c>
      <c r="R276" s="87" t="s">
        <v>1311</v>
      </c>
      <c r="S276" s="87" t="s">
        <v>1311</v>
      </c>
      <c r="T276" s="87" t="s">
        <v>1311</v>
      </c>
      <c r="U276" s="87" t="s">
        <v>1311</v>
      </c>
      <c r="V276" s="87" t="s">
        <v>1311</v>
      </c>
      <c r="W276" s="87" t="s">
        <v>1311</v>
      </c>
      <c r="X276" s="87" t="s">
        <v>1311</v>
      </c>
      <c r="Y276" s="87">
        <v>232</v>
      </c>
      <c r="Z276" s="87">
        <v>243</v>
      </c>
      <c r="AA276" s="87">
        <v>255</v>
      </c>
      <c r="AB276" s="87">
        <v>268</v>
      </c>
      <c r="AC276" s="72"/>
      <c r="AD276" s="87">
        <v>0</v>
      </c>
      <c r="AE276" s="87">
        <v>0</v>
      </c>
      <c r="AF276" s="87">
        <v>0</v>
      </c>
      <c r="AG276" s="87">
        <v>0</v>
      </c>
      <c r="AH276" s="87">
        <v>0</v>
      </c>
      <c r="AI276" s="87">
        <v>0</v>
      </c>
      <c r="AJ276" s="87">
        <v>0</v>
      </c>
      <c r="AK276" s="87">
        <v>0</v>
      </c>
      <c r="AL276" s="88">
        <v>10953</v>
      </c>
      <c r="AM276" s="88">
        <v>11472</v>
      </c>
      <c r="AN276" s="88">
        <v>12039</v>
      </c>
      <c r="AO276" s="88">
        <v>12652</v>
      </c>
      <c r="AP276" s="72"/>
      <c r="AQ276" s="87">
        <v>0</v>
      </c>
      <c r="AR276" s="87">
        <v>0</v>
      </c>
      <c r="AS276" s="88">
        <v>10953</v>
      </c>
      <c r="AT276" s="88">
        <v>36163</v>
      </c>
      <c r="AU276" s="72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L276" s="75" t="str">
        <f t="shared" si="8"/>
        <v>Eucerin - Shopee</v>
      </c>
      <c r="BM276" s="75" t="str">
        <f t="shared" si="9"/>
        <v>Eucerin - Shopee</v>
      </c>
    </row>
    <row r="277" spans="1:65" ht="12.5" hidden="1" thickTop="1" x14ac:dyDescent="0.3">
      <c r="A277" s="85" t="s">
        <v>1305</v>
      </c>
      <c r="B277" s="75" t="s">
        <v>240</v>
      </c>
      <c r="C277" s="75" t="s">
        <v>1307</v>
      </c>
      <c r="D277" s="75" t="s">
        <v>1618</v>
      </c>
      <c r="E277" s="75" t="s">
        <v>1305</v>
      </c>
      <c r="F277" s="75" t="s">
        <v>1305</v>
      </c>
      <c r="G277" s="75" t="s">
        <v>1358</v>
      </c>
      <c r="H277" s="75" t="s">
        <v>1034</v>
      </c>
      <c r="I277" s="75" t="s">
        <v>1034</v>
      </c>
      <c r="J277" s="75" t="s">
        <v>90</v>
      </c>
      <c r="K277" s="75" t="s">
        <v>1313</v>
      </c>
      <c r="L277" s="96" t="s">
        <v>581</v>
      </c>
      <c r="Q277" s="91" t="s">
        <v>1311</v>
      </c>
      <c r="R277" s="91" t="s">
        <v>1311</v>
      </c>
      <c r="S277" s="91" t="s">
        <v>1311</v>
      </c>
      <c r="T277" s="91" t="s">
        <v>1311</v>
      </c>
      <c r="U277" s="91" t="s">
        <v>1311</v>
      </c>
      <c r="V277" s="91" t="s">
        <v>1311</v>
      </c>
      <c r="W277" s="91" t="s">
        <v>1311</v>
      </c>
      <c r="X277" s="91" t="s">
        <v>1311</v>
      </c>
      <c r="Y277" s="91">
        <v>174</v>
      </c>
      <c r="Z277" s="91">
        <v>182</v>
      </c>
      <c r="AA277" s="91">
        <v>191</v>
      </c>
      <c r="AB277" s="91">
        <v>201</v>
      </c>
      <c r="AC277" s="72"/>
      <c r="AD277" s="91">
        <v>0</v>
      </c>
      <c r="AE277" s="91">
        <v>0</v>
      </c>
      <c r="AF277" s="91">
        <v>0</v>
      </c>
      <c r="AG277" s="91">
        <v>0</v>
      </c>
      <c r="AH277" s="91">
        <v>0</v>
      </c>
      <c r="AI277" s="91">
        <v>0</v>
      </c>
      <c r="AJ277" s="91">
        <v>0</v>
      </c>
      <c r="AK277" s="91">
        <v>0</v>
      </c>
      <c r="AL277" s="92">
        <v>8215</v>
      </c>
      <c r="AM277" s="92">
        <v>8592</v>
      </c>
      <c r="AN277" s="92">
        <v>9017</v>
      </c>
      <c r="AO277" s="92">
        <v>9489</v>
      </c>
      <c r="AP277" s="72"/>
      <c r="AQ277" s="91">
        <v>0</v>
      </c>
      <c r="AR277" s="91">
        <v>0</v>
      </c>
      <c r="AS277" s="92">
        <v>8215</v>
      </c>
      <c r="AT277" s="92">
        <v>27099</v>
      </c>
      <c r="AU277" s="72"/>
      <c r="AV277" s="91"/>
      <c r="AW277" s="91"/>
      <c r="AX277" s="91"/>
      <c r="AY277" s="91"/>
      <c r="AZ277" s="91"/>
      <c r="BB277" s="91"/>
      <c r="BC277" s="91"/>
      <c r="BD277" s="91"/>
      <c r="BE277" s="91"/>
      <c r="BF277" s="91"/>
      <c r="BG277" s="91"/>
      <c r="BH277" s="91"/>
      <c r="BI277" s="91"/>
      <c r="BJ277" s="91"/>
      <c r="BL277" s="75" t="str">
        <f t="shared" si="8"/>
        <v>Eucerin - TIKI</v>
      </c>
      <c r="BM277" s="75" t="str">
        <f t="shared" si="9"/>
        <v>Eucerin - TIKI</v>
      </c>
    </row>
    <row r="278" spans="1:65" ht="12.5" hidden="1" thickTop="1" x14ac:dyDescent="0.3">
      <c r="A278" s="85" t="s">
        <v>1305</v>
      </c>
      <c r="B278" s="85" t="s">
        <v>240</v>
      </c>
      <c r="C278" s="85" t="s">
        <v>1307</v>
      </c>
      <c r="D278" s="85" t="s">
        <v>1619</v>
      </c>
      <c r="E278" s="85" t="s">
        <v>1305</v>
      </c>
      <c r="F278" s="85" t="s">
        <v>1305</v>
      </c>
      <c r="G278" s="85" t="s">
        <v>1308</v>
      </c>
      <c r="H278" s="85" t="s">
        <v>743</v>
      </c>
      <c r="I278" s="85" t="s">
        <v>743</v>
      </c>
      <c r="J278" s="85" t="s">
        <v>1346</v>
      </c>
      <c r="K278" s="85" t="s">
        <v>1313</v>
      </c>
      <c r="L278" s="90" t="s">
        <v>65</v>
      </c>
      <c r="M278" s="85"/>
      <c r="N278" s="85"/>
      <c r="O278" s="85"/>
      <c r="P278" s="85"/>
      <c r="Q278" s="87" t="s">
        <v>1311</v>
      </c>
      <c r="R278" s="87" t="s">
        <v>1311</v>
      </c>
      <c r="S278" s="87" t="s">
        <v>1311</v>
      </c>
      <c r="T278" s="87" t="s">
        <v>1311</v>
      </c>
      <c r="U278" s="87" t="s">
        <v>1311</v>
      </c>
      <c r="V278" s="87" t="s">
        <v>1311</v>
      </c>
      <c r="W278" s="88">
        <v>1000</v>
      </c>
      <c r="X278" s="88">
        <v>1000</v>
      </c>
      <c r="Y278" s="88">
        <v>1100</v>
      </c>
      <c r="Z278" s="88">
        <v>1210</v>
      </c>
      <c r="AA278" s="88">
        <v>1331</v>
      </c>
      <c r="AB278" s="88">
        <v>1464</v>
      </c>
      <c r="AC278" s="72"/>
      <c r="AD278" s="87">
        <v>0</v>
      </c>
      <c r="AE278" s="87">
        <v>0</v>
      </c>
      <c r="AF278" s="87">
        <v>0</v>
      </c>
      <c r="AG278" s="87">
        <v>0</v>
      </c>
      <c r="AH278" s="87">
        <v>0</v>
      </c>
      <c r="AI278" s="87">
        <v>0</v>
      </c>
      <c r="AJ278" s="88">
        <v>47210</v>
      </c>
      <c r="AK278" s="88">
        <v>47210</v>
      </c>
      <c r="AL278" s="88">
        <v>51931</v>
      </c>
      <c r="AM278" s="88">
        <v>57124</v>
      </c>
      <c r="AN278" s="88">
        <v>62837</v>
      </c>
      <c r="AO278" s="88">
        <v>69121</v>
      </c>
      <c r="AP278" s="72"/>
      <c r="AQ278" s="87">
        <v>0</v>
      </c>
      <c r="AR278" s="87">
        <v>0</v>
      </c>
      <c r="AS278" s="88">
        <v>146352</v>
      </c>
      <c r="AT278" s="88">
        <v>189082</v>
      </c>
      <c r="AU278" s="72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L278" s="75" t="str">
        <f t="shared" si="8"/>
        <v>Everon - Lazada</v>
      </c>
      <c r="BM278" s="75" t="str">
        <f t="shared" si="9"/>
        <v>Everon - Lazada</v>
      </c>
    </row>
    <row r="279" spans="1:65" ht="12.5" hidden="1" thickTop="1" x14ac:dyDescent="0.3">
      <c r="A279" s="85" t="s">
        <v>1305</v>
      </c>
      <c r="B279" s="75" t="s">
        <v>240</v>
      </c>
      <c r="C279" s="75" t="s">
        <v>1305</v>
      </c>
      <c r="D279" s="75" t="s">
        <v>1620</v>
      </c>
      <c r="E279" s="75" t="s">
        <v>1305</v>
      </c>
      <c r="F279" s="75" t="s">
        <v>1305</v>
      </c>
      <c r="G279" s="75" t="s">
        <v>1308</v>
      </c>
      <c r="H279" s="75" t="s">
        <v>743</v>
      </c>
      <c r="I279" s="75" t="s">
        <v>743</v>
      </c>
      <c r="J279" s="75" t="s">
        <v>1346</v>
      </c>
      <c r="K279" s="75" t="s">
        <v>739</v>
      </c>
      <c r="L279" s="86" t="s">
        <v>739</v>
      </c>
      <c r="Q279" s="91" t="s">
        <v>1311</v>
      </c>
      <c r="R279" s="91" t="s">
        <v>1311</v>
      </c>
      <c r="S279" s="91" t="s">
        <v>1311</v>
      </c>
      <c r="T279" s="91" t="s">
        <v>1311</v>
      </c>
      <c r="U279" s="91" t="s">
        <v>1311</v>
      </c>
      <c r="V279" s="91" t="s">
        <v>1311</v>
      </c>
      <c r="W279" s="91">
        <v>32</v>
      </c>
      <c r="X279" s="91">
        <v>32</v>
      </c>
      <c r="Y279" s="91">
        <v>36</v>
      </c>
      <c r="Z279" s="91">
        <v>54</v>
      </c>
      <c r="AA279" s="91">
        <v>59</v>
      </c>
      <c r="AB279" s="91">
        <v>65</v>
      </c>
      <c r="AC279" s="72"/>
      <c r="AD279" s="91">
        <v>0</v>
      </c>
      <c r="AE279" s="91">
        <v>0</v>
      </c>
      <c r="AF279" s="91">
        <v>0</v>
      </c>
      <c r="AG279" s="91">
        <v>0</v>
      </c>
      <c r="AH279" s="91">
        <v>0</v>
      </c>
      <c r="AI279" s="91">
        <v>0</v>
      </c>
      <c r="AJ279" s="92">
        <v>1528</v>
      </c>
      <c r="AK279" s="92">
        <v>1528</v>
      </c>
      <c r="AL279" s="92">
        <v>1681</v>
      </c>
      <c r="AM279" s="92">
        <v>2547</v>
      </c>
      <c r="AN279" s="92">
        <v>2801</v>
      </c>
      <c r="AO279" s="92">
        <v>3081</v>
      </c>
      <c r="AP279" s="72"/>
      <c r="AQ279" s="91">
        <v>0</v>
      </c>
      <c r="AR279" s="91">
        <v>0</v>
      </c>
      <c r="AS279" s="92">
        <v>4736</v>
      </c>
      <c r="AT279" s="92">
        <v>8428</v>
      </c>
      <c r="AU279" s="72"/>
      <c r="AV279" s="91"/>
      <c r="AW279" s="91"/>
      <c r="AX279" s="91"/>
      <c r="AY279" s="91"/>
      <c r="AZ279" s="91"/>
      <c r="BB279" s="91"/>
      <c r="BC279" s="91"/>
      <c r="BD279" s="91"/>
      <c r="BE279" s="91"/>
      <c r="BF279" s="91"/>
      <c r="BG279" s="91"/>
      <c r="BH279" s="91"/>
      <c r="BI279" s="91"/>
      <c r="BJ279" s="91"/>
      <c r="BL279" s="75" t="str">
        <f t="shared" si="8"/>
        <v>Everon - Momo</v>
      </c>
      <c r="BM279" s="75" t="str">
        <f t="shared" si="9"/>
        <v>Everon - Momo</v>
      </c>
    </row>
    <row r="280" spans="1:65" ht="12.5" hidden="1" thickTop="1" x14ac:dyDescent="0.3">
      <c r="A280" s="85" t="s">
        <v>1305</v>
      </c>
      <c r="B280" s="85" t="s">
        <v>240</v>
      </c>
      <c r="C280" s="85" t="s">
        <v>1307</v>
      </c>
      <c r="D280" s="85" t="s">
        <v>1621</v>
      </c>
      <c r="E280" s="85" t="s">
        <v>1305</v>
      </c>
      <c r="F280" s="85" t="s">
        <v>1305</v>
      </c>
      <c r="G280" s="85" t="s">
        <v>1308</v>
      </c>
      <c r="H280" s="85" t="s">
        <v>743</v>
      </c>
      <c r="I280" s="85" t="s">
        <v>743</v>
      </c>
      <c r="J280" s="85" t="s">
        <v>1346</v>
      </c>
      <c r="K280" s="85" t="s">
        <v>1313</v>
      </c>
      <c r="L280" s="99" t="s">
        <v>1482</v>
      </c>
      <c r="M280" s="85"/>
      <c r="N280" s="85"/>
      <c r="O280" s="85"/>
      <c r="P280" s="85"/>
      <c r="Q280" s="87" t="s">
        <v>1311</v>
      </c>
      <c r="R280" s="87" t="s">
        <v>1311</v>
      </c>
      <c r="S280" s="87" t="s">
        <v>1311</v>
      </c>
      <c r="T280" s="87" t="s">
        <v>1311</v>
      </c>
      <c r="U280" s="87" t="s">
        <v>1311</v>
      </c>
      <c r="V280" s="87" t="s">
        <v>1311</v>
      </c>
      <c r="W280" s="87" t="s">
        <v>1311</v>
      </c>
      <c r="X280" s="87" t="s">
        <v>1311</v>
      </c>
      <c r="Y280" s="87" t="s">
        <v>1311</v>
      </c>
      <c r="Z280" s="87" t="s">
        <v>1311</v>
      </c>
      <c r="AA280" s="87" t="s">
        <v>1311</v>
      </c>
      <c r="AB280" s="87" t="s">
        <v>1311</v>
      </c>
      <c r="AC280" s="72"/>
      <c r="AD280" s="87">
        <v>0</v>
      </c>
      <c r="AE280" s="87">
        <v>0</v>
      </c>
      <c r="AF280" s="87">
        <v>0</v>
      </c>
      <c r="AG280" s="87">
        <v>0</v>
      </c>
      <c r="AH280" s="87">
        <v>0</v>
      </c>
      <c r="AI280" s="87">
        <v>0</v>
      </c>
      <c r="AJ280" s="87">
        <v>0</v>
      </c>
      <c r="AK280" s="87">
        <v>0</v>
      </c>
      <c r="AL280" s="87">
        <v>0</v>
      </c>
      <c r="AM280" s="87">
        <v>0</v>
      </c>
      <c r="AN280" s="87">
        <v>0</v>
      </c>
      <c r="AO280" s="87">
        <v>0</v>
      </c>
      <c r="AP280" s="72"/>
      <c r="AQ280" s="87">
        <v>0</v>
      </c>
      <c r="AR280" s="87">
        <v>0</v>
      </c>
      <c r="AS280" s="87">
        <v>0</v>
      </c>
      <c r="AT280" s="87">
        <v>0</v>
      </c>
      <c r="AU280" s="72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L280" s="75" t="str">
        <f t="shared" si="8"/>
        <v>Everon - SENDO</v>
      </c>
      <c r="BM280" s="75" t="str">
        <f t="shared" si="9"/>
        <v>Everon - SENDO</v>
      </c>
    </row>
    <row r="281" spans="1:65" ht="12.5" hidden="1" thickTop="1" x14ac:dyDescent="0.3">
      <c r="A281" s="85" t="s">
        <v>1305</v>
      </c>
      <c r="B281" s="75" t="s">
        <v>240</v>
      </c>
      <c r="C281" s="75" t="s">
        <v>1307</v>
      </c>
      <c r="D281" s="75" t="s">
        <v>1622</v>
      </c>
      <c r="E281" s="75" t="s">
        <v>1305</v>
      </c>
      <c r="F281" s="75" t="s">
        <v>1305</v>
      </c>
      <c r="G281" s="75" t="s">
        <v>1308</v>
      </c>
      <c r="H281" s="75" t="s">
        <v>743</v>
      </c>
      <c r="I281" s="75" t="s">
        <v>743</v>
      </c>
      <c r="J281" s="75" t="s">
        <v>1346</v>
      </c>
      <c r="K281" s="75" t="s">
        <v>1313</v>
      </c>
      <c r="L281" s="95" t="s">
        <v>147</v>
      </c>
      <c r="Q281" s="91" t="s">
        <v>1311</v>
      </c>
      <c r="R281" s="91" t="s">
        <v>1311</v>
      </c>
      <c r="S281" s="91" t="s">
        <v>1311</v>
      </c>
      <c r="T281" s="91" t="s">
        <v>1311</v>
      </c>
      <c r="U281" s="91" t="s">
        <v>1311</v>
      </c>
      <c r="V281" s="91" t="s">
        <v>1311</v>
      </c>
      <c r="W281" s="91">
        <v>750</v>
      </c>
      <c r="X281" s="91">
        <v>750</v>
      </c>
      <c r="Y281" s="91">
        <v>825</v>
      </c>
      <c r="Z281" s="91">
        <v>908</v>
      </c>
      <c r="AA281" s="91">
        <v>998</v>
      </c>
      <c r="AB281" s="92">
        <v>1098</v>
      </c>
      <c r="AC281" s="72"/>
      <c r="AD281" s="91">
        <v>0</v>
      </c>
      <c r="AE281" s="91">
        <v>0</v>
      </c>
      <c r="AF281" s="91">
        <v>0</v>
      </c>
      <c r="AG281" s="91">
        <v>0</v>
      </c>
      <c r="AH281" s="91">
        <v>0</v>
      </c>
      <c r="AI281" s="91">
        <v>0</v>
      </c>
      <c r="AJ281" s="92">
        <v>35408</v>
      </c>
      <c r="AK281" s="92">
        <v>35408</v>
      </c>
      <c r="AL281" s="92">
        <v>38948</v>
      </c>
      <c r="AM281" s="92">
        <v>42843</v>
      </c>
      <c r="AN281" s="92">
        <v>47128</v>
      </c>
      <c r="AO281" s="92">
        <v>51841</v>
      </c>
      <c r="AP281" s="72"/>
      <c r="AQ281" s="91">
        <v>0</v>
      </c>
      <c r="AR281" s="91">
        <v>0</v>
      </c>
      <c r="AS281" s="92">
        <v>109764</v>
      </c>
      <c r="AT281" s="92">
        <v>141812</v>
      </c>
      <c r="AU281" s="72"/>
      <c r="AV281" s="91"/>
      <c r="AW281" s="91"/>
      <c r="AX281" s="91"/>
      <c r="AY281" s="91"/>
      <c r="AZ281" s="91"/>
      <c r="BB281" s="91"/>
      <c r="BC281" s="91"/>
      <c r="BD281" s="91"/>
      <c r="BE281" s="91"/>
      <c r="BF281" s="91"/>
      <c r="BG281" s="91"/>
      <c r="BH281" s="91"/>
      <c r="BI281" s="91"/>
      <c r="BJ281" s="91"/>
      <c r="BL281" s="75" t="str">
        <f t="shared" si="8"/>
        <v>Everon - Shopee</v>
      </c>
      <c r="BM281" s="75" t="str">
        <f t="shared" si="9"/>
        <v>Everon - Shopee</v>
      </c>
    </row>
    <row r="282" spans="1:65" ht="12.5" hidden="1" thickTop="1" x14ac:dyDescent="0.3">
      <c r="A282" s="85" t="s">
        <v>1305</v>
      </c>
      <c r="B282" s="85" t="s">
        <v>240</v>
      </c>
      <c r="C282" s="85" t="s">
        <v>1305</v>
      </c>
      <c r="D282" s="85" t="s">
        <v>1623</v>
      </c>
      <c r="E282" s="85" t="s">
        <v>1305</v>
      </c>
      <c r="F282" s="85" t="s">
        <v>1305</v>
      </c>
      <c r="G282" s="85" t="s">
        <v>1308</v>
      </c>
      <c r="H282" s="85" t="s">
        <v>743</v>
      </c>
      <c r="I282" s="85" t="s">
        <v>743</v>
      </c>
      <c r="J282" s="85" t="s">
        <v>1346</v>
      </c>
      <c r="K282" s="85" t="s">
        <v>116</v>
      </c>
      <c r="L282" s="86" t="s">
        <v>116</v>
      </c>
      <c r="M282" s="85"/>
      <c r="N282" s="85"/>
      <c r="O282" s="85"/>
      <c r="P282" s="85"/>
      <c r="Q282" s="87" t="s">
        <v>1311</v>
      </c>
      <c r="R282" s="87" t="s">
        <v>1311</v>
      </c>
      <c r="S282" s="87" t="s">
        <v>1311</v>
      </c>
      <c r="T282" s="87" t="s">
        <v>1311</v>
      </c>
      <c r="U282" s="87" t="s">
        <v>1311</v>
      </c>
      <c r="V282" s="87" t="s">
        <v>1311</v>
      </c>
      <c r="W282" s="87">
        <v>32</v>
      </c>
      <c r="X282" s="87">
        <v>32</v>
      </c>
      <c r="Y282" s="87">
        <v>36</v>
      </c>
      <c r="Z282" s="87">
        <v>54</v>
      </c>
      <c r="AA282" s="87">
        <v>59</v>
      </c>
      <c r="AB282" s="87">
        <v>65</v>
      </c>
      <c r="AC282" s="72"/>
      <c r="AD282" s="87">
        <v>0</v>
      </c>
      <c r="AE282" s="87">
        <v>0</v>
      </c>
      <c r="AF282" s="87">
        <v>0</v>
      </c>
      <c r="AG282" s="87">
        <v>0</v>
      </c>
      <c r="AH282" s="87">
        <v>0</v>
      </c>
      <c r="AI282" s="87">
        <v>0</v>
      </c>
      <c r="AJ282" s="88">
        <v>1528</v>
      </c>
      <c r="AK282" s="88">
        <v>1528</v>
      </c>
      <c r="AL282" s="88">
        <v>1681</v>
      </c>
      <c r="AM282" s="88">
        <v>2547</v>
      </c>
      <c r="AN282" s="88">
        <v>2801</v>
      </c>
      <c r="AO282" s="88">
        <v>3081</v>
      </c>
      <c r="AP282" s="72"/>
      <c r="AQ282" s="87">
        <v>0</v>
      </c>
      <c r="AR282" s="87">
        <v>0</v>
      </c>
      <c r="AS282" s="88">
        <v>4736</v>
      </c>
      <c r="AT282" s="88">
        <v>8428</v>
      </c>
      <c r="AU282" s="72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L282" s="75" t="str">
        <f t="shared" si="8"/>
        <v>Everon - Tiktok</v>
      </c>
      <c r="BM282" s="75" t="str">
        <f t="shared" si="9"/>
        <v>Everon - Tiktok</v>
      </c>
    </row>
    <row r="283" spans="1:65" ht="12.5" hidden="1" thickTop="1" x14ac:dyDescent="0.3">
      <c r="A283" s="85" t="s">
        <v>1305</v>
      </c>
      <c r="B283" s="75" t="s">
        <v>240</v>
      </c>
      <c r="C283" s="75" t="s">
        <v>1305</v>
      </c>
      <c r="D283" s="75" t="s">
        <v>1624</v>
      </c>
      <c r="E283" s="75" t="s">
        <v>1305</v>
      </c>
      <c r="F283" s="75" t="s">
        <v>1305</v>
      </c>
      <c r="G283" s="75" t="s">
        <v>1625</v>
      </c>
      <c r="H283" s="75" t="s">
        <v>1057</v>
      </c>
      <c r="I283" s="75" t="s">
        <v>1057</v>
      </c>
      <c r="J283" s="75" t="s">
        <v>90</v>
      </c>
      <c r="K283" s="75" t="s">
        <v>450</v>
      </c>
      <c r="L283" s="86" t="s">
        <v>1310</v>
      </c>
      <c r="Q283" s="91" t="s">
        <v>1311</v>
      </c>
      <c r="R283" s="91" t="s">
        <v>1311</v>
      </c>
      <c r="S283" s="91" t="s">
        <v>1311</v>
      </c>
      <c r="T283" s="91" t="s">
        <v>1311</v>
      </c>
      <c r="U283" s="91" t="s">
        <v>1311</v>
      </c>
      <c r="V283" s="91" t="s">
        <v>1311</v>
      </c>
      <c r="W283" s="91" t="s">
        <v>1311</v>
      </c>
      <c r="X283" s="92">
        <v>2157</v>
      </c>
      <c r="Y283" s="92">
        <v>2373</v>
      </c>
      <c r="Z283" s="92">
        <v>2610</v>
      </c>
      <c r="AA283" s="92">
        <v>2872</v>
      </c>
      <c r="AB283" s="92">
        <v>3159</v>
      </c>
      <c r="AC283" s="72"/>
      <c r="AD283" s="91">
        <v>0</v>
      </c>
      <c r="AE283" s="91">
        <v>0</v>
      </c>
      <c r="AF283" s="91">
        <v>0</v>
      </c>
      <c r="AG283" s="91">
        <v>0</v>
      </c>
      <c r="AH283" s="91">
        <v>0</v>
      </c>
      <c r="AI283" s="91">
        <v>0</v>
      </c>
      <c r="AJ283" s="91">
        <v>0</v>
      </c>
      <c r="AK283" s="92">
        <v>101852</v>
      </c>
      <c r="AL283" s="92">
        <v>112037</v>
      </c>
      <c r="AM283" s="92">
        <v>123241</v>
      </c>
      <c r="AN283" s="92">
        <v>135565</v>
      </c>
      <c r="AO283" s="92">
        <v>149121</v>
      </c>
      <c r="AP283" s="72"/>
      <c r="AQ283" s="91">
        <v>0</v>
      </c>
      <c r="AR283" s="91">
        <v>0</v>
      </c>
      <c r="AS283" s="92">
        <v>213889</v>
      </c>
      <c r="AT283" s="92">
        <v>407927</v>
      </c>
      <c r="AU283" s="72"/>
      <c r="AV283" s="91"/>
      <c r="AW283" s="91"/>
      <c r="AX283" s="91"/>
      <c r="AY283" s="91"/>
      <c r="AZ283" s="91"/>
      <c r="BB283" s="91"/>
      <c r="BC283" s="91"/>
      <c r="BD283" s="91"/>
      <c r="BE283" s="91"/>
      <c r="BF283" s="91"/>
      <c r="BG283" s="91"/>
      <c r="BH283" s="91"/>
      <c r="BI283" s="91"/>
      <c r="BJ283" s="91"/>
      <c r="BL283" s="75" t="str">
        <f t="shared" si="8"/>
        <v>Fahasha - Webstore</v>
      </c>
      <c r="BM283" s="75" t="str">
        <f t="shared" si="9"/>
        <v>Fahasha - Webstore</v>
      </c>
    </row>
    <row r="284" spans="1:65" ht="12.5" hidden="1" thickTop="1" x14ac:dyDescent="0.3">
      <c r="A284" s="85" t="s">
        <v>1305</v>
      </c>
      <c r="B284" s="85" t="s">
        <v>240</v>
      </c>
      <c r="C284" s="85" t="s">
        <v>1305</v>
      </c>
      <c r="D284" s="85" t="s">
        <v>1626</v>
      </c>
      <c r="E284" s="85" t="s">
        <v>1307</v>
      </c>
      <c r="F284" s="85" t="s">
        <v>1305</v>
      </c>
      <c r="G284" s="85" t="s">
        <v>1445</v>
      </c>
      <c r="H284" s="85" t="s">
        <v>597</v>
      </c>
      <c r="I284" s="85" t="s">
        <v>598</v>
      </c>
      <c r="J284" s="85" t="s">
        <v>90</v>
      </c>
      <c r="K284" s="85" t="s">
        <v>1309</v>
      </c>
      <c r="L284" s="86" t="s">
        <v>450</v>
      </c>
      <c r="M284" s="85"/>
      <c r="N284" s="85"/>
      <c r="O284" s="85"/>
      <c r="P284" s="85"/>
      <c r="Q284" s="87" t="s">
        <v>1311</v>
      </c>
      <c r="R284" s="87" t="s">
        <v>1311</v>
      </c>
      <c r="S284" s="87" t="s">
        <v>1311</v>
      </c>
      <c r="T284" s="87" t="s">
        <v>1311</v>
      </c>
      <c r="U284" s="87">
        <v>774</v>
      </c>
      <c r="V284" s="88">
        <v>1159</v>
      </c>
      <c r="W284" s="88">
        <v>1159</v>
      </c>
      <c r="X284" s="88">
        <v>1351</v>
      </c>
      <c r="Y284" s="87">
        <v>774</v>
      </c>
      <c r="Z284" s="87">
        <v>676</v>
      </c>
      <c r="AA284" s="88">
        <v>1257</v>
      </c>
      <c r="AB284" s="88">
        <v>1736</v>
      </c>
      <c r="AC284" s="72"/>
      <c r="AD284" s="87">
        <v>0</v>
      </c>
      <c r="AE284" s="87">
        <v>0</v>
      </c>
      <c r="AF284" s="87">
        <v>0</v>
      </c>
      <c r="AG284" s="87">
        <v>0</v>
      </c>
      <c r="AH284" s="88">
        <v>36517</v>
      </c>
      <c r="AI284" s="88">
        <v>54693</v>
      </c>
      <c r="AJ284" s="88">
        <v>54693</v>
      </c>
      <c r="AK284" s="88">
        <v>63781</v>
      </c>
      <c r="AL284" s="88">
        <v>36517</v>
      </c>
      <c r="AM284" s="88">
        <v>31891</v>
      </c>
      <c r="AN284" s="88">
        <v>59320</v>
      </c>
      <c r="AO284" s="88">
        <v>81957</v>
      </c>
      <c r="AP284" s="72"/>
      <c r="AQ284" s="87">
        <v>0</v>
      </c>
      <c r="AR284" s="88">
        <v>91210</v>
      </c>
      <c r="AS284" s="88">
        <v>154991</v>
      </c>
      <c r="AT284" s="88">
        <v>173167</v>
      </c>
      <c r="AU284" s="72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L284" s="75" t="str">
        <f t="shared" si="8"/>
        <v>FCV - Brandcom</v>
      </c>
      <c r="BM284" s="75" t="str">
        <f t="shared" si="9"/>
        <v>Friso - Brandcom</v>
      </c>
    </row>
    <row r="285" spans="1:65" ht="12.5" hidden="1" thickTop="1" x14ac:dyDescent="0.3">
      <c r="A285" s="85" t="s">
        <v>1305</v>
      </c>
      <c r="B285" s="75" t="s">
        <v>240</v>
      </c>
      <c r="C285" s="75" t="s">
        <v>1307</v>
      </c>
      <c r="D285" s="75" t="s">
        <v>1627</v>
      </c>
      <c r="E285" s="75" t="s">
        <v>1305</v>
      </c>
      <c r="F285" s="75" t="s">
        <v>1305</v>
      </c>
      <c r="G285" s="75" t="s">
        <v>1445</v>
      </c>
      <c r="H285" s="75" t="s">
        <v>597</v>
      </c>
      <c r="I285" s="75" t="s">
        <v>598</v>
      </c>
      <c r="J285" s="75" t="s">
        <v>90</v>
      </c>
      <c r="K285" s="75" t="s">
        <v>1313</v>
      </c>
      <c r="L285" s="90" t="s">
        <v>65</v>
      </c>
      <c r="Q285" s="91" t="s">
        <v>1311</v>
      </c>
      <c r="R285" s="91" t="s">
        <v>1311</v>
      </c>
      <c r="S285" s="91" t="s">
        <v>1311</v>
      </c>
      <c r="T285" s="91" t="s">
        <v>1311</v>
      </c>
      <c r="U285" s="91" t="s">
        <v>1311</v>
      </c>
      <c r="V285" s="91" t="s">
        <v>1311</v>
      </c>
      <c r="W285" s="91" t="s">
        <v>1311</v>
      </c>
      <c r="X285" s="91" t="s">
        <v>1311</v>
      </c>
      <c r="Y285" s="91" t="s">
        <v>1311</v>
      </c>
      <c r="Z285" s="91" t="s">
        <v>1311</v>
      </c>
      <c r="AA285" s="91" t="s">
        <v>1311</v>
      </c>
      <c r="AB285" s="91" t="s">
        <v>1311</v>
      </c>
      <c r="AC285" s="72"/>
      <c r="AD285" s="91">
        <v>0</v>
      </c>
      <c r="AE285" s="91">
        <v>0</v>
      </c>
      <c r="AF285" s="91">
        <v>0</v>
      </c>
      <c r="AG285" s="91">
        <v>0</v>
      </c>
      <c r="AH285" s="91">
        <v>0</v>
      </c>
      <c r="AI285" s="91">
        <v>0</v>
      </c>
      <c r="AJ285" s="91">
        <v>0</v>
      </c>
      <c r="AK285" s="91">
        <v>0</v>
      </c>
      <c r="AL285" s="91">
        <v>0</v>
      </c>
      <c r="AM285" s="91">
        <v>0</v>
      </c>
      <c r="AN285" s="91">
        <v>0</v>
      </c>
      <c r="AO285" s="91">
        <v>0</v>
      </c>
      <c r="AP285" s="72"/>
      <c r="AQ285" s="91">
        <v>0</v>
      </c>
      <c r="AR285" s="91">
        <v>0</v>
      </c>
      <c r="AS285" s="91">
        <v>0</v>
      </c>
      <c r="AT285" s="91">
        <v>0</v>
      </c>
      <c r="AU285" s="72"/>
      <c r="AV285" s="91"/>
      <c r="AW285" s="91"/>
      <c r="AX285" s="91"/>
      <c r="AY285" s="91"/>
      <c r="AZ285" s="91"/>
      <c r="BB285" s="91"/>
      <c r="BC285" s="91"/>
      <c r="BD285" s="91"/>
      <c r="BE285" s="91"/>
      <c r="BF285" s="91"/>
      <c r="BG285" s="91"/>
      <c r="BH285" s="91"/>
      <c r="BI285" s="91"/>
      <c r="BJ285" s="91"/>
      <c r="BL285" s="75" t="str">
        <f t="shared" si="8"/>
        <v>FCV - Lazada</v>
      </c>
      <c r="BM285" s="75" t="str">
        <f t="shared" si="9"/>
        <v>Friso - Lazada</v>
      </c>
    </row>
    <row r="286" spans="1:65" ht="12.5" hidden="1" thickTop="1" x14ac:dyDescent="0.3">
      <c r="A286" s="85" t="s">
        <v>1305</v>
      </c>
      <c r="B286" s="85" t="s">
        <v>240</v>
      </c>
      <c r="C286" s="85" t="s">
        <v>1307</v>
      </c>
      <c r="D286" s="85" t="s">
        <v>1628</v>
      </c>
      <c r="E286" s="85" t="s">
        <v>1305</v>
      </c>
      <c r="F286" s="85" t="s">
        <v>1305</v>
      </c>
      <c r="G286" s="85" t="s">
        <v>1445</v>
      </c>
      <c r="H286" s="85" t="s">
        <v>597</v>
      </c>
      <c r="I286" s="85" t="s">
        <v>598</v>
      </c>
      <c r="J286" s="85" t="s">
        <v>90</v>
      </c>
      <c r="K286" s="85" t="s">
        <v>1313</v>
      </c>
      <c r="L286" s="95" t="s">
        <v>147</v>
      </c>
      <c r="M286" s="85"/>
      <c r="N286" s="85"/>
      <c r="O286" s="85"/>
      <c r="P286" s="85"/>
      <c r="Q286" s="87" t="s">
        <v>1311</v>
      </c>
      <c r="R286" s="87" t="s">
        <v>1311</v>
      </c>
      <c r="S286" s="87" t="s">
        <v>1311</v>
      </c>
      <c r="T286" s="87" t="s">
        <v>1311</v>
      </c>
      <c r="U286" s="87" t="s">
        <v>1311</v>
      </c>
      <c r="V286" s="87" t="s">
        <v>1311</v>
      </c>
      <c r="W286" s="87" t="s">
        <v>1311</v>
      </c>
      <c r="X286" s="87" t="s">
        <v>1311</v>
      </c>
      <c r="Y286" s="87" t="s">
        <v>1311</v>
      </c>
      <c r="Z286" s="87" t="s">
        <v>1311</v>
      </c>
      <c r="AA286" s="87" t="s">
        <v>1311</v>
      </c>
      <c r="AB286" s="87" t="s">
        <v>1311</v>
      </c>
      <c r="AC286" s="72"/>
      <c r="AD286" s="87">
        <v>0</v>
      </c>
      <c r="AE286" s="87">
        <v>0</v>
      </c>
      <c r="AF286" s="87">
        <v>0</v>
      </c>
      <c r="AG286" s="87">
        <v>0</v>
      </c>
      <c r="AH286" s="87">
        <v>0</v>
      </c>
      <c r="AI286" s="87">
        <v>0</v>
      </c>
      <c r="AJ286" s="87">
        <v>0</v>
      </c>
      <c r="AK286" s="87">
        <v>0</v>
      </c>
      <c r="AL286" s="87">
        <v>0</v>
      </c>
      <c r="AM286" s="87">
        <v>0</v>
      </c>
      <c r="AN286" s="87">
        <v>0</v>
      </c>
      <c r="AO286" s="87">
        <v>0</v>
      </c>
      <c r="AP286" s="72"/>
      <c r="AQ286" s="87">
        <v>0</v>
      </c>
      <c r="AR286" s="87">
        <v>0</v>
      </c>
      <c r="AS286" s="87">
        <v>0</v>
      </c>
      <c r="AT286" s="87">
        <v>0</v>
      </c>
      <c r="AU286" s="72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L286" s="75" t="str">
        <f t="shared" si="8"/>
        <v>FCV - Shopee</v>
      </c>
      <c r="BM286" s="75" t="str">
        <f t="shared" si="9"/>
        <v>Friso - Shopee</v>
      </c>
    </row>
    <row r="287" spans="1:65" ht="12.5" hidden="1" thickTop="1" x14ac:dyDescent="0.3">
      <c r="A287" s="85" t="s">
        <v>1305</v>
      </c>
      <c r="B287" s="75" t="s">
        <v>240</v>
      </c>
      <c r="C287" s="75" t="s">
        <v>1305</v>
      </c>
      <c r="D287" s="75" t="s">
        <v>1629</v>
      </c>
      <c r="E287" s="75" t="s">
        <v>1305</v>
      </c>
      <c r="F287" s="75" t="s">
        <v>1305</v>
      </c>
      <c r="G287" s="75" t="s">
        <v>1445</v>
      </c>
      <c r="H287" s="75" t="s">
        <v>597</v>
      </c>
      <c r="I287" s="75" t="s">
        <v>598</v>
      </c>
      <c r="J287" s="75" t="s">
        <v>90</v>
      </c>
      <c r="K287" s="75" t="s">
        <v>1332</v>
      </c>
      <c r="L287" s="86" t="s">
        <v>84</v>
      </c>
      <c r="Q287" s="91" t="s">
        <v>1311</v>
      </c>
      <c r="R287" s="91" t="s">
        <v>1311</v>
      </c>
      <c r="S287" s="91" t="s">
        <v>1311</v>
      </c>
      <c r="T287" s="91" t="s">
        <v>1311</v>
      </c>
      <c r="U287" s="91" t="s">
        <v>1311</v>
      </c>
      <c r="V287" s="91" t="s">
        <v>1311</v>
      </c>
      <c r="W287" s="91" t="s">
        <v>1311</v>
      </c>
      <c r="X287" s="91" t="s">
        <v>1311</v>
      </c>
      <c r="Y287" s="91" t="s">
        <v>1311</v>
      </c>
      <c r="Z287" s="91" t="s">
        <v>1311</v>
      </c>
      <c r="AA287" s="91" t="s">
        <v>1311</v>
      </c>
      <c r="AB287" s="91" t="s">
        <v>1311</v>
      </c>
      <c r="AC287" s="72"/>
      <c r="AD287" s="91">
        <v>0</v>
      </c>
      <c r="AE287" s="91">
        <v>0</v>
      </c>
      <c r="AF287" s="91">
        <v>0</v>
      </c>
      <c r="AG287" s="91">
        <v>0</v>
      </c>
      <c r="AH287" s="91">
        <v>0</v>
      </c>
      <c r="AI287" s="91">
        <v>0</v>
      </c>
      <c r="AJ287" s="91">
        <v>0</v>
      </c>
      <c r="AK287" s="91">
        <v>0</v>
      </c>
      <c r="AL287" s="91">
        <v>0</v>
      </c>
      <c r="AM287" s="91">
        <v>0</v>
      </c>
      <c r="AN287" s="91">
        <v>0</v>
      </c>
      <c r="AO287" s="91">
        <v>0</v>
      </c>
      <c r="AP287" s="72"/>
      <c r="AQ287" s="91">
        <v>0</v>
      </c>
      <c r="AR287" s="91">
        <v>0</v>
      </c>
      <c r="AS287" s="91">
        <v>0</v>
      </c>
      <c r="AT287" s="91">
        <v>0</v>
      </c>
      <c r="AU287" s="72"/>
      <c r="AV287" s="91"/>
      <c r="AW287" s="91"/>
      <c r="AX287" s="91"/>
      <c r="AY287" s="91"/>
      <c r="AZ287" s="91"/>
      <c r="BB287" s="91"/>
      <c r="BC287" s="91"/>
      <c r="BD287" s="91"/>
      <c r="BE287" s="91"/>
      <c r="BF287" s="91"/>
      <c r="BG287" s="91"/>
      <c r="BH287" s="91"/>
      <c r="BI287" s="91"/>
      <c r="BJ287" s="91"/>
      <c r="BL287" s="75" t="str">
        <f t="shared" si="8"/>
        <v>FCV - Socom</v>
      </c>
      <c r="BM287" s="75" t="str">
        <f t="shared" si="9"/>
        <v>Friso - Socom</v>
      </c>
    </row>
    <row r="288" spans="1:65" ht="12.5" hidden="1" thickTop="1" x14ac:dyDescent="0.3">
      <c r="A288" s="85" t="s">
        <v>1305</v>
      </c>
      <c r="B288" s="85" t="s">
        <v>240</v>
      </c>
      <c r="C288" s="85" t="s">
        <v>1305</v>
      </c>
      <c r="D288" s="85" t="s">
        <v>1630</v>
      </c>
      <c r="E288" s="85" t="s">
        <v>1305</v>
      </c>
      <c r="F288" s="85" t="s">
        <v>1305</v>
      </c>
      <c r="G288" s="85" t="s">
        <v>1445</v>
      </c>
      <c r="H288" s="85" t="s">
        <v>862</v>
      </c>
      <c r="I288" s="85" t="s">
        <v>862</v>
      </c>
      <c r="J288" s="85" t="s">
        <v>90</v>
      </c>
      <c r="K288" s="85" t="s">
        <v>1332</v>
      </c>
      <c r="L288" s="86" t="s">
        <v>84</v>
      </c>
      <c r="M288" s="85"/>
      <c r="N288" s="85"/>
      <c r="O288" s="85"/>
      <c r="P288" s="85"/>
      <c r="Q288" s="87" t="s">
        <v>1311</v>
      </c>
      <c r="R288" s="87" t="s">
        <v>1311</v>
      </c>
      <c r="S288" s="87" t="s">
        <v>1311</v>
      </c>
      <c r="T288" s="87" t="s">
        <v>1311</v>
      </c>
      <c r="U288" s="87">
        <v>180</v>
      </c>
      <c r="V288" s="87">
        <v>206</v>
      </c>
      <c r="W288" s="87">
        <v>206</v>
      </c>
      <c r="X288" s="87">
        <v>231</v>
      </c>
      <c r="Y288" s="87">
        <v>283</v>
      </c>
      <c r="Z288" s="87">
        <v>258</v>
      </c>
      <c r="AA288" s="87">
        <v>309</v>
      </c>
      <c r="AB288" s="87">
        <v>309</v>
      </c>
      <c r="AC288" s="72"/>
      <c r="AD288" s="87">
        <v>0</v>
      </c>
      <c r="AE288" s="87">
        <v>0</v>
      </c>
      <c r="AF288" s="87">
        <v>0</v>
      </c>
      <c r="AG288" s="87">
        <v>0</v>
      </c>
      <c r="AH288" s="88">
        <v>8498</v>
      </c>
      <c r="AI288" s="88">
        <v>9706</v>
      </c>
      <c r="AJ288" s="88">
        <v>9706</v>
      </c>
      <c r="AK288" s="88">
        <v>10915</v>
      </c>
      <c r="AL288" s="88">
        <v>13370</v>
      </c>
      <c r="AM288" s="88">
        <v>12161</v>
      </c>
      <c r="AN288" s="88">
        <v>14579</v>
      </c>
      <c r="AO288" s="88">
        <v>14579</v>
      </c>
      <c r="AP288" s="72"/>
      <c r="AQ288" s="87">
        <v>0</v>
      </c>
      <c r="AR288" s="88">
        <v>18204</v>
      </c>
      <c r="AS288" s="88">
        <v>33991</v>
      </c>
      <c r="AT288" s="88">
        <v>41318</v>
      </c>
      <c r="AU288" s="72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L288" s="75" t="str">
        <f t="shared" si="8"/>
        <v>Glico - Socom</v>
      </c>
      <c r="BM288" s="75" t="str">
        <f t="shared" si="9"/>
        <v>Glico - Socom</v>
      </c>
    </row>
    <row r="289" spans="1:65" ht="12.5" hidden="1" thickTop="1" x14ac:dyDescent="0.3">
      <c r="A289" s="85" t="s">
        <v>1305</v>
      </c>
      <c r="B289" s="75" t="s">
        <v>240</v>
      </c>
      <c r="C289" s="75" t="s">
        <v>1307</v>
      </c>
      <c r="D289" s="75" t="s">
        <v>1631</v>
      </c>
      <c r="E289" s="75" t="s">
        <v>1305</v>
      </c>
      <c r="F289" s="75" t="s">
        <v>1305</v>
      </c>
      <c r="G289" s="75" t="s">
        <v>1320</v>
      </c>
      <c r="H289" s="75" t="s">
        <v>1632</v>
      </c>
      <c r="I289" s="75" t="s">
        <v>1632</v>
      </c>
      <c r="J289" s="75" t="s">
        <v>90</v>
      </c>
      <c r="K289" s="75" t="s">
        <v>1313</v>
      </c>
      <c r="L289" s="90" t="s">
        <v>65</v>
      </c>
      <c r="Q289" s="91" t="s">
        <v>1311</v>
      </c>
      <c r="R289" s="91" t="s">
        <v>1311</v>
      </c>
      <c r="S289" s="91" t="s">
        <v>1311</v>
      </c>
      <c r="T289" s="91" t="s">
        <v>1311</v>
      </c>
      <c r="U289" s="91" t="s">
        <v>1311</v>
      </c>
      <c r="V289" s="91" t="s">
        <v>1311</v>
      </c>
      <c r="W289" s="91" t="s">
        <v>1311</v>
      </c>
      <c r="X289" s="91" t="s">
        <v>1311</v>
      </c>
      <c r="Y289" s="91" t="s">
        <v>1311</v>
      </c>
      <c r="Z289" s="91" t="s">
        <v>1311</v>
      </c>
      <c r="AA289" s="91" t="s">
        <v>1311</v>
      </c>
      <c r="AB289" s="91" t="s">
        <v>1311</v>
      </c>
      <c r="AC289" s="72"/>
      <c r="AD289" s="91">
        <v>0</v>
      </c>
      <c r="AE289" s="91">
        <v>0</v>
      </c>
      <c r="AF289" s="91">
        <v>0</v>
      </c>
      <c r="AG289" s="91">
        <v>0</v>
      </c>
      <c r="AH289" s="91">
        <v>0</v>
      </c>
      <c r="AI289" s="91">
        <v>0</v>
      </c>
      <c r="AJ289" s="91">
        <v>0</v>
      </c>
      <c r="AK289" s="91">
        <v>0</v>
      </c>
      <c r="AL289" s="91">
        <v>0</v>
      </c>
      <c r="AM289" s="91">
        <v>0</v>
      </c>
      <c r="AN289" s="91">
        <v>0</v>
      </c>
      <c r="AO289" s="91">
        <v>0</v>
      </c>
      <c r="AP289" s="72"/>
      <c r="AQ289" s="91">
        <v>0</v>
      </c>
      <c r="AR289" s="91">
        <v>0</v>
      </c>
      <c r="AS289" s="91">
        <v>0</v>
      </c>
      <c r="AT289" s="91">
        <v>0</v>
      </c>
      <c r="AU289" s="72"/>
      <c r="AV289" s="91"/>
      <c r="AW289" s="91"/>
      <c r="AX289" s="91"/>
      <c r="AY289" s="91"/>
      <c r="AZ289" s="91"/>
      <c r="BB289" s="91"/>
      <c r="BC289" s="91"/>
      <c r="BD289" s="91"/>
      <c r="BE289" s="91"/>
      <c r="BF289" s="91"/>
      <c r="BG289" s="91"/>
      <c r="BH289" s="91"/>
      <c r="BI289" s="91"/>
      <c r="BJ289" s="91"/>
      <c r="BL289" s="75" t="str">
        <f t="shared" si="8"/>
        <v>Garmin - Lazada</v>
      </c>
      <c r="BM289" s="75" t="str">
        <f t="shared" si="9"/>
        <v>Garmin - Lazada</v>
      </c>
    </row>
    <row r="290" spans="1:65" ht="12.5" hidden="1" thickTop="1" x14ac:dyDescent="0.3">
      <c r="A290" s="85" t="s">
        <v>1305</v>
      </c>
      <c r="B290" s="85" t="s">
        <v>240</v>
      </c>
      <c r="C290" s="85" t="s">
        <v>1307</v>
      </c>
      <c r="D290" s="85" t="s">
        <v>1633</v>
      </c>
      <c r="E290" s="85" t="s">
        <v>1305</v>
      </c>
      <c r="F290" s="85" t="s">
        <v>1305</v>
      </c>
      <c r="G290" s="85" t="s">
        <v>1320</v>
      </c>
      <c r="H290" s="85" t="s">
        <v>1632</v>
      </c>
      <c r="I290" s="85" t="s">
        <v>1632</v>
      </c>
      <c r="J290" s="85" t="s">
        <v>90</v>
      </c>
      <c r="K290" s="85" t="s">
        <v>1313</v>
      </c>
      <c r="L290" s="95" t="s">
        <v>147</v>
      </c>
      <c r="M290" s="85"/>
      <c r="N290" s="85"/>
      <c r="O290" s="85"/>
      <c r="P290" s="85"/>
      <c r="Q290" s="87" t="s">
        <v>1311</v>
      </c>
      <c r="R290" s="87" t="s">
        <v>1311</v>
      </c>
      <c r="S290" s="87" t="s">
        <v>1311</v>
      </c>
      <c r="T290" s="87" t="s">
        <v>1311</v>
      </c>
      <c r="U290" s="87" t="s">
        <v>1311</v>
      </c>
      <c r="V290" s="87" t="s">
        <v>1311</v>
      </c>
      <c r="W290" s="87" t="s">
        <v>1311</v>
      </c>
      <c r="X290" s="87" t="s">
        <v>1311</v>
      </c>
      <c r="Y290" s="87" t="s">
        <v>1311</v>
      </c>
      <c r="Z290" s="87" t="s">
        <v>1311</v>
      </c>
      <c r="AA290" s="87" t="s">
        <v>1311</v>
      </c>
      <c r="AB290" s="87" t="s">
        <v>1311</v>
      </c>
      <c r="AC290" s="72"/>
      <c r="AD290" s="87">
        <v>0</v>
      </c>
      <c r="AE290" s="87">
        <v>0</v>
      </c>
      <c r="AF290" s="87">
        <v>0</v>
      </c>
      <c r="AG290" s="87">
        <v>0</v>
      </c>
      <c r="AH290" s="87">
        <v>0</v>
      </c>
      <c r="AI290" s="87">
        <v>0</v>
      </c>
      <c r="AJ290" s="87">
        <v>0</v>
      </c>
      <c r="AK290" s="87">
        <v>0</v>
      </c>
      <c r="AL290" s="87">
        <v>0</v>
      </c>
      <c r="AM290" s="87">
        <v>0</v>
      </c>
      <c r="AN290" s="87">
        <v>0</v>
      </c>
      <c r="AO290" s="87">
        <v>0</v>
      </c>
      <c r="AP290" s="72"/>
      <c r="AQ290" s="87">
        <v>0</v>
      </c>
      <c r="AR290" s="87">
        <v>0</v>
      </c>
      <c r="AS290" s="87">
        <v>0</v>
      </c>
      <c r="AT290" s="87">
        <v>0</v>
      </c>
      <c r="AU290" s="72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L290" s="75" t="str">
        <f t="shared" si="8"/>
        <v>Garmin - Shopee</v>
      </c>
      <c r="BM290" s="75" t="str">
        <f t="shared" si="9"/>
        <v>Garmin - Shopee</v>
      </c>
    </row>
    <row r="291" spans="1:65" ht="12.5" hidden="1" thickTop="1" x14ac:dyDescent="0.3">
      <c r="A291" s="85" t="s">
        <v>1305</v>
      </c>
      <c r="B291" s="75" t="s">
        <v>240</v>
      </c>
      <c r="C291" s="75" t="s">
        <v>1307</v>
      </c>
      <c r="D291" s="75" t="s">
        <v>1634</v>
      </c>
      <c r="E291" s="75" t="s">
        <v>1305</v>
      </c>
      <c r="F291" s="75" t="s">
        <v>1305</v>
      </c>
      <c r="G291" s="75" t="s">
        <v>1320</v>
      </c>
      <c r="H291" s="75" t="s">
        <v>1632</v>
      </c>
      <c r="I291" s="75" t="s">
        <v>1632</v>
      </c>
      <c r="J291" s="75" t="s">
        <v>90</v>
      </c>
      <c r="K291" s="75" t="s">
        <v>1313</v>
      </c>
      <c r="L291" s="96" t="s">
        <v>581</v>
      </c>
      <c r="Q291" s="91" t="s">
        <v>1311</v>
      </c>
      <c r="R291" s="91" t="s">
        <v>1311</v>
      </c>
      <c r="S291" s="91" t="s">
        <v>1311</v>
      </c>
      <c r="T291" s="91" t="s">
        <v>1311</v>
      </c>
      <c r="U291" s="91" t="s">
        <v>1311</v>
      </c>
      <c r="V291" s="91" t="s">
        <v>1311</v>
      </c>
      <c r="W291" s="91" t="s">
        <v>1311</v>
      </c>
      <c r="X291" s="91" t="s">
        <v>1311</v>
      </c>
      <c r="Y291" s="91" t="s">
        <v>1311</v>
      </c>
      <c r="Z291" s="91" t="s">
        <v>1311</v>
      </c>
      <c r="AA291" s="91" t="s">
        <v>1311</v>
      </c>
      <c r="AB291" s="91" t="s">
        <v>1311</v>
      </c>
      <c r="AC291" s="72"/>
      <c r="AD291" s="91">
        <v>0</v>
      </c>
      <c r="AE291" s="91">
        <v>0</v>
      </c>
      <c r="AF291" s="91">
        <v>0</v>
      </c>
      <c r="AG291" s="91">
        <v>0</v>
      </c>
      <c r="AH291" s="91">
        <v>0</v>
      </c>
      <c r="AI291" s="91">
        <v>0</v>
      </c>
      <c r="AJ291" s="91">
        <v>0</v>
      </c>
      <c r="AK291" s="91">
        <v>0</v>
      </c>
      <c r="AL291" s="91">
        <v>0</v>
      </c>
      <c r="AM291" s="91">
        <v>0</v>
      </c>
      <c r="AN291" s="91">
        <v>0</v>
      </c>
      <c r="AO291" s="91">
        <v>0</v>
      </c>
      <c r="AP291" s="72"/>
      <c r="AQ291" s="91">
        <v>0</v>
      </c>
      <c r="AR291" s="91">
        <v>0</v>
      </c>
      <c r="AS291" s="91">
        <v>0</v>
      </c>
      <c r="AT291" s="91">
        <v>0</v>
      </c>
      <c r="AU291" s="72"/>
      <c r="AV291" s="91"/>
      <c r="AW291" s="91"/>
      <c r="AX291" s="91"/>
      <c r="AY291" s="91"/>
      <c r="AZ291" s="91"/>
      <c r="BB291" s="91"/>
      <c r="BC291" s="91"/>
      <c r="BD291" s="91"/>
      <c r="BE291" s="91"/>
      <c r="BF291" s="91"/>
      <c r="BG291" s="91"/>
      <c r="BH291" s="91"/>
      <c r="BI291" s="91"/>
      <c r="BJ291" s="91"/>
      <c r="BL291" s="75" t="str">
        <f t="shared" si="8"/>
        <v>Garmin - TIKI</v>
      </c>
      <c r="BM291" s="75" t="str">
        <f t="shared" si="9"/>
        <v>Garmin - TIKI</v>
      </c>
    </row>
    <row r="292" spans="1:65" ht="12.5" hidden="1" thickTop="1" x14ac:dyDescent="0.3">
      <c r="A292" s="85" t="s">
        <v>1305</v>
      </c>
      <c r="B292" s="85" t="s">
        <v>240</v>
      </c>
      <c r="C292" s="85" t="s">
        <v>1307</v>
      </c>
      <c r="D292" s="85" t="s">
        <v>1635</v>
      </c>
      <c r="E292" s="85" t="s">
        <v>1305</v>
      </c>
      <c r="F292" s="85" t="s">
        <v>1305</v>
      </c>
      <c r="G292" s="85" t="s">
        <v>1536</v>
      </c>
      <c r="H292" s="85" t="s">
        <v>927</v>
      </c>
      <c r="I292" s="85" t="s">
        <v>927</v>
      </c>
      <c r="J292" s="85" t="s">
        <v>90</v>
      </c>
      <c r="K292" s="85" t="s">
        <v>1313</v>
      </c>
      <c r="L292" s="90" t="s">
        <v>65</v>
      </c>
      <c r="M292" s="85"/>
      <c r="N292" s="85"/>
      <c r="O292" s="85"/>
      <c r="P292" s="85"/>
      <c r="Q292" s="87">
        <v>16.13</v>
      </c>
      <c r="R292" s="87">
        <v>8</v>
      </c>
      <c r="S292" s="87">
        <v>29</v>
      </c>
      <c r="T292" s="87">
        <v>8</v>
      </c>
      <c r="U292" s="87">
        <v>9</v>
      </c>
      <c r="V292" s="87">
        <v>27</v>
      </c>
      <c r="W292" s="87">
        <v>19</v>
      </c>
      <c r="X292" s="87">
        <v>21</v>
      </c>
      <c r="Y292" s="87">
        <v>27</v>
      </c>
      <c r="Z292" s="87">
        <v>19</v>
      </c>
      <c r="AA292" s="87">
        <v>57</v>
      </c>
      <c r="AB292" s="87">
        <v>57</v>
      </c>
      <c r="AC292" s="72"/>
      <c r="AD292" s="87">
        <v>762</v>
      </c>
      <c r="AE292" s="87">
        <v>372</v>
      </c>
      <c r="AF292" s="88">
        <v>1363</v>
      </c>
      <c r="AG292" s="87">
        <v>392</v>
      </c>
      <c r="AH292" s="87">
        <v>430</v>
      </c>
      <c r="AI292" s="88">
        <v>1284</v>
      </c>
      <c r="AJ292" s="87">
        <v>902</v>
      </c>
      <c r="AK292" s="87">
        <v>991</v>
      </c>
      <c r="AL292" s="88">
        <v>1289</v>
      </c>
      <c r="AM292" s="87">
        <v>902</v>
      </c>
      <c r="AN292" s="88">
        <v>2705</v>
      </c>
      <c r="AO292" s="88">
        <v>2705</v>
      </c>
      <c r="AP292" s="72"/>
      <c r="AQ292" s="88">
        <v>2497</v>
      </c>
      <c r="AR292" s="88">
        <v>2106</v>
      </c>
      <c r="AS292" s="88">
        <v>3182</v>
      </c>
      <c r="AT292" s="88">
        <v>6312</v>
      </c>
      <c r="AU292" s="72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L292" s="75" t="str">
        <f t="shared" si="8"/>
        <v>Golden Health - Lazada</v>
      </c>
      <c r="BM292" s="75" t="str">
        <f t="shared" si="9"/>
        <v>Golden Health - Lazada</v>
      </c>
    </row>
    <row r="293" spans="1:65" ht="12.5" hidden="1" thickTop="1" x14ac:dyDescent="0.3">
      <c r="A293" s="85" t="s">
        <v>1305</v>
      </c>
      <c r="B293" s="75" t="s">
        <v>240</v>
      </c>
      <c r="C293" s="75" t="s">
        <v>1307</v>
      </c>
      <c r="D293" s="75" t="s">
        <v>1636</v>
      </c>
      <c r="E293" s="75" t="s">
        <v>1305</v>
      </c>
      <c r="F293" s="75" t="s">
        <v>1305</v>
      </c>
      <c r="G293" s="75" t="s">
        <v>1536</v>
      </c>
      <c r="H293" s="75" t="s">
        <v>927</v>
      </c>
      <c r="I293" s="75" t="s">
        <v>927</v>
      </c>
      <c r="J293" s="75" t="s">
        <v>90</v>
      </c>
      <c r="K293" s="75" t="s">
        <v>1313</v>
      </c>
      <c r="L293" s="95" t="s">
        <v>147</v>
      </c>
      <c r="Q293" s="91">
        <v>8.1199999999999992</v>
      </c>
      <c r="R293" s="91">
        <v>10</v>
      </c>
      <c r="S293" s="91">
        <v>24</v>
      </c>
      <c r="T293" s="91">
        <v>7</v>
      </c>
      <c r="U293" s="91">
        <v>8</v>
      </c>
      <c r="V293" s="91">
        <v>23</v>
      </c>
      <c r="W293" s="91">
        <v>16</v>
      </c>
      <c r="X293" s="91">
        <v>18</v>
      </c>
      <c r="Y293" s="91">
        <v>23</v>
      </c>
      <c r="Z293" s="91">
        <v>16</v>
      </c>
      <c r="AA293" s="91">
        <v>48</v>
      </c>
      <c r="AB293" s="91">
        <v>48</v>
      </c>
      <c r="AC293" s="72"/>
      <c r="AD293" s="91">
        <v>383</v>
      </c>
      <c r="AE293" s="91">
        <v>482</v>
      </c>
      <c r="AF293" s="92">
        <v>1135</v>
      </c>
      <c r="AG293" s="91">
        <v>326</v>
      </c>
      <c r="AH293" s="91">
        <v>359</v>
      </c>
      <c r="AI293" s="92">
        <v>1072</v>
      </c>
      <c r="AJ293" s="91">
        <v>751</v>
      </c>
      <c r="AK293" s="91">
        <v>826</v>
      </c>
      <c r="AL293" s="92">
        <v>1072</v>
      </c>
      <c r="AM293" s="91">
        <v>751</v>
      </c>
      <c r="AN293" s="92">
        <v>2252</v>
      </c>
      <c r="AO293" s="92">
        <v>2252</v>
      </c>
      <c r="AP293" s="72"/>
      <c r="AQ293" s="92">
        <v>2001</v>
      </c>
      <c r="AR293" s="92">
        <v>1756</v>
      </c>
      <c r="AS293" s="92">
        <v>2648</v>
      </c>
      <c r="AT293" s="92">
        <v>5255</v>
      </c>
      <c r="AU293" s="72"/>
      <c r="AV293" s="91"/>
      <c r="AW293" s="91"/>
      <c r="AX293" s="91"/>
      <c r="AY293" s="91"/>
      <c r="AZ293" s="91"/>
      <c r="BB293" s="91"/>
      <c r="BC293" s="91"/>
      <c r="BD293" s="91"/>
      <c r="BE293" s="91"/>
      <c r="BF293" s="91"/>
      <c r="BG293" s="91"/>
      <c r="BH293" s="91"/>
      <c r="BI293" s="91"/>
      <c r="BJ293" s="91"/>
      <c r="BL293" s="75" t="str">
        <f t="shared" si="8"/>
        <v>Golden Health - Shopee</v>
      </c>
      <c r="BM293" s="75" t="str">
        <f t="shared" si="9"/>
        <v>Golden Health - Shopee</v>
      </c>
    </row>
    <row r="294" spans="1:65" ht="12.5" hidden="1" thickTop="1" x14ac:dyDescent="0.3">
      <c r="A294" s="85" t="s">
        <v>1305</v>
      </c>
      <c r="B294" s="85" t="s">
        <v>240</v>
      </c>
      <c r="C294" s="85" t="s">
        <v>1307</v>
      </c>
      <c r="D294" s="85" t="s">
        <v>1637</v>
      </c>
      <c r="E294" s="85" t="s">
        <v>1305</v>
      </c>
      <c r="F294" s="85" t="s">
        <v>1305</v>
      </c>
      <c r="G294" s="85" t="s">
        <v>1536</v>
      </c>
      <c r="H294" s="85" t="s">
        <v>927</v>
      </c>
      <c r="I294" s="85" t="s">
        <v>927</v>
      </c>
      <c r="J294" s="85" t="s">
        <v>90</v>
      </c>
      <c r="K294" s="85" t="s">
        <v>1313</v>
      </c>
      <c r="L294" s="96" t="s">
        <v>581</v>
      </c>
      <c r="M294" s="85"/>
      <c r="N294" s="85"/>
      <c r="O294" s="85"/>
      <c r="P294" s="85"/>
      <c r="Q294" s="87">
        <v>1.97</v>
      </c>
      <c r="R294" s="87">
        <v>1</v>
      </c>
      <c r="S294" s="87">
        <v>10</v>
      </c>
      <c r="T294" s="87">
        <v>30</v>
      </c>
      <c r="U294" s="87">
        <v>33</v>
      </c>
      <c r="V294" s="87">
        <v>98</v>
      </c>
      <c r="W294" s="87">
        <v>69</v>
      </c>
      <c r="X294" s="87">
        <v>76</v>
      </c>
      <c r="Y294" s="87">
        <v>98</v>
      </c>
      <c r="Z294" s="87">
        <v>69</v>
      </c>
      <c r="AA294" s="87">
        <v>206</v>
      </c>
      <c r="AB294" s="87">
        <v>206</v>
      </c>
      <c r="AC294" s="72"/>
      <c r="AD294" s="87">
        <v>93</v>
      </c>
      <c r="AE294" s="87">
        <v>29</v>
      </c>
      <c r="AF294" s="87">
        <v>491</v>
      </c>
      <c r="AG294" s="88">
        <v>1416</v>
      </c>
      <c r="AH294" s="88">
        <v>1558</v>
      </c>
      <c r="AI294" s="88">
        <v>4627</v>
      </c>
      <c r="AJ294" s="88">
        <v>3258</v>
      </c>
      <c r="AK294" s="88">
        <v>3588</v>
      </c>
      <c r="AL294" s="88">
        <v>4627</v>
      </c>
      <c r="AM294" s="88">
        <v>3258</v>
      </c>
      <c r="AN294" s="88">
        <v>9725</v>
      </c>
      <c r="AO294" s="88">
        <v>9725</v>
      </c>
      <c r="AP294" s="72"/>
      <c r="AQ294" s="87">
        <v>613</v>
      </c>
      <c r="AR294" s="88">
        <v>7601</v>
      </c>
      <c r="AS294" s="88">
        <v>11472</v>
      </c>
      <c r="AT294" s="88">
        <v>22708</v>
      </c>
      <c r="AU294" s="72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L294" s="75" t="str">
        <f t="shared" si="8"/>
        <v>Golden Health - TIKI</v>
      </c>
      <c r="BM294" s="75" t="str">
        <f t="shared" si="9"/>
        <v>Golden Health - TIKI</v>
      </c>
    </row>
    <row r="295" spans="1:65" ht="12.5" hidden="1" thickTop="1" x14ac:dyDescent="0.3">
      <c r="A295" s="85" t="e">
        <v>#N/A</v>
      </c>
      <c r="B295" s="75" t="s">
        <v>240</v>
      </c>
      <c r="C295" s="75" t="s">
        <v>1307</v>
      </c>
      <c r="D295" s="75" t="s">
        <v>1638</v>
      </c>
      <c r="E295" s="75" t="s">
        <v>1305</v>
      </c>
      <c r="F295" s="75" t="s">
        <v>1305</v>
      </c>
      <c r="G295" s="75" t="s">
        <v>1308</v>
      </c>
      <c r="H295" s="75" t="s">
        <v>867</v>
      </c>
      <c r="I295" s="75" t="s">
        <v>1639</v>
      </c>
      <c r="J295" s="75" t="s">
        <v>90</v>
      </c>
      <c r="K295" s="75" t="s">
        <v>1313</v>
      </c>
      <c r="L295" s="90" t="s">
        <v>65</v>
      </c>
      <c r="Q295" s="91" t="s">
        <v>1311</v>
      </c>
      <c r="R295" s="91" t="s">
        <v>1311</v>
      </c>
      <c r="S295" s="91" t="s">
        <v>1311</v>
      </c>
      <c r="T295" s="91" t="s">
        <v>1311</v>
      </c>
      <c r="U295" s="91" t="s">
        <v>1311</v>
      </c>
      <c r="V295" s="91" t="s">
        <v>1311</v>
      </c>
      <c r="W295" s="91" t="s">
        <v>1311</v>
      </c>
      <c r="X295" s="91" t="s">
        <v>1311</v>
      </c>
      <c r="Y295" s="91" t="s">
        <v>1311</v>
      </c>
      <c r="Z295" s="91" t="s">
        <v>1311</v>
      </c>
      <c r="AA295" s="91" t="s">
        <v>1311</v>
      </c>
      <c r="AB295" s="91" t="s">
        <v>1311</v>
      </c>
      <c r="AC295" s="72"/>
      <c r="AD295" s="91">
        <v>0</v>
      </c>
      <c r="AE295" s="91">
        <v>0</v>
      </c>
      <c r="AF295" s="91">
        <v>0</v>
      </c>
      <c r="AG295" s="91">
        <v>0</v>
      </c>
      <c r="AH295" s="91">
        <v>0</v>
      </c>
      <c r="AI295" s="91">
        <v>0</v>
      </c>
      <c r="AJ295" s="91">
        <v>0</v>
      </c>
      <c r="AK295" s="91">
        <v>0</v>
      </c>
      <c r="AL295" s="91">
        <v>0</v>
      </c>
      <c r="AM295" s="91">
        <v>0</v>
      </c>
      <c r="AN295" s="91">
        <v>0</v>
      </c>
      <c r="AO295" s="91">
        <v>0</v>
      </c>
      <c r="AP295" s="72"/>
      <c r="AQ295" s="91">
        <v>0</v>
      </c>
      <c r="AR295" s="91">
        <v>0</v>
      </c>
      <c r="AS295" s="91">
        <v>0</v>
      </c>
      <c r="AT295" s="91">
        <v>0</v>
      </c>
      <c r="AU295" s="72"/>
      <c r="AV295" s="91"/>
      <c r="AW295" s="91"/>
      <c r="AX295" s="91"/>
      <c r="AY295" s="91"/>
      <c r="AZ295" s="91"/>
      <c r="BB295" s="91"/>
      <c r="BC295" s="91"/>
      <c r="BD295" s="91"/>
      <c r="BE295" s="91"/>
      <c r="BF295" s="91"/>
      <c r="BG295" s="91"/>
      <c r="BH295" s="91"/>
      <c r="BI295" s="91"/>
      <c r="BJ295" s="91"/>
      <c r="BL295" s="75" t="str">
        <f t="shared" si="8"/>
        <v>Groupe Seb - Lazada</v>
      </c>
      <c r="BM295" s="75" t="str">
        <f t="shared" si="9"/>
        <v>Asian Fan - Lazada</v>
      </c>
    </row>
    <row r="296" spans="1:65" ht="12.5" hidden="1" thickTop="1" x14ac:dyDescent="0.3">
      <c r="A296" s="85" t="e">
        <v>#N/A</v>
      </c>
      <c r="B296" s="85" t="s">
        <v>240</v>
      </c>
      <c r="C296" s="85" t="s">
        <v>1307</v>
      </c>
      <c r="D296" s="85" t="s">
        <v>1640</v>
      </c>
      <c r="E296" s="85" t="s">
        <v>1305</v>
      </c>
      <c r="F296" s="85" t="s">
        <v>1305</v>
      </c>
      <c r="G296" s="85" t="s">
        <v>1308</v>
      </c>
      <c r="H296" s="85" t="s">
        <v>867</v>
      </c>
      <c r="I296" s="85" t="s">
        <v>1639</v>
      </c>
      <c r="J296" s="85" t="s">
        <v>90</v>
      </c>
      <c r="K296" s="85" t="s">
        <v>1313</v>
      </c>
      <c r="L296" s="99" t="s">
        <v>133</v>
      </c>
      <c r="M296" s="85"/>
      <c r="N296" s="85"/>
      <c r="O296" s="85"/>
      <c r="P296" s="85"/>
      <c r="Q296" s="87" t="s">
        <v>1311</v>
      </c>
      <c r="R296" s="87" t="s">
        <v>1311</v>
      </c>
      <c r="S296" s="87" t="s">
        <v>1311</v>
      </c>
      <c r="T296" s="87" t="s">
        <v>1311</v>
      </c>
      <c r="U296" s="87" t="s">
        <v>1311</v>
      </c>
      <c r="V296" s="87" t="s">
        <v>1311</v>
      </c>
      <c r="W296" s="87" t="s">
        <v>1311</v>
      </c>
      <c r="X296" s="87" t="s">
        <v>1311</v>
      </c>
      <c r="Y296" s="87" t="s">
        <v>1311</v>
      </c>
      <c r="Z296" s="87" t="s">
        <v>1311</v>
      </c>
      <c r="AA296" s="87" t="s">
        <v>1311</v>
      </c>
      <c r="AB296" s="87" t="s">
        <v>1311</v>
      </c>
      <c r="AC296" s="72"/>
      <c r="AD296" s="87">
        <v>0</v>
      </c>
      <c r="AE296" s="87">
        <v>0</v>
      </c>
      <c r="AF296" s="87">
        <v>0</v>
      </c>
      <c r="AG296" s="87">
        <v>0</v>
      </c>
      <c r="AH296" s="87">
        <v>0</v>
      </c>
      <c r="AI296" s="87">
        <v>0</v>
      </c>
      <c r="AJ296" s="87">
        <v>0</v>
      </c>
      <c r="AK296" s="87">
        <v>0</v>
      </c>
      <c r="AL296" s="87">
        <v>0</v>
      </c>
      <c r="AM296" s="87">
        <v>0</v>
      </c>
      <c r="AN296" s="87">
        <v>0</v>
      </c>
      <c r="AO296" s="87">
        <v>0</v>
      </c>
      <c r="AP296" s="72"/>
      <c r="AQ296" s="87">
        <v>0</v>
      </c>
      <c r="AR296" s="87">
        <v>0</v>
      </c>
      <c r="AS296" s="87">
        <v>0</v>
      </c>
      <c r="AT296" s="87">
        <v>0</v>
      </c>
      <c r="AU296" s="72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L296" s="75" t="str">
        <f t="shared" si="8"/>
        <v>Groupe Seb - Sendo</v>
      </c>
      <c r="BM296" s="75" t="str">
        <f t="shared" si="9"/>
        <v>Asian Fan - Sendo</v>
      </c>
    </row>
    <row r="297" spans="1:65" ht="12.5" hidden="1" thickTop="1" x14ac:dyDescent="0.3">
      <c r="A297" s="85" t="e">
        <v>#N/A</v>
      </c>
      <c r="B297" s="75" t="s">
        <v>240</v>
      </c>
      <c r="C297" s="75" t="s">
        <v>1307</v>
      </c>
      <c r="D297" s="75" t="s">
        <v>1641</v>
      </c>
      <c r="E297" s="75" t="s">
        <v>1305</v>
      </c>
      <c r="F297" s="75" t="s">
        <v>1305</v>
      </c>
      <c r="G297" s="75" t="s">
        <v>1308</v>
      </c>
      <c r="H297" s="75" t="s">
        <v>867</v>
      </c>
      <c r="I297" s="75" t="s">
        <v>1639</v>
      </c>
      <c r="J297" s="75" t="s">
        <v>90</v>
      </c>
      <c r="K297" s="75" t="s">
        <v>1313</v>
      </c>
      <c r="L297" s="95" t="s">
        <v>147</v>
      </c>
      <c r="Q297" s="91" t="s">
        <v>1311</v>
      </c>
      <c r="R297" s="91" t="s">
        <v>1311</v>
      </c>
      <c r="S297" s="91" t="s">
        <v>1311</v>
      </c>
      <c r="T297" s="91" t="s">
        <v>1311</v>
      </c>
      <c r="U297" s="91" t="s">
        <v>1311</v>
      </c>
      <c r="V297" s="91" t="s">
        <v>1311</v>
      </c>
      <c r="W297" s="91" t="s">
        <v>1311</v>
      </c>
      <c r="X297" s="91" t="s">
        <v>1311</v>
      </c>
      <c r="Y297" s="91" t="s">
        <v>1311</v>
      </c>
      <c r="Z297" s="91" t="s">
        <v>1311</v>
      </c>
      <c r="AA297" s="91" t="s">
        <v>1311</v>
      </c>
      <c r="AB297" s="91" t="s">
        <v>1311</v>
      </c>
      <c r="AC297" s="72"/>
      <c r="AD297" s="91">
        <v>0</v>
      </c>
      <c r="AE297" s="91">
        <v>0</v>
      </c>
      <c r="AF297" s="91">
        <v>0</v>
      </c>
      <c r="AG297" s="91">
        <v>0</v>
      </c>
      <c r="AH297" s="91">
        <v>0</v>
      </c>
      <c r="AI297" s="91">
        <v>0</v>
      </c>
      <c r="AJ297" s="91">
        <v>0</v>
      </c>
      <c r="AK297" s="91">
        <v>0</v>
      </c>
      <c r="AL297" s="91">
        <v>0</v>
      </c>
      <c r="AM297" s="91">
        <v>0</v>
      </c>
      <c r="AN297" s="91">
        <v>0</v>
      </c>
      <c r="AO297" s="91">
        <v>0</v>
      </c>
      <c r="AP297" s="72"/>
      <c r="AQ297" s="91">
        <v>0</v>
      </c>
      <c r="AR297" s="91">
        <v>0</v>
      </c>
      <c r="AS297" s="91">
        <v>0</v>
      </c>
      <c r="AT297" s="91">
        <v>0</v>
      </c>
      <c r="AU297" s="72"/>
      <c r="AV297" s="91"/>
      <c r="AW297" s="91"/>
      <c r="AX297" s="91"/>
      <c r="AY297" s="91"/>
      <c r="AZ297" s="91"/>
      <c r="BB297" s="91"/>
      <c r="BC297" s="91"/>
      <c r="BD297" s="91"/>
      <c r="BE297" s="91"/>
      <c r="BF297" s="91"/>
      <c r="BG297" s="91"/>
      <c r="BH297" s="91"/>
      <c r="BI297" s="91"/>
      <c r="BJ297" s="91"/>
      <c r="BL297" s="75" t="str">
        <f t="shared" si="8"/>
        <v>Groupe Seb - Shopee</v>
      </c>
      <c r="BM297" s="75" t="str">
        <f t="shared" si="9"/>
        <v>Asian Fan - Shopee</v>
      </c>
    </row>
    <row r="298" spans="1:65" ht="12.5" hidden="1" thickTop="1" x14ac:dyDescent="0.3">
      <c r="A298" s="85" t="e">
        <v>#N/A</v>
      </c>
      <c r="B298" s="85" t="s">
        <v>240</v>
      </c>
      <c r="C298" s="85" t="s">
        <v>1307</v>
      </c>
      <c r="D298" s="85" t="s">
        <v>1642</v>
      </c>
      <c r="E298" s="85" t="s">
        <v>1305</v>
      </c>
      <c r="F298" s="85" t="s">
        <v>1305</v>
      </c>
      <c r="G298" s="85" t="s">
        <v>1308</v>
      </c>
      <c r="H298" s="85" t="s">
        <v>867</v>
      </c>
      <c r="I298" s="85" t="s">
        <v>1639</v>
      </c>
      <c r="J298" s="85" t="s">
        <v>90</v>
      </c>
      <c r="K298" s="85" t="s">
        <v>1313</v>
      </c>
      <c r="L298" s="96" t="s">
        <v>581</v>
      </c>
      <c r="M298" s="85"/>
      <c r="N298" s="85"/>
      <c r="O298" s="85"/>
      <c r="P298" s="85"/>
      <c r="Q298" s="87" t="s">
        <v>1311</v>
      </c>
      <c r="R298" s="87" t="s">
        <v>1311</v>
      </c>
      <c r="S298" s="87" t="s">
        <v>1311</v>
      </c>
      <c r="T298" s="87" t="s">
        <v>1311</v>
      </c>
      <c r="U298" s="87" t="s">
        <v>1311</v>
      </c>
      <c r="V298" s="87" t="s">
        <v>1311</v>
      </c>
      <c r="W298" s="87" t="s">
        <v>1311</v>
      </c>
      <c r="X298" s="87" t="s">
        <v>1311</v>
      </c>
      <c r="Y298" s="87" t="s">
        <v>1311</v>
      </c>
      <c r="Z298" s="87" t="s">
        <v>1311</v>
      </c>
      <c r="AA298" s="87" t="s">
        <v>1311</v>
      </c>
      <c r="AB298" s="87" t="s">
        <v>1311</v>
      </c>
      <c r="AC298" s="72"/>
      <c r="AD298" s="87">
        <v>0</v>
      </c>
      <c r="AE298" s="87">
        <v>0</v>
      </c>
      <c r="AF298" s="87">
        <v>0</v>
      </c>
      <c r="AG298" s="87">
        <v>0</v>
      </c>
      <c r="AH298" s="87">
        <v>0</v>
      </c>
      <c r="AI298" s="87">
        <v>0</v>
      </c>
      <c r="AJ298" s="87">
        <v>0</v>
      </c>
      <c r="AK298" s="87">
        <v>0</v>
      </c>
      <c r="AL298" s="87">
        <v>0</v>
      </c>
      <c r="AM298" s="87">
        <v>0</v>
      </c>
      <c r="AN298" s="87">
        <v>0</v>
      </c>
      <c r="AO298" s="87">
        <v>0</v>
      </c>
      <c r="AP298" s="72"/>
      <c r="AQ298" s="87">
        <v>0</v>
      </c>
      <c r="AR298" s="87">
        <v>0</v>
      </c>
      <c r="AS298" s="87">
        <v>0</v>
      </c>
      <c r="AT298" s="87">
        <v>0</v>
      </c>
      <c r="AU298" s="72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L298" s="75" t="str">
        <f t="shared" si="8"/>
        <v>Groupe Seb - TIKI</v>
      </c>
      <c r="BM298" s="75" t="str">
        <f t="shared" si="9"/>
        <v>Asian Fan - TIKI</v>
      </c>
    </row>
    <row r="299" spans="1:65" ht="12.5" hidden="1" thickTop="1" x14ac:dyDescent="0.3">
      <c r="A299" s="85" t="s">
        <v>1305</v>
      </c>
      <c r="B299" s="75" t="s">
        <v>240</v>
      </c>
      <c r="C299" s="75" t="s">
        <v>1305</v>
      </c>
      <c r="D299" s="75" t="s">
        <v>1643</v>
      </c>
      <c r="E299" s="75" t="s">
        <v>1305</v>
      </c>
      <c r="F299" s="75" t="s">
        <v>1305</v>
      </c>
      <c r="G299" s="75" t="s">
        <v>1308</v>
      </c>
      <c r="H299" s="75" t="s">
        <v>867</v>
      </c>
      <c r="I299" s="75" t="s">
        <v>1644</v>
      </c>
      <c r="J299" s="75" t="s">
        <v>90</v>
      </c>
      <c r="K299" s="75" t="s">
        <v>1309</v>
      </c>
      <c r="L299" s="86" t="s">
        <v>1310</v>
      </c>
      <c r="Q299" s="91" t="s">
        <v>1311</v>
      </c>
      <c r="R299" s="91" t="s">
        <v>1311</v>
      </c>
      <c r="S299" s="91" t="s">
        <v>1311</v>
      </c>
      <c r="T299" s="91" t="s">
        <v>1311</v>
      </c>
      <c r="U299" s="91" t="s">
        <v>1311</v>
      </c>
      <c r="V299" s="91" t="s">
        <v>1311</v>
      </c>
      <c r="W299" s="91" t="s">
        <v>1311</v>
      </c>
      <c r="X299" s="91" t="s">
        <v>1311</v>
      </c>
      <c r="Y299" s="92">
        <v>2510</v>
      </c>
      <c r="Z299" s="92">
        <v>2788</v>
      </c>
      <c r="AA299" s="92">
        <v>3345</v>
      </c>
      <c r="AB299" s="92">
        <v>2788</v>
      </c>
      <c r="AC299" s="72"/>
      <c r="AD299" s="91">
        <v>0</v>
      </c>
      <c r="AE299" s="91">
        <v>0</v>
      </c>
      <c r="AF299" s="91">
        <v>0</v>
      </c>
      <c r="AG299" s="91">
        <v>0</v>
      </c>
      <c r="AH299" s="91">
        <v>0</v>
      </c>
      <c r="AI299" s="91">
        <v>0</v>
      </c>
      <c r="AJ299" s="91">
        <v>0</v>
      </c>
      <c r="AK299" s="91">
        <v>0</v>
      </c>
      <c r="AL299" s="92">
        <v>118481</v>
      </c>
      <c r="AM299" s="92">
        <v>131611</v>
      </c>
      <c r="AN299" s="92">
        <v>157933</v>
      </c>
      <c r="AO299" s="92">
        <v>131611</v>
      </c>
      <c r="AP299" s="72"/>
      <c r="AQ299" s="91">
        <v>0</v>
      </c>
      <c r="AR299" s="91">
        <v>0</v>
      </c>
      <c r="AS299" s="92">
        <v>118481</v>
      </c>
      <c r="AT299" s="92">
        <v>421154</v>
      </c>
      <c r="AU299" s="72"/>
      <c r="AV299" s="91"/>
      <c r="AW299" s="91"/>
      <c r="AX299" s="91"/>
      <c r="AY299" s="91"/>
      <c r="AZ299" s="91"/>
      <c r="BB299" s="91"/>
      <c r="BC299" s="91"/>
      <c r="BD299" s="91"/>
      <c r="BE299" s="91"/>
      <c r="BF299" s="91"/>
      <c r="BG299" s="91"/>
      <c r="BH299" s="91"/>
      <c r="BI299" s="91"/>
      <c r="BJ299" s="91"/>
      <c r="BL299" s="75" t="str">
        <f t="shared" si="8"/>
        <v>Groupe Seb - Webstore</v>
      </c>
      <c r="BM299" s="75" t="str">
        <f t="shared" si="9"/>
        <v>Tefal - Webstore</v>
      </c>
    </row>
    <row r="300" spans="1:65" ht="12.5" hidden="1" thickTop="1" x14ac:dyDescent="0.3">
      <c r="A300" s="85" t="s">
        <v>1305</v>
      </c>
      <c r="B300" s="85" t="s">
        <v>240</v>
      </c>
      <c r="C300" s="85" t="s">
        <v>1307</v>
      </c>
      <c r="D300" s="85" t="s">
        <v>1645</v>
      </c>
      <c r="E300" s="85" t="s">
        <v>1305</v>
      </c>
      <c r="F300" s="85" t="s">
        <v>1305</v>
      </c>
      <c r="G300" s="85" t="s">
        <v>1308</v>
      </c>
      <c r="H300" s="85" t="s">
        <v>867</v>
      </c>
      <c r="I300" s="85" t="s">
        <v>1644</v>
      </c>
      <c r="J300" s="85" t="s">
        <v>90</v>
      </c>
      <c r="K300" s="85" t="s">
        <v>1313</v>
      </c>
      <c r="L300" s="99" t="s">
        <v>1482</v>
      </c>
      <c r="M300" s="85"/>
      <c r="N300" s="85"/>
      <c r="O300" s="85"/>
      <c r="P300" s="85"/>
      <c r="Q300" s="87" t="s">
        <v>1311</v>
      </c>
      <c r="R300" s="87" t="s">
        <v>1311</v>
      </c>
      <c r="S300" s="87" t="s">
        <v>1311</v>
      </c>
      <c r="T300" s="87" t="s">
        <v>1311</v>
      </c>
      <c r="U300" s="87" t="s">
        <v>1311</v>
      </c>
      <c r="V300" s="87" t="s">
        <v>1311</v>
      </c>
      <c r="W300" s="87" t="s">
        <v>1311</v>
      </c>
      <c r="X300" s="87" t="s">
        <v>1311</v>
      </c>
      <c r="Y300" s="87" t="s">
        <v>1311</v>
      </c>
      <c r="Z300" s="87" t="s">
        <v>1311</v>
      </c>
      <c r="AA300" s="87" t="s">
        <v>1311</v>
      </c>
      <c r="AB300" s="87" t="s">
        <v>1311</v>
      </c>
      <c r="AC300" s="72"/>
      <c r="AD300" s="87">
        <v>0</v>
      </c>
      <c r="AE300" s="87">
        <v>0</v>
      </c>
      <c r="AF300" s="87">
        <v>0</v>
      </c>
      <c r="AG300" s="87">
        <v>0</v>
      </c>
      <c r="AH300" s="87">
        <v>0</v>
      </c>
      <c r="AI300" s="87">
        <v>0</v>
      </c>
      <c r="AJ300" s="87">
        <v>0</v>
      </c>
      <c r="AK300" s="87">
        <v>0</v>
      </c>
      <c r="AL300" s="87">
        <v>0</v>
      </c>
      <c r="AM300" s="87">
        <v>0</v>
      </c>
      <c r="AN300" s="87">
        <v>0</v>
      </c>
      <c r="AO300" s="87">
        <v>0</v>
      </c>
      <c r="AP300" s="72"/>
      <c r="AQ300" s="87">
        <v>0</v>
      </c>
      <c r="AR300" s="87">
        <v>0</v>
      </c>
      <c r="AS300" s="87">
        <v>0</v>
      </c>
      <c r="AT300" s="87">
        <v>0</v>
      </c>
      <c r="AU300" s="72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L300" s="75" t="str">
        <f t="shared" si="8"/>
        <v>Groupe Seb - SENDO</v>
      </c>
      <c r="BM300" s="75" t="str">
        <f t="shared" si="9"/>
        <v>Tefal - SENDO</v>
      </c>
    </row>
    <row r="301" spans="1:65" ht="12.5" hidden="1" thickTop="1" x14ac:dyDescent="0.3">
      <c r="A301" s="85" t="s">
        <v>1305</v>
      </c>
      <c r="B301" s="75" t="s">
        <v>240</v>
      </c>
      <c r="C301" s="75" t="s">
        <v>1307</v>
      </c>
      <c r="D301" s="75" t="s">
        <v>1646</v>
      </c>
      <c r="E301" s="75" t="s">
        <v>1305</v>
      </c>
      <c r="F301" s="75" t="s">
        <v>1305</v>
      </c>
      <c r="G301" s="75" t="s">
        <v>1536</v>
      </c>
      <c r="H301" s="75" t="s">
        <v>1077</v>
      </c>
      <c r="I301" s="75" t="s">
        <v>1077</v>
      </c>
      <c r="J301" s="75" t="s">
        <v>90</v>
      </c>
      <c r="K301" s="75" t="s">
        <v>1313</v>
      </c>
      <c r="L301" s="90" t="s">
        <v>65</v>
      </c>
      <c r="Q301" s="91" t="s">
        <v>1311</v>
      </c>
      <c r="R301" s="91" t="s">
        <v>1311</v>
      </c>
      <c r="S301" s="91">
        <v>48</v>
      </c>
      <c r="T301" s="91">
        <v>37</v>
      </c>
      <c r="U301" s="91">
        <v>40</v>
      </c>
      <c r="V301" s="91">
        <v>61</v>
      </c>
      <c r="W301" s="91">
        <v>68</v>
      </c>
      <c r="X301" s="91">
        <v>72</v>
      </c>
      <c r="Y301" s="91">
        <v>77</v>
      </c>
      <c r="Z301" s="91">
        <v>81</v>
      </c>
      <c r="AA301" s="91">
        <v>88</v>
      </c>
      <c r="AB301" s="91">
        <v>93</v>
      </c>
      <c r="AC301" s="72"/>
      <c r="AD301" s="91">
        <v>0</v>
      </c>
      <c r="AE301" s="91">
        <v>0</v>
      </c>
      <c r="AF301" s="92">
        <v>2276</v>
      </c>
      <c r="AG301" s="92">
        <v>1728</v>
      </c>
      <c r="AH301" s="92">
        <v>1898</v>
      </c>
      <c r="AI301" s="92">
        <v>2861</v>
      </c>
      <c r="AJ301" s="92">
        <v>3193</v>
      </c>
      <c r="AK301" s="92">
        <v>3390</v>
      </c>
      <c r="AL301" s="92">
        <v>3642</v>
      </c>
      <c r="AM301" s="92">
        <v>3808</v>
      </c>
      <c r="AN301" s="92">
        <v>4171</v>
      </c>
      <c r="AO301" s="92">
        <v>4400</v>
      </c>
      <c r="AP301" s="72"/>
      <c r="AQ301" s="92">
        <v>2276</v>
      </c>
      <c r="AR301" s="92">
        <v>6487</v>
      </c>
      <c r="AS301" s="92">
        <v>10225</v>
      </c>
      <c r="AT301" s="92">
        <v>12379</v>
      </c>
      <c r="AU301" s="72"/>
      <c r="AV301" s="91"/>
      <c r="AW301" s="91"/>
      <c r="AX301" s="91"/>
      <c r="AY301" s="91"/>
      <c r="AZ301" s="91"/>
      <c r="BB301" s="91"/>
      <c r="BC301" s="91"/>
      <c r="BD301" s="91"/>
      <c r="BE301" s="91"/>
      <c r="BF301" s="91"/>
      <c r="BG301" s="91"/>
      <c r="BH301" s="91"/>
      <c r="BI301" s="91"/>
      <c r="BJ301" s="91"/>
      <c r="BL301" s="75" t="str">
        <f t="shared" si="8"/>
        <v>Playboy - Lazada</v>
      </c>
      <c r="BM301" s="75" t="str">
        <f t="shared" si="9"/>
        <v>Playboy - Lazada</v>
      </c>
    </row>
    <row r="302" spans="1:65" ht="12.5" hidden="1" thickTop="1" x14ac:dyDescent="0.3">
      <c r="A302" s="85" t="s">
        <v>1305</v>
      </c>
      <c r="B302" s="85" t="s">
        <v>240</v>
      </c>
      <c r="C302" s="85" t="s">
        <v>1307</v>
      </c>
      <c r="D302" s="85" t="s">
        <v>1647</v>
      </c>
      <c r="E302" s="85" t="s">
        <v>1305</v>
      </c>
      <c r="F302" s="85" t="s">
        <v>1305</v>
      </c>
      <c r="G302" s="85" t="s">
        <v>1536</v>
      </c>
      <c r="H302" s="85" t="s">
        <v>1077</v>
      </c>
      <c r="I302" s="85" t="s">
        <v>1077</v>
      </c>
      <c r="J302" s="85" t="s">
        <v>90</v>
      </c>
      <c r="K302" s="85" t="s">
        <v>1313</v>
      </c>
      <c r="L302" s="95" t="s">
        <v>147</v>
      </c>
      <c r="M302" s="85"/>
      <c r="N302" s="85"/>
      <c r="O302" s="85"/>
      <c r="P302" s="85"/>
      <c r="Q302" s="87">
        <v>4.38</v>
      </c>
      <c r="R302" s="87">
        <v>7</v>
      </c>
      <c r="S302" s="87">
        <v>103</v>
      </c>
      <c r="T302" s="87">
        <v>78</v>
      </c>
      <c r="U302" s="87">
        <v>86</v>
      </c>
      <c r="V302" s="87">
        <v>129</v>
      </c>
      <c r="W302" s="87">
        <v>145</v>
      </c>
      <c r="X302" s="87">
        <v>153</v>
      </c>
      <c r="Y302" s="87">
        <v>165</v>
      </c>
      <c r="Z302" s="87">
        <v>173</v>
      </c>
      <c r="AA302" s="87">
        <v>189</v>
      </c>
      <c r="AB302" s="87">
        <v>204</v>
      </c>
      <c r="AC302" s="72"/>
      <c r="AD302" s="87">
        <v>207</v>
      </c>
      <c r="AE302" s="87">
        <v>323</v>
      </c>
      <c r="AF302" s="88">
        <v>4848</v>
      </c>
      <c r="AG302" s="88">
        <v>3697</v>
      </c>
      <c r="AH302" s="88">
        <v>4065</v>
      </c>
      <c r="AI302" s="88">
        <v>6104</v>
      </c>
      <c r="AJ302" s="88">
        <v>6835</v>
      </c>
      <c r="AK302" s="88">
        <v>7202</v>
      </c>
      <c r="AL302" s="88">
        <v>7775</v>
      </c>
      <c r="AM302" s="88">
        <v>8175</v>
      </c>
      <c r="AN302" s="88">
        <v>8924</v>
      </c>
      <c r="AO302" s="88">
        <v>9644</v>
      </c>
      <c r="AP302" s="72"/>
      <c r="AQ302" s="88">
        <v>5378</v>
      </c>
      <c r="AR302" s="88">
        <v>13866</v>
      </c>
      <c r="AS302" s="88">
        <v>21811</v>
      </c>
      <c r="AT302" s="88">
        <v>26742</v>
      </c>
      <c r="AU302" s="72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L302" s="75" t="str">
        <f t="shared" si="8"/>
        <v>Playboy - Shopee</v>
      </c>
      <c r="BM302" s="75" t="str">
        <f t="shared" si="9"/>
        <v>Playboy - Shopee</v>
      </c>
    </row>
    <row r="303" spans="1:65" ht="12.5" hidden="1" thickTop="1" x14ac:dyDescent="0.3">
      <c r="A303" s="85" t="s">
        <v>1305</v>
      </c>
      <c r="B303" s="75" t="s">
        <v>240</v>
      </c>
      <c r="C303" s="75" t="s">
        <v>1307</v>
      </c>
      <c r="D303" s="75" t="s">
        <v>1648</v>
      </c>
      <c r="E303" s="75" t="s">
        <v>1305</v>
      </c>
      <c r="F303" s="75" t="s">
        <v>1305</v>
      </c>
      <c r="G303" s="75" t="s">
        <v>1536</v>
      </c>
      <c r="H303" s="75" t="s">
        <v>1077</v>
      </c>
      <c r="I303" s="75" t="s">
        <v>1077</v>
      </c>
      <c r="J303" s="75" t="s">
        <v>90</v>
      </c>
      <c r="K303" s="75" t="s">
        <v>1313</v>
      </c>
      <c r="L303" s="96" t="s">
        <v>581</v>
      </c>
      <c r="Q303" s="91">
        <v>5.27</v>
      </c>
      <c r="R303" s="91">
        <v>3</v>
      </c>
      <c r="S303" s="91">
        <v>23</v>
      </c>
      <c r="T303" s="91">
        <v>18</v>
      </c>
      <c r="U303" s="91">
        <v>19</v>
      </c>
      <c r="V303" s="91">
        <v>21</v>
      </c>
      <c r="W303" s="91">
        <v>23</v>
      </c>
      <c r="X303" s="91">
        <v>25</v>
      </c>
      <c r="Y303" s="91">
        <v>26</v>
      </c>
      <c r="Z303" s="91">
        <v>27</v>
      </c>
      <c r="AA303" s="91">
        <v>28</v>
      </c>
      <c r="AB303" s="91">
        <v>30</v>
      </c>
      <c r="AC303" s="72"/>
      <c r="AD303" s="91">
        <v>249</v>
      </c>
      <c r="AE303" s="91">
        <v>121</v>
      </c>
      <c r="AF303" s="92">
        <v>1100</v>
      </c>
      <c r="AG303" s="91">
        <v>836</v>
      </c>
      <c r="AH303" s="91">
        <v>878</v>
      </c>
      <c r="AI303" s="91">
        <v>977</v>
      </c>
      <c r="AJ303" s="92">
        <v>1074</v>
      </c>
      <c r="AK303" s="92">
        <v>1172</v>
      </c>
      <c r="AL303" s="92">
        <v>1226</v>
      </c>
      <c r="AM303" s="92">
        <v>1282</v>
      </c>
      <c r="AN303" s="92">
        <v>1342</v>
      </c>
      <c r="AO303" s="92">
        <v>1404</v>
      </c>
      <c r="AP303" s="72"/>
      <c r="AQ303" s="92">
        <v>1470</v>
      </c>
      <c r="AR303" s="92">
        <v>2691</v>
      </c>
      <c r="AS303" s="92">
        <v>3471</v>
      </c>
      <c r="AT303" s="92">
        <v>4028</v>
      </c>
      <c r="AU303" s="72"/>
      <c r="AV303" s="91"/>
      <c r="AW303" s="91"/>
      <c r="AX303" s="91"/>
      <c r="AY303" s="91"/>
      <c r="AZ303" s="91"/>
      <c r="BB303" s="91"/>
      <c r="BC303" s="91"/>
      <c r="BD303" s="91"/>
      <c r="BE303" s="91"/>
      <c r="BF303" s="91"/>
      <c r="BG303" s="91"/>
      <c r="BH303" s="91"/>
      <c r="BI303" s="91"/>
      <c r="BJ303" s="91"/>
      <c r="BL303" s="75" t="str">
        <f t="shared" si="8"/>
        <v>Playboy - TIKI</v>
      </c>
      <c r="BM303" s="75" t="str">
        <f t="shared" si="9"/>
        <v>Playboy - TIKI</v>
      </c>
    </row>
    <row r="304" spans="1:65" ht="12.5" hidden="1" thickTop="1" x14ac:dyDescent="0.3">
      <c r="A304" s="85" t="s">
        <v>1305</v>
      </c>
      <c r="B304" s="85" t="s">
        <v>240</v>
      </c>
      <c r="C304" s="85" t="s">
        <v>1307</v>
      </c>
      <c r="D304" s="85" t="s">
        <v>1649</v>
      </c>
      <c r="E304" s="85" t="s">
        <v>1305</v>
      </c>
      <c r="F304" s="85" t="s">
        <v>1305</v>
      </c>
      <c r="G304" s="85" t="s">
        <v>1456</v>
      </c>
      <c r="H304" s="85" t="s">
        <v>1650</v>
      </c>
      <c r="I304" s="85" t="s">
        <v>1650</v>
      </c>
      <c r="J304" s="85" t="s">
        <v>1346</v>
      </c>
      <c r="K304" s="85" t="s">
        <v>1313</v>
      </c>
      <c r="L304" s="90" t="s">
        <v>65</v>
      </c>
      <c r="M304" s="85"/>
      <c r="N304" s="85"/>
      <c r="O304" s="85"/>
      <c r="P304" s="85"/>
      <c r="Q304" s="87" t="s">
        <v>1311</v>
      </c>
      <c r="R304" s="87">
        <v>79</v>
      </c>
      <c r="S304" s="87">
        <v>53</v>
      </c>
      <c r="T304" s="87" t="s">
        <v>1311</v>
      </c>
      <c r="U304" s="87" t="s">
        <v>1311</v>
      </c>
      <c r="V304" s="87" t="s">
        <v>1311</v>
      </c>
      <c r="W304" s="87" t="s">
        <v>1311</v>
      </c>
      <c r="X304" s="87" t="s">
        <v>1311</v>
      </c>
      <c r="Y304" s="87" t="s">
        <v>1311</v>
      </c>
      <c r="Z304" s="87" t="s">
        <v>1311</v>
      </c>
      <c r="AA304" s="87" t="s">
        <v>1311</v>
      </c>
      <c r="AB304" s="87" t="s">
        <v>1311</v>
      </c>
      <c r="AC304" s="72"/>
      <c r="AD304" s="87">
        <v>0</v>
      </c>
      <c r="AE304" s="88">
        <v>3724</v>
      </c>
      <c r="AF304" s="88">
        <v>2511</v>
      </c>
      <c r="AG304" s="87">
        <v>0</v>
      </c>
      <c r="AH304" s="87">
        <v>0</v>
      </c>
      <c r="AI304" s="87">
        <v>0</v>
      </c>
      <c r="AJ304" s="87">
        <v>0</v>
      </c>
      <c r="AK304" s="87">
        <v>0</v>
      </c>
      <c r="AL304" s="87">
        <v>0</v>
      </c>
      <c r="AM304" s="87">
        <v>0</v>
      </c>
      <c r="AN304" s="87">
        <v>0</v>
      </c>
      <c r="AO304" s="87">
        <v>0</v>
      </c>
      <c r="AP304" s="72"/>
      <c r="AQ304" s="88">
        <v>6235</v>
      </c>
      <c r="AR304" s="87">
        <v>0</v>
      </c>
      <c r="AS304" s="87">
        <v>0</v>
      </c>
      <c r="AT304" s="87">
        <v>0</v>
      </c>
      <c r="AU304" s="72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L304" s="75" t="str">
        <f t="shared" si="8"/>
        <v>HaVang - Lazada</v>
      </c>
      <c r="BM304" s="75" t="str">
        <f t="shared" si="9"/>
        <v>HaVang - Lazada</v>
      </c>
    </row>
    <row r="305" spans="1:65" ht="12.5" hidden="1" thickTop="1" x14ac:dyDescent="0.3">
      <c r="A305" s="85" t="s">
        <v>1305</v>
      </c>
      <c r="B305" s="75" t="s">
        <v>240</v>
      </c>
      <c r="C305" s="75" t="s">
        <v>1307</v>
      </c>
      <c r="D305" s="75" t="s">
        <v>1651</v>
      </c>
      <c r="E305" s="75" t="s">
        <v>1305</v>
      </c>
      <c r="F305" s="75" t="s">
        <v>1305</v>
      </c>
      <c r="G305" s="75" t="s">
        <v>1456</v>
      </c>
      <c r="H305" s="85" t="s">
        <v>1650</v>
      </c>
      <c r="I305" s="85" t="s">
        <v>1650</v>
      </c>
      <c r="J305" s="75" t="s">
        <v>1346</v>
      </c>
      <c r="K305" s="75" t="s">
        <v>1313</v>
      </c>
      <c r="L305" s="95" t="s">
        <v>147</v>
      </c>
      <c r="Q305" s="91" t="s">
        <v>1311</v>
      </c>
      <c r="R305" s="91">
        <v>33</v>
      </c>
      <c r="S305" s="91">
        <v>50</v>
      </c>
      <c r="T305" s="91" t="s">
        <v>1311</v>
      </c>
      <c r="U305" s="91" t="s">
        <v>1311</v>
      </c>
      <c r="V305" s="91" t="s">
        <v>1311</v>
      </c>
      <c r="W305" s="91" t="s">
        <v>1311</v>
      </c>
      <c r="X305" s="91" t="s">
        <v>1311</v>
      </c>
      <c r="Y305" s="91" t="s">
        <v>1311</v>
      </c>
      <c r="Z305" s="91" t="s">
        <v>1311</v>
      </c>
      <c r="AA305" s="91" t="s">
        <v>1311</v>
      </c>
      <c r="AB305" s="91" t="s">
        <v>1311</v>
      </c>
      <c r="AC305" s="72"/>
      <c r="AD305" s="91">
        <v>0</v>
      </c>
      <c r="AE305" s="92">
        <v>1560</v>
      </c>
      <c r="AF305" s="92">
        <v>2344</v>
      </c>
      <c r="AG305" s="91">
        <v>0</v>
      </c>
      <c r="AH305" s="91">
        <v>0</v>
      </c>
      <c r="AI305" s="91">
        <v>0</v>
      </c>
      <c r="AJ305" s="91">
        <v>0</v>
      </c>
      <c r="AK305" s="91">
        <v>0</v>
      </c>
      <c r="AL305" s="91">
        <v>0</v>
      </c>
      <c r="AM305" s="91">
        <v>0</v>
      </c>
      <c r="AN305" s="91">
        <v>0</v>
      </c>
      <c r="AO305" s="91">
        <v>0</v>
      </c>
      <c r="AP305" s="72"/>
      <c r="AQ305" s="92">
        <v>3904</v>
      </c>
      <c r="AR305" s="91">
        <v>0</v>
      </c>
      <c r="AS305" s="91">
        <v>0</v>
      </c>
      <c r="AT305" s="91">
        <v>0</v>
      </c>
      <c r="AU305" s="72"/>
      <c r="AV305" s="91"/>
      <c r="AW305" s="91"/>
      <c r="AX305" s="91"/>
      <c r="AY305" s="91"/>
      <c r="AZ305" s="91"/>
      <c r="BB305" s="91"/>
      <c r="BC305" s="91"/>
      <c r="BD305" s="91"/>
      <c r="BE305" s="91"/>
      <c r="BF305" s="91"/>
      <c r="BG305" s="91"/>
      <c r="BH305" s="91"/>
      <c r="BI305" s="91"/>
      <c r="BJ305" s="91"/>
      <c r="BL305" s="75" t="str">
        <f t="shared" si="8"/>
        <v>HaVang - Shopee</v>
      </c>
      <c r="BM305" s="75" t="str">
        <f t="shared" si="9"/>
        <v>HaVang - Shopee</v>
      </c>
    </row>
    <row r="306" spans="1:65" ht="12.5" hidden="1" thickTop="1" x14ac:dyDescent="0.3">
      <c r="A306" s="85" t="s">
        <v>1305</v>
      </c>
      <c r="B306" s="85" t="s">
        <v>240</v>
      </c>
      <c r="C306" s="85" t="s">
        <v>1307</v>
      </c>
      <c r="D306" s="85" t="s">
        <v>1652</v>
      </c>
      <c r="E306" s="85" t="s">
        <v>1305</v>
      </c>
      <c r="F306" s="85" t="s">
        <v>1305</v>
      </c>
      <c r="G306" s="85" t="s">
        <v>1456</v>
      </c>
      <c r="H306" s="85" t="s">
        <v>1650</v>
      </c>
      <c r="I306" s="85" t="s">
        <v>1650</v>
      </c>
      <c r="J306" s="85" t="s">
        <v>1346</v>
      </c>
      <c r="K306" s="85" t="s">
        <v>1313</v>
      </c>
      <c r="L306" s="96" t="s">
        <v>581</v>
      </c>
      <c r="M306" s="85"/>
      <c r="N306" s="85"/>
      <c r="O306" s="85"/>
      <c r="P306" s="85"/>
      <c r="Q306" s="87" t="s">
        <v>1311</v>
      </c>
      <c r="R306" s="87">
        <v>11</v>
      </c>
      <c r="S306" s="87">
        <v>12</v>
      </c>
      <c r="T306" s="87" t="s">
        <v>1311</v>
      </c>
      <c r="U306" s="87" t="s">
        <v>1311</v>
      </c>
      <c r="V306" s="87" t="s">
        <v>1311</v>
      </c>
      <c r="W306" s="87" t="s">
        <v>1311</v>
      </c>
      <c r="X306" s="87" t="s">
        <v>1311</v>
      </c>
      <c r="Y306" s="87" t="s">
        <v>1311</v>
      </c>
      <c r="Z306" s="87" t="s">
        <v>1311</v>
      </c>
      <c r="AA306" s="87" t="s">
        <v>1311</v>
      </c>
      <c r="AB306" s="87" t="s">
        <v>1311</v>
      </c>
      <c r="AC306" s="72"/>
      <c r="AD306" s="87">
        <v>0</v>
      </c>
      <c r="AE306" s="87">
        <v>516</v>
      </c>
      <c r="AF306" s="87">
        <v>545</v>
      </c>
      <c r="AG306" s="87">
        <v>0</v>
      </c>
      <c r="AH306" s="87">
        <v>0</v>
      </c>
      <c r="AI306" s="87">
        <v>0</v>
      </c>
      <c r="AJ306" s="87">
        <v>0</v>
      </c>
      <c r="AK306" s="87">
        <v>0</v>
      </c>
      <c r="AL306" s="87">
        <v>0</v>
      </c>
      <c r="AM306" s="87">
        <v>0</v>
      </c>
      <c r="AN306" s="87">
        <v>0</v>
      </c>
      <c r="AO306" s="87">
        <v>0</v>
      </c>
      <c r="AP306" s="72"/>
      <c r="AQ306" s="88">
        <v>1061</v>
      </c>
      <c r="AR306" s="87">
        <v>0</v>
      </c>
      <c r="AS306" s="87">
        <v>0</v>
      </c>
      <c r="AT306" s="87">
        <v>0</v>
      </c>
      <c r="AU306" s="72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L306" s="75" t="str">
        <f t="shared" si="8"/>
        <v>HaVang - TIKI</v>
      </c>
      <c r="BM306" s="75" t="str">
        <f t="shared" si="9"/>
        <v>HaVang - TIKI</v>
      </c>
    </row>
    <row r="307" spans="1:65" ht="12.5" hidden="1" thickTop="1" x14ac:dyDescent="0.3">
      <c r="A307" s="85" t="s">
        <v>1305</v>
      </c>
      <c r="B307" s="75" t="s">
        <v>240</v>
      </c>
      <c r="C307" s="75" t="s">
        <v>1307</v>
      </c>
      <c r="D307" s="75" t="s">
        <v>1653</v>
      </c>
      <c r="E307" s="75" t="s">
        <v>1305</v>
      </c>
      <c r="F307" s="75" t="s">
        <v>1305</v>
      </c>
      <c r="G307" s="75" t="s">
        <v>1358</v>
      </c>
      <c r="H307" s="75" t="s">
        <v>913</v>
      </c>
      <c r="I307" s="75" t="s">
        <v>913</v>
      </c>
      <c r="J307" s="75" t="s">
        <v>90</v>
      </c>
      <c r="K307" s="75" t="s">
        <v>1313</v>
      </c>
      <c r="L307" s="90" t="s">
        <v>65</v>
      </c>
      <c r="Q307" s="91" t="s">
        <v>1311</v>
      </c>
      <c r="R307" s="91" t="s">
        <v>1311</v>
      </c>
      <c r="S307" s="91" t="s">
        <v>1311</v>
      </c>
      <c r="T307" s="91" t="s">
        <v>1311</v>
      </c>
      <c r="U307" s="91" t="s">
        <v>1311</v>
      </c>
      <c r="V307" s="91" t="s">
        <v>1311</v>
      </c>
      <c r="W307" s="91" t="s">
        <v>1311</v>
      </c>
      <c r="X307" s="91" t="s">
        <v>1311</v>
      </c>
      <c r="Y307" s="91">
        <v>200</v>
      </c>
      <c r="Z307" s="91">
        <v>220</v>
      </c>
      <c r="AA307" s="91">
        <v>242</v>
      </c>
      <c r="AB307" s="91">
        <v>266</v>
      </c>
      <c r="AC307" s="72"/>
      <c r="AD307" s="91">
        <v>0</v>
      </c>
      <c r="AE307" s="91">
        <v>0</v>
      </c>
      <c r="AF307" s="91">
        <v>0</v>
      </c>
      <c r="AG307" s="91">
        <v>0</v>
      </c>
      <c r="AH307" s="91">
        <v>0</v>
      </c>
      <c r="AI307" s="91">
        <v>0</v>
      </c>
      <c r="AJ307" s="91">
        <v>0</v>
      </c>
      <c r="AK307" s="91">
        <v>0</v>
      </c>
      <c r="AL307" s="92">
        <v>9442</v>
      </c>
      <c r="AM307" s="92">
        <v>10386</v>
      </c>
      <c r="AN307" s="92">
        <v>11425</v>
      </c>
      <c r="AO307" s="92">
        <v>12558</v>
      </c>
      <c r="AP307" s="72"/>
      <c r="AQ307" s="91">
        <v>0</v>
      </c>
      <c r="AR307" s="91">
        <v>0</v>
      </c>
      <c r="AS307" s="92">
        <v>9442</v>
      </c>
      <c r="AT307" s="92">
        <v>34369</v>
      </c>
      <c r="AU307" s="72"/>
      <c r="AV307" s="91"/>
      <c r="AW307" s="91"/>
      <c r="AX307" s="91"/>
      <c r="AY307" s="91"/>
      <c r="AZ307" s="91"/>
      <c r="BB307" s="91"/>
      <c r="BC307" s="91"/>
      <c r="BD307" s="91"/>
      <c r="BE307" s="91"/>
      <c r="BF307" s="91"/>
      <c r="BG307" s="91"/>
      <c r="BH307" s="91"/>
      <c r="BI307" s="91"/>
      <c r="BJ307" s="91"/>
      <c r="BL307" s="75" t="str">
        <f t="shared" si="8"/>
        <v>Hairburst - Lazada</v>
      </c>
      <c r="BM307" s="75" t="str">
        <f t="shared" si="9"/>
        <v>Hairburst - Lazada</v>
      </c>
    </row>
    <row r="308" spans="1:65" ht="12.5" hidden="1" thickTop="1" x14ac:dyDescent="0.3">
      <c r="A308" s="85" t="s">
        <v>1305</v>
      </c>
      <c r="B308" s="85" t="s">
        <v>240</v>
      </c>
      <c r="C308" s="85" t="s">
        <v>1307</v>
      </c>
      <c r="D308" s="85" t="s">
        <v>1654</v>
      </c>
      <c r="E308" s="85" t="s">
        <v>1305</v>
      </c>
      <c r="F308" s="85" t="s">
        <v>1305</v>
      </c>
      <c r="G308" s="85" t="s">
        <v>1358</v>
      </c>
      <c r="H308" s="85" t="s">
        <v>913</v>
      </c>
      <c r="I308" s="85" t="s">
        <v>913</v>
      </c>
      <c r="J308" s="85" t="s">
        <v>90</v>
      </c>
      <c r="K308" s="85" t="s">
        <v>1313</v>
      </c>
      <c r="L308" s="95" t="s">
        <v>147</v>
      </c>
      <c r="M308" s="85"/>
      <c r="N308" s="85"/>
      <c r="O308" s="85"/>
      <c r="P308" s="85"/>
      <c r="Q308" s="87" t="s">
        <v>1311</v>
      </c>
      <c r="R308" s="87" t="s">
        <v>1311</v>
      </c>
      <c r="S308" s="87" t="s">
        <v>1311</v>
      </c>
      <c r="T308" s="87" t="s">
        <v>1311</v>
      </c>
      <c r="U308" s="87" t="s">
        <v>1311</v>
      </c>
      <c r="V308" s="87" t="s">
        <v>1311</v>
      </c>
      <c r="W308" s="87" t="s">
        <v>1311</v>
      </c>
      <c r="X308" s="87" t="s">
        <v>1311</v>
      </c>
      <c r="Y308" s="87">
        <v>200</v>
      </c>
      <c r="Z308" s="87">
        <v>220</v>
      </c>
      <c r="AA308" s="87">
        <v>242</v>
      </c>
      <c r="AB308" s="87">
        <v>266</v>
      </c>
      <c r="AC308" s="72"/>
      <c r="AD308" s="87">
        <v>0</v>
      </c>
      <c r="AE308" s="87">
        <v>0</v>
      </c>
      <c r="AF308" s="87">
        <v>0</v>
      </c>
      <c r="AG308" s="87">
        <v>0</v>
      </c>
      <c r="AH308" s="87">
        <v>0</v>
      </c>
      <c r="AI308" s="87">
        <v>0</v>
      </c>
      <c r="AJ308" s="87">
        <v>0</v>
      </c>
      <c r="AK308" s="87">
        <v>0</v>
      </c>
      <c r="AL308" s="88">
        <v>9442</v>
      </c>
      <c r="AM308" s="88">
        <v>10386</v>
      </c>
      <c r="AN308" s="88">
        <v>11425</v>
      </c>
      <c r="AO308" s="88">
        <v>12558</v>
      </c>
      <c r="AP308" s="72"/>
      <c r="AQ308" s="87">
        <v>0</v>
      </c>
      <c r="AR308" s="87">
        <v>0</v>
      </c>
      <c r="AS308" s="88">
        <v>9442</v>
      </c>
      <c r="AT308" s="88">
        <v>34369</v>
      </c>
      <c r="AU308" s="72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L308" s="75" t="str">
        <f t="shared" si="8"/>
        <v>Hairburst - Shopee</v>
      </c>
      <c r="BM308" s="75" t="str">
        <f t="shared" si="9"/>
        <v>Hairburst - Shopee</v>
      </c>
    </row>
    <row r="309" spans="1:65" ht="12.5" hidden="1" thickTop="1" x14ac:dyDescent="0.3">
      <c r="A309" s="85" t="s">
        <v>1305</v>
      </c>
      <c r="B309" s="75" t="s">
        <v>240</v>
      </c>
      <c r="C309" s="75" t="s">
        <v>1307</v>
      </c>
      <c r="D309" s="75" t="s">
        <v>1655</v>
      </c>
      <c r="E309" s="75" t="s">
        <v>1305</v>
      </c>
      <c r="F309" s="75" t="s">
        <v>1305</v>
      </c>
      <c r="G309" s="75" t="s">
        <v>1358</v>
      </c>
      <c r="H309" s="75" t="s">
        <v>913</v>
      </c>
      <c r="I309" s="75" t="s">
        <v>913</v>
      </c>
      <c r="J309" s="75" t="s">
        <v>90</v>
      </c>
      <c r="K309" s="75" t="s">
        <v>1313</v>
      </c>
      <c r="L309" s="96" t="s">
        <v>581</v>
      </c>
      <c r="Q309" s="91" t="s">
        <v>1311</v>
      </c>
      <c r="R309" s="91" t="s">
        <v>1311</v>
      </c>
      <c r="S309" s="91" t="s">
        <v>1311</v>
      </c>
      <c r="T309" s="91" t="s">
        <v>1311</v>
      </c>
      <c r="U309" s="91" t="s">
        <v>1311</v>
      </c>
      <c r="V309" s="91" t="s">
        <v>1311</v>
      </c>
      <c r="W309" s="91" t="s">
        <v>1311</v>
      </c>
      <c r="X309" s="91" t="s">
        <v>1311</v>
      </c>
      <c r="Y309" s="91">
        <v>100</v>
      </c>
      <c r="Z309" s="91">
        <v>110</v>
      </c>
      <c r="AA309" s="91">
        <v>121</v>
      </c>
      <c r="AB309" s="91">
        <v>133</v>
      </c>
      <c r="AC309" s="72"/>
      <c r="AD309" s="91">
        <v>0</v>
      </c>
      <c r="AE309" s="91">
        <v>0</v>
      </c>
      <c r="AF309" s="91">
        <v>0</v>
      </c>
      <c r="AG309" s="91">
        <v>0</v>
      </c>
      <c r="AH309" s="91">
        <v>0</v>
      </c>
      <c r="AI309" s="91">
        <v>0</v>
      </c>
      <c r="AJ309" s="91">
        <v>0</v>
      </c>
      <c r="AK309" s="91">
        <v>0</v>
      </c>
      <c r="AL309" s="92">
        <v>4721</v>
      </c>
      <c r="AM309" s="92">
        <v>5193</v>
      </c>
      <c r="AN309" s="92">
        <v>5712</v>
      </c>
      <c r="AO309" s="92">
        <v>6279</v>
      </c>
      <c r="AP309" s="72"/>
      <c r="AQ309" s="91">
        <v>0</v>
      </c>
      <c r="AR309" s="91">
        <v>0</v>
      </c>
      <c r="AS309" s="92">
        <v>4721</v>
      </c>
      <c r="AT309" s="92">
        <v>17185</v>
      </c>
      <c r="AU309" s="72"/>
      <c r="AV309" s="91"/>
      <c r="AW309" s="91"/>
      <c r="AX309" s="91"/>
      <c r="AY309" s="91"/>
      <c r="AZ309" s="91"/>
      <c r="BB309" s="91"/>
      <c r="BC309" s="91"/>
      <c r="BD309" s="91"/>
      <c r="BE309" s="91"/>
      <c r="BF309" s="91"/>
      <c r="BG309" s="91"/>
      <c r="BH309" s="91"/>
      <c r="BI309" s="91"/>
      <c r="BJ309" s="91"/>
      <c r="BL309" s="75" t="str">
        <f t="shared" si="8"/>
        <v>Hairburst - TIKI</v>
      </c>
      <c r="BM309" s="75" t="str">
        <f t="shared" si="9"/>
        <v>Hairburst - TIKI</v>
      </c>
    </row>
    <row r="310" spans="1:65" ht="12.5" hidden="1" thickTop="1" x14ac:dyDescent="0.3">
      <c r="A310" s="85" t="s">
        <v>1305</v>
      </c>
      <c r="B310" s="85" t="s">
        <v>240</v>
      </c>
      <c r="C310" s="85" t="s">
        <v>1307</v>
      </c>
      <c r="D310" s="85" t="s">
        <v>1656</v>
      </c>
      <c r="E310" s="85" t="s">
        <v>1305</v>
      </c>
      <c r="F310" s="85" t="s">
        <v>1305</v>
      </c>
      <c r="G310" s="85" t="s">
        <v>1358</v>
      </c>
      <c r="H310" s="85" t="s">
        <v>1657</v>
      </c>
      <c r="I310" s="85" t="s">
        <v>1657</v>
      </c>
      <c r="J310" s="85" t="s">
        <v>90</v>
      </c>
      <c r="K310" s="85" t="s">
        <v>1313</v>
      </c>
      <c r="L310" s="90" t="s">
        <v>65</v>
      </c>
      <c r="M310" s="85"/>
      <c r="N310" s="85"/>
      <c r="O310" s="85"/>
      <c r="P310" s="85"/>
      <c r="Q310" s="87" t="s">
        <v>1311</v>
      </c>
      <c r="R310" s="87" t="s">
        <v>1311</v>
      </c>
      <c r="S310" s="87" t="s">
        <v>1311</v>
      </c>
      <c r="T310" s="87" t="s">
        <v>1311</v>
      </c>
      <c r="U310" s="87" t="s">
        <v>1311</v>
      </c>
      <c r="V310" s="87" t="s">
        <v>1311</v>
      </c>
      <c r="W310" s="87" t="s">
        <v>1311</v>
      </c>
      <c r="X310" s="87" t="s">
        <v>1311</v>
      </c>
      <c r="Y310" s="87" t="s">
        <v>1311</v>
      </c>
      <c r="Z310" s="87" t="s">
        <v>1311</v>
      </c>
      <c r="AA310" s="87" t="s">
        <v>1311</v>
      </c>
      <c r="AB310" s="87" t="s">
        <v>1311</v>
      </c>
      <c r="AC310" s="72"/>
      <c r="AD310" s="87">
        <v>0</v>
      </c>
      <c r="AE310" s="87">
        <v>0</v>
      </c>
      <c r="AF310" s="87">
        <v>0</v>
      </c>
      <c r="AG310" s="87">
        <v>0</v>
      </c>
      <c r="AH310" s="87">
        <v>0</v>
      </c>
      <c r="AI310" s="87">
        <v>0</v>
      </c>
      <c r="AJ310" s="87">
        <v>0</v>
      </c>
      <c r="AK310" s="87">
        <v>0</v>
      </c>
      <c r="AL310" s="87">
        <v>0</v>
      </c>
      <c r="AM310" s="87">
        <v>0</v>
      </c>
      <c r="AN310" s="87">
        <v>0</v>
      </c>
      <c r="AO310" s="87">
        <v>0</v>
      </c>
      <c r="AP310" s="72"/>
      <c r="AQ310" s="87">
        <v>0</v>
      </c>
      <c r="AR310" s="87">
        <v>0</v>
      </c>
      <c r="AS310" s="87">
        <v>0</v>
      </c>
      <c r="AT310" s="87">
        <v>0</v>
      </c>
      <c r="AU310" s="72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L310" s="75" t="str">
        <f t="shared" si="8"/>
        <v>HAL Group - Lazada</v>
      </c>
      <c r="BM310" s="75" t="str">
        <f t="shared" si="9"/>
        <v>HAL Group - Lazada</v>
      </c>
    </row>
    <row r="311" spans="1:65" ht="12.5" hidden="1" thickTop="1" x14ac:dyDescent="0.3">
      <c r="A311" s="85" t="s">
        <v>1305</v>
      </c>
      <c r="B311" s="75" t="s">
        <v>240</v>
      </c>
      <c r="C311" s="75" t="s">
        <v>1307</v>
      </c>
      <c r="D311" s="75" t="s">
        <v>1658</v>
      </c>
      <c r="E311" s="75" t="s">
        <v>1305</v>
      </c>
      <c r="F311" s="75" t="s">
        <v>1305</v>
      </c>
      <c r="G311" s="75" t="s">
        <v>1358</v>
      </c>
      <c r="H311" s="75" t="s">
        <v>1657</v>
      </c>
      <c r="I311" s="75" t="s">
        <v>1657</v>
      </c>
      <c r="J311" s="75" t="s">
        <v>90</v>
      </c>
      <c r="K311" s="75" t="s">
        <v>1313</v>
      </c>
      <c r="L311" s="95" t="s">
        <v>147</v>
      </c>
      <c r="Q311" s="91" t="s">
        <v>1311</v>
      </c>
      <c r="R311" s="91" t="s">
        <v>1311</v>
      </c>
      <c r="S311" s="91" t="s">
        <v>1311</v>
      </c>
      <c r="T311" s="91" t="s">
        <v>1311</v>
      </c>
      <c r="U311" s="91" t="s">
        <v>1311</v>
      </c>
      <c r="V311" s="91" t="s">
        <v>1311</v>
      </c>
      <c r="W311" s="91" t="s">
        <v>1311</v>
      </c>
      <c r="X311" s="91" t="s">
        <v>1311</v>
      </c>
      <c r="Y311" s="91" t="s">
        <v>1311</v>
      </c>
      <c r="Z311" s="91" t="s">
        <v>1311</v>
      </c>
      <c r="AA311" s="91" t="s">
        <v>1311</v>
      </c>
      <c r="AB311" s="91" t="s">
        <v>1311</v>
      </c>
      <c r="AC311" s="72"/>
      <c r="AD311" s="91">
        <v>0</v>
      </c>
      <c r="AE311" s="91">
        <v>0</v>
      </c>
      <c r="AF311" s="91">
        <v>0</v>
      </c>
      <c r="AG311" s="91">
        <v>0</v>
      </c>
      <c r="AH311" s="91">
        <v>0</v>
      </c>
      <c r="AI311" s="91">
        <v>0</v>
      </c>
      <c r="AJ311" s="91">
        <v>0</v>
      </c>
      <c r="AK311" s="91">
        <v>0</v>
      </c>
      <c r="AL311" s="91">
        <v>0</v>
      </c>
      <c r="AM311" s="91">
        <v>0</v>
      </c>
      <c r="AN311" s="91">
        <v>0</v>
      </c>
      <c r="AO311" s="91">
        <v>0</v>
      </c>
      <c r="AP311" s="72"/>
      <c r="AQ311" s="91">
        <v>0</v>
      </c>
      <c r="AR311" s="91">
        <v>0</v>
      </c>
      <c r="AS311" s="91">
        <v>0</v>
      </c>
      <c r="AT311" s="91">
        <v>0</v>
      </c>
      <c r="AU311" s="72"/>
      <c r="AV311" s="91"/>
      <c r="AW311" s="91"/>
      <c r="AX311" s="91"/>
      <c r="AY311" s="91"/>
      <c r="AZ311" s="91"/>
      <c r="BB311" s="91"/>
      <c r="BC311" s="91"/>
      <c r="BD311" s="91"/>
      <c r="BE311" s="91"/>
      <c r="BF311" s="91"/>
      <c r="BG311" s="91"/>
      <c r="BH311" s="91"/>
      <c r="BI311" s="91"/>
      <c r="BJ311" s="91"/>
      <c r="BL311" s="75" t="str">
        <f t="shared" si="8"/>
        <v>HAL Group - Shopee</v>
      </c>
      <c r="BM311" s="75" t="str">
        <f t="shared" si="9"/>
        <v>HAL Group - Shopee</v>
      </c>
    </row>
    <row r="312" spans="1:65" ht="12.5" hidden="1" thickTop="1" x14ac:dyDescent="0.3">
      <c r="A312" s="85" t="s">
        <v>1305</v>
      </c>
      <c r="B312" s="85" t="s">
        <v>240</v>
      </c>
      <c r="C312" s="85" t="s">
        <v>1307</v>
      </c>
      <c r="D312" s="85" t="s">
        <v>1659</v>
      </c>
      <c r="E312" s="85" t="s">
        <v>1305</v>
      </c>
      <c r="F312" s="85" t="s">
        <v>1305</v>
      </c>
      <c r="G312" s="85" t="s">
        <v>1358</v>
      </c>
      <c r="H312" s="85" t="s">
        <v>1657</v>
      </c>
      <c r="I312" s="85" t="s">
        <v>1657</v>
      </c>
      <c r="J312" s="85" t="s">
        <v>90</v>
      </c>
      <c r="K312" s="85" t="s">
        <v>1313</v>
      </c>
      <c r="L312" s="96" t="s">
        <v>581</v>
      </c>
      <c r="M312" s="85"/>
      <c r="N312" s="85"/>
      <c r="O312" s="85"/>
      <c r="P312" s="85"/>
      <c r="Q312" s="87" t="s">
        <v>1311</v>
      </c>
      <c r="R312" s="87" t="s">
        <v>1311</v>
      </c>
      <c r="S312" s="87" t="s">
        <v>1311</v>
      </c>
      <c r="T312" s="87" t="s">
        <v>1311</v>
      </c>
      <c r="U312" s="87" t="s">
        <v>1311</v>
      </c>
      <c r="V312" s="87" t="s">
        <v>1311</v>
      </c>
      <c r="W312" s="87" t="s">
        <v>1311</v>
      </c>
      <c r="X312" s="87" t="s">
        <v>1311</v>
      </c>
      <c r="Y312" s="87" t="s">
        <v>1311</v>
      </c>
      <c r="Z312" s="87" t="s">
        <v>1311</v>
      </c>
      <c r="AA312" s="87" t="s">
        <v>1311</v>
      </c>
      <c r="AB312" s="87" t="s">
        <v>1311</v>
      </c>
      <c r="AC312" s="72"/>
      <c r="AD312" s="87">
        <v>0</v>
      </c>
      <c r="AE312" s="87">
        <v>0</v>
      </c>
      <c r="AF312" s="87">
        <v>0</v>
      </c>
      <c r="AG312" s="87">
        <v>0</v>
      </c>
      <c r="AH312" s="87">
        <v>0</v>
      </c>
      <c r="AI312" s="87">
        <v>0</v>
      </c>
      <c r="AJ312" s="87">
        <v>0</v>
      </c>
      <c r="AK312" s="87">
        <v>0</v>
      </c>
      <c r="AL312" s="87">
        <v>0</v>
      </c>
      <c r="AM312" s="87">
        <v>0</v>
      </c>
      <c r="AN312" s="87">
        <v>0</v>
      </c>
      <c r="AO312" s="87">
        <v>0</v>
      </c>
      <c r="AP312" s="72"/>
      <c r="AQ312" s="87">
        <v>0</v>
      </c>
      <c r="AR312" s="87">
        <v>0</v>
      </c>
      <c r="AS312" s="87">
        <v>0</v>
      </c>
      <c r="AT312" s="87">
        <v>0</v>
      </c>
      <c r="AU312" s="72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L312" s="75" t="str">
        <f t="shared" si="8"/>
        <v>HAL Group - TIKI</v>
      </c>
      <c r="BM312" s="75" t="str">
        <f t="shared" si="9"/>
        <v>HAL Group - TIKI</v>
      </c>
    </row>
    <row r="313" spans="1:65" ht="12.5" hidden="1" thickTop="1" x14ac:dyDescent="0.3">
      <c r="A313" s="85" t="s">
        <v>1305</v>
      </c>
      <c r="B313" s="75" t="s">
        <v>240</v>
      </c>
      <c r="C313" s="75" t="s">
        <v>1307</v>
      </c>
      <c r="D313" s="75" t="s">
        <v>1660</v>
      </c>
      <c r="E313" s="75" t="s">
        <v>1305</v>
      </c>
      <c r="F313" s="75" t="s">
        <v>1305</v>
      </c>
      <c r="G313" s="75" t="s">
        <v>1335</v>
      </c>
      <c r="H313" s="75" t="s">
        <v>887</v>
      </c>
      <c r="I313" s="75" t="s">
        <v>887</v>
      </c>
      <c r="J313" s="75" t="s">
        <v>90</v>
      </c>
      <c r="K313" s="75" t="s">
        <v>1313</v>
      </c>
      <c r="L313" s="95" t="s">
        <v>147</v>
      </c>
      <c r="Q313" s="91" t="s">
        <v>1311</v>
      </c>
      <c r="R313" s="91" t="s">
        <v>1311</v>
      </c>
      <c r="S313" s="91" t="s">
        <v>1311</v>
      </c>
      <c r="T313" s="91" t="s">
        <v>1311</v>
      </c>
      <c r="U313" s="91" t="s">
        <v>1311</v>
      </c>
      <c r="V313" s="92">
        <v>1129</v>
      </c>
      <c r="W313" s="92">
        <v>1016</v>
      </c>
      <c r="X313" s="92">
        <v>1169</v>
      </c>
      <c r="Y313" s="92">
        <v>1402</v>
      </c>
      <c r="Z313" s="92">
        <v>1122</v>
      </c>
      <c r="AA313" s="92">
        <v>1458</v>
      </c>
      <c r="AB313" s="92">
        <v>1604</v>
      </c>
      <c r="AC313" s="72"/>
      <c r="AD313" s="91">
        <v>0</v>
      </c>
      <c r="AE313" s="91">
        <v>0</v>
      </c>
      <c r="AF313" s="91">
        <v>0</v>
      </c>
      <c r="AG313" s="91">
        <v>0</v>
      </c>
      <c r="AH313" s="91">
        <v>0</v>
      </c>
      <c r="AI313" s="92">
        <v>53300</v>
      </c>
      <c r="AJ313" s="92">
        <v>47966</v>
      </c>
      <c r="AK313" s="92">
        <v>55189</v>
      </c>
      <c r="AL313" s="92">
        <v>66189</v>
      </c>
      <c r="AM313" s="92">
        <v>52970</v>
      </c>
      <c r="AN313" s="92">
        <v>68833</v>
      </c>
      <c r="AO313" s="92">
        <v>75725</v>
      </c>
      <c r="AP313" s="72"/>
      <c r="AQ313" s="91">
        <v>0</v>
      </c>
      <c r="AR313" s="92">
        <v>53300</v>
      </c>
      <c r="AS313" s="92">
        <v>169343</v>
      </c>
      <c r="AT313" s="92">
        <v>197528</v>
      </c>
      <c r="AU313" s="72"/>
      <c r="AV313" s="91"/>
      <c r="AW313" s="91"/>
      <c r="AX313" s="91"/>
      <c r="AY313" s="91"/>
      <c r="AZ313" s="91"/>
      <c r="BB313" s="91"/>
      <c r="BC313" s="91"/>
      <c r="BD313" s="91"/>
      <c r="BE313" s="91"/>
      <c r="BF313" s="91"/>
      <c r="BG313" s="91"/>
      <c r="BH313" s="91"/>
      <c r="BI313" s="91"/>
      <c r="BJ313" s="91"/>
      <c r="BL313" s="75" t="str">
        <f t="shared" si="8"/>
        <v>Heineken - Shopee</v>
      </c>
      <c r="BM313" s="75" t="str">
        <f t="shared" si="9"/>
        <v>Heineken - Shopee</v>
      </c>
    </row>
    <row r="314" spans="1:65" ht="12.5" hidden="1" thickTop="1" x14ac:dyDescent="0.3">
      <c r="A314" s="85" t="s">
        <v>1305</v>
      </c>
      <c r="B314" s="85" t="s">
        <v>240</v>
      </c>
      <c r="C314" s="85" t="s">
        <v>1307</v>
      </c>
      <c r="D314" s="85" t="s">
        <v>1661</v>
      </c>
      <c r="E314" s="85" t="s">
        <v>1305</v>
      </c>
      <c r="F314" s="85" t="s">
        <v>1305</v>
      </c>
      <c r="G314" s="85" t="s">
        <v>1335</v>
      </c>
      <c r="H314" s="85" t="s">
        <v>887</v>
      </c>
      <c r="I314" s="85" t="s">
        <v>887</v>
      </c>
      <c r="J314" s="85" t="s">
        <v>90</v>
      </c>
      <c r="K314" s="85" t="s">
        <v>1313</v>
      </c>
      <c r="L314" s="96" t="s">
        <v>581</v>
      </c>
      <c r="M314" s="85"/>
      <c r="N314" s="85"/>
      <c r="O314" s="85"/>
      <c r="P314" s="85"/>
      <c r="Q314" s="87" t="s">
        <v>1311</v>
      </c>
      <c r="R314" s="87" t="s">
        <v>1311</v>
      </c>
      <c r="S314" s="87" t="s">
        <v>1311</v>
      </c>
      <c r="T314" s="87" t="s">
        <v>1311</v>
      </c>
      <c r="U314" s="87" t="s">
        <v>1311</v>
      </c>
      <c r="V314" s="88">
        <v>1411</v>
      </c>
      <c r="W314" s="88">
        <v>1270</v>
      </c>
      <c r="X314" s="88">
        <v>1397</v>
      </c>
      <c r="Y314" s="88">
        <v>1537</v>
      </c>
      <c r="Z314" s="88">
        <v>1537</v>
      </c>
      <c r="AA314" s="88">
        <v>1998</v>
      </c>
      <c r="AB314" s="88">
        <v>2198</v>
      </c>
      <c r="AC314" s="72"/>
      <c r="AD314" s="87">
        <v>0</v>
      </c>
      <c r="AE314" s="87">
        <v>0</v>
      </c>
      <c r="AF314" s="87">
        <v>0</v>
      </c>
      <c r="AG314" s="87">
        <v>0</v>
      </c>
      <c r="AH314" s="87">
        <v>0</v>
      </c>
      <c r="AI314" s="88">
        <v>66614</v>
      </c>
      <c r="AJ314" s="88">
        <v>59957</v>
      </c>
      <c r="AK314" s="88">
        <v>65953</v>
      </c>
      <c r="AL314" s="88">
        <v>72562</v>
      </c>
      <c r="AM314" s="88">
        <v>72562</v>
      </c>
      <c r="AN314" s="88">
        <v>94326</v>
      </c>
      <c r="AO314" s="88">
        <v>103768</v>
      </c>
      <c r="AP314" s="72"/>
      <c r="AQ314" s="87">
        <v>0</v>
      </c>
      <c r="AR314" s="88">
        <v>66614</v>
      </c>
      <c r="AS314" s="88">
        <v>198472</v>
      </c>
      <c r="AT314" s="88">
        <v>270657</v>
      </c>
      <c r="AU314" s="72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L314" s="75" t="str">
        <f t="shared" si="8"/>
        <v>Heineken - TIKI</v>
      </c>
      <c r="BM314" s="75" t="str">
        <f t="shared" si="9"/>
        <v>Heineken - TIKI</v>
      </c>
    </row>
    <row r="315" spans="1:65" ht="12.5" hidden="1" thickTop="1" x14ac:dyDescent="0.3">
      <c r="A315" s="85" t="s">
        <v>1305</v>
      </c>
      <c r="B315" s="75" t="s">
        <v>240</v>
      </c>
      <c r="C315" s="75" t="s">
        <v>1307</v>
      </c>
      <c r="D315" s="75" t="s">
        <v>1662</v>
      </c>
      <c r="E315" s="75" t="s">
        <v>1305</v>
      </c>
      <c r="F315" s="75" t="s">
        <v>1305</v>
      </c>
      <c r="G315" s="75" t="s">
        <v>1335</v>
      </c>
      <c r="H315" s="75" t="s">
        <v>891</v>
      </c>
      <c r="I315" s="75" t="s">
        <v>891</v>
      </c>
      <c r="J315" s="75" t="s">
        <v>90</v>
      </c>
      <c r="K315" s="75" t="s">
        <v>1313</v>
      </c>
      <c r="L315" s="90" t="s">
        <v>65</v>
      </c>
      <c r="Q315" s="91" t="s">
        <v>1311</v>
      </c>
      <c r="R315" s="91" t="s">
        <v>1311</v>
      </c>
      <c r="S315" s="91" t="s">
        <v>1311</v>
      </c>
      <c r="T315" s="91" t="s">
        <v>1311</v>
      </c>
      <c r="U315" s="91">
        <v>76</v>
      </c>
      <c r="V315" s="91">
        <v>83</v>
      </c>
      <c r="W315" s="91">
        <v>83</v>
      </c>
      <c r="X315" s="91">
        <v>91</v>
      </c>
      <c r="Y315" s="91">
        <v>174</v>
      </c>
      <c r="Z315" s="91">
        <v>101</v>
      </c>
      <c r="AA315" s="91">
        <v>192</v>
      </c>
      <c r="AB315" s="91">
        <v>384</v>
      </c>
      <c r="AC315" s="72"/>
      <c r="AD315" s="91">
        <v>0</v>
      </c>
      <c r="AE315" s="91">
        <v>0</v>
      </c>
      <c r="AF315" s="91">
        <v>0</v>
      </c>
      <c r="AG315" s="91">
        <v>0</v>
      </c>
      <c r="AH315" s="92">
        <v>3565</v>
      </c>
      <c r="AI315" s="92">
        <v>3921</v>
      </c>
      <c r="AJ315" s="92">
        <v>3921</v>
      </c>
      <c r="AK315" s="92">
        <v>4314</v>
      </c>
      <c r="AL315" s="92">
        <v>8235</v>
      </c>
      <c r="AM315" s="92">
        <v>4745</v>
      </c>
      <c r="AN315" s="92">
        <v>9058</v>
      </c>
      <c r="AO315" s="92">
        <v>18116</v>
      </c>
      <c r="AP315" s="72"/>
      <c r="AQ315" s="91">
        <v>0</v>
      </c>
      <c r="AR315" s="92">
        <v>7486</v>
      </c>
      <c r="AS315" s="92">
        <v>16470</v>
      </c>
      <c r="AT315" s="92">
        <v>31919</v>
      </c>
      <c r="AU315" s="72"/>
      <c r="AV315" s="91"/>
      <c r="AW315" s="91"/>
      <c r="AX315" s="91"/>
      <c r="AY315" s="91"/>
      <c r="AZ315" s="91"/>
      <c r="BB315" s="91"/>
      <c r="BC315" s="91"/>
      <c r="BD315" s="91"/>
      <c r="BE315" s="91"/>
      <c r="BF315" s="91"/>
      <c r="BG315" s="91"/>
      <c r="BH315" s="91"/>
      <c r="BI315" s="91"/>
      <c r="BJ315" s="91"/>
      <c r="BL315" s="75" t="str">
        <f t="shared" si="8"/>
        <v>Highland Coffee - Lazada</v>
      </c>
      <c r="BM315" s="75" t="str">
        <f t="shared" si="9"/>
        <v>Highland Coffee - Lazada</v>
      </c>
    </row>
    <row r="316" spans="1:65" ht="12.5" hidden="1" thickTop="1" x14ac:dyDescent="0.3">
      <c r="A316" s="85" t="s">
        <v>1305</v>
      </c>
      <c r="B316" s="85" t="s">
        <v>240</v>
      </c>
      <c r="C316" s="85" t="s">
        <v>1305</v>
      </c>
      <c r="D316" s="85" t="s">
        <v>1663</v>
      </c>
      <c r="E316" s="85" t="s">
        <v>1305</v>
      </c>
      <c r="F316" s="85" t="s">
        <v>1305</v>
      </c>
      <c r="G316" s="85" t="s">
        <v>1335</v>
      </c>
      <c r="H316" s="85" t="s">
        <v>891</v>
      </c>
      <c r="I316" s="85" t="s">
        <v>891</v>
      </c>
      <c r="J316" s="85" t="s">
        <v>90</v>
      </c>
      <c r="K316" s="85" t="s">
        <v>739</v>
      </c>
      <c r="L316" s="86" t="s">
        <v>739</v>
      </c>
      <c r="M316" s="85"/>
      <c r="N316" s="85"/>
      <c r="O316" s="85"/>
      <c r="P316" s="85"/>
      <c r="Q316" s="87" t="s">
        <v>1311</v>
      </c>
      <c r="R316" s="87" t="s">
        <v>1311</v>
      </c>
      <c r="S316" s="87" t="s">
        <v>1311</v>
      </c>
      <c r="T316" s="87" t="s">
        <v>1311</v>
      </c>
      <c r="U316" s="87">
        <v>11</v>
      </c>
      <c r="V316" s="87">
        <v>12</v>
      </c>
      <c r="W316" s="87">
        <v>12</v>
      </c>
      <c r="X316" s="87">
        <v>13</v>
      </c>
      <c r="Y316" s="87">
        <v>25</v>
      </c>
      <c r="Z316" s="87">
        <v>14</v>
      </c>
      <c r="AA316" s="87">
        <v>27</v>
      </c>
      <c r="AB316" s="87">
        <v>55</v>
      </c>
      <c r="AC316" s="72"/>
      <c r="AD316" s="87">
        <v>0</v>
      </c>
      <c r="AE316" s="87">
        <v>0</v>
      </c>
      <c r="AF316" s="87">
        <v>0</v>
      </c>
      <c r="AG316" s="87">
        <v>0</v>
      </c>
      <c r="AH316" s="87">
        <v>509</v>
      </c>
      <c r="AI316" s="87">
        <v>560</v>
      </c>
      <c r="AJ316" s="87">
        <v>560</v>
      </c>
      <c r="AK316" s="87">
        <v>616</v>
      </c>
      <c r="AL316" s="88">
        <v>1176</v>
      </c>
      <c r="AM316" s="87">
        <v>678</v>
      </c>
      <c r="AN316" s="88">
        <v>1294</v>
      </c>
      <c r="AO316" s="88">
        <v>2588</v>
      </c>
      <c r="AP316" s="72"/>
      <c r="AQ316" s="87">
        <v>0</v>
      </c>
      <c r="AR316" s="88">
        <v>1070</v>
      </c>
      <c r="AS316" s="88">
        <v>2353</v>
      </c>
      <c r="AT316" s="88">
        <v>4560</v>
      </c>
      <c r="AU316" s="72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L316" s="75" t="str">
        <f t="shared" si="8"/>
        <v>Highland Coffee - Momo</v>
      </c>
      <c r="BM316" s="75" t="str">
        <f t="shared" si="9"/>
        <v>Highland Coffee - Momo</v>
      </c>
    </row>
    <row r="317" spans="1:65" ht="12.5" hidden="1" thickTop="1" x14ac:dyDescent="0.3">
      <c r="A317" s="85" t="s">
        <v>1305</v>
      </c>
      <c r="B317" s="75" t="s">
        <v>240</v>
      </c>
      <c r="C317" s="75" t="s">
        <v>1307</v>
      </c>
      <c r="D317" s="75" t="s">
        <v>1664</v>
      </c>
      <c r="E317" s="75" t="s">
        <v>1305</v>
      </c>
      <c r="F317" s="75" t="s">
        <v>1305</v>
      </c>
      <c r="G317" s="75" t="s">
        <v>1335</v>
      </c>
      <c r="H317" s="75" t="s">
        <v>891</v>
      </c>
      <c r="I317" s="75" t="s">
        <v>891</v>
      </c>
      <c r="J317" s="75" t="s">
        <v>90</v>
      </c>
      <c r="K317" s="75" t="s">
        <v>1313</v>
      </c>
      <c r="L317" s="99" t="s">
        <v>1482</v>
      </c>
      <c r="Q317" s="91" t="s">
        <v>1311</v>
      </c>
      <c r="R317" s="91" t="s">
        <v>1311</v>
      </c>
      <c r="S317" s="91" t="s">
        <v>1311</v>
      </c>
      <c r="T317" s="91" t="s">
        <v>1311</v>
      </c>
      <c r="U317" s="91">
        <v>22</v>
      </c>
      <c r="V317" s="91">
        <v>24</v>
      </c>
      <c r="W317" s="91">
        <v>24</v>
      </c>
      <c r="X317" s="91">
        <v>26</v>
      </c>
      <c r="Y317" s="91">
        <v>50</v>
      </c>
      <c r="Z317" s="91">
        <v>29</v>
      </c>
      <c r="AA317" s="91">
        <v>55</v>
      </c>
      <c r="AB317" s="91">
        <v>110</v>
      </c>
      <c r="AC317" s="72"/>
      <c r="AD317" s="91">
        <v>0</v>
      </c>
      <c r="AE317" s="91">
        <v>0</v>
      </c>
      <c r="AF317" s="91">
        <v>0</v>
      </c>
      <c r="AG317" s="91">
        <v>0</v>
      </c>
      <c r="AH317" s="92">
        <v>1018</v>
      </c>
      <c r="AI317" s="92">
        <v>1120</v>
      </c>
      <c r="AJ317" s="92">
        <v>1120</v>
      </c>
      <c r="AK317" s="92">
        <v>1232</v>
      </c>
      <c r="AL317" s="92">
        <v>2353</v>
      </c>
      <c r="AM317" s="92">
        <v>1356</v>
      </c>
      <c r="AN317" s="92">
        <v>2588</v>
      </c>
      <c r="AO317" s="92">
        <v>5176</v>
      </c>
      <c r="AP317" s="72"/>
      <c r="AQ317" s="91">
        <v>0</v>
      </c>
      <c r="AR317" s="92">
        <v>2139</v>
      </c>
      <c r="AS317" s="92">
        <v>4705</v>
      </c>
      <c r="AT317" s="92">
        <v>9120</v>
      </c>
      <c r="AU317" s="72"/>
      <c r="AV317" s="91"/>
      <c r="AW317" s="91"/>
      <c r="AX317" s="91"/>
      <c r="AY317" s="91"/>
      <c r="AZ317" s="91"/>
      <c r="BB317" s="91"/>
      <c r="BC317" s="91"/>
      <c r="BD317" s="91"/>
      <c r="BE317" s="91"/>
      <c r="BF317" s="91"/>
      <c r="BG317" s="91"/>
      <c r="BH317" s="91"/>
      <c r="BI317" s="91"/>
      <c r="BJ317" s="91"/>
      <c r="BL317" s="75" t="str">
        <f t="shared" si="8"/>
        <v>Highland Coffee - SENDO</v>
      </c>
      <c r="BM317" s="75" t="str">
        <f t="shared" si="9"/>
        <v>Highland Coffee - SENDO</v>
      </c>
    </row>
    <row r="318" spans="1:65" ht="12.5" hidden="1" thickTop="1" x14ac:dyDescent="0.3">
      <c r="A318" s="85" t="s">
        <v>1305</v>
      </c>
      <c r="B318" s="85" t="s">
        <v>240</v>
      </c>
      <c r="C318" s="85" t="s">
        <v>1307</v>
      </c>
      <c r="D318" s="85" t="s">
        <v>1665</v>
      </c>
      <c r="E318" s="85" t="s">
        <v>1305</v>
      </c>
      <c r="F318" s="85" t="s">
        <v>1305</v>
      </c>
      <c r="G318" s="85" t="s">
        <v>1335</v>
      </c>
      <c r="H318" s="85" t="s">
        <v>891</v>
      </c>
      <c r="I318" s="85" t="s">
        <v>891</v>
      </c>
      <c r="J318" s="85" t="s">
        <v>90</v>
      </c>
      <c r="K318" s="85" t="s">
        <v>1313</v>
      </c>
      <c r="L318" s="95" t="s">
        <v>147</v>
      </c>
      <c r="M318" s="85"/>
      <c r="N318" s="85"/>
      <c r="O318" s="85"/>
      <c r="P318" s="85"/>
      <c r="Q318" s="87" t="s">
        <v>1311</v>
      </c>
      <c r="R318" s="87" t="s">
        <v>1311</v>
      </c>
      <c r="S318" s="87" t="s">
        <v>1311</v>
      </c>
      <c r="T318" s="87" t="s">
        <v>1311</v>
      </c>
      <c r="U318" s="87">
        <v>54</v>
      </c>
      <c r="V318" s="87">
        <v>59</v>
      </c>
      <c r="W318" s="87">
        <v>59</v>
      </c>
      <c r="X318" s="87">
        <v>65</v>
      </c>
      <c r="Y318" s="87">
        <v>125</v>
      </c>
      <c r="Z318" s="87">
        <v>72</v>
      </c>
      <c r="AA318" s="87">
        <v>137</v>
      </c>
      <c r="AB318" s="87">
        <v>274</v>
      </c>
      <c r="AC318" s="72"/>
      <c r="AD318" s="87">
        <v>0</v>
      </c>
      <c r="AE318" s="87">
        <v>0</v>
      </c>
      <c r="AF318" s="87">
        <v>0</v>
      </c>
      <c r="AG318" s="87">
        <v>0</v>
      </c>
      <c r="AH318" s="88">
        <v>2547</v>
      </c>
      <c r="AI318" s="88">
        <v>2801</v>
      </c>
      <c r="AJ318" s="88">
        <v>2801</v>
      </c>
      <c r="AK318" s="88">
        <v>3081</v>
      </c>
      <c r="AL318" s="88">
        <v>5882</v>
      </c>
      <c r="AM318" s="88">
        <v>3389</v>
      </c>
      <c r="AN318" s="88">
        <v>6470</v>
      </c>
      <c r="AO318" s="88">
        <v>12940</v>
      </c>
      <c r="AP318" s="72"/>
      <c r="AQ318" s="87">
        <v>0</v>
      </c>
      <c r="AR318" s="88">
        <v>5348</v>
      </c>
      <c r="AS318" s="88">
        <v>11764</v>
      </c>
      <c r="AT318" s="88">
        <v>22800</v>
      </c>
      <c r="AU318" s="72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L318" s="75" t="str">
        <f t="shared" si="8"/>
        <v>Highland Coffee - Shopee</v>
      </c>
      <c r="BM318" s="75" t="str">
        <f t="shared" si="9"/>
        <v>Highland Coffee - Shopee</v>
      </c>
    </row>
    <row r="319" spans="1:65" ht="12.5" hidden="1" thickTop="1" x14ac:dyDescent="0.3">
      <c r="A319" s="85" t="s">
        <v>1305</v>
      </c>
      <c r="B319" s="75" t="s">
        <v>240</v>
      </c>
      <c r="C319" s="75" t="s">
        <v>1307</v>
      </c>
      <c r="D319" s="75" t="s">
        <v>1666</v>
      </c>
      <c r="E319" s="75" t="s">
        <v>1305</v>
      </c>
      <c r="F319" s="75" t="s">
        <v>1305</v>
      </c>
      <c r="G319" s="75" t="s">
        <v>1335</v>
      </c>
      <c r="H319" s="75" t="s">
        <v>891</v>
      </c>
      <c r="I319" s="75" t="s">
        <v>891</v>
      </c>
      <c r="J319" s="75" t="s">
        <v>90</v>
      </c>
      <c r="K319" s="75" t="s">
        <v>1313</v>
      </c>
      <c r="L319" s="96" t="s">
        <v>581</v>
      </c>
      <c r="Q319" s="91" t="s">
        <v>1311</v>
      </c>
      <c r="R319" s="91" t="s">
        <v>1311</v>
      </c>
      <c r="S319" s="91" t="s">
        <v>1311</v>
      </c>
      <c r="T319" s="91" t="s">
        <v>1311</v>
      </c>
      <c r="U319" s="91">
        <v>43</v>
      </c>
      <c r="V319" s="91">
        <v>47</v>
      </c>
      <c r="W319" s="91">
        <v>47</v>
      </c>
      <c r="X319" s="91">
        <v>52</v>
      </c>
      <c r="Y319" s="91">
        <v>100</v>
      </c>
      <c r="Z319" s="91">
        <v>57</v>
      </c>
      <c r="AA319" s="91">
        <v>110</v>
      </c>
      <c r="AB319" s="91">
        <v>219</v>
      </c>
      <c r="AC319" s="72"/>
      <c r="AD319" s="91">
        <v>0</v>
      </c>
      <c r="AE319" s="91">
        <v>0</v>
      </c>
      <c r="AF319" s="91">
        <v>0</v>
      </c>
      <c r="AG319" s="91">
        <v>0</v>
      </c>
      <c r="AH319" s="92">
        <v>2037</v>
      </c>
      <c r="AI319" s="92">
        <v>2241</v>
      </c>
      <c r="AJ319" s="92">
        <v>2241</v>
      </c>
      <c r="AK319" s="92">
        <v>2465</v>
      </c>
      <c r="AL319" s="92">
        <v>4705</v>
      </c>
      <c r="AM319" s="92">
        <v>2711</v>
      </c>
      <c r="AN319" s="92">
        <v>5176</v>
      </c>
      <c r="AO319" s="92">
        <v>10352</v>
      </c>
      <c r="AP319" s="72"/>
      <c r="AQ319" s="91">
        <v>0</v>
      </c>
      <c r="AR319" s="92">
        <v>4278</v>
      </c>
      <c r="AS319" s="92">
        <v>9411</v>
      </c>
      <c r="AT319" s="92">
        <v>18240</v>
      </c>
      <c r="AU319" s="72"/>
      <c r="AV319" s="91"/>
      <c r="AW319" s="91"/>
      <c r="AX319" s="91"/>
      <c r="AY319" s="91"/>
      <c r="AZ319" s="91"/>
      <c r="BB319" s="91"/>
      <c r="BC319" s="91"/>
      <c r="BD319" s="91"/>
      <c r="BE319" s="91"/>
      <c r="BF319" s="91"/>
      <c r="BG319" s="91"/>
      <c r="BH319" s="91"/>
      <c r="BI319" s="91"/>
      <c r="BJ319" s="91"/>
      <c r="BL319" s="75" t="str">
        <f t="shared" si="8"/>
        <v>Highland Coffee - TIKI</v>
      </c>
      <c r="BM319" s="75" t="str">
        <f t="shared" si="9"/>
        <v>Highland Coffee - TIKI</v>
      </c>
    </row>
    <row r="320" spans="1:65" ht="12.5" hidden="1" thickTop="1" x14ac:dyDescent="0.3">
      <c r="A320" s="85" t="s">
        <v>1305</v>
      </c>
      <c r="B320" s="85" t="s">
        <v>240</v>
      </c>
      <c r="C320" s="85" t="s">
        <v>1305</v>
      </c>
      <c r="D320" s="85" t="s">
        <v>1667</v>
      </c>
      <c r="E320" s="85" t="s">
        <v>1305</v>
      </c>
      <c r="F320" s="85" t="s">
        <v>1305</v>
      </c>
      <c r="G320" s="85" t="s">
        <v>1335</v>
      </c>
      <c r="H320" s="85" t="s">
        <v>891</v>
      </c>
      <c r="I320" s="85" t="s">
        <v>891</v>
      </c>
      <c r="J320" s="85" t="s">
        <v>90</v>
      </c>
      <c r="K320" s="85" t="s">
        <v>116</v>
      </c>
      <c r="L320" s="86" t="s">
        <v>116</v>
      </c>
      <c r="M320" s="85"/>
      <c r="N320" s="85"/>
      <c r="O320" s="85"/>
      <c r="P320" s="85"/>
      <c r="Q320" s="87" t="s">
        <v>1311</v>
      </c>
      <c r="R320" s="87" t="s">
        <v>1311</v>
      </c>
      <c r="S320" s="87" t="s">
        <v>1311</v>
      </c>
      <c r="T320" s="87" t="s">
        <v>1311</v>
      </c>
      <c r="U320" s="87">
        <v>11</v>
      </c>
      <c r="V320" s="87">
        <v>12</v>
      </c>
      <c r="W320" s="87">
        <v>12</v>
      </c>
      <c r="X320" s="87">
        <v>13</v>
      </c>
      <c r="Y320" s="87">
        <v>25</v>
      </c>
      <c r="Z320" s="87">
        <v>14</v>
      </c>
      <c r="AA320" s="87">
        <v>27</v>
      </c>
      <c r="AB320" s="87">
        <v>55</v>
      </c>
      <c r="AC320" s="72"/>
      <c r="AD320" s="87">
        <v>0</v>
      </c>
      <c r="AE320" s="87">
        <v>0</v>
      </c>
      <c r="AF320" s="87">
        <v>0</v>
      </c>
      <c r="AG320" s="87">
        <v>0</v>
      </c>
      <c r="AH320" s="87">
        <v>509</v>
      </c>
      <c r="AI320" s="87">
        <v>560</v>
      </c>
      <c r="AJ320" s="87">
        <v>560</v>
      </c>
      <c r="AK320" s="87">
        <v>616</v>
      </c>
      <c r="AL320" s="88">
        <v>1176</v>
      </c>
      <c r="AM320" s="87">
        <v>678</v>
      </c>
      <c r="AN320" s="88">
        <v>1294</v>
      </c>
      <c r="AO320" s="88">
        <v>2588</v>
      </c>
      <c r="AP320" s="72"/>
      <c r="AQ320" s="87">
        <v>0</v>
      </c>
      <c r="AR320" s="88">
        <v>1070</v>
      </c>
      <c r="AS320" s="88">
        <v>2353</v>
      </c>
      <c r="AT320" s="88">
        <v>4560</v>
      </c>
      <c r="AU320" s="72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L320" s="75" t="str">
        <f t="shared" si="8"/>
        <v>Highland Coffee - Tiktok</v>
      </c>
      <c r="BM320" s="75" t="str">
        <f t="shared" si="9"/>
        <v>Highland Coffee - Tiktok</v>
      </c>
    </row>
    <row r="321" spans="1:65" ht="12.5" hidden="1" thickTop="1" x14ac:dyDescent="0.3">
      <c r="A321" s="85" t="s">
        <v>1305</v>
      </c>
      <c r="B321" s="75" t="s">
        <v>240</v>
      </c>
      <c r="C321" s="75" t="s">
        <v>1307</v>
      </c>
      <c r="D321" s="75" t="s">
        <v>1668</v>
      </c>
      <c r="E321" s="75" t="s">
        <v>1305</v>
      </c>
      <c r="F321" s="75" t="s">
        <v>1305</v>
      </c>
      <c r="G321" s="75" t="s">
        <v>1445</v>
      </c>
      <c r="H321" s="75" t="s">
        <v>896</v>
      </c>
      <c r="I321" s="75" t="s">
        <v>896</v>
      </c>
      <c r="J321" s="75" t="s">
        <v>90</v>
      </c>
      <c r="K321" s="75" t="s">
        <v>1313</v>
      </c>
      <c r="L321" s="90" t="s">
        <v>65</v>
      </c>
      <c r="Q321" s="91" t="s">
        <v>1311</v>
      </c>
      <c r="R321" s="91" t="s">
        <v>1311</v>
      </c>
      <c r="S321" s="91" t="s">
        <v>1311</v>
      </c>
      <c r="T321" s="91" t="s">
        <v>1311</v>
      </c>
      <c r="U321" s="91" t="s">
        <v>1311</v>
      </c>
      <c r="V321" s="91" t="s">
        <v>1311</v>
      </c>
      <c r="W321" s="91" t="s">
        <v>1311</v>
      </c>
      <c r="X321" s="91">
        <v>194</v>
      </c>
      <c r="Y321" s="91">
        <v>214</v>
      </c>
      <c r="Z321" s="91">
        <v>324</v>
      </c>
      <c r="AA321" s="91">
        <v>356</v>
      </c>
      <c r="AB321" s="91">
        <v>392</v>
      </c>
      <c r="AC321" s="72"/>
      <c r="AD321" s="91">
        <v>0</v>
      </c>
      <c r="AE321" s="91">
        <v>0</v>
      </c>
      <c r="AF321" s="91">
        <v>0</v>
      </c>
      <c r="AG321" s="91">
        <v>0</v>
      </c>
      <c r="AH321" s="91">
        <v>0</v>
      </c>
      <c r="AI321" s="91">
        <v>0</v>
      </c>
      <c r="AJ321" s="91">
        <v>0</v>
      </c>
      <c r="AK321" s="92">
        <v>9167</v>
      </c>
      <c r="AL321" s="92">
        <v>10083</v>
      </c>
      <c r="AM321" s="92">
        <v>15278</v>
      </c>
      <c r="AN321" s="92">
        <v>16805</v>
      </c>
      <c r="AO321" s="92">
        <v>18486</v>
      </c>
      <c r="AP321" s="72"/>
      <c r="AQ321" s="91">
        <v>0</v>
      </c>
      <c r="AR321" s="91">
        <v>0</v>
      </c>
      <c r="AS321" s="92">
        <v>19250</v>
      </c>
      <c r="AT321" s="92">
        <v>50569</v>
      </c>
      <c r="AU321" s="72"/>
      <c r="AV321" s="91"/>
      <c r="AW321" s="91"/>
      <c r="AX321" s="91"/>
      <c r="AY321" s="91"/>
      <c r="AZ321" s="91"/>
      <c r="BB321" s="91"/>
      <c r="BC321" s="91"/>
      <c r="BD321" s="91"/>
      <c r="BE321" s="91"/>
      <c r="BF321" s="91"/>
      <c r="BG321" s="91"/>
      <c r="BH321" s="91"/>
      <c r="BI321" s="91"/>
      <c r="BJ321" s="91"/>
      <c r="BL321" s="75" t="str">
        <f t="shared" si="8"/>
        <v>hip - Lazada</v>
      </c>
      <c r="BM321" s="75" t="str">
        <f t="shared" si="9"/>
        <v>hip - Lazada</v>
      </c>
    </row>
    <row r="322" spans="1:65" ht="12.5" hidden="1" thickTop="1" x14ac:dyDescent="0.3">
      <c r="A322" s="85" t="s">
        <v>1305</v>
      </c>
      <c r="B322" s="85" t="s">
        <v>240</v>
      </c>
      <c r="C322" s="85" t="s">
        <v>1305</v>
      </c>
      <c r="D322" s="85" t="s">
        <v>1669</v>
      </c>
      <c r="E322" s="85" t="s">
        <v>1305</v>
      </c>
      <c r="F322" s="85" t="s">
        <v>1305</v>
      </c>
      <c r="G322" s="85" t="s">
        <v>1445</v>
      </c>
      <c r="H322" s="85" t="s">
        <v>896</v>
      </c>
      <c r="I322" s="85" t="s">
        <v>896</v>
      </c>
      <c r="J322" s="85" t="s">
        <v>90</v>
      </c>
      <c r="K322" s="85" t="s">
        <v>739</v>
      </c>
      <c r="L322" s="86" t="s">
        <v>739</v>
      </c>
      <c r="M322" s="85"/>
      <c r="N322" s="85"/>
      <c r="O322" s="85"/>
      <c r="P322" s="85"/>
      <c r="Q322" s="87" t="s">
        <v>1311</v>
      </c>
      <c r="R322" s="87" t="s">
        <v>1311</v>
      </c>
      <c r="S322" s="87" t="s">
        <v>1311</v>
      </c>
      <c r="T322" s="87" t="s">
        <v>1311</v>
      </c>
      <c r="U322" s="87" t="s">
        <v>1311</v>
      </c>
      <c r="V322" s="87" t="s">
        <v>1311</v>
      </c>
      <c r="W322" s="87" t="s">
        <v>1311</v>
      </c>
      <c r="X322" s="87">
        <v>32</v>
      </c>
      <c r="Y322" s="87">
        <v>36</v>
      </c>
      <c r="Z322" s="87">
        <v>54</v>
      </c>
      <c r="AA322" s="87">
        <v>59</v>
      </c>
      <c r="AB322" s="87">
        <v>65</v>
      </c>
      <c r="AC322" s="72"/>
      <c r="AD322" s="87">
        <v>0</v>
      </c>
      <c r="AE322" s="87">
        <v>0</v>
      </c>
      <c r="AF322" s="87">
        <v>0</v>
      </c>
      <c r="AG322" s="87">
        <v>0</v>
      </c>
      <c r="AH322" s="87">
        <v>0</v>
      </c>
      <c r="AI322" s="87">
        <v>0</v>
      </c>
      <c r="AJ322" s="87">
        <v>0</v>
      </c>
      <c r="AK322" s="88">
        <v>1528</v>
      </c>
      <c r="AL322" s="88">
        <v>1681</v>
      </c>
      <c r="AM322" s="88">
        <v>2547</v>
      </c>
      <c r="AN322" s="88">
        <v>2801</v>
      </c>
      <c r="AO322" s="88">
        <v>3081</v>
      </c>
      <c r="AP322" s="72"/>
      <c r="AQ322" s="87">
        <v>0</v>
      </c>
      <c r="AR322" s="87">
        <v>0</v>
      </c>
      <c r="AS322" s="88">
        <v>3208</v>
      </c>
      <c r="AT322" s="88">
        <v>8428</v>
      </c>
      <c r="AU322" s="72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L322" s="75" t="str">
        <f t="shared" si="8"/>
        <v>hip - Momo</v>
      </c>
      <c r="BM322" s="75" t="str">
        <f t="shared" si="9"/>
        <v>hip - Momo</v>
      </c>
    </row>
    <row r="323" spans="1:65" ht="12.5" hidden="1" thickTop="1" x14ac:dyDescent="0.3">
      <c r="A323" s="85" t="s">
        <v>1305</v>
      </c>
      <c r="B323" s="75" t="s">
        <v>240</v>
      </c>
      <c r="C323" s="75" t="s">
        <v>1307</v>
      </c>
      <c r="D323" s="75" t="s">
        <v>1670</v>
      </c>
      <c r="E323" s="75" t="s">
        <v>1305</v>
      </c>
      <c r="F323" s="75" t="s">
        <v>1305</v>
      </c>
      <c r="G323" s="75" t="s">
        <v>1445</v>
      </c>
      <c r="H323" s="75" t="s">
        <v>896</v>
      </c>
      <c r="I323" s="75" t="s">
        <v>896</v>
      </c>
      <c r="J323" s="75" t="s">
        <v>90</v>
      </c>
      <c r="K323" s="75" t="s">
        <v>1313</v>
      </c>
      <c r="L323" s="99" t="s">
        <v>1482</v>
      </c>
      <c r="Q323" s="91" t="s">
        <v>1311</v>
      </c>
      <c r="R323" s="91" t="s">
        <v>1311</v>
      </c>
      <c r="S323" s="91" t="s">
        <v>1311</v>
      </c>
      <c r="T323" s="91" t="s">
        <v>1311</v>
      </c>
      <c r="U323" s="91" t="s">
        <v>1311</v>
      </c>
      <c r="V323" s="91" t="s">
        <v>1311</v>
      </c>
      <c r="W323" s="91" t="s">
        <v>1311</v>
      </c>
      <c r="X323" s="91" t="s">
        <v>1311</v>
      </c>
      <c r="Y323" s="91" t="s">
        <v>1311</v>
      </c>
      <c r="Z323" s="91" t="s">
        <v>1311</v>
      </c>
      <c r="AA323" s="91" t="s">
        <v>1311</v>
      </c>
      <c r="AB323" s="91" t="s">
        <v>1311</v>
      </c>
      <c r="AC323" s="72"/>
      <c r="AD323" s="91">
        <v>0</v>
      </c>
      <c r="AE323" s="91">
        <v>0</v>
      </c>
      <c r="AF323" s="91">
        <v>0</v>
      </c>
      <c r="AG323" s="91">
        <v>0</v>
      </c>
      <c r="AH323" s="91">
        <v>0</v>
      </c>
      <c r="AI323" s="91">
        <v>0</v>
      </c>
      <c r="AJ323" s="91">
        <v>0</v>
      </c>
      <c r="AK323" s="91">
        <v>0</v>
      </c>
      <c r="AL323" s="91">
        <v>0</v>
      </c>
      <c r="AM323" s="91">
        <v>0</v>
      </c>
      <c r="AN323" s="91">
        <v>0</v>
      </c>
      <c r="AO323" s="91">
        <v>0</v>
      </c>
      <c r="AP323" s="72"/>
      <c r="AQ323" s="91">
        <v>0</v>
      </c>
      <c r="AR323" s="91">
        <v>0</v>
      </c>
      <c r="AS323" s="91">
        <v>0</v>
      </c>
      <c r="AT323" s="91">
        <v>0</v>
      </c>
      <c r="AU323" s="72"/>
      <c r="AV323" s="91"/>
      <c r="AW323" s="91"/>
      <c r="AX323" s="91"/>
      <c r="AY323" s="91"/>
      <c r="AZ323" s="91"/>
      <c r="BB323" s="91"/>
      <c r="BC323" s="91"/>
      <c r="BD323" s="91"/>
      <c r="BE323" s="91"/>
      <c r="BF323" s="91"/>
      <c r="BG323" s="91"/>
      <c r="BH323" s="91"/>
      <c r="BI323" s="91"/>
      <c r="BJ323" s="91"/>
      <c r="BL323" s="75" t="str">
        <f t="shared" si="8"/>
        <v>hip - SENDO</v>
      </c>
      <c r="BM323" s="75" t="str">
        <f t="shared" si="9"/>
        <v>hip - SENDO</v>
      </c>
    </row>
    <row r="324" spans="1:65" ht="12.5" hidden="1" thickTop="1" x14ac:dyDescent="0.3">
      <c r="A324" s="85" t="s">
        <v>1305</v>
      </c>
      <c r="B324" s="85" t="s">
        <v>240</v>
      </c>
      <c r="C324" s="85" t="s">
        <v>1307</v>
      </c>
      <c r="D324" s="85" t="s">
        <v>1671</v>
      </c>
      <c r="E324" s="85" t="s">
        <v>1305</v>
      </c>
      <c r="F324" s="85" t="s">
        <v>1305</v>
      </c>
      <c r="G324" s="85" t="s">
        <v>1445</v>
      </c>
      <c r="H324" s="85" t="s">
        <v>896</v>
      </c>
      <c r="I324" s="85" t="s">
        <v>896</v>
      </c>
      <c r="J324" s="85" t="s">
        <v>90</v>
      </c>
      <c r="K324" s="85" t="s">
        <v>1313</v>
      </c>
      <c r="L324" s="95" t="s">
        <v>147</v>
      </c>
      <c r="M324" s="85"/>
      <c r="N324" s="85"/>
      <c r="O324" s="85"/>
      <c r="P324" s="85"/>
      <c r="Q324" s="87" t="s">
        <v>1311</v>
      </c>
      <c r="R324" s="87" t="s">
        <v>1311</v>
      </c>
      <c r="S324" s="87" t="s">
        <v>1311</v>
      </c>
      <c r="T324" s="87" t="s">
        <v>1311</v>
      </c>
      <c r="U324" s="87" t="s">
        <v>1311</v>
      </c>
      <c r="V324" s="87" t="s">
        <v>1311</v>
      </c>
      <c r="W324" s="87" t="s">
        <v>1311</v>
      </c>
      <c r="X324" s="87">
        <v>227</v>
      </c>
      <c r="Y324" s="87">
        <v>249</v>
      </c>
      <c r="Z324" s="87">
        <v>378</v>
      </c>
      <c r="AA324" s="87">
        <v>415</v>
      </c>
      <c r="AB324" s="87">
        <v>457</v>
      </c>
      <c r="AC324" s="72"/>
      <c r="AD324" s="87">
        <v>0</v>
      </c>
      <c r="AE324" s="87">
        <v>0</v>
      </c>
      <c r="AF324" s="87">
        <v>0</v>
      </c>
      <c r="AG324" s="87">
        <v>0</v>
      </c>
      <c r="AH324" s="87">
        <v>0</v>
      </c>
      <c r="AI324" s="87">
        <v>0</v>
      </c>
      <c r="AJ324" s="87">
        <v>0</v>
      </c>
      <c r="AK324" s="88">
        <v>10695</v>
      </c>
      <c r="AL324" s="88">
        <v>11764</v>
      </c>
      <c r="AM324" s="88">
        <v>17824</v>
      </c>
      <c r="AN324" s="88">
        <v>19606</v>
      </c>
      <c r="AO324" s="88">
        <v>21567</v>
      </c>
      <c r="AP324" s="72"/>
      <c r="AQ324" s="87">
        <v>0</v>
      </c>
      <c r="AR324" s="87">
        <v>0</v>
      </c>
      <c r="AS324" s="88">
        <v>22458</v>
      </c>
      <c r="AT324" s="88">
        <v>58998</v>
      </c>
      <c r="AU324" s="72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L324" s="75" t="str">
        <f t="shared" si="8"/>
        <v>hip - Shopee</v>
      </c>
      <c r="BM324" s="75" t="str">
        <f t="shared" si="9"/>
        <v>hip - Shopee</v>
      </c>
    </row>
    <row r="325" spans="1:65" ht="12.5" hidden="1" thickTop="1" x14ac:dyDescent="0.3">
      <c r="A325" s="85" t="s">
        <v>1305</v>
      </c>
      <c r="B325" s="75" t="s">
        <v>240</v>
      </c>
      <c r="C325" s="75" t="s">
        <v>1307</v>
      </c>
      <c r="D325" s="75" t="s">
        <v>1672</v>
      </c>
      <c r="E325" s="75" t="s">
        <v>1305</v>
      </c>
      <c r="F325" s="75" t="s">
        <v>1305</v>
      </c>
      <c r="G325" s="75" t="s">
        <v>1445</v>
      </c>
      <c r="H325" s="75" t="s">
        <v>896</v>
      </c>
      <c r="I325" s="75" t="s">
        <v>896</v>
      </c>
      <c r="J325" s="75" t="s">
        <v>90</v>
      </c>
      <c r="K325" s="75" t="s">
        <v>1313</v>
      </c>
      <c r="L325" s="96" t="s">
        <v>581</v>
      </c>
      <c r="Q325" s="91" t="s">
        <v>1311</v>
      </c>
      <c r="R325" s="91" t="s">
        <v>1311</v>
      </c>
      <c r="S325" s="91" t="s">
        <v>1311</v>
      </c>
      <c r="T325" s="91" t="s">
        <v>1311</v>
      </c>
      <c r="U325" s="91" t="s">
        <v>1311</v>
      </c>
      <c r="V325" s="91" t="s">
        <v>1311</v>
      </c>
      <c r="W325" s="91" t="s">
        <v>1311</v>
      </c>
      <c r="X325" s="91">
        <v>162</v>
      </c>
      <c r="Y325" s="91">
        <v>178</v>
      </c>
      <c r="Z325" s="91">
        <v>270</v>
      </c>
      <c r="AA325" s="91">
        <v>297</v>
      </c>
      <c r="AB325" s="91">
        <v>326</v>
      </c>
      <c r="AC325" s="72"/>
      <c r="AD325" s="91">
        <v>0</v>
      </c>
      <c r="AE325" s="91">
        <v>0</v>
      </c>
      <c r="AF325" s="91">
        <v>0</v>
      </c>
      <c r="AG325" s="91">
        <v>0</v>
      </c>
      <c r="AH325" s="91">
        <v>0</v>
      </c>
      <c r="AI325" s="91">
        <v>0</v>
      </c>
      <c r="AJ325" s="91">
        <v>0</v>
      </c>
      <c r="AK325" s="92">
        <v>7639</v>
      </c>
      <c r="AL325" s="92">
        <v>8403</v>
      </c>
      <c r="AM325" s="92">
        <v>12732</v>
      </c>
      <c r="AN325" s="92">
        <v>14004</v>
      </c>
      <c r="AO325" s="92">
        <v>15405</v>
      </c>
      <c r="AP325" s="72"/>
      <c r="AQ325" s="91">
        <v>0</v>
      </c>
      <c r="AR325" s="91">
        <v>0</v>
      </c>
      <c r="AS325" s="92">
        <v>16042</v>
      </c>
      <c r="AT325" s="92">
        <v>42141</v>
      </c>
      <c r="AU325" s="72"/>
      <c r="AV325" s="91"/>
      <c r="AW325" s="91"/>
      <c r="AX325" s="91"/>
      <c r="AY325" s="91"/>
      <c r="AZ325" s="91"/>
      <c r="BB325" s="91"/>
      <c r="BC325" s="91"/>
      <c r="BD325" s="91"/>
      <c r="BE325" s="91"/>
      <c r="BF325" s="91"/>
      <c r="BG325" s="91"/>
      <c r="BH325" s="91"/>
      <c r="BI325" s="91"/>
      <c r="BJ325" s="91"/>
      <c r="BL325" s="75" t="str">
        <f t="shared" ref="BL325:BL388" si="10">H325&amp;" - "&amp;L325</f>
        <v>hip - TIKI</v>
      </c>
      <c r="BM325" s="75" t="str">
        <f t="shared" ref="BM325:BM388" si="11">I325&amp;" - "&amp;L325</f>
        <v>hip - TIKI</v>
      </c>
    </row>
    <row r="326" spans="1:65" ht="12.5" hidden="1" thickTop="1" x14ac:dyDescent="0.3">
      <c r="A326" s="85" t="s">
        <v>1305</v>
      </c>
      <c r="B326" s="85" t="s">
        <v>240</v>
      </c>
      <c r="C326" s="85" t="s">
        <v>1305</v>
      </c>
      <c r="D326" s="85" t="s">
        <v>1673</v>
      </c>
      <c r="E326" s="85" t="s">
        <v>1305</v>
      </c>
      <c r="F326" s="85" t="s">
        <v>1305</v>
      </c>
      <c r="G326" s="85" t="s">
        <v>1445</v>
      </c>
      <c r="H326" s="85" t="s">
        <v>896</v>
      </c>
      <c r="I326" s="85" t="s">
        <v>896</v>
      </c>
      <c r="J326" s="85" t="s">
        <v>90</v>
      </c>
      <c r="K326" s="85" t="s">
        <v>116</v>
      </c>
      <c r="L326" s="86" t="s">
        <v>116</v>
      </c>
      <c r="M326" s="85"/>
      <c r="N326" s="85"/>
      <c r="O326" s="85"/>
      <c r="P326" s="85"/>
      <c r="Q326" s="87" t="s">
        <v>1311</v>
      </c>
      <c r="R326" s="87" t="s">
        <v>1311</v>
      </c>
      <c r="S326" s="87" t="s">
        <v>1311</v>
      </c>
      <c r="T326" s="87" t="s">
        <v>1311</v>
      </c>
      <c r="U326" s="87" t="s">
        <v>1311</v>
      </c>
      <c r="V326" s="87" t="s">
        <v>1311</v>
      </c>
      <c r="W326" s="87" t="s">
        <v>1311</v>
      </c>
      <c r="X326" s="87">
        <v>32</v>
      </c>
      <c r="Y326" s="87">
        <v>36</v>
      </c>
      <c r="Z326" s="87">
        <v>54</v>
      </c>
      <c r="AA326" s="87">
        <v>59</v>
      </c>
      <c r="AB326" s="87">
        <v>65</v>
      </c>
      <c r="AC326" s="72"/>
      <c r="AD326" s="87">
        <v>0</v>
      </c>
      <c r="AE326" s="87">
        <v>0</v>
      </c>
      <c r="AF326" s="87">
        <v>0</v>
      </c>
      <c r="AG326" s="87">
        <v>0</v>
      </c>
      <c r="AH326" s="87">
        <v>0</v>
      </c>
      <c r="AI326" s="87">
        <v>0</v>
      </c>
      <c r="AJ326" s="87">
        <v>0</v>
      </c>
      <c r="AK326" s="88">
        <v>1528</v>
      </c>
      <c r="AL326" s="88">
        <v>1681</v>
      </c>
      <c r="AM326" s="88">
        <v>2547</v>
      </c>
      <c r="AN326" s="88">
        <v>2801</v>
      </c>
      <c r="AO326" s="88">
        <v>3081</v>
      </c>
      <c r="AP326" s="72"/>
      <c r="AQ326" s="87">
        <v>0</v>
      </c>
      <c r="AR326" s="87">
        <v>0</v>
      </c>
      <c r="AS326" s="88">
        <v>3208</v>
      </c>
      <c r="AT326" s="88">
        <v>8428</v>
      </c>
      <c r="AU326" s="72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L326" s="75" t="str">
        <f t="shared" si="10"/>
        <v>hip - Tiktok</v>
      </c>
      <c r="BM326" s="75" t="str">
        <f t="shared" si="11"/>
        <v>hip - Tiktok</v>
      </c>
    </row>
    <row r="327" spans="1:65" ht="12.5" hidden="1" thickTop="1" x14ac:dyDescent="0.3">
      <c r="A327" s="85" t="s">
        <v>1305</v>
      </c>
      <c r="B327" s="75" t="s">
        <v>240</v>
      </c>
      <c r="C327" s="75" t="s">
        <v>1307</v>
      </c>
      <c r="D327" s="75" t="s">
        <v>1674</v>
      </c>
      <c r="E327" s="75" t="s">
        <v>1305</v>
      </c>
      <c r="F327" s="75" t="s">
        <v>1305</v>
      </c>
      <c r="G327" s="75" t="s">
        <v>1675</v>
      </c>
      <c r="H327" s="75" t="s">
        <v>903</v>
      </c>
      <c r="I327" s="75" t="s">
        <v>903</v>
      </c>
      <c r="J327" s="75" t="s">
        <v>1346</v>
      </c>
      <c r="K327" s="75" t="s">
        <v>1313</v>
      </c>
      <c r="L327" s="90" t="s">
        <v>65</v>
      </c>
      <c r="Q327" s="91" t="s">
        <v>1311</v>
      </c>
      <c r="R327" s="91" t="s">
        <v>1311</v>
      </c>
      <c r="S327" s="91" t="s">
        <v>1311</v>
      </c>
      <c r="T327" s="91" t="s">
        <v>1311</v>
      </c>
      <c r="U327" s="91" t="s">
        <v>1311</v>
      </c>
      <c r="V327" s="91" t="s">
        <v>1311</v>
      </c>
      <c r="W327" s="91" t="s">
        <v>1311</v>
      </c>
      <c r="X327" s="91" t="s">
        <v>1311</v>
      </c>
      <c r="Y327" s="91" t="s">
        <v>1311</v>
      </c>
      <c r="Z327" s="92">
        <v>9061</v>
      </c>
      <c r="AA327" s="92">
        <v>10571</v>
      </c>
      <c r="AB327" s="92">
        <v>12081</v>
      </c>
      <c r="AC327" s="72"/>
      <c r="AD327" s="91">
        <v>0</v>
      </c>
      <c r="AE327" s="91">
        <v>0</v>
      </c>
      <c r="AF327" s="91">
        <v>0</v>
      </c>
      <c r="AG327" s="91">
        <v>0</v>
      </c>
      <c r="AH327" s="91">
        <v>0</v>
      </c>
      <c r="AI327" s="91">
        <v>0</v>
      </c>
      <c r="AJ327" s="91">
        <v>0</v>
      </c>
      <c r="AK327" s="91">
        <v>0</v>
      </c>
      <c r="AL327" s="91">
        <v>0</v>
      </c>
      <c r="AM327" s="92">
        <v>427778</v>
      </c>
      <c r="AN327" s="92">
        <v>499074</v>
      </c>
      <c r="AO327" s="92">
        <v>570370</v>
      </c>
      <c r="AP327" s="72"/>
      <c r="AQ327" s="91">
        <v>0</v>
      </c>
      <c r="AR327" s="91">
        <v>0</v>
      </c>
      <c r="AS327" s="91">
        <v>0</v>
      </c>
      <c r="AT327" s="92">
        <v>1497222</v>
      </c>
      <c r="AU327" s="72"/>
      <c r="AV327" s="91"/>
      <c r="AW327" s="91"/>
      <c r="AX327" s="91"/>
      <c r="AY327" s="91"/>
      <c r="AZ327" s="91"/>
      <c r="BB327" s="91"/>
      <c r="BC327" s="91"/>
      <c r="BD327" s="91"/>
      <c r="BE327" s="91"/>
      <c r="BF327" s="91"/>
      <c r="BG327" s="91"/>
      <c r="BH327" s="91"/>
      <c r="BI327" s="91"/>
      <c r="BJ327" s="91"/>
      <c r="BL327" s="75" t="str">
        <f t="shared" si="10"/>
        <v>Honda - Lazada</v>
      </c>
      <c r="BM327" s="75" t="str">
        <f t="shared" si="11"/>
        <v>Honda - Lazada</v>
      </c>
    </row>
    <row r="328" spans="1:65" ht="12.5" hidden="1" thickTop="1" x14ac:dyDescent="0.3">
      <c r="A328" s="85" t="s">
        <v>1305</v>
      </c>
      <c r="B328" s="85" t="s">
        <v>240</v>
      </c>
      <c r="C328" s="85" t="s">
        <v>1305</v>
      </c>
      <c r="D328" s="85" t="s">
        <v>1676</v>
      </c>
      <c r="E328" s="85" t="s">
        <v>1305</v>
      </c>
      <c r="F328" s="85" t="s">
        <v>1305</v>
      </c>
      <c r="G328" s="85" t="s">
        <v>1675</v>
      </c>
      <c r="H328" s="85" t="s">
        <v>903</v>
      </c>
      <c r="I328" s="85" t="s">
        <v>903</v>
      </c>
      <c r="J328" s="85" t="s">
        <v>1346</v>
      </c>
      <c r="K328" s="85" t="s">
        <v>739</v>
      </c>
      <c r="L328" s="86" t="s">
        <v>739</v>
      </c>
      <c r="M328" s="85"/>
      <c r="N328" s="85"/>
      <c r="O328" s="85"/>
      <c r="P328" s="85"/>
      <c r="Q328" s="87" t="s">
        <v>1311</v>
      </c>
      <c r="R328" s="87" t="s">
        <v>1311</v>
      </c>
      <c r="S328" s="87" t="s">
        <v>1311</v>
      </c>
      <c r="T328" s="87" t="s">
        <v>1311</v>
      </c>
      <c r="U328" s="87" t="s">
        <v>1311</v>
      </c>
      <c r="V328" s="87" t="s">
        <v>1311</v>
      </c>
      <c r="W328" s="87" t="s">
        <v>1311</v>
      </c>
      <c r="X328" s="87" t="s">
        <v>1311</v>
      </c>
      <c r="Y328" s="87" t="s">
        <v>1311</v>
      </c>
      <c r="Z328" s="88">
        <v>1294</v>
      </c>
      <c r="AA328" s="88">
        <v>1510</v>
      </c>
      <c r="AB328" s="88">
        <v>1726</v>
      </c>
      <c r="AC328" s="72"/>
      <c r="AD328" s="87">
        <v>0</v>
      </c>
      <c r="AE328" s="87">
        <v>0</v>
      </c>
      <c r="AF328" s="87">
        <v>0</v>
      </c>
      <c r="AG328" s="87">
        <v>0</v>
      </c>
      <c r="AH328" s="87">
        <v>0</v>
      </c>
      <c r="AI328" s="87">
        <v>0</v>
      </c>
      <c r="AJ328" s="87">
        <v>0</v>
      </c>
      <c r="AK328" s="87">
        <v>0</v>
      </c>
      <c r="AL328" s="87">
        <v>0</v>
      </c>
      <c r="AM328" s="88">
        <v>61111</v>
      </c>
      <c r="AN328" s="88">
        <v>71297</v>
      </c>
      <c r="AO328" s="88">
        <v>81482</v>
      </c>
      <c r="AP328" s="72"/>
      <c r="AQ328" s="87">
        <v>0</v>
      </c>
      <c r="AR328" s="87">
        <v>0</v>
      </c>
      <c r="AS328" s="87">
        <v>0</v>
      </c>
      <c r="AT328" s="88">
        <v>213889</v>
      </c>
      <c r="AU328" s="72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L328" s="75" t="str">
        <f t="shared" si="10"/>
        <v>Honda - Momo</v>
      </c>
      <c r="BM328" s="75" t="str">
        <f t="shared" si="11"/>
        <v>Honda - Momo</v>
      </c>
    </row>
    <row r="329" spans="1:65" ht="12.5" hidden="1" thickTop="1" x14ac:dyDescent="0.3">
      <c r="A329" s="85" t="s">
        <v>1305</v>
      </c>
      <c r="B329" s="75" t="s">
        <v>240</v>
      </c>
      <c r="C329" s="75" t="s">
        <v>1307</v>
      </c>
      <c r="D329" s="75" t="s">
        <v>1677</v>
      </c>
      <c r="E329" s="75" t="s">
        <v>1305</v>
      </c>
      <c r="F329" s="75" t="s">
        <v>1305</v>
      </c>
      <c r="G329" s="75" t="s">
        <v>1675</v>
      </c>
      <c r="H329" s="75" t="s">
        <v>903</v>
      </c>
      <c r="I329" s="75" t="s">
        <v>903</v>
      </c>
      <c r="J329" s="75" t="s">
        <v>1346</v>
      </c>
      <c r="K329" s="75" t="s">
        <v>1313</v>
      </c>
      <c r="L329" s="99" t="s">
        <v>1482</v>
      </c>
      <c r="Q329" s="91" t="s">
        <v>1311</v>
      </c>
      <c r="R329" s="91" t="s">
        <v>1311</v>
      </c>
      <c r="S329" s="91" t="s">
        <v>1311</v>
      </c>
      <c r="T329" s="91" t="s">
        <v>1311</v>
      </c>
      <c r="U329" s="91" t="s">
        <v>1311</v>
      </c>
      <c r="V329" s="91" t="s">
        <v>1311</v>
      </c>
      <c r="W329" s="91" t="s">
        <v>1311</v>
      </c>
      <c r="X329" s="91" t="s">
        <v>1311</v>
      </c>
      <c r="Y329" s="91" t="s">
        <v>1311</v>
      </c>
      <c r="Z329" s="92">
        <v>1294</v>
      </c>
      <c r="AA329" s="92">
        <v>1510</v>
      </c>
      <c r="AB329" s="92">
        <v>1726</v>
      </c>
      <c r="AC329" s="72"/>
      <c r="AD329" s="91">
        <v>0</v>
      </c>
      <c r="AE329" s="91">
        <v>0</v>
      </c>
      <c r="AF329" s="91">
        <v>0</v>
      </c>
      <c r="AG329" s="91">
        <v>0</v>
      </c>
      <c r="AH329" s="91">
        <v>0</v>
      </c>
      <c r="AI329" s="91">
        <v>0</v>
      </c>
      <c r="AJ329" s="91">
        <v>0</v>
      </c>
      <c r="AK329" s="91">
        <v>0</v>
      </c>
      <c r="AL329" s="91">
        <v>0</v>
      </c>
      <c r="AM329" s="92">
        <v>61111</v>
      </c>
      <c r="AN329" s="92">
        <v>71297</v>
      </c>
      <c r="AO329" s="92">
        <v>81482</v>
      </c>
      <c r="AP329" s="72"/>
      <c r="AQ329" s="91">
        <v>0</v>
      </c>
      <c r="AR329" s="91">
        <v>0</v>
      </c>
      <c r="AS329" s="91">
        <v>0</v>
      </c>
      <c r="AT329" s="92">
        <v>213889</v>
      </c>
      <c r="AU329" s="72"/>
      <c r="AV329" s="91"/>
      <c r="AW329" s="91"/>
      <c r="AX329" s="91"/>
      <c r="AY329" s="91"/>
      <c r="AZ329" s="91"/>
      <c r="BB329" s="91"/>
      <c r="BC329" s="91"/>
      <c r="BD329" s="91"/>
      <c r="BE329" s="91"/>
      <c r="BF329" s="91"/>
      <c r="BG329" s="91"/>
      <c r="BH329" s="91"/>
      <c r="BI329" s="91"/>
      <c r="BJ329" s="91"/>
      <c r="BL329" s="75" t="str">
        <f t="shared" si="10"/>
        <v>Honda - SENDO</v>
      </c>
      <c r="BM329" s="75" t="str">
        <f t="shared" si="11"/>
        <v>Honda - SENDO</v>
      </c>
    </row>
    <row r="330" spans="1:65" ht="12.5" hidden="1" thickTop="1" x14ac:dyDescent="0.3">
      <c r="A330" s="85" t="s">
        <v>1305</v>
      </c>
      <c r="B330" s="85" t="s">
        <v>240</v>
      </c>
      <c r="C330" s="85" t="s">
        <v>1307</v>
      </c>
      <c r="D330" s="85" t="s">
        <v>1678</v>
      </c>
      <c r="E330" s="85" t="s">
        <v>1305</v>
      </c>
      <c r="F330" s="85" t="s">
        <v>1305</v>
      </c>
      <c r="G330" s="85" t="s">
        <v>1675</v>
      </c>
      <c r="H330" s="85" t="s">
        <v>903</v>
      </c>
      <c r="I330" s="85" t="s">
        <v>903</v>
      </c>
      <c r="J330" s="85" t="s">
        <v>1346</v>
      </c>
      <c r="K330" s="85" t="s">
        <v>1313</v>
      </c>
      <c r="L330" s="95" t="s">
        <v>147</v>
      </c>
      <c r="M330" s="85"/>
      <c r="N330" s="85"/>
      <c r="O330" s="85"/>
      <c r="P330" s="85"/>
      <c r="Q330" s="87" t="s">
        <v>1311</v>
      </c>
      <c r="R330" s="87" t="s">
        <v>1311</v>
      </c>
      <c r="S330" s="87" t="s">
        <v>1311</v>
      </c>
      <c r="T330" s="87" t="s">
        <v>1311</v>
      </c>
      <c r="U330" s="87" t="s">
        <v>1311</v>
      </c>
      <c r="V330" s="87" t="s">
        <v>1311</v>
      </c>
      <c r="W330" s="87" t="s">
        <v>1311</v>
      </c>
      <c r="X330" s="87" t="s">
        <v>1311</v>
      </c>
      <c r="Y330" s="87" t="s">
        <v>1311</v>
      </c>
      <c r="Z330" s="88">
        <v>5178</v>
      </c>
      <c r="AA330" s="88">
        <v>6041</v>
      </c>
      <c r="AB330" s="88">
        <v>6904</v>
      </c>
      <c r="AC330" s="72"/>
      <c r="AD330" s="87">
        <v>0</v>
      </c>
      <c r="AE330" s="87">
        <v>0</v>
      </c>
      <c r="AF330" s="87">
        <v>0</v>
      </c>
      <c r="AG330" s="87">
        <v>0</v>
      </c>
      <c r="AH330" s="87">
        <v>0</v>
      </c>
      <c r="AI330" s="87">
        <v>0</v>
      </c>
      <c r="AJ330" s="87">
        <v>0</v>
      </c>
      <c r="AK330" s="87">
        <v>0</v>
      </c>
      <c r="AL330" s="87">
        <v>0</v>
      </c>
      <c r="AM330" s="88">
        <v>244445</v>
      </c>
      <c r="AN330" s="88">
        <v>285185</v>
      </c>
      <c r="AO330" s="88">
        <v>325926</v>
      </c>
      <c r="AP330" s="72"/>
      <c r="AQ330" s="87">
        <v>0</v>
      </c>
      <c r="AR330" s="87">
        <v>0</v>
      </c>
      <c r="AS330" s="87">
        <v>0</v>
      </c>
      <c r="AT330" s="88">
        <v>855555</v>
      </c>
      <c r="AU330" s="72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L330" s="75" t="str">
        <f t="shared" si="10"/>
        <v>Honda - Shopee</v>
      </c>
      <c r="BM330" s="75" t="str">
        <f t="shared" si="11"/>
        <v>Honda - Shopee</v>
      </c>
    </row>
    <row r="331" spans="1:65" ht="12.5" hidden="1" thickTop="1" x14ac:dyDescent="0.3">
      <c r="A331" s="85" t="s">
        <v>1305</v>
      </c>
      <c r="B331" s="75" t="s">
        <v>240</v>
      </c>
      <c r="C331" s="75" t="s">
        <v>1307</v>
      </c>
      <c r="D331" s="75" t="s">
        <v>1679</v>
      </c>
      <c r="E331" s="75" t="s">
        <v>1305</v>
      </c>
      <c r="F331" s="75" t="s">
        <v>1305</v>
      </c>
      <c r="G331" s="75" t="s">
        <v>1675</v>
      </c>
      <c r="H331" s="75" t="s">
        <v>903</v>
      </c>
      <c r="I331" s="75" t="s">
        <v>903</v>
      </c>
      <c r="J331" s="75" t="s">
        <v>1346</v>
      </c>
      <c r="K331" s="75" t="s">
        <v>1313</v>
      </c>
      <c r="L331" s="96" t="s">
        <v>581</v>
      </c>
      <c r="Q331" s="91" t="s">
        <v>1311</v>
      </c>
      <c r="R331" s="91" t="s">
        <v>1311</v>
      </c>
      <c r="S331" s="91" t="s">
        <v>1311</v>
      </c>
      <c r="T331" s="91" t="s">
        <v>1311</v>
      </c>
      <c r="U331" s="91" t="s">
        <v>1311</v>
      </c>
      <c r="V331" s="91" t="s">
        <v>1311</v>
      </c>
      <c r="W331" s="91" t="s">
        <v>1311</v>
      </c>
      <c r="X331" s="91" t="s">
        <v>1311</v>
      </c>
      <c r="Y331" s="91" t="s">
        <v>1311</v>
      </c>
      <c r="Z331" s="92">
        <v>7767</v>
      </c>
      <c r="AA331" s="92">
        <v>9061</v>
      </c>
      <c r="AB331" s="92">
        <v>10356</v>
      </c>
      <c r="AC331" s="72"/>
      <c r="AD331" s="91">
        <v>0</v>
      </c>
      <c r="AE331" s="91">
        <v>0</v>
      </c>
      <c r="AF331" s="91">
        <v>0</v>
      </c>
      <c r="AG331" s="91">
        <v>0</v>
      </c>
      <c r="AH331" s="91">
        <v>0</v>
      </c>
      <c r="AI331" s="91">
        <v>0</v>
      </c>
      <c r="AJ331" s="91">
        <v>0</v>
      </c>
      <c r="AK331" s="91">
        <v>0</v>
      </c>
      <c r="AL331" s="91">
        <v>0</v>
      </c>
      <c r="AM331" s="92">
        <v>366667</v>
      </c>
      <c r="AN331" s="92">
        <v>427778</v>
      </c>
      <c r="AO331" s="92">
        <v>488889</v>
      </c>
      <c r="AP331" s="72"/>
      <c r="AQ331" s="91">
        <v>0</v>
      </c>
      <c r="AR331" s="91">
        <v>0</v>
      </c>
      <c r="AS331" s="91">
        <v>0</v>
      </c>
      <c r="AT331" s="92">
        <v>1283334</v>
      </c>
      <c r="AU331" s="72"/>
      <c r="AV331" s="91"/>
      <c r="AW331" s="91"/>
      <c r="AX331" s="91"/>
      <c r="AY331" s="91"/>
      <c r="AZ331" s="91"/>
      <c r="BB331" s="91"/>
      <c r="BC331" s="91"/>
      <c r="BD331" s="91"/>
      <c r="BE331" s="91"/>
      <c r="BF331" s="91"/>
      <c r="BG331" s="91"/>
      <c r="BH331" s="91"/>
      <c r="BI331" s="91"/>
      <c r="BJ331" s="91"/>
      <c r="BL331" s="75" t="str">
        <f t="shared" si="10"/>
        <v>Honda - TIKI</v>
      </c>
      <c r="BM331" s="75" t="str">
        <f t="shared" si="11"/>
        <v>Honda - TIKI</v>
      </c>
    </row>
    <row r="332" spans="1:65" ht="12.5" hidden="1" thickTop="1" x14ac:dyDescent="0.3">
      <c r="A332" s="85" t="s">
        <v>1305</v>
      </c>
      <c r="B332" s="85" t="s">
        <v>240</v>
      </c>
      <c r="C332" s="85" t="s">
        <v>1305</v>
      </c>
      <c r="D332" s="85" t="s">
        <v>1680</v>
      </c>
      <c r="E332" s="85" t="s">
        <v>1305</v>
      </c>
      <c r="F332" s="85" t="s">
        <v>1305</v>
      </c>
      <c r="G332" s="85" t="s">
        <v>1675</v>
      </c>
      <c r="H332" s="85" t="s">
        <v>903</v>
      </c>
      <c r="I332" s="85" t="s">
        <v>903</v>
      </c>
      <c r="J332" s="85" t="s">
        <v>1346</v>
      </c>
      <c r="K332" s="85" t="s">
        <v>116</v>
      </c>
      <c r="L332" s="86" t="s">
        <v>116</v>
      </c>
      <c r="M332" s="85"/>
      <c r="N332" s="85"/>
      <c r="O332" s="85"/>
      <c r="P332" s="85"/>
      <c r="Q332" s="87" t="s">
        <v>1311</v>
      </c>
      <c r="R332" s="87" t="s">
        <v>1311</v>
      </c>
      <c r="S332" s="87" t="s">
        <v>1311</v>
      </c>
      <c r="T332" s="87" t="s">
        <v>1311</v>
      </c>
      <c r="U332" s="87" t="s">
        <v>1311</v>
      </c>
      <c r="V332" s="87" t="s">
        <v>1311</v>
      </c>
      <c r="W332" s="87" t="s">
        <v>1311</v>
      </c>
      <c r="X332" s="87" t="s">
        <v>1311</v>
      </c>
      <c r="Y332" s="87" t="s">
        <v>1311</v>
      </c>
      <c r="Z332" s="88">
        <v>1294</v>
      </c>
      <c r="AA332" s="88">
        <v>1510</v>
      </c>
      <c r="AB332" s="88">
        <v>1726</v>
      </c>
      <c r="AC332" s="72"/>
      <c r="AD332" s="87">
        <v>0</v>
      </c>
      <c r="AE332" s="87">
        <v>0</v>
      </c>
      <c r="AF332" s="87">
        <v>0</v>
      </c>
      <c r="AG332" s="87">
        <v>0</v>
      </c>
      <c r="AH332" s="87">
        <v>0</v>
      </c>
      <c r="AI332" s="87">
        <v>0</v>
      </c>
      <c r="AJ332" s="87">
        <v>0</v>
      </c>
      <c r="AK332" s="87">
        <v>0</v>
      </c>
      <c r="AL332" s="87">
        <v>0</v>
      </c>
      <c r="AM332" s="88">
        <v>61111</v>
      </c>
      <c r="AN332" s="88">
        <v>71297</v>
      </c>
      <c r="AO332" s="88">
        <v>81482</v>
      </c>
      <c r="AP332" s="72"/>
      <c r="AQ332" s="87">
        <v>0</v>
      </c>
      <c r="AR332" s="87">
        <v>0</v>
      </c>
      <c r="AS332" s="87">
        <v>0</v>
      </c>
      <c r="AT332" s="88">
        <v>213889</v>
      </c>
      <c r="AU332" s="72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L332" s="75" t="str">
        <f t="shared" si="10"/>
        <v>Honda - Tiktok</v>
      </c>
      <c r="BM332" s="75" t="str">
        <f t="shared" si="11"/>
        <v>Honda - Tiktok</v>
      </c>
    </row>
    <row r="333" spans="1:65" ht="12.5" hidden="1" thickTop="1" x14ac:dyDescent="0.3">
      <c r="A333" s="85" t="s">
        <v>1305</v>
      </c>
      <c r="B333" s="75" t="s">
        <v>240</v>
      </c>
      <c r="C333" s="75" t="s">
        <v>1307</v>
      </c>
      <c r="D333" s="75" t="s">
        <v>1681</v>
      </c>
      <c r="E333" s="75" t="s">
        <v>1305</v>
      </c>
      <c r="F333" s="75" t="s">
        <v>1305</v>
      </c>
      <c r="G333" s="75" t="s">
        <v>1320</v>
      </c>
      <c r="H333" s="75" t="s">
        <v>907</v>
      </c>
      <c r="I333" s="75" t="s">
        <v>907</v>
      </c>
      <c r="J333" s="75" t="s">
        <v>90</v>
      </c>
      <c r="K333" s="75" t="s">
        <v>1313</v>
      </c>
      <c r="L333" s="90" t="s">
        <v>65</v>
      </c>
      <c r="Q333" s="91" t="s">
        <v>1311</v>
      </c>
      <c r="R333" s="91" t="s">
        <v>1311</v>
      </c>
      <c r="S333" s="91" t="s">
        <v>1311</v>
      </c>
      <c r="T333" s="91" t="s">
        <v>1311</v>
      </c>
      <c r="U333" s="91" t="s">
        <v>1311</v>
      </c>
      <c r="V333" s="91" t="s">
        <v>1311</v>
      </c>
      <c r="W333" s="91" t="s">
        <v>1311</v>
      </c>
      <c r="X333" s="91" t="s">
        <v>1311</v>
      </c>
      <c r="Y333" s="91" t="s">
        <v>1311</v>
      </c>
      <c r="Z333" s="91">
        <v>227</v>
      </c>
      <c r="AA333" s="91">
        <v>249</v>
      </c>
      <c r="AB333" s="91">
        <v>274</v>
      </c>
      <c r="AC333" s="72"/>
      <c r="AD333" s="91">
        <v>0</v>
      </c>
      <c r="AE333" s="91">
        <v>0</v>
      </c>
      <c r="AF333" s="91">
        <v>0</v>
      </c>
      <c r="AG333" s="91">
        <v>0</v>
      </c>
      <c r="AH333" s="91">
        <v>0</v>
      </c>
      <c r="AI333" s="91">
        <v>0</v>
      </c>
      <c r="AJ333" s="91">
        <v>0</v>
      </c>
      <c r="AK333" s="91">
        <v>0</v>
      </c>
      <c r="AL333" s="91">
        <v>0</v>
      </c>
      <c r="AM333" s="92">
        <v>10695</v>
      </c>
      <c r="AN333" s="92">
        <v>11764</v>
      </c>
      <c r="AO333" s="92">
        <v>12940</v>
      </c>
      <c r="AP333" s="72"/>
      <c r="AQ333" s="91">
        <v>0</v>
      </c>
      <c r="AR333" s="91">
        <v>0</v>
      </c>
      <c r="AS333" s="91">
        <v>0</v>
      </c>
      <c r="AT333" s="92">
        <v>35399</v>
      </c>
      <c r="AU333" s="72"/>
      <c r="AV333" s="91"/>
      <c r="AW333" s="91"/>
      <c r="AX333" s="91"/>
      <c r="AY333" s="91"/>
      <c r="AZ333" s="91"/>
      <c r="BB333" s="91"/>
      <c r="BC333" s="91"/>
      <c r="BD333" s="91"/>
      <c r="BE333" s="91"/>
      <c r="BF333" s="91"/>
      <c r="BG333" s="91"/>
      <c r="BH333" s="91"/>
      <c r="BI333" s="91"/>
      <c r="BJ333" s="91"/>
      <c r="BL333" s="75" t="str">
        <f t="shared" si="10"/>
        <v>HP - Lazada</v>
      </c>
      <c r="BM333" s="75" t="str">
        <f t="shared" si="11"/>
        <v>HP - Lazada</v>
      </c>
    </row>
    <row r="334" spans="1:65" ht="12.5" hidden="1" thickTop="1" x14ac:dyDescent="0.3">
      <c r="A334" s="85" t="s">
        <v>1305</v>
      </c>
      <c r="B334" s="85" t="s">
        <v>240</v>
      </c>
      <c r="C334" s="85" t="s">
        <v>1305</v>
      </c>
      <c r="D334" s="85" t="s">
        <v>1682</v>
      </c>
      <c r="E334" s="85" t="s">
        <v>1305</v>
      </c>
      <c r="F334" s="85" t="s">
        <v>1305</v>
      </c>
      <c r="G334" s="85" t="s">
        <v>1320</v>
      </c>
      <c r="H334" s="85" t="s">
        <v>907</v>
      </c>
      <c r="I334" s="85" t="s">
        <v>907</v>
      </c>
      <c r="J334" s="85" t="s">
        <v>90</v>
      </c>
      <c r="K334" s="85" t="s">
        <v>739</v>
      </c>
      <c r="L334" s="86" t="s">
        <v>739</v>
      </c>
      <c r="M334" s="85"/>
      <c r="N334" s="85"/>
      <c r="O334" s="85"/>
      <c r="P334" s="85"/>
      <c r="Q334" s="87" t="s">
        <v>1311</v>
      </c>
      <c r="R334" s="87" t="s">
        <v>1311</v>
      </c>
      <c r="S334" s="87" t="s">
        <v>1311</v>
      </c>
      <c r="T334" s="87" t="s">
        <v>1311</v>
      </c>
      <c r="U334" s="87" t="s">
        <v>1311</v>
      </c>
      <c r="V334" s="87" t="s">
        <v>1311</v>
      </c>
      <c r="W334" s="87" t="s">
        <v>1311</v>
      </c>
      <c r="X334" s="87" t="s">
        <v>1311</v>
      </c>
      <c r="Y334" s="87" t="s">
        <v>1311</v>
      </c>
      <c r="Z334" s="87">
        <v>32</v>
      </c>
      <c r="AA334" s="87">
        <v>36</v>
      </c>
      <c r="AB334" s="87">
        <v>39</v>
      </c>
      <c r="AC334" s="72"/>
      <c r="AD334" s="87">
        <v>0</v>
      </c>
      <c r="AE334" s="87">
        <v>0</v>
      </c>
      <c r="AF334" s="87">
        <v>0</v>
      </c>
      <c r="AG334" s="87">
        <v>0</v>
      </c>
      <c r="AH334" s="87">
        <v>0</v>
      </c>
      <c r="AI334" s="87">
        <v>0</v>
      </c>
      <c r="AJ334" s="87">
        <v>0</v>
      </c>
      <c r="AK334" s="87">
        <v>0</v>
      </c>
      <c r="AL334" s="87">
        <v>0</v>
      </c>
      <c r="AM334" s="88">
        <v>1528</v>
      </c>
      <c r="AN334" s="88">
        <v>1681</v>
      </c>
      <c r="AO334" s="88">
        <v>1849</v>
      </c>
      <c r="AP334" s="72"/>
      <c r="AQ334" s="87">
        <v>0</v>
      </c>
      <c r="AR334" s="87">
        <v>0</v>
      </c>
      <c r="AS334" s="87">
        <v>0</v>
      </c>
      <c r="AT334" s="88">
        <v>5057</v>
      </c>
      <c r="AU334" s="72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L334" s="75" t="str">
        <f t="shared" si="10"/>
        <v>HP - Momo</v>
      </c>
      <c r="BM334" s="75" t="str">
        <f t="shared" si="11"/>
        <v>HP - Momo</v>
      </c>
    </row>
    <row r="335" spans="1:65" ht="12.5" hidden="1" thickTop="1" x14ac:dyDescent="0.3">
      <c r="A335" s="85" t="s">
        <v>1305</v>
      </c>
      <c r="B335" s="75" t="s">
        <v>240</v>
      </c>
      <c r="C335" s="75" t="s">
        <v>1307</v>
      </c>
      <c r="D335" s="75" t="s">
        <v>1683</v>
      </c>
      <c r="E335" s="75" t="s">
        <v>1305</v>
      </c>
      <c r="F335" s="75" t="s">
        <v>1305</v>
      </c>
      <c r="G335" s="75" t="s">
        <v>1320</v>
      </c>
      <c r="H335" s="75" t="s">
        <v>907</v>
      </c>
      <c r="I335" s="75" t="s">
        <v>907</v>
      </c>
      <c r="J335" s="75" t="s">
        <v>90</v>
      </c>
      <c r="K335" s="75" t="s">
        <v>1313</v>
      </c>
      <c r="L335" s="95" t="s">
        <v>147</v>
      </c>
      <c r="Q335" s="91" t="s">
        <v>1311</v>
      </c>
      <c r="R335" s="91" t="s">
        <v>1311</v>
      </c>
      <c r="S335" s="91" t="s">
        <v>1311</v>
      </c>
      <c r="T335" s="91" t="s">
        <v>1311</v>
      </c>
      <c r="U335" s="91" t="s">
        <v>1311</v>
      </c>
      <c r="V335" s="91" t="s">
        <v>1311</v>
      </c>
      <c r="W335" s="91" t="s">
        <v>1311</v>
      </c>
      <c r="X335" s="91" t="s">
        <v>1311</v>
      </c>
      <c r="Y335" s="91" t="s">
        <v>1311</v>
      </c>
      <c r="Z335" s="91">
        <v>162</v>
      </c>
      <c r="AA335" s="91">
        <v>178</v>
      </c>
      <c r="AB335" s="91">
        <v>196</v>
      </c>
      <c r="AC335" s="72"/>
      <c r="AD335" s="91">
        <v>0</v>
      </c>
      <c r="AE335" s="91">
        <v>0</v>
      </c>
      <c r="AF335" s="91">
        <v>0</v>
      </c>
      <c r="AG335" s="91">
        <v>0</v>
      </c>
      <c r="AH335" s="91">
        <v>0</v>
      </c>
      <c r="AI335" s="91">
        <v>0</v>
      </c>
      <c r="AJ335" s="91">
        <v>0</v>
      </c>
      <c r="AK335" s="91">
        <v>0</v>
      </c>
      <c r="AL335" s="91">
        <v>0</v>
      </c>
      <c r="AM335" s="92">
        <v>7639</v>
      </c>
      <c r="AN335" s="92">
        <v>8403</v>
      </c>
      <c r="AO335" s="92">
        <v>9243</v>
      </c>
      <c r="AP335" s="72"/>
      <c r="AQ335" s="91">
        <v>0</v>
      </c>
      <c r="AR335" s="91">
        <v>0</v>
      </c>
      <c r="AS335" s="91">
        <v>0</v>
      </c>
      <c r="AT335" s="92">
        <v>25285</v>
      </c>
      <c r="AU335" s="72"/>
      <c r="AV335" s="91"/>
      <c r="AW335" s="91"/>
      <c r="AX335" s="91"/>
      <c r="AY335" s="91"/>
      <c r="AZ335" s="91"/>
      <c r="BB335" s="91"/>
      <c r="BC335" s="91"/>
      <c r="BD335" s="91"/>
      <c r="BE335" s="91"/>
      <c r="BF335" s="91"/>
      <c r="BG335" s="91"/>
      <c r="BH335" s="91"/>
      <c r="BI335" s="91"/>
      <c r="BJ335" s="91"/>
      <c r="BL335" s="75" t="str">
        <f t="shared" si="10"/>
        <v>HP - Shopee</v>
      </c>
      <c r="BM335" s="75" t="str">
        <f t="shared" si="11"/>
        <v>HP - Shopee</v>
      </c>
    </row>
    <row r="336" spans="1:65" ht="12.5" hidden="1" thickTop="1" x14ac:dyDescent="0.3">
      <c r="A336" s="85" t="s">
        <v>1305</v>
      </c>
      <c r="B336" s="85" t="s">
        <v>240</v>
      </c>
      <c r="C336" s="85" t="s">
        <v>1307</v>
      </c>
      <c r="D336" s="85" t="s">
        <v>1684</v>
      </c>
      <c r="E336" s="85" t="s">
        <v>1305</v>
      </c>
      <c r="F336" s="85" t="s">
        <v>1305</v>
      </c>
      <c r="G336" s="85" t="s">
        <v>1320</v>
      </c>
      <c r="H336" s="85" t="s">
        <v>907</v>
      </c>
      <c r="I336" s="85" t="s">
        <v>907</v>
      </c>
      <c r="J336" s="85" t="s">
        <v>90</v>
      </c>
      <c r="K336" s="85" t="s">
        <v>1313</v>
      </c>
      <c r="L336" s="96" t="s">
        <v>581</v>
      </c>
      <c r="M336" s="85"/>
      <c r="N336" s="85"/>
      <c r="O336" s="85"/>
      <c r="P336" s="85"/>
      <c r="Q336" s="87" t="s">
        <v>1311</v>
      </c>
      <c r="R336" s="87" t="s">
        <v>1311</v>
      </c>
      <c r="S336" s="87" t="s">
        <v>1311</v>
      </c>
      <c r="T336" s="87" t="s">
        <v>1311</v>
      </c>
      <c r="U336" s="87" t="s">
        <v>1311</v>
      </c>
      <c r="V336" s="87" t="s">
        <v>1311</v>
      </c>
      <c r="W336" s="87" t="s">
        <v>1311</v>
      </c>
      <c r="X336" s="87" t="s">
        <v>1311</v>
      </c>
      <c r="Y336" s="87" t="s">
        <v>1311</v>
      </c>
      <c r="Z336" s="87">
        <v>194</v>
      </c>
      <c r="AA336" s="87">
        <v>214</v>
      </c>
      <c r="AB336" s="87">
        <v>235</v>
      </c>
      <c r="AC336" s="72"/>
      <c r="AD336" s="87">
        <v>0</v>
      </c>
      <c r="AE336" s="87">
        <v>0</v>
      </c>
      <c r="AF336" s="87">
        <v>0</v>
      </c>
      <c r="AG336" s="87">
        <v>0</v>
      </c>
      <c r="AH336" s="87">
        <v>0</v>
      </c>
      <c r="AI336" s="87">
        <v>0</v>
      </c>
      <c r="AJ336" s="87">
        <v>0</v>
      </c>
      <c r="AK336" s="87">
        <v>0</v>
      </c>
      <c r="AL336" s="87">
        <v>0</v>
      </c>
      <c r="AM336" s="88">
        <v>9167</v>
      </c>
      <c r="AN336" s="88">
        <v>10083</v>
      </c>
      <c r="AO336" s="88">
        <v>11092</v>
      </c>
      <c r="AP336" s="72"/>
      <c r="AQ336" s="87">
        <v>0</v>
      </c>
      <c r="AR336" s="87">
        <v>0</v>
      </c>
      <c r="AS336" s="87">
        <v>0</v>
      </c>
      <c r="AT336" s="88">
        <v>30342</v>
      </c>
      <c r="AU336" s="72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L336" s="75" t="str">
        <f t="shared" si="10"/>
        <v>HP - TIKI</v>
      </c>
      <c r="BM336" s="75" t="str">
        <f t="shared" si="11"/>
        <v>HP - TIKI</v>
      </c>
    </row>
    <row r="337" spans="1:65" ht="12.5" hidden="1" thickTop="1" x14ac:dyDescent="0.3">
      <c r="A337" s="85" t="s">
        <v>1305</v>
      </c>
      <c r="B337" s="75" t="s">
        <v>240</v>
      </c>
      <c r="C337" s="75" t="s">
        <v>1305</v>
      </c>
      <c r="D337" s="75" t="s">
        <v>1685</v>
      </c>
      <c r="E337" s="75" t="s">
        <v>1305</v>
      </c>
      <c r="F337" s="75" t="s">
        <v>1305</v>
      </c>
      <c r="G337" s="75" t="s">
        <v>1320</v>
      </c>
      <c r="H337" s="75" t="s">
        <v>907</v>
      </c>
      <c r="I337" s="75" t="s">
        <v>907</v>
      </c>
      <c r="J337" s="75" t="s">
        <v>90</v>
      </c>
      <c r="K337" s="75" t="s">
        <v>116</v>
      </c>
      <c r="L337" s="86" t="s">
        <v>116</v>
      </c>
      <c r="Q337" s="91" t="s">
        <v>1311</v>
      </c>
      <c r="R337" s="91" t="s">
        <v>1311</v>
      </c>
      <c r="S337" s="91" t="s">
        <v>1311</v>
      </c>
      <c r="T337" s="91" t="s">
        <v>1311</v>
      </c>
      <c r="U337" s="91" t="s">
        <v>1311</v>
      </c>
      <c r="V337" s="91" t="s">
        <v>1311</v>
      </c>
      <c r="W337" s="91" t="s">
        <v>1311</v>
      </c>
      <c r="X337" s="91" t="s">
        <v>1311</v>
      </c>
      <c r="Y337" s="91" t="s">
        <v>1311</v>
      </c>
      <c r="Z337" s="91">
        <v>32</v>
      </c>
      <c r="AA337" s="91">
        <v>36</v>
      </c>
      <c r="AB337" s="91">
        <v>39</v>
      </c>
      <c r="AC337" s="72"/>
      <c r="AD337" s="91">
        <v>0</v>
      </c>
      <c r="AE337" s="91">
        <v>0</v>
      </c>
      <c r="AF337" s="91">
        <v>0</v>
      </c>
      <c r="AG337" s="91">
        <v>0</v>
      </c>
      <c r="AH337" s="91">
        <v>0</v>
      </c>
      <c r="AI337" s="91">
        <v>0</v>
      </c>
      <c r="AJ337" s="91">
        <v>0</v>
      </c>
      <c r="AK337" s="91">
        <v>0</v>
      </c>
      <c r="AL337" s="91">
        <v>0</v>
      </c>
      <c r="AM337" s="92">
        <v>1528</v>
      </c>
      <c r="AN337" s="92">
        <v>1681</v>
      </c>
      <c r="AO337" s="92">
        <v>1849</v>
      </c>
      <c r="AP337" s="72"/>
      <c r="AQ337" s="91">
        <v>0</v>
      </c>
      <c r="AR337" s="91">
        <v>0</v>
      </c>
      <c r="AS337" s="91">
        <v>0</v>
      </c>
      <c r="AT337" s="92">
        <v>5057</v>
      </c>
      <c r="AU337" s="72"/>
      <c r="AV337" s="91"/>
      <c r="AW337" s="91"/>
      <c r="AX337" s="91"/>
      <c r="AY337" s="91"/>
      <c r="AZ337" s="91"/>
      <c r="BB337" s="91"/>
      <c r="BC337" s="91"/>
      <c r="BD337" s="91"/>
      <c r="BE337" s="91"/>
      <c r="BF337" s="91"/>
      <c r="BG337" s="91"/>
      <c r="BH337" s="91"/>
      <c r="BI337" s="91"/>
      <c r="BJ337" s="91"/>
      <c r="BL337" s="75" t="str">
        <f t="shared" si="10"/>
        <v>HP - Tiktok</v>
      </c>
      <c r="BM337" s="75" t="str">
        <f t="shared" si="11"/>
        <v>HP - Tiktok</v>
      </c>
    </row>
    <row r="338" spans="1:65" ht="12.5" hidden="1" thickTop="1" x14ac:dyDescent="0.3">
      <c r="A338" s="85" t="s">
        <v>1305</v>
      </c>
      <c r="B338" s="85" t="s">
        <v>240</v>
      </c>
      <c r="C338" s="85" t="s">
        <v>1307</v>
      </c>
      <c r="D338" s="85" t="s">
        <v>1686</v>
      </c>
      <c r="E338" s="85" t="s">
        <v>1305</v>
      </c>
      <c r="F338" s="85" t="s">
        <v>1305</v>
      </c>
      <c r="G338" s="85" t="s">
        <v>1320</v>
      </c>
      <c r="H338" s="85" t="s">
        <v>911</v>
      </c>
      <c r="I338" s="85" t="s">
        <v>911</v>
      </c>
      <c r="J338" s="85" t="s">
        <v>90</v>
      </c>
      <c r="K338" s="85" t="s">
        <v>1313</v>
      </c>
      <c r="L338" s="90" t="s">
        <v>65</v>
      </c>
      <c r="M338" s="85"/>
      <c r="N338" s="85"/>
      <c r="O338" s="85"/>
      <c r="P338" s="85"/>
      <c r="Q338" s="87" t="s">
        <v>1311</v>
      </c>
      <c r="R338" s="87" t="s">
        <v>1311</v>
      </c>
      <c r="S338" s="87" t="s">
        <v>1311</v>
      </c>
      <c r="T338" s="87" t="s">
        <v>1311</v>
      </c>
      <c r="U338" s="87" t="s">
        <v>1311</v>
      </c>
      <c r="V338" s="87" t="s">
        <v>1311</v>
      </c>
      <c r="W338" s="87" t="s">
        <v>1311</v>
      </c>
      <c r="X338" s="87" t="s">
        <v>1311</v>
      </c>
      <c r="Y338" s="87" t="s">
        <v>1311</v>
      </c>
      <c r="Z338" s="87">
        <v>227</v>
      </c>
      <c r="AA338" s="87">
        <v>249</v>
      </c>
      <c r="AB338" s="87">
        <v>274</v>
      </c>
      <c r="AC338" s="72"/>
      <c r="AD338" s="87">
        <v>0</v>
      </c>
      <c r="AE338" s="87">
        <v>0</v>
      </c>
      <c r="AF338" s="87">
        <v>0</v>
      </c>
      <c r="AG338" s="87">
        <v>0</v>
      </c>
      <c r="AH338" s="87">
        <v>0</v>
      </c>
      <c r="AI338" s="87">
        <v>0</v>
      </c>
      <c r="AJ338" s="87">
        <v>0</v>
      </c>
      <c r="AK338" s="87">
        <v>0</v>
      </c>
      <c r="AL338" s="87">
        <v>0</v>
      </c>
      <c r="AM338" s="88">
        <v>10695</v>
      </c>
      <c r="AN338" s="88">
        <v>11764</v>
      </c>
      <c r="AO338" s="88">
        <v>12940</v>
      </c>
      <c r="AP338" s="72"/>
      <c r="AQ338" s="87">
        <v>0</v>
      </c>
      <c r="AR338" s="87">
        <v>0</v>
      </c>
      <c r="AS338" s="87">
        <v>0</v>
      </c>
      <c r="AT338" s="88">
        <v>35399</v>
      </c>
      <c r="AU338" s="72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L338" s="75" t="str">
        <f t="shared" si="10"/>
        <v>Huawei (Smartwatch) - Lazada</v>
      </c>
      <c r="BM338" s="75" t="str">
        <f t="shared" si="11"/>
        <v>Huawei (Smartwatch) - Lazada</v>
      </c>
    </row>
    <row r="339" spans="1:65" ht="12.5" hidden="1" thickTop="1" x14ac:dyDescent="0.3">
      <c r="A339" s="85" t="s">
        <v>1305</v>
      </c>
      <c r="B339" s="75" t="s">
        <v>240</v>
      </c>
      <c r="C339" s="75" t="s">
        <v>1305</v>
      </c>
      <c r="D339" s="75" t="s">
        <v>1687</v>
      </c>
      <c r="E339" s="75" t="s">
        <v>1305</v>
      </c>
      <c r="F339" s="75" t="s">
        <v>1305</v>
      </c>
      <c r="G339" s="75" t="s">
        <v>1320</v>
      </c>
      <c r="H339" s="75" t="s">
        <v>911</v>
      </c>
      <c r="I339" s="75" t="s">
        <v>911</v>
      </c>
      <c r="J339" s="75" t="s">
        <v>90</v>
      </c>
      <c r="K339" s="75" t="s">
        <v>739</v>
      </c>
      <c r="L339" s="86" t="s">
        <v>739</v>
      </c>
      <c r="Q339" s="91" t="s">
        <v>1311</v>
      </c>
      <c r="R339" s="91" t="s">
        <v>1311</v>
      </c>
      <c r="S339" s="91" t="s">
        <v>1311</v>
      </c>
      <c r="T339" s="91" t="s">
        <v>1311</v>
      </c>
      <c r="U339" s="91" t="s">
        <v>1311</v>
      </c>
      <c r="V339" s="91" t="s">
        <v>1311</v>
      </c>
      <c r="W339" s="91" t="s">
        <v>1311</v>
      </c>
      <c r="X339" s="91" t="s">
        <v>1311</v>
      </c>
      <c r="Y339" s="91" t="s">
        <v>1311</v>
      </c>
      <c r="Z339" s="91">
        <v>32</v>
      </c>
      <c r="AA339" s="91">
        <v>36</v>
      </c>
      <c r="AB339" s="91">
        <v>39</v>
      </c>
      <c r="AC339" s="72"/>
      <c r="AD339" s="91">
        <v>0</v>
      </c>
      <c r="AE339" s="91">
        <v>0</v>
      </c>
      <c r="AF339" s="91">
        <v>0</v>
      </c>
      <c r="AG339" s="91">
        <v>0</v>
      </c>
      <c r="AH339" s="91">
        <v>0</v>
      </c>
      <c r="AI339" s="91">
        <v>0</v>
      </c>
      <c r="AJ339" s="91">
        <v>0</v>
      </c>
      <c r="AK339" s="91">
        <v>0</v>
      </c>
      <c r="AL339" s="91">
        <v>0</v>
      </c>
      <c r="AM339" s="92">
        <v>1528</v>
      </c>
      <c r="AN339" s="92">
        <v>1681</v>
      </c>
      <c r="AO339" s="92">
        <v>1849</v>
      </c>
      <c r="AP339" s="72"/>
      <c r="AQ339" s="91">
        <v>0</v>
      </c>
      <c r="AR339" s="91">
        <v>0</v>
      </c>
      <c r="AS339" s="91">
        <v>0</v>
      </c>
      <c r="AT339" s="92">
        <v>5057</v>
      </c>
      <c r="AU339" s="72"/>
      <c r="AV339" s="91"/>
      <c r="AW339" s="91"/>
      <c r="AX339" s="91"/>
      <c r="AY339" s="91"/>
      <c r="AZ339" s="91"/>
      <c r="BB339" s="91"/>
      <c r="BC339" s="91"/>
      <c r="BD339" s="91"/>
      <c r="BE339" s="91"/>
      <c r="BF339" s="91"/>
      <c r="BG339" s="91"/>
      <c r="BH339" s="91"/>
      <c r="BI339" s="91"/>
      <c r="BJ339" s="91"/>
      <c r="BL339" s="75" t="str">
        <f t="shared" si="10"/>
        <v>Huawei (Smartwatch) - Momo</v>
      </c>
      <c r="BM339" s="75" t="str">
        <f t="shared" si="11"/>
        <v>Huawei (Smartwatch) - Momo</v>
      </c>
    </row>
    <row r="340" spans="1:65" ht="12.5" hidden="1" thickTop="1" x14ac:dyDescent="0.3">
      <c r="A340" s="85" t="s">
        <v>1305</v>
      </c>
      <c r="B340" s="85" t="s">
        <v>240</v>
      </c>
      <c r="C340" s="85" t="s">
        <v>1307</v>
      </c>
      <c r="D340" s="85" t="s">
        <v>1688</v>
      </c>
      <c r="E340" s="85" t="s">
        <v>1305</v>
      </c>
      <c r="F340" s="85" t="s">
        <v>1305</v>
      </c>
      <c r="G340" s="85" t="s">
        <v>1320</v>
      </c>
      <c r="H340" s="85" t="s">
        <v>911</v>
      </c>
      <c r="I340" s="85" t="s">
        <v>911</v>
      </c>
      <c r="J340" s="85" t="s">
        <v>90</v>
      </c>
      <c r="K340" s="85" t="s">
        <v>1313</v>
      </c>
      <c r="L340" s="95" t="s">
        <v>147</v>
      </c>
      <c r="M340" s="85"/>
      <c r="N340" s="85"/>
      <c r="O340" s="85"/>
      <c r="P340" s="85"/>
      <c r="Q340" s="87" t="s">
        <v>1311</v>
      </c>
      <c r="R340" s="87" t="s">
        <v>1311</v>
      </c>
      <c r="S340" s="87" t="s">
        <v>1311</v>
      </c>
      <c r="T340" s="87" t="s">
        <v>1311</v>
      </c>
      <c r="U340" s="87" t="s">
        <v>1311</v>
      </c>
      <c r="V340" s="87" t="s">
        <v>1311</v>
      </c>
      <c r="W340" s="87" t="s">
        <v>1311</v>
      </c>
      <c r="X340" s="87" t="s">
        <v>1311</v>
      </c>
      <c r="Y340" s="87" t="s">
        <v>1311</v>
      </c>
      <c r="Z340" s="87">
        <v>162</v>
      </c>
      <c r="AA340" s="87">
        <v>178</v>
      </c>
      <c r="AB340" s="87">
        <v>196</v>
      </c>
      <c r="AC340" s="72"/>
      <c r="AD340" s="87">
        <v>0</v>
      </c>
      <c r="AE340" s="87">
        <v>0</v>
      </c>
      <c r="AF340" s="87">
        <v>0</v>
      </c>
      <c r="AG340" s="87">
        <v>0</v>
      </c>
      <c r="AH340" s="87">
        <v>0</v>
      </c>
      <c r="AI340" s="87">
        <v>0</v>
      </c>
      <c r="AJ340" s="87">
        <v>0</v>
      </c>
      <c r="AK340" s="87">
        <v>0</v>
      </c>
      <c r="AL340" s="87">
        <v>0</v>
      </c>
      <c r="AM340" s="88">
        <v>7639</v>
      </c>
      <c r="AN340" s="88">
        <v>8403</v>
      </c>
      <c r="AO340" s="88">
        <v>9243</v>
      </c>
      <c r="AP340" s="72"/>
      <c r="AQ340" s="87">
        <v>0</v>
      </c>
      <c r="AR340" s="87">
        <v>0</v>
      </c>
      <c r="AS340" s="87">
        <v>0</v>
      </c>
      <c r="AT340" s="88">
        <v>25285</v>
      </c>
      <c r="AU340" s="72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L340" s="75" t="str">
        <f t="shared" si="10"/>
        <v>Huawei (Smartwatch) - Shopee</v>
      </c>
      <c r="BM340" s="75" t="str">
        <f t="shared" si="11"/>
        <v>Huawei (Smartwatch) - Shopee</v>
      </c>
    </row>
    <row r="341" spans="1:65" ht="12.5" hidden="1" thickTop="1" x14ac:dyDescent="0.3">
      <c r="A341" s="85" t="s">
        <v>1305</v>
      </c>
      <c r="B341" s="75" t="s">
        <v>240</v>
      </c>
      <c r="C341" s="75" t="s">
        <v>1307</v>
      </c>
      <c r="D341" s="75" t="s">
        <v>1689</v>
      </c>
      <c r="E341" s="75" t="s">
        <v>1305</v>
      </c>
      <c r="F341" s="75" t="s">
        <v>1305</v>
      </c>
      <c r="G341" s="75" t="s">
        <v>1320</v>
      </c>
      <c r="H341" s="75" t="s">
        <v>911</v>
      </c>
      <c r="I341" s="75" t="s">
        <v>911</v>
      </c>
      <c r="J341" s="75" t="s">
        <v>90</v>
      </c>
      <c r="K341" s="75" t="s">
        <v>1313</v>
      </c>
      <c r="L341" s="96" t="s">
        <v>581</v>
      </c>
      <c r="Q341" s="91" t="s">
        <v>1311</v>
      </c>
      <c r="R341" s="91" t="s">
        <v>1311</v>
      </c>
      <c r="S341" s="91" t="s">
        <v>1311</v>
      </c>
      <c r="T341" s="91" t="s">
        <v>1311</v>
      </c>
      <c r="U341" s="91" t="s">
        <v>1311</v>
      </c>
      <c r="V341" s="91" t="s">
        <v>1311</v>
      </c>
      <c r="W341" s="91" t="s">
        <v>1311</v>
      </c>
      <c r="X341" s="91" t="s">
        <v>1311</v>
      </c>
      <c r="Y341" s="91" t="s">
        <v>1311</v>
      </c>
      <c r="Z341" s="91">
        <v>194</v>
      </c>
      <c r="AA341" s="91">
        <v>214</v>
      </c>
      <c r="AB341" s="91">
        <v>235</v>
      </c>
      <c r="AC341" s="72"/>
      <c r="AD341" s="91">
        <v>0</v>
      </c>
      <c r="AE341" s="91">
        <v>0</v>
      </c>
      <c r="AF341" s="91">
        <v>0</v>
      </c>
      <c r="AG341" s="91">
        <v>0</v>
      </c>
      <c r="AH341" s="91">
        <v>0</v>
      </c>
      <c r="AI341" s="91">
        <v>0</v>
      </c>
      <c r="AJ341" s="91">
        <v>0</v>
      </c>
      <c r="AK341" s="91">
        <v>0</v>
      </c>
      <c r="AL341" s="91">
        <v>0</v>
      </c>
      <c r="AM341" s="92">
        <v>9167</v>
      </c>
      <c r="AN341" s="92">
        <v>10083</v>
      </c>
      <c r="AO341" s="92">
        <v>11092</v>
      </c>
      <c r="AP341" s="72"/>
      <c r="AQ341" s="91">
        <v>0</v>
      </c>
      <c r="AR341" s="91">
        <v>0</v>
      </c>
      <c r="AS341" s="91">
        <v>0</v>
      </c>
      <c r="AT341" s="92">
        <v>30342</v>
      </c>
      <c r="AU341" s="72"/>
      <c r="AV341" s="91"/>
      <c r="AW341" s="91"/>
      <c r="AX341" s="91"/>
      <c r="AY341" s="91"/>
      <c r="AZ341" s="91"/>
      <c r="BB341" s="91"/>
      <c r="BC341" s="91"/>
      <c r="BD341" s="91"/>
      <c r="BE341" s="91"/>
      <c r="BF341" s="91"/>
      <c r="BG341" s="91"/>
      <c r="BH341" s="91"/>
      <c r="BI341" s="91"/>
      <c r="BJ341" s="91"/>
      <c r="BL341" s="75" t="str">
        <f t="shared" si="10"/>
        <v>Huawei (Smartwatch) - TIKI</v>
      </c>
      <c r="BM341" s="75" t="str">
        <f t="shared" si="11"/>
        <v>Huawei (Smartwatch) - TIKI</v>
      </c>
    </row>
    <row r="342" spans="1:65" ht="12.5" hidden="1" thickTop="1" x14ac:dyDescent="0.3">
      <c r="A342" s="85" t="s">
        <v>1305</v>
      </c>
      <c r="B342" s="85" t="s">
        <v>240</v>
      </c>
      <c r="C342" s="85" t="s">
        <v>1305</v>
      </c>
      <c r="D342" s="85" t="s">
        <v>1690</v>
      </c>
      <c r="E342" s="85" t="s">
        <v>1305</v>
      </c>
      <c r="F342" s="85" t="s">
        <v>1305</v>
      </c>
      <c r="G342" s="85" t="s">
        <v>1320</v>
      </c>
      <c r="H342" s="85" t="s">
        <v>911</v>
      </c>
      <c r="I342" s="85" t="s">
        <v>911</v>
      </c>
      <c r="J342" s="85" t="s">
        <v>90</v>
      </c>
      <c r="K342" s="85" t="s">
        <v>116</v>
      </c>
      <c r="L342" s="86" t="s">
        <v>116</v>
      </c>
      <c r="M342" s="85"/>
      <c r="N342" s="85"/>
      <c r="O342" s="85"/>
      <c r="P342" s="85"/>
      <c r="Q342" s="87" t="s">
        <v>1311</v>
      </c>
      <c r="R342" s="87" t="s">
        <v>1311</v>
      </c>
      <c r="S342" s="87" t="s">
        <v>1311</v>
      </c>
      <c r="T342" s="87" t="s">
        <v>1311</v>
      </c>
      <c r="U342" s="87" t="s">
        <v>1311</v>
      </c>
      <c r="V342" s="87" t="s">
        <v>1311</v>
      </c>
      <c r="W342" s="87" t="s">
        <v>1311</v>
      </c>
      <c r="X342" s="87" t="s">
        <v>1311</v>
      </c>
      <c r="Y342" s="87" t="s">
        <v>1311</v>
      </c>
      <c r="Z342" s="87">
        <v>32</v>
      </c>
      <c r="AA342" s="87">
        <v>36</v>
      </c>
      <c r="AB342" s="87">
        <v>39</v>
      </c>
      <c r="AC342" s="72"/>
      <c r="AD342" s="87">
        <v>0</v>
      </c>
      <c r="AE342" s="87">
        <v>0</v>
      </c>
      <c r="AF342" s="87">
        <v>0</v>
      </c>
      <c r="AG342" s="87">
        <v>0</v>
      </c>
      <c r="AH342" s="87">
        <v>0</v>
      </c>
      <c r="AI342" s="87">
        <v>0</v>
      </c>
      <c r="AJ342" s="87">
        <v>0</v>
      </c>
      <c r="AK342" s="87">
        <v>0</v>
      </c>
      <c r="AL342" s="87">
        <v>0</v>
      </c>
      <c r="AM342" s="88">
        <v>1528</v>
      </c>
      <c r="AN342" s="88">
        <v>1681</v>
      </c>
      <c r="AO342" s="88">
        <v>1849</v>
      </c>
      <c r="AP342" s="72"/>
      <c r="AQ342" s="87">
        <v>0</v>
      </c>
      <c r="AR342" s="87">
        <v>0</v>
      </c>
      <c r="AS342" s="87">
        <v>0</v>
      </c>
      <c r="AT342" s="88">
        <v>5057</v>
      </c>
      <c r="AU342" s="72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L342" s="75" t="str">
        <f t="shared" si="10"/>
        <v>Huawei (Smartwatch) - Tiktok</v>
      </c>
      <c r="BM342" s="75" t="str">
        <f t="shared" si="11"/>
        <v>Huawei (Smartwatch) - Tiktok</v>
      </c>
    </row>
    <row r="343" spans="1:65" ht="12.5" hidden="1" thickTop="1" x14ac:dyDescent="0.3">
      <c r="A343" s="85" t="s">
        <v>1305</v>
      </c>
      <c r="B343" s="75" t="s">
        <v>240</v>
      </c>
      <c r="C343" s="75" t="s">
        <v>1307</v>
      </c>
      <c r="D343" s="75" t="s">
        <v>1691</v>
      </c>
      <c r="E343" s="75" t="s">
        <v>1305</v>
      </c>
      <c r="F343" s="75" t="s">
        <v>1305</v>
      </c>
      <c r="G343" s="75" t="s">
        <v>1391</v>
      </c>
      <c r="H343" s="75" t="s">
        <v>905</v>
      </c>
      <c r="I343" s="75" t="s">
        <v>905</v>
      </c>
      <c r="J343" s="75" t="s">
        <v>90</v>
      </c>
      <c r="K343" s="75" t="s">
        <v>1313</v>
      </c>
      <c r="L343" s="90" t="s">
        <v>65</v>
      </c>
      <c r="Q343" s="91" t="s">
        <v>1311</v>
      </c>
      <c r="R343" s="91" t="s">
        <v>1311</v>
      </c>
      <c r="S343" s="91" t="s">
        <v>1311</v>
      </c>
      <c r="T343" s="91" t="s">
        <v>1311</v>
      </c>
      <c r="U343" s="91" t="s">
        <v>1311</v>
      </c>
      <c r="V343" s="91" t="s">
        <v>1311</v>
      </c>
      <c r="W343" s="91">
        <v>119</v>
      </c>
      <c r="X343" s="91">
        <v>125</v>
      </c>
      <c r="Y343" s="91">
        <v>212</v>
      </c>
      <c r="Z343" s="91">
        <v>170</v>
      </c>
      <c r="AA343" s="91">
        <v>255</v>
      </c>
      <c r="AB343" s="91">
        <v>255</v>
      </c>
      <c r="AC343" s="72"/>
      <c r="AD343" s="91">
        <v>0</v>
      </c>
      <c r="AE343" s="91">
        <v>0</v>
      </c>
      <c r="AF343" s="91">
        <v>0</v>
      </c>
      <c r="AG343" s="91">
        <v>0</v>
      </c>
      <c r="AH343" s="91">
        <v>0</v>
      </c>
      <c r="AI343" s="91">
        <v>0</v>
      </c>
      <c r="AJ343" s="92">
        <v>5609</v>
      </c>
      <c r="AK343" s="92">
        <v>5892</v>
      </c>
      <c r="AL343" s="92">
        <v>10013</v>
      </c>
      <c r="AM343" s="92">
        <v>8016</v>
      </c>
      <c r="AN343" s="92">
        <v>12024</v>
      </c>
      <c r="AO343" s="92">
        <v>12024</v>
      </c>
      <c r="AP343" s="72"/>
      <c r="AQ343" s="91">
        <v>0</v>
      </c>
      <c r="AR343" s="91">
        <v>0</v>
      </c>
      <c r="AS343" s="92">
        <v>21514</v>
      </c>
      <c r="AT343" s="92">
        <v>32065</v>
      </c>
      <c r="AU343" s="72"/>
      <c r="AV343" s="91"/>
      <c r="AW343" s="91"/>
      <c r="AX343" s="91"/>
      <c r="AY343" s="91"/>
      <c r="AZ343" s="91"/>
      <c r="BB343" s="91"/>
      <c r="BC343" s="91"/>
      <c r="BD343" s="91"/>
      <c r="BE343" s="91"/>
      <c r="BF343" s="91"/>
      <c r="BG343" s="91"/>
      <c r="BH343" s="91"/>
      <c r="BI343" s="91"/>
      <c r="BJ343" s="91"/>
      <c r="BL343" s="75" t="str">
        <f t="shared" si="10"/>
        <v>Hygiene - Lazada</v>
      </c>
      <c r="BM343" s="75" t="str">
        <f t="shared" si="11"/>
        <v>Hygiene - Lazada</v>
      </c>
    </row>
    <row r="344" spans="1:65" ht="12.5" hidden="1" thickTop="1" x14ac:dyDescent="0.3">
      <c r="A344" s="85" t="s">
        <v>1305</v>
      </c>
      <c r="B344" s="85" t="s">
        <v>240</v>
      </c>
      <c r="C344" s="85" t="s">
        <v>1307</v>
      </c>
      <c r="D344" s="85" t="s">
        <v>1692</v>
      </c>
      <c r="E344" s="85" t="s">
        <v>1305</v>
      </c>
      <c r="F344" s="85" t="s">
        <v>1305</v>
      </c>
      <c r="G344" s="85" t="s">
        <v>1391</v>
      </c>
      <c r="H344" s="85" t="s">
        <v>905</v>
      </c>
      <c r="I344" s="85" t="s">
        <v>905</v>
      </c>
      <c r="J344" s="85" t="s">
        <v>90</v>
      </c>
      <c r="K344" s="85" t="s">
        <v>1313</v>
      </c>
      <c r="L344" s="95" t="s">
        <v>147</v>
      </c>
      <c r="M344" s="85"/>
      <c r="N344" s="85"/>
      <c r="O344" s="85"/>
      <c r="P344" s="85"/>
      <c r="Q344" s="87" t="s">
        <v>1311</v>
      </c>
      <c r="R344" s="87" t="s">
        <v>1311</v>
      </c>
      <c r="S344" s="87" t="s">
        <v>1311</v>
      </c>
      <c r="T344" s="87" t="s">
        <v>1311</v>
      </c>
      <c r="U344" s="87" t="s">
        <v>1311</v>
      </c>
      <c r="V344" s="87" t="s">
        <v>1311</v>
      </c>
      <c r="W344" s="87">
        <v>100</v>
      </c>
      <c r="X344" s="87">
        <v>105</v>
      </c>
      <c r="Y344" s="87">
        <v>178</v>
      </c>
      <c r="Z344" s="87">
        <v>142</v>
      </c>
      <c r="AA344" s="87">
        <v>242</v>
      </c>
      <c r="AB344" s="87">
        <v>242</v>
      </c>
      <c r="AC344" s="72"/>
      <c r="AD344" s="87">
        <v>0</v>
      </c>
      <c r="AE344" s="87">
        <v>0</v>
      </c>
      <c r="AF344" s="87">
        <v>0</v>
      </c>
      <c r="AG344" s="87">
        <v>0</v>
      </c>
      <c r="AH344" s="87">
        <v>0</v>
      </c>
      <c r="AI344" s="87">
        <v>0</v>
      </c>
      <c r="AJ344" s="88">
        <v>4702</v>
      </c>
      <c r="AK344" s="88">
        <v>4943</v>
      </c>
      <c r="AL344" s="88">
        <v>8399</v>
      </c>
      <c r="AM344" s="88">
        <v>6713</v>
      </c>
      <c r="AN344" s="88">
        <v>11415</v>
      </c>
      <c r="AO344" s="88">
        <v>11415</v>
      </c>
      <c r="AP344" s="72"/>
      <c r="AQ344" s="87">
        <v>0</v>
      </c>
      <c r="AR344" s="87">
        <v>0</v>
      </c>
      <c r="AS344" s="88">
        <v>18044</v>
      </c>
      <c r="AT344" s="88">
        <v>29544</v>
      </c>
      <c r="AU344" s="72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L344" s="75" t="str">
        <f t="shared" si="10"/>
        <v>Hygiene - Shopee</v>
      </c>
      <c r="BM344" s="75" t="str">
        <f t="shared" si="11"/>
        <v>Hygiene - Shopee</v>
      </c>
    </row>
    <row r="345" spans="1:65" ht="12.5" hidden="1" thickTop="1" x14ac:dyDescent="0.3">
      <c r="A345" s="85" t="s">
        <v>1305</v>
      </c>
      <c r="B345" s="75" t="s">
        <v>240</v>
      </c>
      <c r="C345" s="75" t="s">
        <v>1307</v>
      </c>
      <c r="D345" s="75" t="s">
        <v>1693</v>
      </c>
      <c r="E345" s="75" t="s">
        <v>1305</v>
      </c>
      <c r="F345" s="75" t="s">
        <v>1305</v>
      </c>
      <c r="G345" s="75" t="s">
        <v>1391</v>
      </c>
      <c r="H345" s="75" t="s">
        <v>905</v>
      </c>
      <c r="I345" s="75" t="s">
        <v>905</v>
      </c>
      <c r="J345" s="75" t="s">
        <v>90</v>
      </c>
      <c r="K345" s="75" t="s">
        <v>1313</v>
      </c>
      <c r="L345" s="96" t="s">
        <v>581</v>
      </c>
      <c r="Q345" s="91" t="s">
        <v>1311</v>
      </c>
      <c r="R345" s="91" t="s">
        <v>1311</v>
      </c>
      <c r="S345" s="91" t="s">
        <v>1311</v>
      </c>
      <c r="T345" s="91" t="s">
        <v>1311</v>
      </c>
      <c r="U345" s="91" t="s">
        <v>1311</v>
      </c>
      <c r="V345" s="91" t="s">
        <v>1311</v>
      </c>
      <c r="W345" s="91" t="s">
        <v>1311</v>
      </c>
      <c r="X345" s="91" t="s">
        <v>1311</v>
      </c>
      <c r="Y345" s="91" t="s">
        <v>1311</v>
      </c>
      <c r="Z345" s="91" t="s">
        <v>1311</v>
      </c>
      <c r="AA345" s="91" t="s">
        <v>1311</v>
      </c>
      <c r="AB345" s="91" t="s">
        <v>1311</v>
      </c>
      <c r="AC345" s="72"/>
      <c r="AD345" s="91">
        <v>0</v>
      </c>
      <c r="AE345" s="91">
        <v>0</v>
      </c>
      <c r="AF345" s="91">
        <v>0</v>
      </c>
      <c r="AG345" s="91">
        <v>0</v>
      </c>
      <c r="AH345" s="91">
        <v>0</v>
      </c>
      <c r="AI345" s="91">
        <v>0</v>
      </c>
      <c r="AJ345" s="91">
        <v>0</v>
      </c>
      <c r="AK345" s="91">
        <v>0</v>
      </c>
      <c r="AL345" s="91">
        <v>0</v>
      </c>
      <c r="AM345" s="91">
        <v>0</v>
      </c>
      <c r="AN345" s="91">
        <v>0</v>
      </c>
      <c r="AO345" s="91">
        <v>0</v>
      </c>
      <c r="AP345" s="72"/>
      <c r="AQ345" s="91">
        <v>0</v>
      </c>
      <c r="AR345" s="91">
        <v>0</v>
      </c>
      <c r="AS345" s="91">
        <v>0</v>
      </c>
      <c r="AT345" s="91">
        <v>0</v>
      </c>
      <c r="AU345" s="72"/>
      <c r="AV345" s="91"/>
      <c r="AW345" s="91"/>
      <c r="AX345" s="91"/>
      <c r="AY345" s="91"/>
      <c r="AZ345" s="91"/>
      <c r="BB345" s="91"/>
      <c r="BC345" s="91"/>
      <c r="BD345" s="91"/>
      <c r="BE345" s="91"/>
      <c r="BF345" s="91"/>
      <c r="BG345" s="91"/>
      <c r="BH345" s="91"/>
      <c r="BI345" s="91"/>
      <c r="BJ345" s="91"/>
      <c r="BL345" s="75" t="str">
        <f t="shared" si="10"/>
        <v>Hygiene - TIKI</v>
      </c>
      <c r="BM345" s="75" t="str">
        <f t="shared" si="11"/>
        <v>Hygiene - TIKI</v>
      </c>
    </row>
    <row r="346" spans="1:65" ht="12.5" hidden="1" thickTop="1" x14ac:dyDescent="0.3">
      <c r="A346" s="85" t="s">
        <v>1305</v>
      </c>
      <c r="B346" s="85" t="s">
        <v>240</v>
      </c>
      <c r="C346" s="85" t="s">
        <v>1307</v>
      </c>
      <c r="D346" s="85" t="s">
        <v>1694</v>
      </c>
      <c r="E346" s="85" t="s">
        <v>1305</v>
      </c>
      <c r="F346" s="85" t="s">
        <v>1305</v>
      </c>
      <c r="G346" s="85" t="s">
        <v>1308</v>
      </c>
      <c r="H346" s="85" t="s">
        <v>682</v>
      </c>
      <c r="I346" s="85" t="s">
        <v>682</v>
      </c>
      <c r="J346" s="85" t="s">
        <v>90</v>
      </c>
      <c r="K346" s="85" t="s">
        <v>1313</v>
      </c>
      <c r="L346" s="90" t="s">
        <v>65</v>
      </c>
      <c r="M346" s="85"/>
      <c r="N346" s="85"/>
      <c r="O346" s="85"/>
      <c r="P346" s="85"/>
      <c r="Q346" s="87" t="s">
        <v>1311</v>
      </c>
      <c r="R346" s="87" t="s">
        <v>1311</v>
      </c>
      <c r="S346" s="87" t="s">
        <v>1311</v>
      </c>
      <c r="T346" s="87" t="s">
        <v>1311</v>
      </c>
      <c r="U346" s="87" t="s">
        <v>1311</v>
      </c>
      <c r="V346" s="87" t="s">
        <v>1311</v>
      </c>
      <c r="W346" s="87" t="s">
        <v>1311</v>
      </c>
      <c r="X346" s="87" t="s">
        <v>1311</v>
      </c>
      <c r="Y346" s="87" t="s">
        <v>1311</v>
      </c>
      <c r="Z346" s="87" t="s">
        <v>1311</v>
      </c>
      <c r="AA346" s="87" t="s">
        <v>1311</v>
      </c>
      <c r="AB346" s="87" t="s">
        <v>1311</v>
      </c>
      <c r="AC346" s="72"/>
      <c r="AD346" s="87">
        <v>0</v>
      </c>
      <c r="AE346" s="87">
        <v>0</v>
      </c>
      <c r="AF346" s="87">
        <v>0</v>
      </c>
      <c r="AG346" s="87">
        <v>0</v>
      </c>
      <c r="AH346" s="87">
        <v>0</v>
      </c>
      <c r="AI346" s="87">
        <v>0</v>
      </c>
      <c r="AJ346" s="87">
        <v>0</v>
      </c>
      <c r="AK346" s="87">
        <v>0</v>
      </c>
      <c r="AL346" s="87">
        <v>0</v>
      </c>
      <c r="AM346" s="87">
        <v>0</v>
      </c>
      <c r="AN346" s="87">
        <v>0</v>
      </c>
      <c r="AO346" s="87">
        <v>0</v>
      </c>
      <c r="AP346" s="72"/>
      <c r="AQ346" s="87">
        <v>0</v>
      </c>
      <c r="AR346" s="87">
        <v>0</v>
      </c>
      <c r="AS346" s="87">
        <v>0</v>
      </c>
      <c r="AT346" s="87">
        <v>0</v>
      </c>
      <c r="AU346" s="72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L346" s="75" t="str">
        <f t="shared" si="10"/>
        <v>Inochi - Lazada</v>
      </c>
      <c r="BM346" s="75" t="str">
        <f t="shared" si="11"/>
        <v>Inochi - Lazada</v>
      </c>
    </row>
    <row r="347" spans="1:65" ht="12.5" hidden="1" thickTop="1" x14ac:dyDescent="0.3">
      <c r="A347" s="85" t="s">
        <v>1305</v>
      </c>
      <c r="B347" s="75" t="s">
        <v>240</v>
      </c>
      <c r="C347" s="75" t="s">
        <v>1307</v>
      </c>
      <c r="D347" s="75" t="s">
        <v>1695</v>
      </c>
      <c r="E347" s="75" t="s">
        <v>1305</v>
      </c>
      <c r="F347" s="75" t="s">
        <v>1305</v>
      </c>
      <c r="G347" s="75" t="s">
        <v>1308</v>
      </c>
      <c r="H347" s="75" t="s">
        <v>682</v>
      </c>
      <c r="I347" s="75" t="s">
        <v>682</v>
      </c>
      <c r="J347" s="75" t="s">
        <v>90</v>
      </c>
      <c r="K347" s="75" t="s">
        <v>1313</v>
      </c>
      <c r="L347" s="95" t="s">
        <v>147</v>
      </c>
      <c r="Q347" s="91" t="s">
        <v>1311</v>
      </c>
      <c r="R347" s="91" t="s">
        <v>1311</v>
      </c>
      <c r="S347" s="91" t="s">
        <v>1311</v>
      </c>
      <c r="T347" s="91" t="s">
        <v>1311</v>
      </c>
      <c r="U347" s="91" t="s">
        <v>1311</v>
      </c>
      <c r="V347" s="91" t="s">
        <v>1311</v>
      </c>
      <c r="W347" s="91" t="s">
        <v>1311</v>
      </c>
      <c r="X347" s="91" t="s">
        <v>1311</v>
      </c>
      <c r="Y347" s="91" t="s">
        <v>1311</v>
      </c>
      <c r="Z347" s="91" t="s">
        <v>1311</v>
      </c>
      <c r="AA347" s="91" t="s">
        <v>1311</v>
      </c>
      <c r="AB347" s="91" t="s">
        <v>1311</v>
      </c>
      <c r="AC347" s="72"/>
      <c r="AD347" s="91">
        <v>0</v>
      </c>
      <c r="AE347" s="91">
        <v>0</v>
      </c>
      <c r="AF347" s="91">
        <v>0</v>
      </c>
      <c r="AG347" s="91">
        <v>0</v>
      </c>
      <c r="AH347" s="91">
        <v>0</v>
      </c>
      <c r="AI347" s="91">
        <v>0</v>
      </c>
      <c r="AJ347" s="91">
        <v>0</v>
      </c>
      <c r="AK347" s="91">
        <v>0</v>
      </c>
      <c r="AL347" s="91">
        <v>0</v>
      </c>
      <c r="AM347" s="91">
        <v>0</v>
      </c>
      <c r="AN347" s="91">
        <v>0</v>
      </c>
      <c r="AO347" s="91">
        <v>0</v>
      </c>
      <c r="AP347" s="72"/>
      <c r="AQ347" s="91">
        <v>0</v>
      </c>
      <c r="AR347" s="91">
        <v>0</v>
      </c>
      <c r="AS347" s="91">
        <v>0</v>
      </c>
      <c r="AT347" s="91">
        <v>0</v>
      </c>
      <c r="AU347" s="72"/>
      <c r="AV347" s="91"/>
      <c r="AW347" s="91"/>
      <c r="AX347" s="91"/>
      <c r="AY347" s="91"/>
      <c r="AZ347" s="91"/>
      <c r="BB347" s="91"/>
      <c r="BC347" s="91"/>
      <c r="BD347" s="91"/>
      <c r="BE347" s="91"/>
      <c r="BF347" s="91"/>
      <c r="BG347" s="91"/>
      <c r="BH347" s="91"/>
      <c r="BI347" s="91"/>
      <c r="BJ347" s="91"/>
      <c r="BL347" s="75" t="str">
        <f t="shared" si="10"/>
        <v>Inochi - Shopee</v>
      </c>
      <c r="BM347" s="75" t="str">
        <f t="shared" si="11"/>
        <v>Inochi - Shopee</v>
      </c>
    </row>
    <row r="348" spans="1:65" ht="12.5" hidden="1" thickTop="1" x14ac:dyDescent="0.3">
      <c r="A348" s="85" t="s">
        <v>1305</v>
      </c>
      <c r="B348" s="85" t="s">
        <v>240</v>
      </c>
      <c r="C348" s="85" t="s">
        <v>1307</v>
      </c>
      <c r="D348" s="85" t="s">
        <v>1696</v>
      </c>
      <c r="E348" s="85" t="s">
        <v>1305</v>
      </c>
      <c r="F348" s="85" t="s">
        <v>1305</v>
      </c>
      <c r="G348" s="85" t="s">
        <v>1308</v>
      </c>
      <c r="H348" s="85" t="s">
        <v>682</v>
      </c>
      <c r="I348" s="85" t="s">
        <v>682</v>
      </c>
      <c r="J348" s="85" t="s">
        <v>90</v>
      </c>
      <c r="K348" s="85" t="s">
        <v>1313</v>
      </c>
      <c r="L348" s="96" t="s">
        <v>581</v>
      </c>
      <c r="M348" s="85"/>
      <c r="N348" s="85"/>
      <c r="O348" s="85"/>
      <c r="P348" s="85"/>
      <c r="Q348" s="87" t="s">
        <v>1311</v>
      </c>
      <c r="R348" s="87" t="s">
        <v>1311</v>
      </c>
      <c r="S348" s="87" t="s">
        <v>1311</v>
      </c>
      <c r="T348" s="87" t="s">
        <v>1311</v>
      </c>
      <c r="U348" s="87" t="s">
        <v>1311</v>
      </c>
      <c r="V348" s="87" t="s">
        <v>1311</v>
      </c>
      <c r="W348" s="87" t="s">
        <v>1311</v>
      </c>
      <c r="X348" s="87" t="s">
        <v>1311</v>
      </c>
      <c r="Y348" s="87" t="s">
        <v>1311</v>
      </c>
      <c r="Z348" s="87" t="s">
        <v>1311</v>
      </c>
      <c r="AA348" s="87" t="s">
        <v>1311</v>
      </c>
      <c r="AB348" s="87" t="s">
        <v>1311</v>
      </c>
      <c r="AC348" s="72"/>
      <c r="AD348" s="87">
        <v>0</v>
      </c>
      <c r="AE348" s="87">
        <v>0</v>
      </c>
      <c r="AF348" s="87">
        <v>0</v>
      </c>
      <c r="AG348" s="87">
        <v>0</v>
      </c>
      <c r="AH348" s="87">
        <v>0</v>
      </c>
      <c r="AI348" s="87">
        <v>0</v>
      </c>
      <c r="AJ348" s="87">
        <v>0</v>
      </c>
      <c r="AK348" s="87">
        <v>0</v>
      </c>
      <c r="AL348" s="87">
        <v>0</v>
      </c>
      <c r="AM348" s="87">
        <v>0</v>
      </c>
      <c r="AN348" s="87">
        <v>0</v>
      </c>
      <c r="AO348" s="87">
        <v>0</v>
      </c>
      <c r="AP348" s="72"/>
      <c r="AQ348" s="87">
        <v>0</v>
      </c>
      <c r="AR348" s="87">
        <v>0</v>
      </c>
      <c r="AS348" s="87">
        <v>0</v>
      </c>
      <c r="AT348" s="87">
        <v>0</v>
      </c>
      <c r="AU348" s="72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L348" s="75" t="str">
        <f t="shared" si="10"/>
        <v>Inochi - TIKI</v>
      </c>
      <c r="BM348" s="75" t="str">
        <f t="shared" si="11"/>
        <v>Inochi - TIKI</v>
      </c>
    </row>
    <row r="349" spans="1:65" ht="12.5" hidden="1" thickTop="1" x14ac:dyDescent="0.3">
      <c r="A349" s="85" t="s">
        <v>1305</v>
      </c>
      <c r="B349" s="75" t="s">
        <v>240</v>
      </c>
      <c r="C349" s="75" t="s">
        <v>1307</v>
      </c>
      <c r="D349" s="75" t="s">
        <v>1697</v>
      </c>
      <c r="E349" s="75" t="s">
        <v>1305</v>
      </c>
      <c r="F349" s="75" t="s">
        <v>1305</v>
      </c>
      <c r="G349" s="75" t="s">
        <v>1320</v>
      </c>
      <c r="H349" s="75" t="s">
        <v>870</v>
      </c>
      <c r="I349" s="75" t="s">
        <v>870</v>
      </c>
      <c r="J349" s="75" t="s">
        <v>223</v>
      </c>
      <c r="K349" s="75" t="s">
        <v>1313</v>
      </c>
      <c r="L349" s="90" t="s">
        <v>65</v>
      </c>
      <c r="Q349" s="91" t="s">
        <v>1311</v>
      </c>
      <c r="R349" s="91" t="s">
        <v>1311</v>
      </c>
      <c r="S349" s="91" t="s">
        <v>1311</v>
      </c>
      <c r="T349" s="91" t="s">
        <v>1311</v>
      </c>
      <c r="U349" s="91" t="s">
        <v>1311</v>
      </c>
      <c r="V349" s="91" t="s">
        <v>1311</v>
      </c>
      <c r="W349" s="91" t="s">
        <v>1311</v>
      </c>
      <c r="X349" s="91" t="s">
        <v>1311</v>
      </c>
      <c r="Y349" s="91">
        <v>129</v>
      </c>
      <c r="Z349" s="91">
        <v>129</v>
      </c>
      <c r="AA349" s="91">
        <v>142</v>
      </c>
      <c r="AB349" s="91">
        <v>157</v>
      </c>
      <c r="AC349" s="72"/>
      <c r="AD349" s="91">
        <v>0</v>
      </c>
      <c r="AE349" s="91">
        <v>0</v>
      </c>
      <c r="AF349" s="91">
        <v>0</v>
      </c>
      <c r="AG349" s="91">
        <v>0</v>
      </c>
      <c r="AH349" s="91">
        <v>0</v>
      </c>
      <c r="AI349" s="91">
        <v>0</v>
      </c>
      <c r="AJ349" s="91">
        <v>0</v>
      </c>
      <c r="AK349" s="91">
        <v>0</v>
      </c>
      <c r="AL349" s="92">
        <v>6111</v>
      </c>
      <c r="AM349" s="92">
        <v>6111</v>
      </c>
      <c r="AN349" s="92">
        <v>6722</v>
      </c>
      <c r="AO349" s="92">
        <v>7395</v>
      </c>
      <c r="AP349" s="72"/>
      <c r="AQ349" s="91">
        <v>0</v>
      </c>
      <c r="AR349" s="91">
        <v>0</v>
      </c>
      <c r="AS349" s="92">
        <v>6111</v>
      </c>
      <c r="AT349" s="92">
        <v>20228</v>
      </c>
      <c r="AU349" s="72"/>
      <c r="AV349" s="91"/>
      <c r="AW349" s="91"/>
      <c r="AX349" s="91"/>
      <c r="AY349" s="91"/>
      <c r="AZ349" s="91"/>
      <c r="BB349" s="91"/>
      <c r="BC349" s="91"/>
      <c r="BD349" s="91"/>
      <c r="BE349" s="91"/>
      <c r="BF349" s="91"/>
      <c r="BG349" s="91"/>
      <c r="BH349" s="91"/>
      <c r="BI349" s="91"/>
      <c r="BJ349" s="91"/>
      <c r="BL349" s="75" t="str">
        <f t="shared" si="10"/>
        <v>Jabra - Lazada</v>
      </c>
      <c r="BM349" s="75" t="str">
        <f t="shared" si="11"/>
        <v>Jabra - Lazada</v>
      </c>
    </row>
    <row r="350" spans="1:65" ht="12.5" hidden="1" thickTop="1" x14ac:dyDescent="0.3">
      <c r="A350" s="85" t="s">
        <v>1305</v>
      </c>
      <c r="B350" s="85" t="s">
        <v>240</v>
      </c>
      <c r="C350" s="85" t="s">
        <v>1305</v>
      </c>
      <c r="D350" s="85" t="s">
        <v>1698</v>
      </c>
      <c r="E350" s="85" t="s">
        <v>1305</v>
      </c>
      <c r="F350" s="85" t="s">
        <v>1305</v>
      </c>
      <c r="G350" s="85" t="s">
        <v>1320</v>
      </c>
      <c r="H350" s="85" t="s">
        <v>870</v>
      </c>
      <c r="I350" s="85" t="s">
        <v>870</v>
      </c>
      <c r="J350" s="85" t="s">
        <v>223</v>
      </c>
      <c r="K350" s="85" t="s">
        <v>739</v>
      </c>
      <c r="L350" s="86" t="s">
        <v>739</v>
      </c>
      <c r="M350" s="85"/>
      <c r="N350" s="85"/>
      <c r="O350" s="85"/>
      <c r="P350" s="85"/>
      <c r="Q350" s="87" t="s">
        <v>1311</v>
      </c>
      <c r="R350" s="87" t="s">
        <v>1311</v>
      </c>
      <c r="S350" s="87" t="s">
        <v>1311</v>
      </c>
      <c r="T350" s="87" t="s">
        <v>1311</v>
      </c>
      <c r="U350" s="87" t="s">
        <v>1311</v>
      </c>
      <c r="V350" s="87" t="s">
        <v>1311</v>
      </c>
      <c r="W350" s="87" t="s">
        <v>1311</v>
      </c>
      <c r="X350" s="87" t="s">
        <v>1311</v>
      </c>
      <c r="Y350" s="87">
        <v>22</v>
      </c>
      <c r="Z350" s="87">
        <v>22</v>
      </c>
      <c r="AA350" s="87">
        <v>24</v>
      </c>
      <c r="AB350" s="87">
        <v>26</v>
      </c>
      <c r="AC350" s="72"/>
      <c r="AD350" s="87">
        <v>0</v>
      </c>
      <c r="AE350" s="87">
        <v>0</v>
      </c>
      <c r="AF350" s="87">
        <v>0</v>
      </c>
      <c r="AG350" s="87">
        <v>0</v>
      </c>
      <c r="AH350" s="87">
        <v>0</v>
      </c>
      <c r="AI350" s="87">
        <v>0</v>
      </c>
      <c r="AJ350" s="87">
        <v>0</v>
      </c>
      <c r="AK350" s="87">
        <v>0</v>
      </c>
      <c r="AL350" s="88">
        <v>1018</v>
      </c>
      <c r="AM350" s="88">
        <v>1018</v>
      </c>
      <c r="AN350" s="88">
        <v>1120</v>
      </c>
      <c r="AO350" s="88">
        <v>1232</v>
      </c>
      <c r="AP350" s="72"/>
      <c r="AQ350" s="87">
        <v>0</v>
      </c>
      <c r="AR350" s="87">
        <v>0</v>
      </c>
      <c r="AS350" s="88">
        <v>1018</v>
      </c>
      <c r="AT350" s="88">
        <v>3371</v>
      </c>
      <c r="AU350" s="72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L350" s="75" t="str">
        <f t="shared" si="10"/>
        <v>Jabra - Momo</v>
      </c>
      <c r="BM350" s="75" t="str">
        <f t="shared" si="11"/>
        <v>Jabra - Momo</v>
      </c>
    </row>
    <row r="351" spans="1:65" ht="12.5" hidden="1" thickTop="1" x14ac:dyDescent="0.3">
      <c r="A351" s="85" t="s">
        <v>1305</v>
      </c>
      <c r="B351" s="75" t="s">
        <v>240</v>
      </c>
      <c r="C351" s="75" t="s">
        <v>1307</v>
      </c>
      <c r="D351" s="75" t="s">
        <v>1699</v>
      </c>
      <c r="E351" s="75" t="s">
        <v>1305</v>
      </c>
      <c r="F351" s="75" t="s">
        <v>1305</v>
      </c>
      <c r="G351" s="75" t="s">
        <v>1320</v>
      </c>
      <c r="H351" s="75" t="s">
        <v>870</v>
      </c>
      <c r="I351" s="75" t="s">
        <v>870</v>
      </c>
      <c r="J351" s="75" t="s">
        <v>223</v>
      </c>
      <c r="K351" s="75" t="s">
        <v>1313</v>
      </c>
      <c r="L351" s="99" t="s">
        <v>1482</v>
      </c>
      <c r="Q351" s="91" t="s">
        <v>1311</v>
      </c>
      <c r="R351" s="91" t="s">
        <v>1311</v>
      </c>
      <c r="S351" s="91" t="s">
        <v>1311</v>
      </c>
      <c r="T351" s="91" t="s">
        <v>1311</v>
      </c>
      <c r="U351" s="91" t="s">
        <v>1311</v>
      </c>
      <c r="V351" s="91" t="s">
        <v>1311</v>
      </c>
      <c r="W351" s="91" t="s">
        <v>1311</v>
      </c>
      <c r="X351" s="91" t="s">
        <v>1311</v>
      </c>
      <c r="Y351" s="91" t="s">
        <v>1311</v>
      </c>
      <c r="Z351" s="91" t="s">
        <v>1311</v>
      </c>
      <c r="AA351" s="91" t="s">
        <v>1311</v>
      </c>
      <c r="AB351" s="91" t="s">
        <v>1311</v>
      </c>
      <c r="AC351" s="72"/>
      <c r="AD351" s="91">
        <v>0</v>
      </c>
      <c r="AE351" s="91">
        <v>0</v>
      </c>
      <c r="AF351" s="91">
        <v>0</v>
      </c>
      <c r="AG351" s="91">
        <v>0</v>
      </c>
      <c r="AH351" s="91">
        <v>0</v>
      </c>
      <c r="AI351" s="91">
        <v>0</v>
      </c>
      <c r="AJ351" s="91">
        <v>0</v>
      </c>
      <c r="AK351" s="91">
        <v>0</v>
      </c>
      <c r="AL351" s="91">
        <v>0</v>
      </c>
      <c r="AM351" s="91">
        <v>0</v>
      </c>
      <c r="AN351" s="91">
        <v>0</v>
      </c>
      <c r="AO351" s="91">
        <v>0</v>
      </c>
      <c r="AP351" s="72"/>
      <c r="AQ351" s="91">
        <v>0</v>
      </c>
      <c r="AR351" s="91">
        <v>0</v>
      </c>
      <c r="AS351" s="91">
        <v>0</v>
      </c>
      <c r="AT351" s="91">
        <v>0</v>
      </c>
      <c r="AU351" s="72"/>
      <c r="AV351" s="91"/>
      <c r="AW351" s="91"/>
      <c r="AX351" s="91"/>
      <c r="AY351" s="91"/>
      <c r="AZ351" s="91"/>
      <c r="BB351" s="91"/>
      <c r="BC351" s="91"/>
      <c r="BD351" s="91"/>
      <c r="BE351" s="91"/>
      <c r="BF351" s="91"/>
      <c r="BG351" s="91"/>
      <c r="BH351" s="91"/>
      <c r="BI351" s="91"/>
      <c r="BJ351" s="91"/>
      <c r="BL351" s="75" t="str">
        <f t="shared" si="10"/>
        <v>Jabra - SENDO</v>
      </c>
      <c r="BM351" s="75" t="str">
        <f t="shared" si="11"/>
        <v>Jabra - SENDO</v>
      </c>
    </row>
    <row r="352" spans="1:65" ht="12.5" hidden="1" thickTop="1" x14ac:dyDescent="0.3">
      <c r="A352" s="85" t="s">
        <v>1305</v>
      </c>
      <c r="B352" s="85" t="s">
        <v>240</v>
      </c>
      <c r="C352" s="85" t="s">
        <v>1307</v>
      </c>
      <c r="D352" s="85" t="s">
        <v>1700</v>
      </c>
      <c r="E352" s="85" t="s">
        <v>1305</v>
      </c>
      <c r="F352" s="85" t="s">
        <v>1305</v>
      </c>
      <c r="G352" s="85" t="s">
        <v>1320</v>
      </c>
      <c r="H352" s="85" t="s">
        <v>870</v>
      </c>
      <c r="I352" s="85" t="s">
        <v>870</v>
      </c>
      <c r="J352" s="85" t="s">
        <v>223</v>
      </c>
      <c r="K352" s="85" t="s">
        <v>1313</v>
      </c>
      <c r="L352" s="95" t="s">
        <v>147</v>
      </c>
      <c r="M352" s="85"/>
      <c r="N352" s="85"/>
      <c r="O352" s="85"/>
      <c r="P352" s="85"/>
      <c r="Q352" s="87" t="s">
        <v>1311</v>
      </c>
      <c r="R352" s="87" t="s">
        <v>1311</v>
      </c>
      <c r="S352" s="87" t="s">
        <v>1311</v>
      </c>
      <c r="T352" s="87" t="s">
        <v>1311</v>
      </c>
      <c r="U352" s="87" t="s">
        <v>1311</v>
      </c>
      <c r="V352" s="87" t="s">
        <v>1311</v>
      </c>
      <c r="W352" s="87" t="s">
        <v>1311</v>
      </c>
      <c r="X352" s="87" t="s">
        <v>1311</v>
      </c>
      <c r="Y352" s="87">
        <v>151</v>
      </c>
      <c r="Z352" s="87">
        <v>151</v>
      </c>
      <c r="AA352" s="87">
        <v>166</v>
      </c>
      <c r="AB352" s="87">
        <v>183</v>
      </c>
      <c r="AC352" s="72"/>
      <c r="AD352" s="87">
        <v>0</v>
      </c>
      <c r="AE352" s="87">
        <v>0</v>
      </c>
      <c r="AF352" s="87">
        <v>0</v>
      </c>
      <c r="AG352" s="87">
        <v>0</v>
      </c>
      <c r="AH352" s="87">
        <v>0</v>
      </c>
      <c r="AI352" s="87">
        <v>0</v>
      </c>
      <c r="AJ352" s="87">
        <v>0</v>
      </c>
      <c r="AK352" s="87">
        <v>0</v>
      </c>
      <c r="AL352" s="88">
        <v>7130</v>
      </c>
      <c r="AM352" s="88">
        <v>7130</v>
      </c>
      <c r="AN352" s="88">
        <v>7843</v>
      </c>
      <c r="AO352" s="88">
        <v>8627</v>
      </c>
      <c r="AP352" s="72"/>
      <c r="AQ352" s="87">
        <v>0</v>
      </c>
      <c r="AR352" s="87">
        <v>0</v>
      </c>
      <c r="AS352" s="88">
        <v>7130</v>
      </c>
      <c r="AT352" s="88">
        <v>23599</v>
      </c>
      <c r="AU352" s="72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L352" s="75" t="str">
        <f t="shared" si="10"/>
        <v>Jabra - Shopee</v>
      </c>
      <c r="BM352" s="75" t="str">
        <f t="shared" si="11"/>
        <v>Jabra - Shopee</v>
      </c>
    </row>
    <row r="353" spans="1:65" ht="12.5" hidden="1" thickTop="1" x14ac:dyDescent="0.3">
      <c r="A353" s="85" t="s">
        <v>1305</v>
      </c>
      <c r="B353" s="75" t="s">
        <v>240</v>
      </c>
      <c r="C353" s="75" t="s">
        <v>1307</v>
      </c>
      <c r="D353" s="75" t="s">
        <v>1701</v>
      </c>
      <c r="E353" s="75" t="s">
        <v>1305</v>
      </c>
      <c r="F353" s="75" t="s">
        <v>1305</v>
      </c>
      <c r="G353" s="75" t="s">
        <v>1320</v>
      </c>
      <c r="H353" s="75" t="s">
        <v>870</v>
      </c>
      <c r="I353" s="75" t="s">
        <v>870</v>
      </c>
      <c r="J353" s="75" t="s">
        <v>223</v>
      </c>
      <c r="K353" s="75" t="s">
        <v>1313</v>
      </c>
      <c r="L353" s="96" t="s">
        <v>581</v>
      </c>
      <c r="Q353" s="91" t="s">
        <v>1311</v>
      </c>
      <c r="R353" s="91" t="s">
        <v>1311</v>
      </c>
      <c r="S353" s="91" t="s">
        <v>1311</v>
      </c>
      <c r="T353" s="91" t="s">
        <v>1311</v>
      </c>
      <c r="U353" s="91" t="s">
        <v>1311</v>
      </c>
      <c r="V353" s="91" t="s">
        <v>1311</v>
      </c>
      <c r="W353" s="91" t="s">
        <v>1311</v>
      </c>
      <c r="X353" s="91" t="s">
        <v>1311</v>
      </c>
      <c r="Y353" s="91">
        <v>108</v>
      </c>
      <c r="Z353" s="91">
        <v>108</v>
      </c>
      <c r="AA353" s="91">
        <v>119</v>
      </c>
      <c r="AB353" s="91">
        <v>131</v>
      </c>
      <c r="AC353" s="72"/>
      <c r="AD353" s="91">
        <v>0</v>
      </c>
      <c r="AE353" s="91">
        <v>0</v>
      </c>
      <c r="AF353" s="91">
        <v>0</v>
      </c>
      <c r="AG353" s="91">
        <v>0</v>
      </c>
      <c r="AH353" s="91">
        <v>0</v>
      </c>
      <c r="AI353" s="91">
        <v>0</v>
      </c>
      <c r="AJ353" s="91">
        <v>0</v>
      </c>
      <c r="AK353" s="91">
        <v>0</v>
      </c>
      <c r="AL353" s="92">
        <v>5093</v>
      </c>
      <c r="AM353" s="92">
        <v>5093</v>
      </c>
      <c r="AN353" s="92">
        <v>5602</v>
      </c>
      <c r="AO353" s="92">
        <v>6162</v>
      </c>
      <c r="AP353" s="72"/>
      <c r="AQ353" s="91">
        <v>0</v>
      </c>
      <c r="AR353" s="91">
        <v>0</v>
      </c>
      <c r="AS353" s="92">
        <v>5093</v>
      </c>
      <c r="AT353" s="92">
        <v>16856</v>
      </c>
      <c r="AU353" s="72"/>
      <c r="AV353" s="91"/>
      <c r="AW353" s="91"/>
      <c r="AX353" s="91"/>
      <c r="AY353" s="91"/>
      <c r="AZ353" s="91"/>
      <c r="BB353" s="91"/>
      <c r="BC353" s="91"/>
      <c r="BD353" s="91"/>
      <c r="BE353" s="91"/>
      <c r="BF353" s="91"/>
      <c r="BG353" s="91"/>
      <c r="BH353" s="91"/>
      <c r="BI353" s="91"/>
      <c r="BJ353" s="91"/>
      <c r="BL353" s="75" t="str">
        <f t="shared" si="10"/>
        <v>Jabra - TIKI</v>
      </c>
      <c r="BM353" s="75" t="str">
        <f t="shared" si="11"/>
        <v>Jabra - TIKI</v>
      </c>
    </row>
    <row r="354" spans="1:65" ht="12.5" hidden="1" thickTop="1" x14ac:dyDescent="0.3">
      <c r="A354" s="85" t="s">
        <v>1305</v>
      </c>
      <c r="B354" s="85" t="s">
        <v>240</v>
      </c>
      <c r="C354" s="85" t="s">
        <v>1305</v>
      </c>
      <c r="D354" s="85" t="s">
        <v>1702</v>
      </c>
      <c r="E354" s="85" t="s">
        <v>1305</v>
      </c>
      <c r="F354" s="85" t="s">
        <v>1305</v>
      </c>
      <c r="G354" s="85" t="s">
        <v>1320</v>
      </c>
      <c r="H354" s="85" t="s">
        <v>870</v>
      </c>
      <c r="I354" s="85" t="s">
        <v>870</v>
      </c>
      <c r="J354" s="85" t="s">
        <v>223</v>
      </c>
      <c r="K354" s="85" t="s">
        <v>116</v>
      </c>
      <c r="L354" s="86" t="s">
        <v>116</v>
      </c>
      <c r="M354" s="85"/>
      <c r="N354" s="85"/>
      <c r="O354" s="85"/>
      <c r="P354" s="85"/>
      <c r="Q354" s="87" t="s">
        <v>1311</v>
      </c>
      <c r="R354" s="87" t="s">
        <v>1311</v>
      </c>
      <c r="S354" s="87" t="s">
        <v>1311</v>
      </c>
      <c r="T354" s="87" t="s">
        <v>1311</v>
      </c>
      <c r="U354" s="87" t="s">
        <v>1311</v>
      </c>
      <c r="V354" s="87" t="s">
        <v>1311</v>
      </c>
      <c r="W354" s="87" t="s">
        <v>1311</v>
      </c>
      <c r="X354" s="87" t="s">
        <v>1311</v>
      </c>
      <c r="Y354" s="87">
        <v>22</v>
      </c>
      <c r="Z354" s="87">
        <v>22</v>
      </c>
      <c r="AA354" s="87">
        <v>24</v>
      </c>
      <c r="AB354" s="87">
        <v>26</v>
      </c>
      <c r="AC354" s="72"/>
      <c r="AD354" s="87">
        <v>0</v>
      </c>
      <c r="AE354" s="87">
        <v>0</v>
      </c>
      <c r="AF354" s="87">
        <v>0</v>
      </c>
      <c r="AG354" s="87">
        <v>0</v>
      </c>
      <c r="AH354" s="87">
        <v>0</v>
      </c>
      <c r="AI354" s="87">
        <v>0</v>
      </c>
      <c r="AJ354" s="87">
        <v>0</v>
      </c>
      <c r="AK354" s="87">
        <v>0</v>
      </c>
      <c r="AL354" s="88">
        <v>1018</v>
      </c>
      <c r="AM354" s="88">
        <v>1018</v>
      </c>
      <c r="AN354" s="88">
        <v>1120</v>
      </c>
      <c r="AO354" s="88">
        <v>1232</v>
      </c>
      <c r="AP354" s="72"/>
      <c r="AQ354" s="87">
        <v>0</v>
      </c>
      <c r="AR354" s="87">
        <v>0</v>
      </c>
      <c r="AS354" s="88">
        <v>1018</v>
      </c>
      <c r="AT354" s="88">
        <v>3371</v>
      </c>
      <c r="AU354" s="72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L354" s="75" t="str">
        <f t="shared" si="10"/>
        <v>Jabra - Tiktok</v>
      </c>
      <c r="BM354" s="75" t="str">
        <f t="shared" si="11"/>
        <v>Jabra - Tiktok</v>
      </c>
    </row>
    <row r="355" spans="1:65" ht="12.5" hidden="1" thickTop="1" x14ac:dyDescent="0.3">
      <c r="A355" s="85" t="s">
        <v>1305</v>
      </c>
      <c r="B355" s="75" t="s">
        <v>240</v>
      </c>
      <c r="C355" s="75" t="s">
        <v>1307</v>
      </c>
      <c r="D355" s="75" t="s">
        <v>1703</v>
      </c>
      <c r="E355" s="75" t="s">
        <v>1305</v>
      </c>
      <c r="F355" s="75" t="s">
        <v>1305</v>
      </c>
      <c r="G355" s="75" t="s">
        <v>1320</v>
      </c>
      <c r="H355" s="75" t="s">
        <v>922</v>
      </c>
      <c r="I355" s="75" t="s">
        <v>922</v>
      </c>
      <c r="J355" s="75" t="s">
        <v>90</v>
      </c>
      <c r="K355" s="75" t="s">
        <v>1313</v>
      </c>
      <c r="L355" s="90" t="s">
        <v>65</v>
      </c>
      <c r="Q355" s="91" t="s">
        <v>1311</v>
      </c>
      <c r="R355" s="91" t="s">
        <v>1311</v>
      </c>
      <c r="S355" s="91" t="s">
        <v>1311</v>
      </c>
      <c r="T355" s="91" t="s">
        <v>1311</v>
      </c>
      <c r="U355" s="91" t="s">
        <v>1311</v>
      </c>
      <c r="V355" s="91" t="s">
        <v>1311</v>
      </c>
      <c r="W355" s="91" t="s">
        <v>1311</v>
      </c>
      <c r="X355" s="92">
        <v>3000</v>
      </c>
      <c r="Y355" s="92">
        <v>3300</v>
      </c>
      <c r="Z355" s="92">
        <v>3630</v>
      </c>
      <c r="AA355" s="92">
        <v>3993</v>
      </c>
      <c r="AB355" s="92">
        <v>4392</v>
      </c>
      <c r="AC355" s="72"/>
      <c r="AD355" s="91">
        <v>0</v>
      </c>
      <c r="AE355" s="91">
        <v>0</v>
      </c>
      <c r="AF355" s="91">
        <v>0</v>
      </c>
      <c r="AG355" s="91">
        <v>0</v>
      </c>
      <c r="AH355" s="91">
        <v>0</v>
      </c>
      <c r="AI355" s="91">
        <v>0</v>
      </c>
      <c r="AJ355" s="91">
        <v>0</v>
      </c>
      <c r="AK355" s="92">
        <v>141631</v>
      </c>
      <c r="AL355" s="92">
        <v>155794</v>
      </c>
      <c r="AM355" s="92">
        <v>171373</v>
      </c>
      <c r="AN355" s="92">
        <v>188511</v>
      </c>
      <c r="AO355" s="92">
        <v>207362</v>
      </c>
      <c r="AP355" s="72"/>
      <c r="AQ355" s="91">
        <v>0</v>
      </c>
      <c r="AR355" s="91">
        <v>0</v>
      </c>
      <c r="AS355" s="92">
        <v>297425</v>
      </c>
      <c r="AT355" s="92">
        <v>567246</v>
      </c>
      <c r="AU355" s="72"/>
      <c r="AV355" s="91"/>
      <c r="AW355" s="91"/>
      <c r="AX355" s="91"/>
      <c r="AY355" s="91"/>
      <c r="AZ355" s="91"/>
      <c r="BB355" s="91"/>
      <c r="BC355" s="91"/>
      <c r="BD355" s="91"/>
      <c r="BE355" s="91"/>
      <c r="BF355" s="91"/>
      <c r="BG355" s="91"/>
      <c r="BH355" s="91"/>
      <c r="BI355" s="91"/>
      <c r="BJ355" s="91"/>
      <c r="BL355" s="75" t="str">
        <f t="shared" si="10"/>
        <v>JBL - Lazada</v>
      </c>
      <c r="BM355" s="75" t="str">
        <f t="shared" si="11"/>
        <v>JBL - Lazada</v>
      </c>
    </row>
    <row r="356" spans="1:65" ht="12.5" hidden="1" thickTop="1" x14ac:dyDescent="0.3">
      <c r="A356" s="85" t="s">
        <v>1305</v>
      </c>
      <c r="B356" s="85" t="s">
        <v>240</v>
      </c>
      <c r="C356" s="85" t="s">
        <v>1305</v>
      </c>
      <c r="D356" s="85" t="s">
        <v>1704</v>
      </c>
      <c r="E356" s="85" t="s">
        <v>1305</v>
      </c>
      <c r="F356" s="85" t="s">
        <v>1305</v>
      </c>
      <c r="G356" s="85" t="s">
        <v>1320</v>
      </c>
      <c r="H356" s="85" t="s">
        <v>922</v>
      </c>
      <c r="I356" s="85" t="s">
        <v>922</v>
      </c>
      <c r="J356" s="85" t="s">
        <v>90</v>
      </c>
      <c r="K356" s="85" t="s">
        <v>739</v>
      </c>
      <c r="L356" s="86" t="s">
        <v>739</v>
      </c>
      <c r="M356" s="85"/>
      <c r="N356" s="85"/>
      <c r="O356" s="85"/>
      <c r="P356" s="85"/>
      <c r="Q356" s="87" t="s">
        <v>1311</v>
      </c>
      <c r="R356" s="87" t="s">
        <v>1311</v>
      </c>
      <c r="S356" s="87" t="s">
        <v>1311</v>
      </c>
      <c r="T356" s="87" t="s">
        <v>1311</v>
      </c>
      <c r="U356" s="87" t="s">
        <v>1311</v>
      </c>
      <c r="V356" s="87" t="s">
        <v>1311</v>
      </c>
      <c r="W356" s="87" t="s">
        <v>1311</v>
      </c>
      <c r="X356" s="87">
        <v>32</v>
      </c>
      <c r="Y356" s="87">
        <v>36</v>
      </c>
      <c r="Z356" s="87">
        <v>54</v>
      </c>
      <c r="AA356" s="87">
        <v>59</v>
      </c>
      <c r="AB356" s="87">
        <v>65</v>
      </c>
      <c r="AC356" s="72"/>
      <c r="AD356" s="87">
        <v>0</v>
      </c>
      <c r="AE356" s="87">
        <v>0</v>
      </c>
      <c r="AF356" s="87">
        <v>0</v>
      </c>
      <c r="AG356" s="87">
        <v>0</v>
      </c>
      <c r="AH356" s="87">
        <v>0</v>
      </c>
      <c r="AI356" s="87">
        <v>0</v>
      </c>
      <c r="AJ356" s="87">
        <v>0</v>
      </c>
      <c r="AK356" s="88">
        <v>1528</v>
      </c>
      <c r="AL356" s="88">
        <v>1681</v>
      </c>
      <c r="AM356" s="88">
        <v>2547</v>
      </c>
      <c r="AN356" s="88">
        <v>2801</v>
      </c>
      <c r="AO356" s="88">
        <v>3081</v>
      </c>
      <c r="AP356" s="72"/>
      <c r="AQ356" s="87">
        <v>0</v>
      </c>
      <c r="AR356" s="87">
        <v>0</v>
      </c>
      <c r="AS356" s="88">
        <v>3208</v>
      </c>
      <c r="AT356" s="88">
        <v>8428</v>
      </c>
      <c r="AU356" s="72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L356" s="75" t="str">
        <f t="shared" si="10"/>
        <v>JBL - Momo</v>
      </c>
      <c r="BM356" s="75" t="str">
        <f t="shared" si="11"/>
        <v>JBL - Momo</v>
      </c>
    </row>
    <row r="357" spans="1:65" ht="12.5" hidden="1" thickTop="1" x14ac:dyDescent="0.3">
      <c r="A357" s="85" t="s">
        <v>1305</v>
      </c>
      <c r="B357" s="75" t="s">
        <v>240</v>
      </c>
      <c r="C357" s="75" t="s">
        <v>1307</v>
      </c>
      <c r="D357" s="75" t="s">
        <v>1705</v>
      </c>
      <c r="E357" s="75" t="s">
        <v>1305</v>
      </c>
      <c r="F357" s="75" t="s">
        <v>1305</v>
      </c>
      <c r="G357" s="75" t="s">
        <v>1320</v>
      </c>
      <c r="H357" s="75" t="s">
        <v>922</v>
      </c>
      <c r="I357" s="75" t="s">
        <v>922</v>
      </c>
      <c r="J357" s="75" t="s">
        <v>90</v>
      </c>
      <c r="K357" s="75" t="s">
        <v>1313</v>
      </c>
      <c r="L357" s="95" t="s">
        <v>147</v>
      </c>
      <c r="Q357" s="91" t="s">
        <v>1311</v>
      </c>
      <c r="R357" s="91" t="s">
        <v>1311</v>
      </c>
      <c r="S357" s="91" t="s">
        <v>1311</v>
      </c>
      <c r="T357" s="91" t="s">
        <v>1311</v>
      </c>
      <c r="U357" s="91" t="s">
        <v>1311</v>
      </c>
      <c r="V357" s="91" t="s">
        <v>1311</v>
      </c>
      <c r="W357" s="91" t="s">
        <v>1311</v>
      </c>
      <c r="X357" s="92">
        <v>2000</v>
      </c>
      <c r="Y357" s="92">
        <v>2200</v>
      </c>
      <c r="Z357" s="92">
        <v>2420</v>
      </c>
      <c r="AA357" s="92">
        <v>2662</v>
      </c>
      <c r="AB357" s="92">
        <v>2928</v>
      </c>
      <c r="AC357" s="72"/>
      <c r="AD357" s="91">
        <v>0</v>
      </c>
      <c r="AE357" s="91">
        <v>0</v>
      </c>
      <c r="AF357" s="91">
        <v>0</v>
      </c>
      <c r="AG357" s="91">
        <v>0</v>
      </c>
      <c r="AH357" s="91">
        <v>0</v>
      </c>
      <c r="AI357" s="91">
        <v>0</v>
      </c>
      <c r="AJ357" s="91">
        <v>0</v>
      </c>
      <c r="AK357" s="92">
        <v>94421</v>
      </c>
      <c r="AL357" s="92">
        <v>103863</v>
      </c>
      <c r="AM357" s="92">
        <v>114249</v>
      </c>
      <c r="AN357" s="92">
        <v>125674</v>
      </c>
      <c r="AO357" s="92">
        <v>138241</v>
      </c>
      <c r="AP357" s="72"/>
      <c r="AQ357" s="91">
        <v>0</v>
      </c>
      <c r="AR357" s="91">
        <v>0</v>
      </c>
      <c r="AS357" s="92">
        <v>198283</v>
      </c>
      <c r="AT357" s="92">
        <v>378164</v>
      </c>
      <c r="AU357" s="72"/>
      <c r="AV357" s="91"/>
      <c r="AW357" s="91"/>
      <c r="AX357" s="91"/>
      <c r="AY357" s="91"/>
      <c r="AZ357" s="91"/>
      <c r="BB357" s="91"/>
      <c r="BC357" s="91"/>
      <c r="BD357" s="91"/>
      <c r="BE357" s="91"/>
      <c r="BF357" s="91"/>
      <c r="BG357" s="91"/>
      <c r="BH357" s="91"/>
      <c r="BI357" s="91"/>
      <c r="BJ357" s="91"/>
      <c r="BL357" s="75" t="str">
        <f t="shared" si="10"/>
        <v>JBL - Shopee</v>
      </c>
      <c r="BM357" s="75" t="str">
        <f t="shared" si="11"/>
        <v>JBL - Shopee</v>
      </c>
    </row>
    <row r="358" spans="1:65" ht="12.5" hidden="1" thickTop="1" x14ac:dyDescent="0.3">
      <c r="A358" s="85" t="s">
        <v>1305</v>
      </c>
      <c r="B358" s="85" t="s">
        <v>240</v>
      </c>
      <c r="C358" s="85" t="s">
        <v>1307</v>
      </c>
      <c r="D358" s="85" t="s">
        <v>1706</v>
      </c>
      <c r="E358" s="85" t="s">
        <v>1305</v>
      </c>
      <c r="F358" s="85" t="s">
        <v>1305</v>
      </c>
      <c r="G358" s="85" t="s">
        <v>1320</v>
      </c>
      <c r="H358" s="85" t="s">
        <v>922</v>
      </c>
      <c r="I358" s="85" t="s">
        <v>922</v>
      </c>
      <c r="J358" s="85" t="s">
        <v>90</v>
      </c>
      <c r="K358" s="85" t="s">
        <v>1313</v>
      </c>
      <c r="L358" s="96" t="s">
        <v>581</v>
      </c>
      <c r="M358" s="85"/>
      <c r="N358" s="85"/>
      <c r="O358" s="85"/>
      <c r="P358" s="85"/>
      <c r="Q358" s="87" t="s">
        <v>1311</v>
      </c>
      <c r="R358" s="87" t="s">
        <v>1311</v>
      </c>
      <c r="S358" s="87" t="s">
        <v>1311</v>
      </c>
      <c r="T358" s="87" t="s">
        <v>1311</v>
      </c>
      <c r="U358" s="87" t="s">
        <v>1311</v>
      </c>
      <c r="V358" s="87" t="s">
        <v>1311</v>
      </c>
      <c r="W358" s="87" t="s">
        <v>1311</v>
      </c>
      <c r="X358" s="88">
        <v>1000</v>
      </c>
      <c r="Y358" s="88">
        <v>1100</v>
      </c>
      <c r="Z358" s="88">
        <v>1210</v>
      </c>
      <c r="AA358" s="88">
        <v>1331</v>
      </c>
      <c r="AB358" s="88">
        <v>1464</v>
      </c>
      <c r="AC358" s="72"/>
      <c r="AD358" s="87">
        <v>0</v>
      </c>
      <c r="AE358" s="87">
        <v>0</v>
      </c>
      <c r="AF358" s="87">
        <v>0</v>
      </c>
      <c r="AG358" s="87">
        <v>0</v>
      </c>
      <c r="AH358" s="87">
        <v>0</v>
      </c>
      <c r="AI358" s="87">
        <v>0</v>
      </c>
      <c r="AJ358" s="87">
        <v>0</v>
      </c>
      <c r="AK358" s="88">
        <v>47210</v>
      </c>
      <c r="AL358" s="88">
        <v>51931</v>
      </c>
      <c r="AM358" s="88">
        <v>57124</v>
      </c>
      <c r="AN358" s="88">
        <v>62837</v>
      </c>
      <c r="AO358" s="88">
        <v>69121</v>
      </c>
      <c r="AP358" s="72"/>
      <c r="AQ358" s="87">
        <v>0</v>
      </c>
      <c r="AR358" s="87">
        <v>0</v>
      </c>
      <c r="AS358" s="88">
        <v>99142</v>
      </c>
      <c r="AT358" s="88">
        <v>189082</v>
      </c>
      <c r="AU358" s="72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L358" s="75" t="str">
        <f t="shared" si="10"/>
        <v>JBL - TIKI</v>
      </c>
      <c r="BM358" s="75" t="str">
        <f t="shared" si="11"/>
        <v>JBL - TIKI</v>
      </c>
    </row>
    <row r="359" spans="1:65" ht="12.5" hidden="1" thickTop="1" x14ac:dyDescent="0.3">
      <c r="A359" s="85" t="s">
        <v>1305</v>
      </c>
      <c r="B359" s="75" t="s">
        <v>240</v>
      </c>
      <c r="C359" s="75" t="s">
        <v>1305</v>
      </c>
      <c r="D359" s="75" t="s">
        <v>1707</v>
      </c>
      <c r="E359" s="75" t="s">
        <v>1305</v>
      </c>
      <c r="F359" s="75" t="s">
        <v>1305</v>
      </c>
      <c r="G359" s="75" t="s">
        <v>1320</v>
      </c>
      <c r="H359" s="75" t="s">
        <v>922</v>
      </c>
      <c r="I359" s="75" t="s">
        <v>922</v>
      </c>
      <c r="J359" s="75" t="s">
        <v>90</v>
      </c>
      <c r="K359" s="75" t="s">
        <v>116</v>
      </c>
      <c r="L359" s="86" t="s">
        <v>116</v>
      </c>
      <c r="Q359" s="91" t="s">
        <v>1311</v>
      </c>
      <c r="R359" s="91" t="s">
        <v>1311</v>
      </c>
      <c r="S359" s="91" t="s">
        <v>1311</v>
      </c>
      <c r="T359" s="91" t="s">
        <v>1311</v>
      </c>
      <c r="U359" s="91" t="s">
        <v>1311</v>
      </c>
      <c r="V359" s="91" t="s">
        <v>1311</v>
      </c>
      <c r="W359" s="91" t="s">
        <v>1311</v>
      </c>
      <c r="X359" s="91" t="s">
        <v>1311</v>
      </c>
      <c r="Y359" s="91" t="s">
        <v>1311</v>
      </c>
      <c r="Z359" s="91" t="s">
        <v>1311</v>
      </c>
      <c r="AA359" s="91">
        <v>100</v>
      </c>
      <c r="AB359" s="91">
        <v>100</v>
      </c>
      <c r="AC359" s="72"/>
      <c r="AD359" s="91">
        <v>0</v>
      </c>
      <c r="AE359" s="91">
        <v>0</v>
      </c>
      <c r="AF359" s="91">
        <v>0</v>
      </c>
      <c r="AG359" s="91">
        <v>0</v>
      </c>
      <c r="AH359" s="91">
        <v>0</v>
      </c>
      <c r="AI359" s="91">
        <v>0</v>
      </c>
      <c r="AJ359" s="91">
        <v>0</v>
      </c>
      <c r="AK359" s="91">
        <v>0</v>
      </c>
      <c r="AL359" s="91">
        <v>0</v>
      </c>
      <c r="AM359" s="91">
        <v>0</v>
      </c>
      <c r="AN359" s="92">
        <v>4721</v>
      </c>
      <c r="AO359" s="92">
        <v>4721</v>
      </c>
      <c r="AP359" s="72"/>
      <c r="AQ359" s="91">
        <v>0</v>
      </c>
      <c r="AR359" s="91">
        <v>0</v>
      </c>
      <c r="AS359" s="91">
        <v>0</v>
      </c>
      <c r="AT359" s="92">
        <v>9442</v>
      </c>
      <c r="AU359" s="72"/>
      <c r="AV359" s="91"/>
      <c r="AW359" s="91"/>
      <c r="AX359" s="91"/>
      <c r="AY359" s="91"/>
      <c r="AZ359" s="91"/>
      <c r="BB359" s="91"/>
      <c r="BC359" s="91"/>
      <c r="BD359" s="91"/>
      <c r="BE359" s="91"/>
      <c r="BF359" s="91"/>
      <c r="BG359" s="91"/>
      <c r="BH359" s="91"/>
      <c r="BI359" s="91"/>
      <c r="BJ359" s="91"/>
      <c r="BL359" s="75" t="str">
        <f t="shared" si="10"/>
        <v>JBL - Tiktok</v>
      </c>
      <c r="BM359" s="75" t="str">
        <f t="shared" si="11"/>
        <v>JBL - Tiktok</v>
      </c>
    </row>
    <row r="360" spans="1:65" ht="12.5" thickTop="1" x14ac:dyDescent="0.3">
      <c r="A360" s="85" t="s">
        <v>1305</v>
      </c>
      <c r="B360" s="85" t="s">
        <v>240</v>
      </c>
      <c r="C360" s="85" t="s">
        <v>1305</v>
      </c>
      <c r="D360" s="85" t="s">
        <v>1708</v>
      </c>
      <c r="E360" s="85" t="s">
        <v>1307</v>
      </c>
      <c r="F360" s="85" t="s">
        <v>1305</v>
      </c>
      <c r="G360" s="85" t="s">
        <v>1445</v>
      </c>
      <c r="H360" s="85" t="s">
        <v>909</v>
      </c>
      <c r="I360" s="85" t="s">
        <v>909</v>
      </c>
      <c r="J360" s="85" t="s">
        <v>90</v>
      </c>
      <c r="K360" s="85" t="s">
        <v>1309</v>
      </c>
      <c r="L360" s="86" t="s">
        <v>1310</v>
      </c>
      <c r="M360" s="85"/>
      <c r="N360" s="85"/>
      <c r="O360" s="85"/>
      <c r="P360" s="85"/>
      <c r="Q360" s="87" t="s">
        <v>1311</v>
      </c>
      <c r="R360" s="87" t="s">
        <v>1311</v>
      </c>
      <c r="S360" s="87" t="s">
        <v>1311</v>
      </c>
      <c r="T360" s="87" t="s">
        <v>1311</v>
      </c>
      <c r="U360" s="87">
        <v>113</v>
      </c>
      <c r="V360" s="87">
        <v>263</v>
      </c>
      <c r="W360" s="87">
        <v>225</v>
      </c>
      <c r="X360" s="87">
        <v>195</v>
      </c>
      <c r="Y360" s="87">
        <v>270</v>
      </c>
      <c r="Z360" s="87">
        <v>293</v>
      </c>
      <c r="AA360" s="87">
        <v>375</v>
      </c>
      <c r="AB360" s="87">
        <v>390</v>
      </c>
      <c r="AC360" s="72"/>
      <c r="AD360" s="87">
        <v>0</v>
      </c>
      <c r="AE360" s="87">
        <v>0</v>
      </c>
      <c r="AF360" s="87">
        <v>0</v>
      </c>
      <c r="AG360" s="87">
        <v>0</v>
      </c>
      <c r="AH360" s="88">
        <v>5311</v>
      </c>
      <c r="AI360" s="88">
        <v>12393</v>
      </c>
      <c r="AJ360" s="88">
        <v>10622</v>
      </c>
      <c r="AK360" s="88">
        <v>9206</v>
      </c>
      <c r="AL360" s="88">
        <v>12747</v>
      </c>
      <c r="AM360" s="88">
        <v>13809</v>
      </c>
      <c r="AN360" s="88">
        <v>17704</v>
      </c>
      <c r="AO360" s="88">
        <v>18412</v>
      </c>
      <c r="AP360" s="72"/>
      <c r="AQ360" s="87">
        <v>0</v>
      </c>
      <c r="AR360" s="88">
        <v>17704</v>
      </c>
      <c r="AS360" s="88">
        <v>32575</v>
      </c>
      <c r="AT360" s="88">
        <v>49925</v>
      </c>
      <c r="AU360" s="72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L360" s="75" t="str">
        <f t="shared" si="10"/>
        <v>Johnson &amp; Johnson - Webstore</v>
      </c>
      <c r="BM360" s="75" t="str">
        <f t="shared" si="11"/>
        <v>Johnson &amp; Johnson - Webstore</v>
      </c>
    </row>
    <row r="361" spans="1:65" x14ac:dyDescent="0.3">
      <c r="A361" s="85" t="s">
        <v>1305</v>
      </c>
      <c r="B361" s="75" t="s">
        <v>240</v>
      </c>
      <c r="C361" s="75" t="s">
        <v>1307</v>
      </c>
      <c r="D361" s="75" t="s">
        <v>1709</v>
      </c>
      <c r="E361" s="75" t="s">
        <v>1305</v>
      </c>
      <c r="F361" s="75" t="s">
        <v>1305</v>
      </c>
      <c r="G361" s="75" t="s">
        <v>1445</v>
      </c>
      <c r="H361" s="75" t="s">
        <v>909</v>
      </c>
      <c r="I361" s="75" t="s">
        <v>909</v>
      </c>
      <c r="J361" s="75" t="s">
        <v>90</v>
      </c>
      <c r="K361" s="75" t="s">
        <v>1313</v>
      </c>
      <c r="L361" s="90" t="s">
        <v>65</v>
      </c>
      <c r="Q361" s="91" t="s">
        <v>1311</v>
      </c>
      <c r="R361" s="91" t="s">
        <v>1311</v>
      </c>
      <c r="S361" s="91" t="s">
        <v>1311</v>
      </c>
      <c r="T361" s="91" t="s">
        <v>1311</v>
      </c>
      <c r="U361" s="91" t="s">
        <v>1311</v>
      </c>
      <c r="V361" s="91" t="s">
        <v>1311</v>
      </c>
      <c r="W361" s="91" t="s">
        <v>1311</v>
      </c>
      <c r="X361" s="91" t="s">
        <v>1311</v>
      </c>
      <c r="Y361" s="92">
        <v>1081</v>
      </c>
      <c r="Z361" s="91">
        <v>841</v>
      </c>
      <c r="AA361" s="92">
        <v>1441</v>
      </c>
      <c r="AB361" s="92">
        <v>1321</v>
      </c>
      <c r="AC361" s="72"/>
      <c r="AD361" s="91">
        <v>0</v>
      </c>
      <c r="AE361" s="91">
        <v>0</v>
      </c>
      <c r="AF361" s="91">
        <v>0</v>
      </c>
      <c r="AG361" s="91">
        <v>0</v>
      </c>
      <c r="AH361" s="91">
        <v>0</v>
      </c>
      <c r="AI361" s="91">
        <v>0</v>
      </c>
      <c r="AJ361" s="91">
        <v>0</v>
      </c>
      <c r="AK361" s="91">
        <v>0</v>
      </c>
      <c r="AL361" s="92">
        <v>51030</v>
      </c>
      <c r="AM361" s="92">
        <v>39685</v>
      </c>
      <c r="AN361" s="92">
        <v>68047</v>
      </c>
      <c r="AO361" s="92">
        <v>62374</v>
      </c>
      <c r="AP361" s="72"/>
      <c r="AQ361" s="91">
        <v>0</v>
      </c>
      <c r="AR361" s="91">
        <v>0</v>
      </c>
      <c r="AS361" s="92">
        <v>51030</v>
      </c>
      <c r="AT361" s="92">
        <v>170106</v>
      </c>
      <c r="AU361" s="72"/>
      <c r="AV361" s="91"/>
      <c r="AW361" s="91"/>
      <c r="AX361" s="91"/>
      <c r="AY361" s="91"/>
      <c r="AZ361" s="91"/>
      <c r="BB361" s="91"/>
      <c r="BC361" s="91"/>
      <c r="BD361" s="91"/>
      <c r="BE361" s="91"/>
      <c r="BF361" s="91"/>
      <c r="BG361" s="91"/>
      <c r="BH361" s="91"/>
      <c r="BI361" s="91"/>
      <c r="BJ361" s="91"/>
      <c r="BL361" s="75" t="str">
        <f t="shared" si="10"/>
        <v>Johnson &amp; Johnson - Lazada</v>
      </c>
      <c r="BM361" s="75" t="str">
        <f t="shared" si="11"/>
        <v>Johnson &amp; Johnson - Lazada</v>
      </c>
    </row>
    <row r="362" spans="1:65" x14ac:dyDescent="0.3">
      <c r="A362" s="85" t="s">
        <v>1305</v>
      </c>
      <c r="B362" s="85" t="s">
        <v>240</v>
      </c>
      <c r="C362" s="85" t="s">
        <v>1305</v>
      </c>
      <c r="D362" s="85" t="s">
        <v>1710</v>
      </c>
      <c r="E362" s="85" t="s">
        <v>1305</v>
      </c>
      <c r="F362" s="85" t="s">
        <v>1305</v>
      </c>
      <c r="G362" s="85" t="s">
        <v>1445</v>
      </c>
      <c r="H362" s="85" t="s">
        <v>909</v>
      </c>
      <c r="I362" s="85" t="s">
        <v>909</v>
      </c>
      <c r="J362" s="85" t="s">
        <v>90</v>
      </c>
      <c r="K362" s="85" t="s">
        <v>739</v>
      </c>
      <c r="L362" s="86" t="s">
        <v>739</v>
      </c>
      <c r="M362" s="85"/>
      <c r="N362" s="85"/>
      <c r="O362" s="85"/>
      <c r="P362" s="85"/>
      <c r="Q362" s="87" t="s">
        <v>1311</v>
      </c>
      <c r="R362" s="87" t="s">
        <v>1311</v>
      </c>
      <c r="S362" s="87" t="s">
        <v>1311</v>
      </c>
      <c r="T362" s="87" t="s">
        <v>1311</v>
      </c>
      <c r="U362" s="87" t="s">
        <v>1311</v>
      </c>
      <c r="V362" s="87" t="s">
        <v>1311</v>
      </c>
      <c r="W362" s="87" t="s">
        <v>1311</v>
      </c>
      <c r="X362" s="87" t="s">
        <v>1311</v>
      </c>
      <c r="Y362" s="87" t="s">
        <v>1311</v>
      </c>
      <c r="Z362" s="87" t="s">
        <v>1311</v>
      </c>
      <c r="AA362" s="87" t="s">
        <v>1311</v>
      </c>
      <c r="AB362" s="87" t="s">
        <v>1311</v>
      </c>
      <c r="AC362" s="72"/>
      <c r="AD362" s="87">
        <v>0</v>
      </c>
      <c r="AE362" s="87">
        <v>0</v>
      </c>
      <c r="AF362" s="87">
        <v>0</v>
      </c>
      <c r="AG362" s="87">
        <v>0</v>
      </c>
      <c r="AH362" s="87">
        <v>0</v>
      </c>
      <c r="AI362" s="87">
        <v>0</v>
      </c>
      <c r="AJ362" s="87">
        <v>0</v>
      </c>
      <c r="AK362" s="87">
        <v>0</v>
      </c>
      <c r="AL362" s="87">
        <v>0</v>
      </c>
      <c r="AM362" s="87">
        <v>0</v>
      </c>
      <c r="AN362" s="87">
        <v>0</v>
      </c>
      <c r="AO362" s="87">
        <v>0</v>
      </c>
      <c r="AP362" s="72"/>
      <c r="AQ362" s="87">
        <v>0</v>
      </c>
      <c r="AR362" s="87">
        <v>0</v>
      </c>
      <c r="AS362" s="87">
        <v>0</v>
      </c>
      <c r="AT362" s="87">
        <v>0</v>
      </c>
      <c r="AU362" s="72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L362" s="75" t="str">
        <f t="shared" si="10"/>
        <v>Johnson &amp; Johnson - Momo</v>
      </c>
      <c r="BM362" s="75" t="str">
        <f t="shared" si="11"/>
        <v>Johnson &amp; Johnson - Momo</v>
      </c>
    </row>
    <row r="363" spans="1:65" x14ac:dyDescent="0.3">
      <c r="A363" s="85" t="s">
        <v>1305</v>
      </c>
      <c r="B363" s="75" t="s">
        <v>240</v>
      </c>
      <c r="C363" s="75" t="s">
        <v>1307</v>
      </c>
      <c r="D363" s="75" t="s">
        <v>1711</v>
      </c>
      <c r="E363" s="75" t="s">
        <v>1305</v>
      </c>
      <c r="F363" s="75" t="s">
        <v>1305</v>
      </c>
      <c r="G363" s="75" t="s">
        <v>1445</v>
      </c>
      <c r="H363" s="75" t="s">
        <v>909</v>
      </c>
      <c r="I363" s="75" t="s">
        <v>909</v>
      </c>
      <c r="J363" s="75" t="s">
        <v>90</v>
      </c>
      <c r="K363" s="75" t="s">
        <v>1313</v>
      </c>
      <c r="L363" s="95" t="s">
        <v>147</v>
      </c>
      <c r="Q363" s="91" t="s">
        <v>1311</v>
      </c>
      <c r="R363" s="91" t="s">
        <v>1311</v>
      </c>
      <c r="S363" s="91" t="s">
        <v>1311</v>
      </c>
      <c r="T363" s="91" t="s">
        <v>1311</v>
      </c>
      <c r="U363" s="91" t="s">
        <v>1311</v>
      </c>
      <c r="V363" s="91" t="s">
        <v>1311</v>
      </c>
      <c r="W363" s="91" t="s">
        <v>1311</v>
      </c>
      <c r="X363" s="91" t="s">
        <v>1311</v>
      </c>
      <c r="Y363" s="92">
        <v>1201</v>
      </c>
      <c r="Z363" s="91">
        <v>934</v>
      </c>
      <c r="AA363" s="92">
        <v>1602</v>
      </c>
      <c r="AB363" s="92">
        <v>1468</v>
      </c>
      <c r="AC363" s="72"/>
      <c r="AD363" s="91">
        <v>0</v>
      </c>
      <c r="AE363" s="91">
        <v>0</v>
      </c>
      <c r="AF363" s="91">
        <v>0</v>
      </c>
      <c r="AG363" s="91">
        <v>0</v>
      </c>
      <c r="AH363" s="91">
        <v>0</v>
      </c>
      <c r="AI363" s="91">
        <v>0</v>
      </c>
      <c r="AJ363" s="91">
        <v>0</v>
      </c>
      <c r="AK363" s="91">
        <v>0</v>
      </c>
      <c r="AL363" s="92">
        <v>56702</v>
      </c>
      <c r="AM363" s="92">
        <v>44104</v>
      </c>
      <c r="AN363" s="92">
        <v>75610</v>
      </c>
      <c r="AO363" s="92">
        <v>69300</v>
      </c>
      <c r="AP363" s="72"/>
      <c r="AQ363" s="91">
        <v>0</v>
      </c>
      <c r="AR363" s="91">
        <v>0</v>
      </c>
      <c r="AS363" s="92">
        <v>56702</v>
      </c>
      <c r="AT363" s="92">
        <v>189014</v>
      </c>
      <c r="AU363" s="72"/>
      <c r="AV363" s="91"/>
      <c r="AW363" s="91"/>
      <c r="AX363" s="91"/>
      <c r="AY363" s="91"/>
      <c r="AZ363" s="91"/>
      <c r="BB363" s="91"/>
      <c r="BC363" s="91"/>
      <c r="BD363" s="91"/>
      <c r="BE363" s="91"/>
      <c r="BF363" s="91"/>
      <c r="BG363" s="91"/>
      <c r="BH363" s="91"/>
      <c r="BI363" s="91"/>
      <c r="BJ363" s="91"/>
      <c r="BL363" s="75" t="str">
        <f t="shared" si="10"/>
        <v>Johnson &amp; Johnson - Shopee</v>
      </c>
      <c r="BM363" s="75" t="str">
        <f t="shared" si="11"/>
        <v>Johnson &amp; Johnson - Shopee</v>
      </c>
    </row>
    <row r="364" spans="1:65" x14ac:dyDescent="0.3">
      <c r="A364" s="85" t="s">
        <v>1305</v>
      </c>
      <c r="B364" s="85" t="s">
        <v>240</v>
      </c>
      <c r="C364" s="85" t="s">
        <v>1307</v>
      </c>
      <c r="D364" s="85" t="s">
        <v>1712</v>
      </c>
      <c r="E364" s="85" t="s">
        <v>1305</v>
      </c>
      <c r="F364" s="85" t="s">
        <v>1305</v>
      </c>
      <c r="G364" s="85" t="s">
        <v>1445</v>
      </c>
      <c r="H364" s="85" t="s">
        <v>909</v>
      </c>
      <c r="I364" s="85" t="s">
        <v>909</v>
      </c>
      <c r="J364" s="85" t="s">
        <v>90</v>
      </c>
      <c r="K364" s="85" t="s">
        <v>1313</v>
      </c>
      <c r="L364" s="96" t="s">
        <v>581</v>
      </c>
      <c r="M364" s="85"/>
      <c r="N364" s="85"/>
      <c r="O364" s="85"/>
      <c r="P364" s="85"/>
      <c r="Q364" s="87" t="s">
        <v>1311</v>
      </c>
      <c r="R364" s="87" t="s">
        <v>1311</v>
      </c>
      <c r="S364" s="87" t="s">
        <v>1311</v>
      </c>
      <c r="T364" s="87" t="s">
        <v>1311</v>
      </c>
      <c r="U364" s="87" t="s">
        <v>1311</v>
      </c>
      <c r="V364" s="87" t="s">
        <v>1311</v>
      </c>
      <c r="W364" s="87" t="s">
        <v>1311</v>
      </c>
      <c r="X364" s="87" t="s">
        <v>1311</v>
      </c>
      <c r="Y364" s="87">
        <v>858</v>
      </c>
      <c r="Z364" s="87">
        <v>953</v>
      </c>
      <c r="AA364" s="88">
        <v>1049</v>
      </c>
      <c r="AB364" s="87">
        <v>953</v>
      </c>
      <c r="AC364" s="72"/>
      <c r="AD364" s="87">
        <v>0</v>
      </c>
      <c r="AE364" s="87">
        <v>0</v>
      </c>
      <c r="AF364" s="87">
        <v>0</v>
      </c>
      <c r="AG364" s="87">
        <v>0</v>
      </c>
      <c r="AH364" s="87">
        <v>0</v>
      </c>
      <c r="AI364" s="87">
        <v>0</v>
      </c>
      <c r="AJ364" s="87">
        <v>0</v>
      </c>
      <c r="AK364" s="87">
        <v>0</v>
      </c>
      <c r="AL364" s="88">
        <v>40492</v>
      </c>
      <c r="AM364" s="88">
        <v>44996</v>
      </c>
      <c r="AN364" s="88">
        <v>49500</v>
      </c>
      <c r="AO364" s="88">
        <v>44996</v>
      </c>
      <c r="AP364" s="72"/>
      <c r="AQ364" s="87">
        <v>0</v>
      </c>
      <c r="AR364" s="87">
        <v>0</v>
      </c>
      <c r="AS364" s="88">
        <v>40492</v>
      </c>
      <c r="AT364" s="88">
        <v>139492</v>
      </c>
      <c r="AU364" s="72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L364" s="75" t="str">
        <f t="shared" si="10"/>
        <v>Johnson &amp; Johnson - TIKI</v>
      </c>
      <c r="BM364" s="75" t="str">
        <f t="shared" si="11"/>
        <v>Johnson &amp; Johnson - TIKI</v>
      </c>
    </row>
    <row r="365" spans="1:65" x14ac:dyDescent="0.3">
      <c r="A365" s="85" t="s">
        <v>1305</v>
      </c>
      <c r="B365" s="75" t="s">
        <v>240</v>
      </c>
      <c r="C365" s="75" t="s">
        <v>1305</v>
      </c>
      <c r="D365" s="75" t="s">
        <v>1713</v>
      </c>
      <c r="E365" s="75" t="s">
        <v>1305</v>
      </c>
      <c r="F365" s="75" t="s">
        <v>1305</v>
      </c>
      <c r="G365" s="75" t="s">
        <v>1445</v>
      </c>
      <c r="H365" s="75" t="s">
        <v>909</v>
      </c>
      <c r="I365" s="75" t="s">
        <v>909</v>
      </c>
      <c r="J365" s="75" t="s">
        <v>90</v>
      </c>
      <c r="K365" s="75" t="s">
        <v>116</v>
      </c>
      <c r="L365" s="86" t="s">
        <v>116</v>
      </c>
      <c r="Q365" s="91" t="s">
        <v>1311</v>
      </c>
      <c r="R365" s="91" t="s">
        <v>1311</v>
      </c>
      <c r="S365" s="91" t="s">
        <v>1311</v>
      </c>
      <c r="T365" s="91" t="s">
        <v>1311</v>
      </c>
      <c r="U365" s="91" t="s">
        <v>1311</v>
      </c>
      <c r="V365" s="91" t="s">
        <v>1311</v>
      </c>
      <c r="W365" s="91" t="s">
        <v>1311</v>
      </c>
      <c r="X365" s="91" t="s">
        <v>1311</v>
      </c>
      <c r="Y365" s="91" t="s">
        <v>1311</v>
      </c>
      <c r="Z365" s="91" t="s">
        <v>1311</v>
      </c>
      <c r="AA365" s="91" t="s">
        <v>1311</v>
      </c>
      <c r="AB365" s="91" t="s">
        <v>1311</v>
      </c>
      <c r="AC365" s="72"/>
      <c r="AD365" s="91">
        <v>0</v>
      </c>
      <c r="AE365" s="91">
        <v>0</v>
      </c>
      <c r="AF365" s="91">
        <v>0</v>
      </c>
      <c r="AG365" s="91">
        <v>0</v>
      </c>
      <c r="AH365" s="91">
        <v>0</v>
      </c>
      <c r="AI365" s="91">
        <v>0</v>
      </c>
      <c r="AJ365" s="91">
        <v>0</v>
      </c>
      <c r="AK365" s="91">
        <v>0</v>
      </c>
      <c r="AL365" s="91">
        <v>0</v>
      </c>
      <c r="AM365" s="91">
        <v>0</v>
      </c>
      <c r="AN365" s="91">
        <v>0</v>
      </c>
      <c r="AO365" s="91">
        <v>0</v>
      </c>
      <c r="AP365" s="72"/>
      <c r="AQ365" s="91">
        <v>0</v>
      </c>
      <c r="AR365" s="91">
        <v>0</v>
      </c>
      <c r="AS365" s="91">
        <v>0</v>
      </c>
      <c r="AT365" s="91">
        <v>0</v>
      </c>
      <c r="AU365" s="72"/>
      <c r="AV365" s="91"/>
      <c r="AW365" s="91"/>
      <c r="AX365" s="91"/>
      <c r="AY365" s="91"/>
      <c r="AZ365" s="91"/>
      <c r="BB365" s="91"/>
      <c r="BC365" s="91"/>
      <c r="BD365" s="91"/>
      <c r="BE365" s="91"/>
      <c r="BF365" s="91"/>
      <c r="BG365" s="91"/>
      <c r="BH365" s="91"/>
      <c r="BI365" s="91"/>
      <c r="BJ365" s="91"/>
      <c r="BL365" s="75" t="str">
        <f t="shared" si="10"/>
        <v>Johnson &amp; Johnson - Tiktok</v>
      </c>
      <c r="BM365" s="75" t="str">
        <f t="shared" si="11"/>
        <v>Johnson &amp; Johnson - Tiktok</v>
      </c>
    </row>
    <row r="366" spans="1:65" hidden="1" x14ac:dyDescent="0.3">
      <c r="A366" s="85" t="s">
        <v>1305</v>
      </c>
      <c r="B366" s="85" t="s">
        <v>240</v>
      </c>
      <c r="C366" s="85" t="s">
        <v>1307</v>
      </c>
      <c r="D366" s="85" t="s">
        <v>1714</v>
      </c>
      <c r="E366" s="85" t="s">
        <v>1305</v>
      </c>
      <c r="F366" s="85" t="s">
        <v>1305</v>
      </c>
      <c r="G366" s="85" t="s">
        <v>1308</v>
      </c>
      <c r="H366" s="85" t="s">
        <v>764</v>
      </c>
      <c r="I366" s="85" t="s">
        <v>764</v>
      </c>
      <c r="J366" s="85" t="s">
        <v>223</v>
      </c>
      <c r="K366" s="85" t="s">
        <v>1313</v>
      </c>
      <c r="L366" s="90" t="s">
        <v>65</v>
      </c>
      <c r="M366" s="85"/>
      <c r="N366" s="85"/>
      <c r="O366" s="85"/>
      <c r="P366" s="85"/>
      <c r="Q366" s="87" t="s">
        <v>1311</v>
      </c>
      <c r="R366" s="87" t="s">
        <v>1311</v>
      </c>
      <c r="S366" s="87" t="s">
        <v>1311</v>
      </c>
      <c r="T366" s="87" t="s">
        <v>1311</v>
      </c>
      <c r="U366" s="87" t="s">
        <v>1311</v>
      </c>
      <c r="V366" s="87" t="s">
        <v>1311</v>
      </c>
      <c r="W366" s="87" t="s">
        <v>1311</v>
      </c>
      <c r="X366" s="87" t="s">
        <v>1311</v>
      </c>
      <c r="Y366" s="87">
        <v>129</v>
      </c>
      <c r="Z366" s="87">
        <v>129</v>
      </c>
      <c r="AA366" s="87">
        <v>142</v>
      </c>
      <c r="AB366" s="87">
        <v>157</v>
      </c>
      <c r="AC366" s="72"/>
      <c r="AD366" s="87">
        <v>0</v>
      </c>
      <c r="AE366" s="87">
        <v>0</v>
      </c>
      <c r="AF366" s="87">
        <v>0</v>
      </c>
      <c r="AG366" s="87">
        <v>0</v>
      </c>
      <c r="AH366" s="87">
        <v>0</v>
      </c>
      <c r="AI366" s="87">
        <v>0</v>
      </c>
      <c r="AJ366" s="87">
        <v>0</v>
      </c>
      <c r="AK366" s="87">
        <v>0</v>
      </c>
      <c r="AL366" s="88">
        <v>6111</v>
      </c>
      <c r="AM366" s="88">
        <v>6111</v>
      </c>
      <c r="AN366" s="88">
        <v>6722</v>
      </c>
      <c r="AO366" s="88">
        <v>7395</v>
      </c>
      <c r="AP366" s="72"/>
      <c r="AQ366" s="87">
        <v>0</v>
      </c>
      <c r="AR366" s="87">
        <v>0</v>
      </c>
      <c r="AS366" s="88">
        <v>6111</v>
      </c>
      <c r="AT366" s="88">
        <v>20228</v>
      </c>
      <c r="AU366" s="72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L366" s="75" t="str">
        <f t="shared" si="10"/>
        <v>JYSK - Lazada</v>
      </c>
      <c r="BM366" s="75" t="str">
        <f t="shared" si="11"/>
        <v>JYSK - Lazada</v>
      </c>
    </row>
    <row r="367" spans="1:65" hidden="1" x14ac:dyDescent="0.3">
      <c r="A367" s="85" t="s">
        <v>1305</v>
      </c>
      <c r="B367" s="75" t="s">
        <v>240</v>
      </c>
      <c r="C367" s="75" t="s">
        <v>1305</v>
      </c>
      <c r="D367" s="75" t="s">
        <v>1715</v>
      </c>
      <c r="E367" s="75" t="s">
        <v>1305</v>
      </c>
      <c r="F367" s="75" t="s">
        <v>1305</v>
      </c>
      <c r="G367" s="75" t="s">
        <v>1308</v>
      </c>
      <c r="H367" s="75" t="s">
        <v>764</v>
      </c>
      <c r="I367" s="75" t="s">
        <v>764</v>
      </c>
      <c r="J367" s="75" t="s">
        <v>223</v>
      </c>
      <c r="K367" s="75" t="s">
        <v>739</v>
      </c>
      <c r="L367" s="86" t="s">
        <v>739</v>
      </c>
      <c r="Q367" s="91" t="s">
        <v>1311</v>
      </c>
      <c r="R367" s="91" t="s">
        <v>1311</v>
      </c>
      <c r="S367" s="91" t="s">
        <v>1311</v>
      </c>
      <c r="T367" s="91" t="s">
        <v>1311</v>
      </c>
      <c r="U367" s="91" t="s">
        <v>1311</v>
      </c>
      <c r="V367" s="91" t="s">
        <v>1311</v>
      </c>
      <c r="W367" s="91" t="s">
        <v>1311</v>
      </c>
      <c r="X367" s="91" t="s">
        <v>1311</v>
      </c>
      <c r="Y367" s="91">
        <v>22</v>
      </c>
      <c r="Z367" s="91">
        <v>22</v>
      </c>
      <c r="AA367" s="91">
        <v>24</v>
      </c>
      <c r="AB367" s="91">
        <v>26</v>
      </c>
      <c r="AC367" s="72"/>
      <c r="AD367" s="91">
        <v>0</v>
      </c>
      <c r="AE367" s="91">
        <v>0</v>
      </c>
      <c r="AF367" s="91">
        <v>0</v>
      </c>
      <c r="AG367" s="91">
        <v>0</v>
      </c>
      <c r="AH367" s="91">
        <v>0</v>
      </c>
      <c r="AI367" s="91">
        <v>0</v>
      </c>
      <c r="AJ367" s="91">
        <v>0</v>
      </c>
      <c r="AK367" s="91">
        <v>0</v>
      </c>
      <c r="AL367" s="92">
        <v>1018</v>
      </c>
      <c r="AM367" s="92">
        <v>1018</v>
      </c>
      <c r="AN367" s="92">
        <v>1120</v>
      </c>
      <c r="AO367" s="92">
        <v>1232</v>
      </c>
      <c r="AP367" s="72"/>
      <c r="AQ367" s="91">
        <v>0</v>
      </c>
      <c r="AR367" s="91">
        <v>0</v>
      </c>
      <c r="AS367" s="92">
        <v>1018</v>
      </c>
      <c r="AT367" s="92">
        <v>3371</v>
      </c>
      <c r="AU367" s="72"/>
      <c r="AV367" s="91"/>
      <c r="AW367" s="91"/>
      <c r="AX367" s="91"/>
      <c r="AY367" s="91"/>
      <c r="AZ367" s="91"/>
      <c r="BB367" s="91"/>
      <c r="BC367" s="91"/>
      <c r="BD367" s="91"/>
      <c r="BE367" s="91"/>
      <c r="BF367" s="91"/>
      <c r="BG367" s="91"/>
      <c r="BH367" s="91"/>
      <c r="BI367" s="91"/>
      <c r="BJ367" s="91"/>
      <c r="BL367" s="75" t="str">
        <f t="shared" si="10"/>
        <v>JYSK - Momo</v>
      </c>
      <c r="BM367" s="75" t="str">
        <f t="shared" si="11"/>
        <v>JYSK - Momo</v>
      </c>
    </row>
    <row r="368" spans="1:65" hidden="1" x14ac:dyDescent="0.3">
      <c r="A368" s="85" t="s">
        <v>1305</v>
      </c>
      <c r="B368" s="85" t="s">
        <v>240</v>
      </c>
      <c r="C368" s="85" t="s">
        <v>1307</v>
      </c>
      <c r="D368" s="85" t="s">
        <v>1716</v>
      </c>
      <c r="E368" s="85" t="s">
        <v>1305</v>
      </c>
      <c r="F368" s="85" t="s">
        <v>1305</v>
      </c>
      <c r="G368" s="85" t="s">
        <v>1308</v>
      </c>
      <c r="H368" s="85" t="s">
        <v>764</v>
      </c>
      <c r="I368" s="85" t="s">
        <v>764</v>
      </c>
      <c r="J368" s="85" t="s">
        <v>223</v>
      </c>
      <c r="K368" s="85" t="s">
        <v>1313</v>
      </c>
      <c r="L368" s="99" t="s">
        <v>1482</v>
      </c>
      <c r="M368" s="85"/>
      <c r="N368" s="85"/>
      <c r="O368" s="85"/>
      <c r="P368" s="85"/>
      <c r="Q368" s="87" t="s">
        <v>1311</v>
      </c>
      <c r="R368" s="87" t="s">
        <v>1311</v>
      </c>
      <c r="S368" s="87" t="s">
        <v>1311</v>
      </c>
      <c r="T368" s="87" t="s">
        <v>1311</v>
      </c>
      <c r="U368" s="87" t="s">
        <v>1311</v>
      </c>
      <c r="V368" s="87" t="s">
        <v>1311</v>
      </c>
      <c r="W368" s="87" t="s">
        <v>1311</v>
      </c>
      <c r="X368" s="87" t="s">
        <v>1311</v>
      </c>
      <c r="Y368" s="87" t="s">
        <v>1311</v>
      </c>
      <c r="Z368" s="87" t="s">
        <v>1311</v>
      </c>
      <c r="AA368" s="87" t="s">
        <v>1311</v>
      </c>
      <c r="AB368" s="87" t="s">
        <v>1311</v>
      </c>
      <c r="AC368" s="72"/>
      <c r="AD368" s="87">
        <v>0</v>
      </c>
      <c r="AE368" s="87">
        <v>0</v>
      </c>
      <c r="AF368" s="87">
        <v>0</v>
      </c>
      <c r="AG368" s="87">
        <v>0</v>
      </c>
      <c r="AH368" s="87">
        <v>0</v>
      </c>
      <c r="AI368" s="87">
        <v>0</v>
      </c>
      <c r="AJ368" s="87">
        <v>0</v>
      </c>
      <c r="AK368" s="87">
        <v>0</v>
      </c>
      <c r="AL368" s="87">
        <v>0</v>
      </c>
      <c r="AM368" s="87">
        <v>0</v>
      </c>
      <c r="AN368" s="87">
        <v>0</v>
      </c>
      <c r="AO368" s="87">
        <v>0</v>
      </c>
      <c r="AP368" s="72"/>
      <c r="AQ368" s="87">
        <v>0</v>
      </c>
      <c r="AR368" s="87">
        <v>0</v>
      </c>
      <c r="AS368" s="87">
        <v>0</v>
      </c>
      <c r="AT368" s="87">
        <v>0</v>
      </c>
      <c r="AU368" s="72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L368" s="75" t="str">
        <f t="shared" si="10"/>
        <v>JYSK - SENDO</v>
      </c>
      <c r="BM368" s="75" t="str">
        <f t="shared" si="11"/>
        <v>JYSK - SENDO</v>
      </c>
    </row>
    <row r="369" spans="1:65" hidden="1" x14ac:dyDescent="0.3">
      <c r="A369" s="85" t="s">
        <v>1305</v>
      </c>
      <c r="B369" s="75" t="s">
        <v>240</v>
      </c>
      <c r="C369" s="75" t="s">
        <v>1307</v>
      </c>
      <c r="D369" s="75" t="s">
        <v>1717</v>
      </c>
      <c r="E369" s="75" t="s">
        <v>1305</v>
      </c>
      <c r="F369" s="75" t="s">
        <v>1305</v>
      </c>
      <c r="G369" s="75" t="s">
        <v>1308</v>
      </c>
      <c r="H369" s="75" t="s">
        <v>764</v>
      </c>
      <c r="I369" s="75" t="s">
        <v>764</v>
      </c>
      <c r="J369" s="75" t="s">
        <v>223</v>
      </c>
      <c r="K369" s="75" t="s">
        <v>1313</v>
      </c>
      <c r="L369" s="95" t="s">
        <v>147</v>
      </c>
      <c r="Q369" s="91" t="s">
        <v>1311</v>
      </c>
      <c r="R369" s="91" t="s">
        <v>1311</v>
      </c>
      <c r="S369" s="91" t="s">
        <v>1311</v>
      </c>
      <c r="T369" s="91" t="s">
        <v>1311</v>
      </c>
      <c r="U369" s="91" t="s">
        <v>1311</v>
      </c>
      <c r="V369" s="91" t="s">
        <v>1311</v>
      </c>
      <c r="W369" s="91" t="s">
        <v>1311</v>
      </c>
      <c r="X369" s="91" t="s">
        <v>1311</v>
      </c>
      <c r="Y369" s="91">
        <v>151</v>
      </c>
      <c r="Z369" s="91">
        <v>151</v>
      </c>
      <c r="AA369" s="91">
        <v>166</v>
      </c>
      <c r="AB369" s="91">
        <v>183</v>
      </c>
      <c r="AC369" s="72"/>
      <c r="AD369" s="91">
        <v>0</v>
      </c>
      <c r="AE369" s="91">
        <v>0</v>
      </c>
      <c r="AF369" s="91">
        <v>0</v>
      </c>
      <c r="AG369" s="91">
        <v>0</v>
      </c>
      <c r="AH369" s="91">
        <v>0</v>
      </c>
      <c r="AI369" s="91">
        <v>0</v>
      </c>
      <c r="AJ369" s="91">
        <v>0</v>
      </c>
      <c r="AK369" s="91">
        <v>0</v>
      </c>
      <c r="AL369" s="92">
        <v>7130</v>
      </c>
      <c r="AM369" s="92">
        <v>7130</v>
      </c>
      <c r="AN369" s="92">
        <v>7843</v>
      </c>
      <c r="AO369" s="92">
        <v>8627</v>
      </c>
      <c r="AP369" s="72"/>
      <c r="AQ369" s="91">
        <v>0</v>
      </c>
      <c r="AR369" s="91">
        <v>0</v>
      </c>
      <c r="AS369" s="92">
        <v>7130</v>
      </c>
      <c r="AT369" s="92">
        <v>23599</v>
      </c>
      <c r="AU369" s="72"/>
      <c r="AV369" s="91"/>
      <c r="AW369" s="91"/>
      <c r="AX369" s="91"/>
      <c r="AY369" s="91"/>
      <c r="AZ369" s="91"/>
      <c r="BB369" s="91"/>
      <c r="BC369" s="91"/>
      <c r="BD369" s="91"/>
      <c r="BE369" s="91"/>
      <c r="BF369" s="91"/>
      <c r="BG369" s="91"/>
      <c r="BH369" s="91"/>
      <c r="BI369" s="91"/>
      <c r="BJ369" s="91"/>
      <c r="BL369" s="75" t="str">
        <f t="shared" si="10"/>
        <v>JYSK - Shopee</v>
      </c>
      <c r="BM369" s="75" t="str">
        <f t="shared" si="11"/>
        <v>JYSK - Shopee</v>
      </c>
    </row>
    <row r="370" spans="1:65" hidden="1" x14ac:dyDescent="0.3">
      <c r="A370" s="85" t="s">
        <v>1305</v>
      </c>
      <c r="B370" s="85" t="s">
        <v>240</v>
      </c>
      <c r="C370" s="85" t="s">
        <v>1307</v>
      </c>
      <c r="D370" s="85" t="s">
        <v>1718</v>
      </c>
      <c r="E370" s="85" t="s">
        <v>1305</v>
      </c>
      <c r="F370" s="85" t="s">
        <v>1305</v>
      </c>
      <c r="G370" s="85" t="s">
        <v>1308</v>
      </c>
      <c r="H370" s="85" t="s">
        <v>764</v>
      </c>
      <c r="I370" s="85" t="s">
        <v>764</v>
      </c>
      <c r="J370" s="85" t="s">
        <v>223</v>
      </c>
      <c r="K370" s="85" t="s">
        <v>1313</v>
      </c>
      <c r="L370" s="96" t="s">
        <v>581</v>
      </c>
      <c r="M370" s="85"/>
      <c r="N370" s="85"/>
      <c r="O370" s="85"/>
      <c r="P370" s="85"/>
      <c r="Q370" s="87" t="s">
        <v>1311</v>
      </c>
      <c r="R370" s="87" t="s">
        <v>1311</v>
      </c>
      <c r="S370" s="87" t="s">
        <v>1311</v>
      </c>
      <c r="T370" s="87" t="s">
        <v>1311</v>
      </c>
      <c r="U370" s="87" t="s">
        <v>1311</v>
      </c>
      <c r="V370" s="87" t="s">
        <v>1311</v>
      </c>
      <c r="W370" s="87" t="s">
        <v>1311</v>
      </c>
      <c r="X370" s="87" t="s">
        <v>1311</v>
      </c>
      <c r="Y370" s="87">
        <v>108</v>
      </c>
      <c r="Z370" s="87">
        <v>108</v>
      </c>
      <c r="AA370" s="87">
        <v>119</v>
      </c>
      <c r="AB370" s="87">
        <v>131</v>
      </c>
      <c r="AC370" s="72"/>
      <c r="AD370" s="87">
        <v>0</v>
      </c>
      <c r="AE370" s="87">
        <v>0</v>
      </c>
      <c r="AF370" s="87">
        <v>0</v>
      </c>
      <c r="AG370" s="87">
        <v>0</v>
      </c>
      <c r="AH370" s="87">
        <v>0</v>
      </c>
      <c r="AI370" s="87">
        <v>0</v>
      </c>
      <c r="AJ370" s="87">
        <v>0</v>
      </c>
      <c r="AK370" s="87">
        <v>0</v>
      </c>
      <c r="AL370" s="88">
        <v>5093</v>
      </c>
      <c r="AM370" s="88">
        <v>5093</v>
      </c>
      <c r="AN370" s="88">
        <v>5602</v>
      </c>
      <c r="AO370" s="88">
        <v>6162</v>
      </c>
      <c r="AP370" s="72"/>
      <c r="AQ370" s="87">
        <v>0</v>
      </c>
      <c r="AR370" s="87">
        <v>0</v>
      </c>
      <c r="AS370" s="88">
        <v>5093</v>
      </c>
      <c r="AT370" s="88">
        <v>16856</v>
      </c>
      <c r="AU370" s="72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L370" s="75" t="str">
        <f t="shared" si="10"/>
        <v>JYSK - TIKI</v>
      </c>
      <c r="BM370" s="75" t="str">
        <f t="shared" si="11"/>
        <v>JYSK - TIKI</v>
      </c>
    </row>
    <row r="371" spans="1:65" hidden="1" x14ac:dyDescent="0.3">
      <c r="A371" s="85" t="s">
        <v>1305</v>
      </c>
      <c r="B371" s="75" t="s">
        <v>240</v>
      </c>
      <c r="C371" s="75" t="s">
        <v>1305</v>
      </c>
      <c r="D371" s="75" t="s">
        <v>1719</v>
      </c>
      <c r="E371" s="75" t="s">
        <v>1305</v>
      </c>
      <c r="F371" s="75" t="s">
        <v>1305</v>
      </c>
      <c r="G371" s="75" t="s">
        <v>1308</v>
      </c>
      <c r="H371" s="75" t="s">
        <v>764</v>
      </c>
      <c r="I371" s="75" t="s">
        <v>764</v>
      </c>
      <c r="J371" s="75" t="s">
        <v>223</v>
      </c>
      <c r="K371" s="75" t="s">
        <v>116</v>
      </c>
      <c r="L371" s="86" t="s">
        <v>116</v>
      </c>
      <c r="Q371" s="91" t="s">
        <v>1311</v>
      </c>
      <c r="R371" s="91" t="s">
        <v>1311</v>
      </c>
      <c r="S371" s="91" t="s">
        <v>1311</v>
      </c>
      <c r="T371" s="91" t="s">
        <v>1311</v>
      </c>
      <c r="U371" s="91" t="s">
        <v>1311</v>
      </c>
      <c r="V371" s="91" t="s">
        <v>1311</v>
      </c>
      <c r="W371" s="91" t="s">
        <v>1311</v>
      </c>
      <c r="X371" s="91" t="s">
        <v>1311</v>
      </c>
      <c r="Y371" s="91" t="s">
        <v>1311</v>
      </c>
      <c r="Z371" s="91" t="s">
        <v>1311</v>
      </c>
      <c r="AA371" s="91" t="s">
        <v>1311</v>
      </c>
      <c r="AB371" s="91" t="s">
        <v>1311</v>
      </c>
      <c r="AC371" s="72"/>
      <c r="AD371" s="91">
        <v>0</v>
      </c>
      <c r="AE371" s="91">
        <v>0</v>
      </c>
      <c r="AF371" s="91">
        <v>0</v>
      </c>
      <c r="AG371" s="91">
        <v>0</v>
      </c>
      <c r="AH371" s="91">
        <v>0</v>
      </c>
      <c r="AI371" s="91">
        <v>0</v>
      </c>
      <c r="AJ371" s="91">
        <v>0</v>
      </c>
      <c r="AK371" s="91">
        <v>0</v>
      </c>
      <c r="AL371" s="91">
        <v>0</v>
      </c>
      <c r="AM371" s="91">
        <v>0</v>
      </c>
      <c r="AN371" s="91">
        <v>0</v>
      </c>
      <c r="AO371" s="91">
        <v>0</v>
      </c>
      <c r="AP371" s="72"/>
      <c r="AQ371" s="91">
        <v>0</v>
      </c>
      <c r="AR371" s="91">
        <v>0</v>
      </c>
      <c r="AS371" s="91">
        <v>0</v>
      </c>
      <c r="AT371" s="91">
        <v>0</v>
      </c>
      <c r="AU371" s="72"/>
      <c r="AV371" s="91"/>
      <c r="AW371" s="91"/>
      <c r="AX371" s="91"/>
      <c r="AY371" s="91"/>
      <c r="AZ371" s="91"/>
      <c r="BB371" s="91"/>
      <c r="BC371" s="91"/>
      <c r="BD371" s="91"/>
      <c r="BE371" s="91"/>
      <c r="BF371" s="91"/>
      <c r="BG371" s="91"/>
      <c r="BH371" s="91"/>
      <c r="BI371" s="91"/>
      <c r="BJ371" s="91"/>
      <c r="BL371" s="75" t="str">
        <f t="shared" si="10"/>
        <v>JYSK - Tiktok</v>
      </c>
      <c r="BM371" s="75" t="str">
        <f t="shared" si="11"/>
        <v>JYSK - Tiktok</v>
      </c>
    </row>
    <row r="372" spans="1:65" hidden="1" x14ac:dyDescent="0.3">
      <c r="A372" s="85" t="s">
        <v>1305</v>
      </c>
      <c r="B372" s="85" t="s">
        <v>240</v>
      </c>
      <c r="C372" s="85" t="s">
        <v>1307</v>
      </c>
      <c r="D372" s="85" t="s">
        <v>1720</v>
      </c>
      <c r="E372" s="85" t="s">
        <v>1305</v>
      </c>
      <c r="F372" s="85" t="s">
        <v>1305</v>
      </c>
      <c r="G372" s="85" t="s">
        <v>1308</v>
      </c>
      <c r="H372" s="85" t="s">
        <v>769</v>
      </c>
      <c r="I372" s="85" t="s">
        <v>769</v>
      </c>
      <c r="J372" s="85" t="s">
        <v>223</v>
      </c>
      <c r="K372" s="85" t="s">
        <v>1313</v>
      </c>
      <c r="L372" s="90" t="s">
        <v>65</v>
      </c>
      <c r="M372" s="85"/>
      <c r="N372" s="85"/>
      <c r="O372" s="85"/>
      <c r="P372" s="85"/>
      <c r="Q372" s="87" t="s">
        <v>1311</v>
      </c>
      <c r="R372" s="87" t="s">
        <v>1311</v>
      </c>
      <c r="S372" s="87" t="s">
        <v>1311</v>
      </c>
      <c r="T372" s="87" t="s">
        <v>1311</v>
      </c>
      <c r="U372" s="87" t="s">
        <v>1311</v>
      </c>
      <c r="V372" s="87" t="s">
        <v>1311</v>
      </c>
      <c r="W372" s="87" t="s">
        <v>1311</v>
      </c>
      <c r="X372" s="87" t="s">
        <v>1311</v>
      </c>
      <c r="Y372" s="87">
        <v>129</v>
      </c>
      <c r="Z372" s="87">
        <v>129</v>
      </c>
      <c r="AA372" s="87">
        <v>142</v>
      </c>
      <c r="AB372" s="87">
        <v>157</v>
      </c>
      <c r="AC372" s="72"/>
      <c r="AD372" s="87">
        <v>0</v>
      </c>
      <c r="AE372" s="87">
        <v>0</v>
      </c>
      <c r="AF372" s="87">
        <v>0</v>
      </c>
      <c r="AG372" s="87">
        <v>0</v>
      </c>
      <c r="AH372" s="87">
        <v>0</v>
      </c>
      <c r="AI372" s="87">
        <v>0</v>
      </c>
      <c r="AJ372" s="87">
        <v>0</v>
      </c>
      <c r="AK372" s="87">
        <v>0</v>
      </c>
      <c r="AL372" s="88">
        <v>6111</v>
      </c>
      <c r="AM372" s="88">
        <v>6111</v>
      </c>
      <c r="AN372" s="88">
        <v>6722</v>
      </c>
      <c r="AO372" s="88">
        <v>7395</v>
      </c>
      <c r="AP372" s="72"/>
      <c r="AQ372" s="87">
        <v>0</v>
      </c>
      <c r="AR372" s="87">
        <v>0</v>
      </c>
      <c r="AS372" s="88">
        <v>6111</v>
      </c>
      <c r="AT372" s="88">
        <v>20228</v>
      </c>
      <c r="AU372" s="72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L372" s="75" t="str">
        <f t="shared" si="10"/>
        <v>Karcher - Lazada</v>
      </c>
      <c r="BM372" s="75" t="str">
        <f t="shared" si="11"/>
        <v>Karcher - Lazada</v>
      </c>
    </row>
    <row r="373" spans="1:65" hidden="1" x14ac:dyDescent="0.3">
      <c r="A373" s="85" t="s">
        <v>1305</v>
      </c>
      <c r="B373" s="75" t="s">
        <v>240</v>
      </c>
      <c r="C373" s="75" t="s">
        <v>1305</v>
      </c>
      <c r="D373" s="75" t="s">
        <v>1721</v>
      </c>
      <c r="E373" s="75" t="s">
        <v>1305</v>
      </c>
      <c r="F373" s="75" t="s">
        <v>1305</v>
      </c>
      <c r="G373" s="75" t="s">
        <v>1308</v>
      </c>
      <c r="H373" s="75" t="s">
        <v>769</v>
      </c>
      <c r="I373" s="75" t="s">
        <v>769</v>
      </c>
      <c r="J373" s="75" t="s">
        <v>223</v>
      </c>
      <c r="K373" s="75" t="s">
        <v>739</v>
      </c>
      <c r="L373" s="86" t="s">
        <v>739</v>
      </c>
      <c r="Q373" s="91" t="s">
        <v>1311</v>
      </c>
      <c r="R373" s="91" t="s">
        <v>1311</v>
      </c>
      <c r="S373" s="91" t="s">
        <v>1311</v>
      </c>
      <c r="T373" s="91" t="s">
        <v>1311</v>
      </c>
      <c r="U373" s="91" t="s">
        <v>1311</v>
      </c>
      <c r="V373" s="91" t="s">
        <v>1311</v>
      </c>
      <c r="W373" s="91" t="s">
        <v>1311</v>
      </c>
      <c r="X373" s="91" t="s">
        <v>1311</v>
      </c>
      <c r="Y373" s="91">
        <v>22</v>
      </c>
      <c r="Z373" s="91">
        <v>22</v>
      </c>
      <c r="AA373" s="91">
        <v>24</v>
      </c>
      <c r="AB373" s="91">
        <v>26</v>
      </c>
      <c r="AC373" s="72"/>
      <c r="AD373" s="91">
        <v>0</v>
      </c>
      <c r="AE373" s="91">
        <v>0</v>
      </c>
      <c r="AF373" s="91">
        <v>0</v>
      </c>
      <c r="AG373" s="91">
        <v>0</v>
      </c>
      <c r="AH373" s="91">
        <v>0</v>
      </c>
      <c r="AI373" s="91">
        <v>0</v>
      </c>
      <c r="AJ373" s="91">
        <v>0</v>
      </c>
      <c r="AK373" s="91">
        <v>0</v>
      </c>
      <c r="AL373" s="92">
        <v>1018</v>
      </c>
      <c r="AM373" s="92">
        <v>1018</v>
      </c>
      <c r="AN373" s="92">
        <v>1120</v>
      </c>
      <c r="AO373" s="92">
        <v>1232</v>
      </c>
      <c r="AP373" s="72"/>
      <c r="AQ373" s="91">
        <v>0</v>
      </c>
      <c r="AR373" s="91">
        <v>0</v>
      </c>
      <c r="AS373" s="92">
        <v>1018</v>
      </c>
      <c r="AT373" s="92">
        <v>3371</v>
      </c>
      <c r="AU373" s="72"/>
      <c r="AV373" s="91"/>
      <c r="AW373" s="91"/>
      <c r="AX373" s="91"/>
      <c r="AY373" s="91"/>
      <c r="AZ373" s="91"/>
      <c r="BB373" s="91"/>
      <c r="BC373" s="91"/>
      <c r="BD373" s="91"/>
      <c r="BE373" s="91"/>
      <c r="BF373" s="91"/>
      <c r="BG373" s="91"/>
      <c r="BH373" s="91"/>
      <c r="BI373" s="91"/>
      <c r="BJ373" s="91"/>
      <c r="BL373" s="75" t="str">
        <f t="shared" si="10"/>
        <v>Karcher - Momo</v>
      </c>
      <c r="BM373" s="75" t="str">
        <f t="shared" si="11"/>
        <v>Karcher - Momo</v>
      </c>
    </row>
    <row r="374" spans="1:65" hidden="1" x14ac:dyDescent="0.3">
      <c r="A374" s="85" t="s">
        <v>1305</v>
      </c>
      <c r="B374" s="85" t="s">
        <v>240</v>
      </c>
      <c r="C374" s="85" t="s">
        <v>1307</v>
      </c>
      <c r="D374" s="85" t="s">
        <v>1722</v>
      </c>
      <c r="E374" s="85" t="s">
        <v>1305</v>
      </c>
      <c r="F374" s="85" t="s">
        <v>1305</v>
      </c>
      <c r="G374" s="85" t="s">
        <v>1308</v>
      </c>
      <c r="H374" s="85" t="s">
        <v>769</v>
      </c>
      <c r="I374" s="85" t="s">
        <v>769</v>
      </c>
      <c r="J374" s="85" t="s">
        <v>223</v>
      </c>
      <c r="K374" s="85" t="s">
        <v>1313</v>
      </c>
      <c r="L374" s="99" t="s">
        <v>1482</v>
      </c>
      <c r="M374" s="85"/>
      <c r="N374" s="85"/>
      <c r="O374" s="85"/>
      <c r="P374" s="85"/>
      <c r="Q374" s="87" t="s">
        <v>1311</v>
      </c>
      <c r="R374" s="87" t="s">
        <v>1311</v>
      </c>
      <c r="S374" s="87" t="s">
        <v>1311</v>
      </c>
      <c r="T374" s="87" t="s">
        <v>1311</v>
      </c>
      <c r="U374" s="87" t="s">
        <v>1311</v>
      </c>
      <c r="V374" s="87" t="s">
        <v>1311</v>
      </c>
      <c r="W374" s="87" t="s">
        <v>1311</v>
      </c>
      <c r="X374" s="87" t="s">
        <v>1311</v>
      </c>
      <c r="Y374" s="87" t="s">
        <v>1311</v>
      </c>
      <c r="Z374" s="87" t="s">
        <v>1311</v>
      </c>
      <c r="AA374" s="87" t="s">
        <v>1311</v>
      </c>
      <c r="AB374" s="87" t="s">
        <v>1311</v>
      </c>
      <c r="AC374" s="72"/>
      <c r="AD374" s="87">
        <v>0</v>
      </c>
      <c r="AE374" s="87">
        <v>0</v>
      </c>
      <c r="AF374" s="87">
        <v>0</v>
      </c>
      <c r="AG374" s="87">
        <v>0</v>
      </c>
      <c r="AH374" s="87">
        <v>0</v>
      </c>
      <c r="AI374" s="87">
        <v>0</v>
      </c>
      <c r="AJ374" s="87">
        <v>0</v>
      </c>
      <c r="AK374" s="87">
        <v>0</v>
      </c>
      <c r="AL374" s="87">
        <v>0</v>
      </c>
      <c r="AM374" s="87">
        <v>0</v>
      </c>
      <c r="AN374" s="87">
        <v>0</v>
      </c>
      <c r="AO374" s="87">
        <v>0</v>
      </c>
      <c r="AP374" s="72"/>
      <c r="AQ374" s="87">
        <v>0</v>
      </c>
      <c r="AR374" s="87">
        <v>0</v>
      </c>
      <c r="AS374" s="87">
        <v>0</v>
      </c>
      <c r="AT374" s="87">
        <v>0</v>
      </c>
      <c r="AU374" s="72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L374" s="75" t="str">
        <f t="shared" si="10"/>
        <v>Karcher - SENDO</v>
      </c>
      <c r="BM374" s="75" t="str">
        <f t="shared" si="11"/>
        <v>Karcher - SENDO</v>
      </c>
    </row>
    <row r="375" spans="1:65" hidden="1" x14ac:dyDescent="0.3">
      <c r="A375" s="85" t="s">
        <v>1305</v>
      </c>
      <c r="B375" s="75" t="s">
        <v>240</v>
      </c>
      <c r="C375" s="75" t="s">
        <v>1307</v>
      </c>
      <c r="D375" s="75" t="s">
        <v>1723</v>
      </c>
      <c r="E375" s="75" t="s">
        <v>1305</v>
      </c>
      <c r="F375" s="75" t="s">
        <v>1305</v>
      </c>
      <c r="G375" s="75" t="s">
        <v>1308</v>
      </c>
      <c r="H375" s="75" t="s">
        <v>769</v>
      </c>
      <c r="I375" s="75" t="s">
        <v>769</v>
      </c>
      <c r="J375" s="75" t="s">
        <v>223</v>
      </c>
      <c r="K375" s="75" t="s">
        <v>1313</v>
      </c>
      <c r="L375" s="95" t="s">
        <v>147</v>
      </c>
      <c r="Q375" s="91" t="s">
        <v>1311</v>
      </c>
      <c r="R375" s="91" t="s">
        <v>1311</v>
      </c>
      <c r="S375" s="91" t="s">
        <v>1311</v>
      </c>
      <c r="T375" s="91" t="s">
        <v>1311</v>
      </c>
      <c r="U375" s="91" t="s">
        <v>1311</v>
      </c>
      <c r="V375" s="91" t="s">
        <v>1311</v>
      </c>
      <c r="W375" s="91" t="s">
        <v>1311</v>
      </c>
      <c r="X375" s="91" t="s">
        <v>1311</v>
      </c>
      <c r="Y375" s="91">
        <v>151</v>
      </c>
      <c r="Z375" s="91">
        <v>151</v>
      </c>
      <c r="AA375" s="91">
        <v>166</v>
      </c>
      <c r="AB375" s="91">
        <v>183</v>
      </c>
      <c r="AC375" s="72"/>
      <c r="AD375" s="91">
        <v>0</v>
      </c>
      <c r="AE375" s="91">
        <v>0</v>
      </c>
      <c r="AF375" s="91">
        <v>0</v>
      </c>
      <c r="AG375" s="91">
        <v>0</v>
      </c>
      <c r="AH375" s="91">
        <v>0</v>
      </c>
      <c r="AI375" s="91">
        <v>0</v>
      </c>
      <c r="AJ375" s="91">
        <v>0</v>
      </c>
      <c r="AK375" s="91">
        <v>0</v>
      </c>
      <c r="AL375" s="92">
        <v>7130</v>
      </c>
      <c r="AM375" s="92">
        <v>7130</v>
      </c>
      <c r="AN375" s="92">
        <v>7843</v>
      </c>
      <c r="AO375" s="92">
        <v>8627</v>
      </c>
      <c r="AP375" s="72"/>
      <c r="AQ375" s="91">
        <v>0</v>
      </c>
      <c r="AR375" s="91">
        <v>0</v>
      </c>
      <c r="AS375" s="92">
        <v>7130</v>
      </c>
      <c r="AT375" s="92">
        <v>23599</v>
      </c>
      <c r="AU375" s="72"/>
      <c r="AV375" s="91"/>
      <c r="AW375" s="91"/>
      <c r="AX375" s="91"/>
      <c r="AY375" s="91"/>
      <c r="AZ375" s="91"/>
      <c r="BB375" s="91"/>
      <c r="BC375" s="91"/>
      <c r="BD375" s="91"/>
      <c r="BE375" s="91"/>
      <c r="BF375" s="91"/>
      <c r="BG375" s="91"/>
      <c r="BH375" s="91"/>
      <c r="BI375" s="91"/>
      <c r="BJ375" s="91"/>
      <c r="BL375" s="75" t="str">
        <f t="shared" si="10"/>
        <v>Karcher - Shopee</v>
      </c>
      <c r="BM375" s="75" t="str">
        <f t="shared" si="11"/>
        <v>Karcher - Shopee</v>
      </c>
    </row>
    <row r="376" spans="1:65" hidden="1" x14ac:dyDescent="0.3">
      <c r="A376" s="85" t="s">
        <v>1305</v>
      </c>
      <c r="B376" s="85" t="s">
        <v>240</v>
      </c>
      <c r="C376" s="85" t="s">
        <v>1307</v>
      </c>
      <c r="D376" s="85" t="s">
        <v>1724</v>
      </c>
      <c r="E376" s="85" t="s">
        <v>1305</v>
      </c>
      <c r="F376" s="85" t="s">
        <v>1305</v>
      </c>
      <c r="G376" s="85" t="s">
        <v>1308</v>
      </c>
      <c r="H376" s="85" t="s">
        <v>769</v>
      </c>
      <c r="I376" s="85" t="s">
        <v>769</v>
      </c>
      <c r="J376" s="85" t="s">
        <v>223</v>
      </c>
      <c r="K376" s="85" t="s">
        <v>1313</v>
      </c>
      <c r="L376" s="96" t="s">
        <v>581</v>
      </c>
      <c r="M376" s="85"/>
      <c r="N376" s="85"/>
      <c r="O376" s="85"/>
      <c r="P376" s="85"/>
      <c r="Q376" s="87" t="s">
        <v>1311</v>
      </c>
      <c r="R376" s="87" t="s">
        <v>1311</v>
      </c>
      <c r="S376" s="87" t="s">
        <v>1311</v>
      </c>
      <c r="T376" s="87" t="s">
        <v>1311</v>
      </c>
      <c r="U376" s="87" t="s">
        <v>1311</v>
      </c>
      <c r="V376" s="87" t="s">
        <v>1311</v>
      </c>
      <c r="W376" s="87" t="s">
        <v>1311</v>
      </c>
      <c r="X376" s="87" t="s">
        <v>1311</v>
      </c>
      <c r="Y376" s="87">
        <v>108</v>
      </c>
      <c r="Z376" s="87">
        <v>108</v>
      </c>
      <c r="AA376" s="87">
        <v>119</v>
      </c>
      <c r="AB376" s="87">
        <v>131</v>
      </c>
      <c r="AC376" s="72"/>
      <c r="AD376" s="87">
        <v>0</v>
      </c>
      <c r="AE376" s="87">
        <v>0</v>
      </c>
      <c r="AF376" s="87">
        <v>0</v>
      </c>
      <c r="AG376" s="87">
        <v>0</v>
      </c>
      <c r="AH376" s="87">
        <v>0</v>
      </c>
      <c r="AI376" s="87">
        <v>0</v>
      </c>
      <c r="AJ376" s="87">
        <v>0</v>
      </c>
      <c r="AK376" s="87">
        <v>0</v>
      </c>
      <c r="AL376" s="88">
        <v>5093</v>
      </c>
      <c r="AM376" s="88">
        <v>5093</v>
      </c>
      <c r="AN376" s="88">
        <v>5602</v>
      </c>
      <c r="AO376" s="88">
        <v>6162</v>
      </c>
      <c r="AP376" s="72"/>
      <c r="AQ376" s="87">
        <v>0</v>
      </c>
      <c r="AR376" s="87">
        <v>0</v>
      </c>
      <c r="AS376" s="88">
        <v>5093</v>
      </c>
      <c r="AT376" s="88">
        <v>16856</v>
      </c>
      <c r="AU376" s="72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L376" s="75" t="str">
        <f t="shared" si="10"/>
        <v>Karcher - TIKI</v>
      </c>
      <c r="BM376" s="75" t="str">
        <f t="shared" si="11"/>
        <v>Karcher - TIKI</v>
      </c>
    </row>
    <row r="377" spans="1:65" hidden="1" x14ac:dyDescent="0.3">
      <c r="A377" s="85" t="s">
        <v>1305</v>
      </c>
      <c r="B377" s="75" t="s">
        <v>240</v>
      </c>
      <c r="C377" s="75" t="s">
        <v>1305</v>
      </c>
      <c r="D377" s="75" t="s">
        <v>1725</v>
      </c>
      <c r="E377" s="75" t="s">
        <v>1305</v>
      </c>
      <c r="F377" s="75" t="s">
        <v>1305</v>
      </c>
      <c r="G377" s="75" t="s">
        <v>1308</v>
      </c>
      <c r="H377" s="75" t="s">
        <v>769</v>
      </c>
      <c r="I377" s="75" t="s">
        <v>769</v>
      </c>
      <c r="J377" s="75" t="s">
        <v>223</v>
      </c>
      <c r="K377" s="75" t="s">
        <v>116</v>
      </c>
      <c r="L377" s="86" t="s">
        <v>116</v>
      </c>
      <c r="Q377" s="91" t="s">
        <v>1311</v>
      </c>
      <c r="R377" s="91" t="s">
        <v>1311</v>
      </c>
      <c r="S377" s="91" t="s">
        <v>1311</v>
      </c>
      <c r="T377" s="91" t="s">
        <v>1311</v>
      </c>
      <c r="U377" s="91" t="s">
        <v>1311</v>
      </c>
      <c r="V377" s="91" t="s">
        <v>1311</v>
      </c>
      <c r="W377" s="91" t="s">
        <v>1311</v>
      </c>
      <c r="X377" s="91" t="s">
        <v>1311</v>
      </c>
      <c r="Y377" s="91">
        <v>22</v>
      </c>
      <c r="Z377" s="91">
        <v>22</v>
      </c>
      <c r="AA377" s="91">
        <v>24</v>
      </c>
      <c r="AB377" s="91">
        <v>26</v>
      </c>
      <c r="AC377" s="72"/>
      <c r="AD377" s="91">
        <v>0</v>
      </c>
      <c r="AE377" s="91">
        <v>0</v>
      </c>
      <c r="AF377" s="91">
        <v>0</v>
      </c>
      <c r="AG377" s="91">
        <v>0</v>
      </c>
      <c r="AH377" s="91">
        <v>0</v>
      </c>
      <c r="AI377" s="91">
        <v>0</v>
      </c>
      <c r="AJ377" s="91">
        <v>0</v>
      </c>
      <c r="AK377" s="91">
        <v>0</v>
      </c>
      <c r="AL377" s="92">
        <v>1018</v>
      </c>
      <c r="AM377" s="92">
        <v>1018</v>
      </c>
      <c r="AN377" s="92">
        <v>1120</v>
      </c>
      <c r="AO377" s="92">
        <v>1232</v>
      </c>
      <c r="AP377" s="72"/>
      <c r="AQ377" s="91">
        <v>0</v>
      </c>
      <c r="AR377" s="91">
        <v>0</v>
      </c>
      <c r="AS377" s="92">
        <v>1018</v>
      </c>
      <c r="AT377" s="92">
        <v>3371</v>
      </c>
      <c r="AU377" s="72"/>
      <c r="AV377" s="91"/>
      <c r="AW377" s="91"/>
      <c r="AX377" s="91"/>
      <c r="AY377" s="91"/>
      <c r="AZ377" s="91"/>
      <c r="BB377" s="91"/>
      <c r="BC377" s="91"/>
      <c r="BD377" s="91"/>
      <c r="BE377" s="91"/>
      <c r="BF377" s="91"/>
      <c r="BG377" s="91"/>
      <c r="BH377" s="91"/>
      <c r="BI377" s="91"/>
      <c r="BJ377" s="91"/>
      <c r="BL377" s="75" t="str">
        <f t="shared" si="10"/>
        <v>Karcher - Tiktok</v>
      </c>
      <c r="BM377" s="75" t="str">
        <f t="shared" si="11"/>
        <v>Karcher - Tiktok</v>
      </c>
    </row>
    <row r="378" spans="1:65" hidden="1" x14ac:dyDescent="0.3">
      <c r="A378" s="85" t="s">
        <v>1305</v>
      </c>
      <c r="B378" s="85" t="s">
        <v>240</v>
      </c>
      <c r="C378" s="85" t="s">
        <v>1307</v>
      </c>
      <c r="D378" s="85" t="s">
        <v>1726</v>
      </c>
      <c r="E378" s="85" t="s">
        <v>1305</v>
      </c>
      <c r="F378" s="85" t="s">
        <v>1305</v>
      </c>
      <c r="G378" s="85" t="s">
        <v>1445</v>
      </c>
      <c r="H378" s="85" t="s">
        <v>536</v>
      </c>
      <c r="I378" s="85" t="s">
        <v>543</v>
      </c>
      <c r="J378" s="85" t="s">
        <v>90</v>
      </c>
      <c r="K378" s="85" t="s">
        <v>1313</v>
      </c>
      <c r="L378" s="90" t="s">
        <v>65</v>
      </c>
      <c r="M378" s="85"/>
      <c r="N378" s="85"/>
      <c r="O378" s="85"/>
      <c r="P378" s="85"/>
      <c r="Q378" s="87">
        <v>50.84</v>
      </c>
      <c r="R378" s="87">
        <v>15</v>
      </c>
      <c r="S378" s="87" t="s">
        <v>1311</v>
      </c>
      <c r="T378" s="87" t="s">
        <v>1311</v>
      </c>
      <c r="U378" s="87" t="s">
        <v>1311</v>
      </c>
      <c r="V378" s="87" t="s">
        <v>1311</v>
      </c>
      <c r="W378" s="88">
        <v>1219</v>
      </c>
      <c r="X378" s="88">
        <v>1280</v>
      </c>
      <c r="Y378" s="88">
        <v>1664</v>
      </c>
      <c r="Z378" s="88">
        <v>1332</v>
      </c>
      <c r="AA378" s="88">
        <v>1731</v>
      </c>
      <c r="AB378" s="88">
        <v>1904</v>
      </c>
      <c r="AC378" s="72"/>
      <c r="AD378" s="88">
        <v>2400</v>
      </c>
      <c r="AE378" s="87">
        <v>725</v>
      </c>
      <c r="AF378" s="87">
        <v>0</v>
      </c>
      <c r="AG378" s="87">
        <v>0</v>
      </c>
      <c r="AH378" s="87">
        <v>0</v>
      </c>
      <c r="AI378" s="87">
        <v>0</v>
      </c>
      <c r="AJ378" s="88">
        <v>57549</v>
      </c>
      <c r="AK378" s="88">
        <v>60429</v>
      </c>
      <c r="AL378" s="88">
        <v>78558</v>
      </c>
      <c r="AM378" s="88">
        <v>62884</v>
      </c>
      <c r="AN378" s="88">
        <v>81721</v>
      </c>
      <c r="AO378" s="88">
        <v>89888</v>
      </c>
      <c r="AP378" s="72"/>
      <c r="AQ378" s="88">
        <v>3125</v>
      </c>
      <c r="AR378" s="87">
        <v>0</v>
      </c>
      <c r="AS378" s="88">
        <v>196536</v>
      </c>
      <c r="AT378" s="88">
        <v>234494</v>
      </c>
      <c r="AU378" s="72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L378" s="75" t="str">
        <f t="shared" si="10"/>
        <v>KC - Lazada</v>
      </c>
      <c r="BM378" s="75" t="str">
        <f t="shared" si="11"/>
        <v>Huggies - Lazada</v>
      </c>
    </row>
    <row r="379" spans="1:65" hidden="1" x14ac:dyDescent="0.3">
      <c r="A379" s="85" t="s">
        <v>1305</v>
      </c>
      <c r="B379" s="75" t="s">
        <v>240</v>
      </c>
      <c r="C379" s="75" t="s">
        <v>1307</v>
      </c>
      <c r="D379" s="75" t="s">
        <v>1727</v>
      </c>
      <c r="E379" s="75" t="s">
        <v>1305</v>
      </c>
      <c r="F379" s="75" t="s">
        <v>1305</v>
      </c>
      <c r="G379" s="75" t="s">
        <v>1445</v>
      </c>
      <c r="H379" s="75" t="s">
        <v>536</v>
      </c>
      <c r="I379" s="75" t="s">
        <v>543</v>
      </c>
      <c r="J379" s="75" t="s">
        <v>90</v>
      </c>
      <c r="K379" s="75" t="s">
        <v>1313</v>
      </c>
      <c r="L379" s="96" t="s">
        <v>581</v>
      </c>
      <c r="Q379" s="91">
        <v>43.75</v>
      </c>
      <c r="R379" s="91">
        <v>18</v>
      </c>
      <c r="S379" s="91" t="s">
        <v>1311</v>
      </c>
      <c r="T379" s="91" t="s">
        <v>1311</v>
      </c>
      <c r="U379" s="91" t="s">
        <v>1311</v>
      </c>
      <c r="V379" s="91" t="s">
        <v>1311</v>
      </c>
      <c r="W379" s="91">
        <v>610</v>
      </c>
      <c r="X379" s="91">
        <v>640</v>
      </c>
      <c r="Y379" s="91">
        <v>832</v>
      </c>
      <c r="Z379" s="91">
        <v>666</v>
      </c>
      <c r="AA379" s="91">
        <v>866</v>
      </c>
      <c r="AB379" s="91">
        <v>952</v>
      </c>
      <c r="AC379" s="72"/>
      <c r="AD379" s="92">
        <v>2065</v>
      </c>
      <c r="AE379" s="91">
        <v>836</v>
      </c>
      <c r="AF379" s="91">
        <v>0</v>
      </c>
      <c r="AG379" s="91">
        <v>0</v>
      </c>
      <c r="AH379" s="91">
        <v>0</v>
      </c>
      <c r="AI379" s="91">
        <v>0</v>
      </c>
      <c r="AJ379" s="92">
        <v>28798</v>
      </c>
      <c r="AK379" s="92">
        <v>30215</v>
      </c>
      <c r="AL379" s="92">
        <v>39279</v>
      </c>
      <c r="AM379" s="92">
        <v>31442</v>
      </c>
      <c r="AN379" s="92">
        <v>40884</v>
      </c>
      <c r="AO379" s="92">
        <v>44944</v>
      </c>
      <c r="AP379" s="72"/>
      <c r="AQ379" s="92">
        <v>2902</v>
      </c>
      <c r="AR379" s="91">
        <v>0</v>
      </c>
      <c r="AS379" s="92">
        <v>98292</v>
      </c>
      <c r="AT379" s="92">
        <v>117270</v>
      </c>
      <c r="AU379" s="72"/>
      <c r="AV379" s="91"/>
      <c r="AW379" s="91"/>
      <c r="AX379" s="91"/>
      <c r="AY379" s="91"/>
      <c r="AZ379" s="91"/>
      <c r="BB379" s="91"/>
      <c r="BC379" s="91"/>
      <c r="BD379" s="91"/>
      <c r="BE379" s="91"/>
      <c r="BF379" s="91"/>
      <c r="BG379" s="91"/>
      <c r="BH379" s="91"/>
      <c r="BI379" s="91"/>
      <c r="BJ379" s="91"/>
      <c r="BL379" s="75" t="str">
        <f t="shared" si="10"/>
        <v>KC - TIKI</v>
      </c>
      <c r="BM379" s="75" t="str">
        <f t="shared" si="11"/>
        <v>Huggies - TIKI</v>
      </c>
    </row>
    <row r="380" spans="1:65" hidden="1" x14ac:dyDescent="0.3">
      <c r="A380" s="85" t="s">
        <v>1305</v>
      </c>
      <c r="B380" s="85" t="s">
        <v>240</v>
      </c>
      <c r="C380" s="85" t="s">
        <v>1305</v>
      </c>
      <c r="D380" s="85" t="s">
        <v>1728</v>
      </c>
      <c r="E380" s="85" t="s">
        <v>1305</v>
      </c>
      <c r="F380" s="85" t="s">
        <v>1305</v>
      </c>
      <c r="G380" s="85" t="s">
        <v>1358</v>
      </c>
      <c r="H380" s="85" t="s">
        <v>796</v>
      </c>
      <c r="I380" s="85" t="s">
        <v>796</v>
      </c>
      <c r="J380" s="85" t="s">
        <v>223</v>
      </c>
      <c r="K380" s="85" t="s">
        <v>1309</v>
      </c>
      <c r="L380" s="86" t="s">
        <v>1310</v>
      </c>
      <c r="M380" s="85"/>
      <c r="N380" s="85"/>
      <c r="O380" s="85"/>
      <c r="P380" s="85"/>
      <c r="Q380" s="87" t="s">
        <v>1311</v>
      </c>
      <c r="R380" s="87" t="s">
        <v>1311</v>
      </c>
      <c r="S380" s="87" t="s">
        <v>1311</v>
      </c>
      <c r="T380" s="87" t="s">
        <v>1311</v>
      </c>
      <c r="U380" s="87" t="s">
        <v>1311</v>
      </c>
      <c r="V380" s="87" t="s">
        <v>1311</v>
      </c>
      <c r="W380" s="87" t="s">
        <v>1311</v>
      </c>
      <c r="X380" s="87">
        <v>65</v>
      </c>
      <c r="Y380" s="87">
        <v>71</v>
      </c>
      <c r="Z380" s="87">
        <v>108</v>
      </c>
      <c r="AA380" s="87">
        <v>119</v>
      </c>
      <c r="AB380" s="87">
        <v>131</v>
      </c>
      <c r="AC380" s="72"/>
      <c r="AD380" s="87">
        <v>0</v>
      </c>
      <c r="AE380" s="87">
        <v>0</v>
      </c>
      <c r="AF380" s="87">
        <v>0</v>
      </c>
      <c r="AG380" s="87">
        <v>0</v>
      </c>
      <c r="AH380" s="87">
        <v>0</v>
      </c>
      <c r="AI380" s="87">
        <v>0</v>
      </c>
      <c r="AJ380" s="87">
        <v>0</v>
      </c>
      <c r="AK380" s="88">
        <v>3055</v>
      </c>
      <c r="AL380" s="88">
        <v>3361</v>
      </c>
      <c r="AM380" s="88">
        <v>5093</v>
      </c>
      <c r="AN380" s="88">
        <v>5602</v>
      </c>
      <c r="AO380" s="88">
        <v>6162</v>
      </c>
      <c r="AP380" s="72"/>
      <c r="AQ380" s="87">
        <v>0</v>
      </c>
      <c r="AR380" s="87">
        <v>0</v>
      </c>
      <c r="AS380" s="88">
        <v>6416</v>
      </c>
      <c r="AT380" s="88">
        <v>16856</v>
      </c>
      <c r="AU380" s="72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L380" s="75" t="str">
        <f t="shared" si="10"/>
        <v>Kềm Nghĩa - Webstore</v>
      </c>
      <c r="BM380" s="75" t="str">
        <f t="shared" si="11"/>
        <v>Kềm Nghĩa - Webstore</v>
      </c>
    </row>
    <row r="381" spans="1:65" hidden="1" x14ac:dyDescent="0.3">
      <c r="A381" s="85" t="s">
        <v>1305</v>
      </c>
      <c r="B381" s="75" t="s">
        <v>240</v>
      </c>
      <c r="C381" s="75" t="s">
        <v>1307</v>
      </c>
      <c r="D381" s="75" t="s">
        <v>1729</v>
      </c>
      <c r="E381" s="75" t="s">
        <v>1305</v>
      </c>
      <c r="F381" s="75" t="s">
        <v>1305</v>
      </c>
      <c r="G381" s="75" t="s">
        <v>1358</v>
      </c>
      <c r="H381" s="75" t="s">
        <v>796</v>
      </c>
      <c r="I381" s="75" t="s">
        <v>796</v>
      </c>
      <c r="J381" s="75" t="s">
        <v>223</v>
      </c>
      <c r="K381" s="75" t="s">
        <v>1313</v>
      </c>
      <c r="L381" s="90" t="s">
        <v>65</v>
      </c>
      <c r="Q381" s="91" t="s">
        <v>1311</v>
      </c>
      <c r="R381" s="91" t="s">
        <v>1311</v>
      </c>
      <c r="S381" s="91" t="s">
        <v>1311</v>
      </c>
      <c r="T381" s="91" t="s">
        <v>1311</v>
      </c>
      <c r="U381" s="91" t="s">
        <v>1311</v>
      </c>
      <c r="V381" s="91" t="s">
        <v>1311</v>
      </c>
      <c r="W381" s="91">
        <v>300</v>
      </c>
      <c r="X381" s="91">
        <v>300</v>
      </c>
      <c r="Y381" s="91">
        <v>330</v>
      </c>
      <c r="Z381" s="91">
        <v>363</v>
      </c>
      <c r="AA381" s="91">
        <v>399</v>
      </c>
      <c r="AB381" s="91">
        <v>439</v>
      </c>
      <c r="AC381" s="72"/>
      <c r="AD381" s="91">
        <v>0</v>
      </c>
      <c r="AE381" s="91">
        <v>0</v>
      </c>
      <c r="AF381" s="91">
        <v>0</v>
      </c>
      <c r="AG381" s="91">
        <v>0</v>
      </c>
      <c r="AH381" s="91">
        <v>0</v>
      </c>
      <c r="AI381" s="91">
        <v>0</v>
      </c>
      <c r="AJ381" s="92">
        <v>14163</v>
      </c>
      <c r="AK381" s="92">
        <v>14163</v>
      </c>
      <c r="AL381" s="92">
        <v>15579</v>
      </c>
      <c r="AM381" s="92">
        <v>17137</v>
      </c>
      <c r="AN381" s="92">
        <v>18851</v>
      </c>
      <c r="AO381" s="92">
        <v>20736</v>
      </c>
      <c r="AP381" s="72"/>
      <c r="AQ381" s="91">
        <v>0</v>
      </c>
      <c r="AR381" s="91">
        <v>0</v>
      </c>
      <c r="AS381" s="92">
        <v>43906</v>
      </c>
      <c r="AT381" s="92">
        <v>56725</v>
      </c>
      <c r="AU381" s="72"/>
      <c r="AV381" s="91"/>
      <c r="AW381" s="91"/>
      <c r="AX381" s="91"/>
      <c r="AY381" s="91"/>
      <c r="AZ381" s="91"/>
      <c r="BB381" s="91"/>
      <c r="BC381" s="91"/>
      <c r="BD381" s="91"/>
      <c r="BE381" s="91"/>
      <c r="BF381" s="91"/>
      <c r="BG381" s="91"/>
      <c r="BH381" s="91"/>
      <c r="BI381" s="91"/>
      <c r="BJ381" s="91"/>
      <c r="BL381" s="75" t="str">
        <f t="shared" si="10"/>
        <v>Kềm Nghĩa - Lazada</v>
      </c>
      <c r="BM381" s="75" t="str">
        <f t="shared" si="11"/>
        <v>Kềm Nghĩa - Lazada</v>
      </c>
    </row>
    <row r="382" spans="1:65" hidden="1" x14ac:dyDescent="0.3">
      <c r="A382" s="85" t="s">
        <v>1305</v>
      </c>
      <c r="B382" s="85" t="s">
        <v>240</v>
      </c>
      <c r="C382" s="85" t="s">
        <v>1305</v>
      </c>
      <c r="D382" s="85" t="s">
        <v>1730</v>
      </c>
      <c r="E382" s="85" t="s">
        <v>1305</v>
      </c>
      <c r="F382" s="85" t="s">
        <v>1305</v>
      </c>
      <c r="G382" s="85" t="s">
        <v>1358</v>
      </c>
      <c r="H382" s="85" t="s">
        <v>796</v>
      </c>
      <c r="I382" s="85" t="s">
        <v>796</v>
      </c>
      <c r="J382" s="85" t="s">
        <v>223</v>
      </c>
      <c r="K382" s="85" t="s">
        <v>739</v>
      </c>
      <c r="L382" s="86" t="s">
        <v>739</v>
      </c>
      <c r="M382" s="85"/>
      <c r="N382" s="85"/>
      <c r="O382" s="85"/>
      <c r="P382" s="85"/>
      <c r="Q382" s="87" t="s">
        <v>1311</v>
      </c>
      <c r="R382" s="87" t="s">
        <v>1311</v>
      </c>
      <c r="S382" s="87" t="s">
        <v>1311</v>
      </c>
      <c r="T382" s="87" t="s">
        <v>1311</v>
      </c>
      <c r="U382" s="87" t="s">
        <v>1311</v>
      </c>
      <c r="V382" s="87" t="s">
        <v>1311</v>
      </c>
      <c r="W382" s="87" t="s">
        <v>1311</v>
      </c>
      <c r="X382" s="87">
        <v>32</v>
      </c>
      <c r="Y382" s="87">
        <v>36</v>
      </c>
      <c r="Z382" s="87">
        <v>54</v>
      </c>
      <c r="AA382" s="87">
        <v>59</v>
      </c>
      <c r="AB382" s="87">
        <v>65</v>
      </c>
      <c r="AC382" s="72"/>
      <c r="AD382" s="87">
        <v>0</v>
      </c>
      <c r="AE382" s="87">
        <v>0</v>
      </c>
      <c r="AF382" s="87">
        <v>0</v>
      </c>
      <c r="AG382" s="87">
        <v>0</v>
      </c>
      <c r="AH382" s="87">
        <v>0</v>
      </c>
      <c r="AI382" s="87">
        <v>0</v>
      </c>
      <c r="AJ382" s="87">
        <v>0</v>
      </c>
      <c r="AK382" s="88">
        <v>1528</v>
      </c>
      <c r="AL382" s="88">
        <v>1681</v>
      </c>
      <c r="AM382" s="88">
        <v>2547</v>
      </c>
      <c r="AN382" s="88">
        <v>2801</v>
      </c>
      <c r="AO382" s="88">
        <v>3081</v>
      </c>
      <c r="AP382" s="72"/>
      <c r="AQ382" s="87">
        <v>0</v>
      </c>
      <c r="AR382" s="87">
        <v>0</v>
      </c>
      <c r="AS382" s="88">
        <v>3208</v>
      </c>
      <c r="AT382" s="88">
        <v>8428</v>
      </c>
      <c r="AU382" s="72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L382" s="75" t="str">
        <f t="shared" si="10"/>
        <v>Kềm Nghĩa - Momo</v>
      </c>
      <c r="BM382" s="75" t="str">
        <f t="shared" si="11"/>
        <v>Kềm Nghĩa - Momo</v>
      </c>
    </row>
    <row r="383" spans="1:65" hidden="1" x14ac:dyDescent="0.3">
      <c r="A383" s="85" t="s">
        <v>1305</v>
      </c>
      <c r="B383" s="75" t="s">
        <v>240</v>
      </c>
      <c r="C383" s="75" t="s">
        <v>1307</v>
      </c>
      <c r="D383" s="75" t="s">
        <v>1731</v>
      </c>
      <c r="E383" s="75" t="s">
        <v>1305</v>
      </c>
      <c r="F383" s="75" t="s">
        <v>1305</v>
      </c>
      <c r="G383" s="75" t="s">
        <v>1358</v>
      </c>
      <c r="H383" s="75" t="s">
        <v>796</v>
      </c>
      <c r="I383" s="75" t="s">
        <v>796</v>
      </c>
      <c r="J383" s="75" t="s">
        <v>223</v>
      </c>
      <c r="K383" s="75" t="s">
        <v>1313</v>
      </c>
      <c r="L383" s="99" t="s">
        <v>1482</v>
      </c>
      <c r="Q383" s="91" t="s">
        <v>1311</v>
      </c>
      <c r="R383" s="91" t="s">
        <v>1311</v>
      </c>
      <c r="S383" s="91" t="s">
        <v>1311</v>
      </c>
      <c r="T383" s="91" t="s">
        <v>1311</v>
      </c>
      <c r="U383" s="91" t="s">
        <v>1311</v>
      </c>
      <c r="V383" s="91" t="s">
        <v>1311</v>
      </c>
      <c r="W383" s="91" t="s">
        <v>1311</v>
      </c>
      <c r="X383" s="91" t="s">
        <v>1311</v>
      </c>
      <c r="Y383" s="91" t="s">
        <v>1311</v>
      </c>
      <c r="Z383" s="91" t="s">
        <v>1311</v>
      </c>
      <c r="AA383" s="91" t="s">
        <v>1311</v>
      </c>
      <c r="AB383" s="91" t="s">
        <v>1311</v>
      </c>
      <c r="AC383" s="72"/>
      <c r="AD383" s="91">
        <v>0</v>
      </c>
      <c r="AE383" s="91">
        <v>0</v>
      </c>
      <c r="AF383" s="91">
        <v>0</v>
      </c>
      <c r="AG383" s="91">
        <v>0</v>
      </c>
      <c r="AH383" s="91">
        <v>0</v>
      </c>
      <c r="AI383" s="91">
        <v>0</v>
      </c>
      <c r="AJ383" s="91">
        <v>0</v>
      </c>
      <c r="AK383" s="91">
        <v>0</v>
      </c>
      <c r="AL383" s="91">
        <v>0</v>
      </c>
      <c r="AM383" s="91">
        <v>0</v>
      </c>
      <c r="AN383" s="91">
        <v>0</v>
      </c>
      <c r="AO383" s="91">
        <v>0</v>
      </c>
      <c r="AP383" s="72"/>
      <c r="AQ383" s="91">
        <v>0</v>
      </c>
      <c r="AR383" s="91">
        <v>0</v>
      </c>
      <c r="AS383" s="91">
        <v>0</v>
      </c>
      <c r="AT383" s="91">
        <v>0</v>
      </c>
      <c r="AU383" s="72"/>
      <c r="AV383" s="91"/>
      <c r="AW383" s="91"/>
      <c r="AX383" s="91"/>
      <c r="AY383" s="91"/>
      <c r="AZ383" s="91"/>
      <c r="BB383" s="91"/>
      <c r="BC383" s="91"/>
      <c r="BD383" s="91"/>
      <c r="BE383" s="91"/>
      <c r="BF383" s="91"/>
      <c r="BG383" s="91"/>
      <c r="BH383" s="91"/>
      <c r="BI383" s="91"/>
      <c r="BJ383" s="91"/>
      <c r="BL383" s="75" t="str">
        <f t="shared" si="10"/>
        <v>Kềm Nghĩa - SENDO</v>
      </c>
      <c r="BM383" s="75" t="str">
        <f t="shared" si="11"/>
        <v>Kềm Nghĩa - SENDO</v>
      </c>
    </row>
    <row r="384" spans="1:65" hidden="1" x14ac:dyDescent="0.3">
      <c r="A384" s="85" t="s">
        <v>1305</v>
      </c>
      <c r="B384" s="85" t="s">
        <v>240</v>
      </c>
      <c r="C384" s="85" t="s">
        <v>1307</v>
      </c>
      <c r="D384" s="85" t="s">
        <v>1732</v>
      </c>
      <c r="E384" s="85" t="s">
        <v>1305</v>
      </c>
      <c r="F384" s="85" t="s">
        <v>1305</v>
      </c>
      <c r="G384" s="85" t="s">
        <v>1358</v>
      </c>
      <c r="H384" s="85" t="s">
        <v>796</v>
      </c>
      <c r="I384" s="85" t="s">
        <v>796</v>
      </c>
      <c r="J384" s="85" t="s">
        <v>223</v>
      </c>
      <c r="K384" s="85" t="s">
        <v>1313</v>
      </c>
      <c r="L384" s="95" t="s">
        <v>147</v>
      </c>
      <c r="M384" s="85"/>
      <c r="N384" s="85"/>
      <c r="O384" s="85"/>
      <c r="P384" s="85"/>
      <c r="Q384" s="87" t="s">
        <v>1311</v>
      </c>
      <c r="R384" s="87" t="s">
        <v>1311</v>
      </c>
      <c r="S384" s="87" t="s">
        <v>1311</v>
      </c>
      <c r="T384" s="87" t="s">
        <v>1311</v>
      </c>
      <c r="U384" s="87" t="s">
        <v>1311</v>
      </c>
      <c r="V384" s="87" t="s">
        <v>1311</v>
      </c>
      <c r="W384" s="87">
        <v>500</v>
      </c>
      <c r="X384" s="87">
        <v>500</v>
      </c>
      <c r="Y384" s="87">
        <v>550</v>
      </c>
      <c r="Z384" s="87">
        <v>605</v>
      </c>
      <c r="AA384" s="87">
        <v>666</v>
      </c>
      <c r="AB384" s="87">
        <v>732</v>
      </c>
      <c r="AC384" s="72"/>
      <c r="AD384" s="87">
        <v>0</v>
      </c>
      <c r="AE384" s="87">
        <v>0</v>
      </c>
      <c r="AF384" s="87">
        <v>0</v>
      </c>
      <c r="AG384" s="87">
        <v>0</v>
      </c>
      <c r="AH384" s="87">
        <v>0</v>
      </c>
      <c r="AI384" s="87">
        <v>0</v>
      </c>
      <c r="AJ384" s="88">
        <v>23605</v>
      </c>
      <c r="AK384" s="88">
        <v>23605</v>
      </c>
      <c r="AL384" s="88">
        <v>25966</v>
      </c>
      <c r="AM384" s="88">
        <v>28562</v>
      </c>
      <c r="AN384" s="88">
        <v>31418</v>
      </c>
      <c r="AO384" s="88">
        <v>34560</v>
      </c>
      <c r="AP384" s="72"/>
      <c r="AQ384" s="87">
        <v>0</v>
      </c>
      <c r="AR384" s="87">
        <v>0</v>
      </c>
      <c r="AS384" s="88">
        <v>73176</v>
      </c>
      <c r="AT384" s="88">
        <v>94541</v>
      </c>
      <c r="AU384" s="72"/>
      <c r="AV384" s="87"/>
      <c r="AW384" s="87"/>
      <c r="AX384" s="87"/>
      <c r="AY384" s="87"/>
      <c r="AZ384" s="87"/>
      <c r="BA384" s="87"/>
      <c r="BB384" s="87"/>
      <c r="BC384" s="87"/>
      <c r="BD384" s="87"/>
      <c r="BE384" s="87"/>
      <c r="BF384" s="87"/>
      <c r="BG384" s="87"/>
      <c r="BH384" s="87"/>
      <c r="BI384" s="87"/>
      <c r="BJ384" s="87"/>
      <c r="BL384" s="75" t="str">
        <f t="shared" si="10"/>
        <v>Kềm Nghĩa - Shopee</v>
      </c>
      <c r="BM384" s="75" t="str">
        <f t="shared" si="11"/>
        <v>Kềm Nghĩa - Shopee</v>
      </c>
    </row>
    <row r="385" spans="1:65" hidden="1" x14ac:dyDescent="0.3">
      <c r="A385" s="85" t="s">
        <v>1305</v>
      </c>
      <c r="B385" s="75" t="s">
        <v>240</v>
      </c>
      <c r="C385" s="75" t="s">
        <v>1307</v>
      </c>
      <c r="D385" s="75" t="s">
        <v>1733</v>
      </c>
      <c r="E385" s="75" t="s">
        <v>1305</v>
      </c>
      <c r="F385" s="75" t="s">
        <v>1305</v>
      </c>
      <c r="G385" s="75" t="s">
        <v>1358</v>
      </c>
      <c r="H385" s="75" t="s">
        <v>796</v>
      </c>
      <c r="I385" s="75" t="s">
        <v>796</v>
      </c>
      <c r="J385" s="75" t="s">
        <v>223</v>
      </c>
      <c r="K385" s="75" t="s">
        <v>1313</v>
      </c>
      <c r="L385" s="96" t="s">
        <v>581</v>
      </c>
      <c r="Q385" s="91" t="s">
        <v>1311</v>
      </c>
      <c r="R385" s="91" t="s">
        <v>1311</v>
      </c>
      <c r="S385" s="91" t="s">
        <v>1311</v>
      </c>
      <c r="T385" s="91" t="s">
        <v>1311</v>
      </c>
      <c r="U385" s="91" t="s">
        <v>1311</v>
      </c>
      <c r="V385" s="91" t="s">
        <v>1311</v>
      </c>
      <c r="W385" s="91">
        <v>162</v>
      </c>
      <c r="X385" s="91">
        <v>162</v>
      </c>
      <c r="Y385" s="91">
        <v>178</v>
      </c>
      <c r="Z385" s="91">
        <v>270</v>
      </c>
      <c r="AA385" s="91">
        <v>297</v>
      </c>
      <c r="AB385" s="91">
        <v>326</v>
      </c>
      <c r="AC385" s="72"/>
      <c r="AD385" s="91">
        <v>0</v>
      </c>
      <c r="AE385" s="91">
        <v>0</v>
      </c>
      <c r="AF385" s="91">
        <v>0</v>
      </c>
      <c r="AG385" s="91">
        <v>0</v>
      </c>
      <c r="AH385" s="91">
        <v>0</v>
      </c>
      <c r="AI385" s="91">
        <v>0</v>
      </c>
      <c r="AJ385" s="92">
        <v>7639</v>
      </c>
      <c r="AK385" s="92">
        <v>7639</v>
      </c>
      <c r="AL385" s="92">
        <v>8403</v>
      </c>
      <c r="AM385" s="92">
        <v>12732</v>
      </c>
      <c r="AN385" s="92">
        <v>14004</v>
      </c>
      <c r="AO385" s="92">
        <v>15405</v>
      </c>
      <c r="AP385" s="72"/>
      <c r="AQ385" s="91">
        <v>0</v>
      </c>
      <c r="AR385" s="91">
        <v>0</v>
      </c>
      <c r="AS385" s="92">
        <v>23681</v>
      </c>
      <c r="AT385" s="92">
        <v>42141</v>
      </c>
      <c r="AU385" s="72"/>
      <c r="AV385" s="91"/>
      <c r="AW385" s="91"/>
      <c r="AX385" s="91"/>
      <c r="AY385" s="91"/>
      <c r="AZ385" s="91"/>
      <c r="BB385" s="91"/>
      <c r="BC385" s="91"/>
      <c r="BD385" s="91"/>
      <c r="BE385" s="91"/>
      <c r="BF385" s="91"/>
      <c r="BG385" s="91"/>
      <c r="BH385" s="91"/>
      <c r="BI385" s="91"/>
      <c r="BJ385" s="91"/>
      <c r="BL385" s="75" t="str">
        <f t="shared" si="10"/>
        <v>Kềm Nghĩa - TIKI</v>
      </c>
      <c r="BM385" s="75" t="str">
        <f t="shared" si="11"/>
        <v>Kềm Nghĩa - TIKI</v>
      </c>
    </row>
    <row r="386" spans="1:65" hidden="1" x14ac:dyDescent="0.3">
      <c r="A386" s="85" t="s">
        <v>1305</v>
      </c>
      <c r="B386" s="85" t="s">
        <v>240</v>
      </c>
      <c r="C386" s="85" t="s">
        <v>1305</v>
      </c>
      <c r="D386" s="85" t="s">
        <v>1734</v>
      </c>
      <c r="E386" s="85" t="s">
        <v>1305</v>
      </c>
      <c r="F386" s="85" t="s">
        <v>1305</v>
      </c>
      <c r="G386" s="85" t="s">
        <v>1358</v>
      </c>
      <c r="H386" s="85" t="s">
        <v>796</v>
      </c>
      <c r="I386" s="85" t="s">
        <v>796</v>
      </c>
      <c r="J386" s="85" t="s">
        <v>223</v>
      </c>
      <c r="K386" s="85" t="s">
        <v>116</v>
      </c>
      <c r="L386" s="86" t="s">
        <v>116</v>
      </c>
      <c r="M386" s="85"/>
      <c r="N386" s="85"/>
      <c r="O386" s="85"/>
      <c r="P386" s="85"/>
      <c r="Q386" s="87" t="s">
        <v>1311</v>
      </c>
      <c r="R386" s="87" t="s">
        <v>1311</v>
      </c>
      <c r="S386" s="87" t="s">
        <v>1311</v>
      </c>
      <c r="T386" s="87" t="s">
        <v>1311</v>
      </c>
      <c r="U386" s="87" t="s">
        <v>1311</v>
      </c>
      <c r="V386" s="87" t="s">
        <v>1311</v>
      </c>
      <c r="W386" s="87" t="s">
        <v>1311</v>
      </c>
      <c r="X386" s="87">
        <v>32</v>
      </c>
      <c r="Y386" s="87">
        <v>36</v>
      </c>
      <c r="Z386" s="87">
        <v>54</v>
      </c>
      <c r="AA386" s="87">
        <v>59</v>
      </c>
      <c r="AB386" s="87">
        <v>65</v>
      </c>
      <c r="AC386" s="72"/>
      <c r="AD386" s="87">
        <v>0</v>
      </c>
      <c r="AE386" s="87">
        <v>0</v>
      </c>
      <c r="AF386" s="87">
        <v>0</v>
      </c>
      <c r="AG386" s="87">
        <v>0</v>
      </c>
      <c r="AH386" s="87">
        <v>0</v>
      </c>
      <c r="AI386" s="87">
        <v>0</v>
      </c>
      <c r="AJ386" s="87">
        <v>0</v>
      </c>
      <c r="AK386" s="88">
        <v>1528</v>
      </c>
      <c r="AL386" s="88">
        <v>1681</v>
      </c>
      <c r="AM386" s="88">
        <v>2547</v>
      </c>
      <c r="AN386" s="88">
        <v>2801</v>
      </c>
      <c r="AO386" s="88">
        <v>3081</v>
      </c>
      <c r="AP386" s="72"/>
      <c r="AQ386" s="87">
        <v>0</v>
      </c>
      <c r="AR386" s="87">
        <v>0</v>
      </c>
      <c r="AS386" s="88">
        <v>3208</v>
      </c>
      <c r="AT386" s="88">
        <v>8428</v>
      </c>
      <c r="AU386" s="72"/>
      <c r="AV386" s="87"/>
      <c r="AW386" s="87"/>
      <c r="AX386" s="87"/>
      <c r="AY386" s="87"/>
      <c r="AZ386" s="87"/>
      <c r="BA386" s="87"/>
      <c r="BB386" s="87"/>
      <c r="BC386" s="87"/>
      <c r="BD386" s="87"/>
      <c r="BE386" s="87"/>
      <c r="BF386" s="87"/>
      <c r="BG386" s="87"/>
      <c r="BH386" s="87"/>
      <c r="BI386" s="87"/>
      <c r="BJ386" s="87"/>
      <c r="BL386" s="75" t="str">
        <f t="shared" si="10"/>
        <v>Kềm Nghĩa - Tiktok</v>
      </c>
      <c r="BM386" s="75" t="str">
        <f t="shared" si="11"/>
        <v>Kềm Nghĩa - Tiktok</v>
      </c>
    </row>
    <row r="387" spans="1:65" hidden="1" x14ac:dyDescent="0.3">
      <c r="A387" s="85" t="s">
        <v>1305</v>
      </c>
      <c r="B387" s="75" t="s">
        <v>240</v>
      </c>
      <c r="C387" s="75" t="s">
        <v>1307</v>
      </c>
      <c r="D387" s="75" t="s">
        <v>1735</v>
      </c>
      <c r="E387" s="75" t="s">
        <v>1305</v>
      </c>
      <c r="F387" s="75" t="s">
        <v>1305</v>
      </c>
      <c r="G387" s="75" t="s">
        <v>1320</v>
      </c>
      <c r="H387" s="75" t="s">
        <v>774</v>
      </c>
      <c r="I387" s="75" t="s">
        <v>774</v>
      </c>
      <c r="J387" s="75" t="s">
        <v>223</v>
      </c>
      <c r="K387" s="75" t="s">
        <v>1313</v>
      </c>
      <c r="L387" s="90" t="s">
        <v>65</v>
      </c>
      <c r="Q387" s="91" t="s">
        <v>1311</v>
      </c>
      <c r="R387" s="91" t="s">
        <v>1311</v>
      </c>
      <c r="S387" s="91" t="s">
        <v>1311</v>
      </c>
      <c r="T387" s="91" t="s">
        <v>1311</v>
      </c>
      <c r="U387" s="91" t="s">
        <v>1311</v>
      </c>
      <c r="V387" s="91" t="s">
        <v>1311</v>
      </c>
      <c r="W387" s="91" t="s">
        <v>1311</v>
      </c>
      <c r="X387" s="91" t="s">
        <v>1311</v>
      </c>
      <c r="Y387" s="91">
        <v>129</v>
      </c>
      <c r="Z387" s="91">
        <v>129</v>
      </c>
      <c r="AA387" s="91">
        <v>142</v>
      </c>
      <c r="AB387" s="91">
        <v>157</v>
      </c>
      <c r="AC387" s="72"/>
      <c r="AD387" s="91">
        <v>0</v>
      </c>
      <c r="AE387" s="91">
        <v>0</v>
      </c>
      <c r="AF387" s="91">
        <v>0</v>
      </c>
      <c r="AG387" s="91">
        <v>0</v>
      </c>
      <c r="AH387" s="91">
        <v>0</v>
      </c>
      <c r="AI387" s="91">
        <v>0</v>
      </c>
      <c r="AJ387" s="91">
        <v>0</v>
      </c>
      <c r="AK387" s="91">
        <v>0</v>
      </c>
      <c r="AL387" s="92">
        <v>6111</v>
      </c>
      <c r="AM387" s="92">
        <v>6111</v>
      </c>
      <c r="AN387" s="92">
        <v>6722</v>
      </c>
      <c r="AO387" s="92">
        <v>7395</v>
      </c>
      <c r="AP387" s="72"/>
      <c r="AQ387" s="91">
        <v>0</v>
      </c>
      <c r="AR387" s="91">
        <v>0</v>
      </c>
      <c r="AS387" s="92">
        <v>6111</v>
      </c>
      <c r="AT387" s="92">
        <v>20228</v>
      </c>
      <c r="AU387" s="72"/>
      <c r="AV387" s="91"/>
      <c r="AW387" s="91"/>
      <c r="AX387" s="91"/>
      <c r="AY387" s="91"/>
      <c r="AZ387" s="91"/>
      <c r="BB387" s="91"/>
      <c r="BC387" s="91"/>
      <c r="BD387" s="91"/>
      <c r="BE387" s="91"/>
      <c r="BF387" s="91"/>
      <c r="BG387" s="91"/>
      <c r="BH387" s="91"/>
      <c r="BI387" s="91"/>
      <c r="BJ387" s="91"/>
      <c r="BL387" s="75" t="str">
        <f t="shared" si="10"/>
        <v>Kingston - Lazada</v>
      </c>
      <c r="BM387" s="75" t="str">
        <f t="shared" si="11"/>
        <v>Kingston - Lazada</v>
      </c>
    </row>
    <row r="388" spans="1:65" hidden="1" x14ac:dyDescent="0.3">
      <c r="A388" s="85" t="s">
        <v>1305</v>
      </c>
      <c r="B388" s="85" t="s">
        <v>240</v>
      </c>
      <c r="C388" s="85" t="s">
        <v>1305</v>
      </c>
      <c r="D388" s="85" t="s">
        <v>1736</v>
      </c>
      <c r="E388" s="85" t="s">
        <v>1305</v>
      </c>
      <c r="F388" s="85" t="s">
        <v>1305</v>
      </c>
      <c r="G388" s="85" t="s">
        <v>1320</v>
      </c>
      <c r="H388" s="85" t="s">
        <v>774</v>
      </c>
      <c r="I388" s="85" t="s">
        <v>774</v>
      </c>
      <c r="J388" s="85" t="s">
        <v>223</v>
      </c>
      <c r="K388" s="85" t="s">
        <v>739</v>
      </c>
      <c r="L388" s="86" t="s">
        <v>739</v>
      </c>
      <c r="M388" s="85"/>
      <c r="N388" s="85"/>
      <c r="O388" s="85"/>
      <c r="P388" s="85"/>
      <c r="Q388" s="87" t="s">
        <v>1311</v>
      </c>
      <c r="R388" s="87" t="s">
        <v>1311</v>
      </c>
      <c r="S388" s="87" t="s">
        <v>1311</v>
      </c>
      <c r="T388" s="87" t="s">
        <v>1311</v>
      </c>
      <c r="U388" s="87" t="s">
        <v>1311</v>
      </c>
      <c r="V388" s="87" t="s">
        <v>1311</v>
      </c>
      <c r="W388" s="87" t="s">
        <v>1311</v>
      </c>
      <c r="X388" s="87" t="s">
        <v>1311</v>
      </c>
      <c r="Y388" s="87">
        <v>22</v>
      </c>
      <c r="Z388" s="87">
        <v>22</v>
      </c>
      <c r="AA388" s="87">
        <v>24</v>
      </c>
      <c r="AB388" s="87">
        <v>26</v>
      </c>
      <c r="AC388" s="72"/>
      <c r="AD388" s="87">
        <v>0</v>
      </c>
      <c r="AE388" s="87">
        <v>0</v>
      </c>
      <c r="AF388" s="87">
        <v>0</v>
      </c>
      <c r="AG388" s="87">
        <v>0</v>
      </c>
      <c r="AH388" s="87">
        <v>0</v>
      </c>
      <c r="AI388" s="87">
        <v>0</v>
      </c>
      <c r="AJ388" s="87">
        <v>0</v>
      </c>
      <c r="AK388" s="87">
        <v>0</v>
      </c>
      <c r="AL388" s="88">
        <v>1018</v>
      </c>
      <c r="AM388" s="88">
        <v>1018</v>
      </c>
      <c r="AN388" s="88">
        <v>1120</v>
      </c>
      <c r="AO388" s="88">
        <v>1232</v>
      </c>
      <c r="AP388" s="72"/>
      <c r="AQ388" s="87">
        <v>0</v>
      </c>
      <c r="AR388" s="87">
        <v>0</v>
      </c>
      <c r="AS388" s="88">
        <v>1018</v>
      </c>
      <c r="AT388" s="88">
        <v>3371</v>
      </c>
      <c r="AU388" s="72"/>
      <c r="AV388" s="87"/>
      <c r="AW388" s="87"/>
      <c r="AX388" s="87"/>
      <c r="AY388" s="87"/>
      <c r="AZ388" s="87"/>
      <c r="BA388" s="87"/>
      <c r="BB388" s="87"/>
      <c r="BC388" s="87"/>
      <c r="BD388" s="87"/>
      <c r="BE388" s="87"/>
      <c r="BF388" s="87"/>
      <c r="BG388" s="87"/>
      <c r="BH388" s="87"/>
      <c r="BI388" s="87"/>
      <c r="BJ388" s="87"/>
      <c r="BL388" s="75" t="str">
        <f t="shared" si="10"/>
        <v>Kingston - Momo</v>
      </c>
      <c r="BM388" s="75" t="str">
        <f t="shared" si="11"/>
        <v>Kingston - Momo</v>
      </c>
    </row>
    <row r="389" spans="1:65" hidden="1" x14ac:dyDescent="0.3">
      <c r="A389" s="85" t="s">
        <v>1305</v>
      </c>
      <c r="B389" s="75" t="s">
        <v>240</v>
      </c>
      <c r="C389" s="75" t="s">
        <v>1307</v>
      </c>
      <c r="D389" s="75" t="s">
        <v>1737</v>
      </c>
      <c r="E389" s="75" t="s">
        <v>1305</v>
      </c>
      <c r="F389" s="75" t="s">
        <v>1305</v>
      </c>
      <c r="G389" s="75" t="s">
        <v>1320</v>
      </c>
      <c r="H389" s="75" t="s">
        <v>774</v>
      </c>
      <c r="I389" s="75" t="s">
        <v>774</v>
      </c>
      <c r="J389" s="75" t="s">
        <v>223</v>
      </c>
      <c r="K389" s="75" t="s">
        <v>1313</v>
      </c>
      <c r="L389" s="99" t="s">
        <v>1482</v>
      </c>
      <c r="Q389" s="91" t="s">
        <v>1311</v>
      </c>
      <c r="R389" s="91" t="s">
        <v>1311</v>
      </c>
      <c r="S389" s="91" t="s">
        <v>1311</v>
      </c>
      <c r="T389" s="91" t="s">
        <v>1311</v>
      </c>
      <c r="U389" s="91" t="s">
        <v>1311</v>
      </c>
      <c r="V389" s="91" t="s">
        <v>1311</v>
      </c>
      <c r="W389" s="91" t="s">
        <v>1311</v>
      </c>
      <c r="X389" s="91" t="s">
        <v>1311</v>
      </c>
      <c r="Y389" s="91" t="s">
        <v>1311</v>
      </c>
      <c r="Z389" s="91" t="s">
        <v>1311</v>
      </c>
      <c r="AA389" s="91" t="s">
        <v>1311</v>
      </c>
      <c r="AB389" s="91" t="s">
        <v>1311</v>
      </c>
      <c r="AC389" s="72"/>
      <c r="AD389" s="91">
        <v>0</v>
      </c>
      <c r="AE389" s="91">
        <v>0</v>
      </c>
      <c r="AF389" s="91">
        <v>0</v>
      </c>
      <c r="AG389" s="91">
        <v>0</v>
      </c>
      <c r="AH389" s="91">
        <v>0</v>
      </c>
      <c r="AI389" s="91">
        <v>0</v>
      </c>
      <c r="AJ389" s="91">
        <v>0</v>
      </c>
      <c r="AK389" s="91">
        <v>0</v>
      </c>
      <c r="AL389" s="91">
        <v>0</v>
      </c>
      <c r="AM389" s="91">
        <v>0</v>
      </c>
      <c r="AN389" s="91">
        <v>0</v>
      </c>
      <c r="AO389" s="91">
        <v>0</v>
      </c>
      <c r="AP389" s="72"/>
      <c r="AQ389" s="91">
        <v>0</v>
      </c>
      <c r="AR389" s="91">
        <v>0</v>
      </c>
      <c r="AS389" s="91">
        <v>0</v>
      </c>
      <c r="AT389" s="91">
        <v>0</v>
      </c>
      <c r="AU389" s="72"/>
      <c r="AV389" s="91"/>
      <c r="AW389" s="91"/>
      <c r="AX389" s="91"/>
      <c r="AY389" s="91"/>
      <c r="AZ389" s="91"/>
      <c r="BB389" s="91"/>
      <c r="BC389" s="91"/>
      <c r="BD389" s="91"/>
      <c r="BE389" s="91"/>
      <c r="BF389" s="91"/>
      <c r="BG389" s="91"/>
      <c r="BH389" s="91"/>
      <c r="BI389" s="91"/>
      <c r="BJ389" s="91"/>
      <c r="BL389" s="75" t="str">
        <f t="shared" ref="BL389:BL452" si="12">H389&amp;" - "&amp;L389</f>
        <v>Kingston - SENDO</v>
      </c>
      <c r="BM389" s="75" t="str">
        <f t="shared" ref="BM389:BM452" si="13">I389&amp;" - "&amp;L389</f>
        <v>Kingston - SENDO</v>
      </c>
    </row>
    <row r="390" spans="1:65" hidden="1" x14ac:dyDescent="0.3">
      <c r="A390" s="85" t="s">
        <v>1305</v>
      </c>
      <c r="B390" s="85" t="s">
        <v>240</v>
      </c>
      <c r="C390" s="85" t="s">
        <v>1307</v>
      </c>
      <c r="D390" s="85" t="s">
        <v>1738</v>
      </c>
      <c r="E390" s="85" t="s">
        <v>1305</v>
      </c>
      <c r="F390" s="85" t="s">
        <v>1305</v>
      </c>
      <c r="G390" s="85" t="s">
        <v>1320</v>
      </c>
      <c r="H390" s="85" t="s">
        <v>774</v>
      </c>
      <c r="I390" s="85" t="s">
        <v>774</v>
      </c>
      <c r="J390" s="85" t="s">
        <v>223</v>
      </c>
      <c r="K390" s="85" t="s">
        <v>1313</v>
      </c>
      <c r="L390" s="95" t="s">
        <v>147</v>
      </c>
      <c r="M390" s="85"/>
      <c r="N390" s="85"/>
      <c r="O390" s="85"/>
      <c r="P390" s="85"/>
      <c r="Q390" s="87" t="s">
        <v>1311</v>
      </c>
      <c r="R390" s="87" t="s">
        <v>1311</v>
      </c>
      <c r="S390" s="87" t="s">
        <v>1311</v>
      </c>
      <c r="T390" s="87" t="s">
        <v>1311</v>
      </c>
      <c r="U390" s="87" t="s">
        <v>1311</v>
      </c>
      <c r="V390" s="87" t="s">
        <v>1311</v>
      </c>
      <c r="W390" s="87" t="s">
        <v>1311</v>
      </c>
      <c r="X390" s="87" t="s">
        <v>1311</v>
      </c>
      <c r="Y390" s="87">
        <v>151</v>
      </c>
      <c r="Z390" s="87">
        <v>151</v>
      </c>
      <c r="AA390" s="87">
        <v>166</v>
      </c>
      <c r="AB390" s="87">
        <v>183</v>
      </c>
      <c r="AC390" s="72"/>
      <c r="AD390" s="87">
        <v>0</v>
      </c>
      <c r="AE390" s="87">
        <v>0</v>
      </c>
      <c r="AF390" s="87">
        <v>0</v>
      </c>
      <c r="AG390" s="87">
        <v>0</v>
      </c>
      <c r="AH390" s="87">
        <v>0</v>
      </c>
      <c r="AI390" s="87">
        <v>0</v>
      </c>
      <c r="AJ390" s="87">
        <v>0</v>
      </c>
      <c r="AK390" s="87">
        <v>0</v>
      </c>
      <c r="AL390" s="88">
        <v>7130</v>
      </c>
      <c r="AM390" s="88">
        <v>7130</v>
      </c>
      <c r="AN390" s="88">
        <v>7843</v>
      </c>
      <c r="AO390" s="88">
        <v>8627</v>
      </c>
      <c r="AP390" s="72"/>
      <c r="AQ390" s="87">
        <v>0</v>
      </c>
      <c r="AR390" s="87">
        <v>0</v>
      </c>
      <c r="AS390" s="88">
        <v>7130</v>
      </c>
      <c r="AT390" s="88">
        <v>23599</v>
      </c>
      <c r="AU390" s="72"/>
      <c r="AV390" s="87"/>
      <c r="AW390" s="87"/>
      <c r="AX390" s="87"/>
      <c r="AY390" s="87"/>
      <c r="AZ390" s="87"/>
      <c r="BA390" s="87"/>
      <c r="BB390" s="87"/>
      <c r="BC390" s="87"/>
      <c r="BD390" s="87"/>
      <c r="BE390" s="87"/>
      <c r="BF390" s="87"/>
      <c r="BG390" s="87"/>
      <c r="BH390" s="87"/>
      <c r="BI390" s="87"/>
      <c r="BJ390" s="87"/>
      <c r="BL390" s="75" t="str">
        <f t="shared" si="12"/>
        <v>Kingston - Shopee</v>
      </c>
      <c r="BM390" s="75" t="str">
        <f t="shared" si="13"/>
        <v>Kingston - Shopee</v>
      </c>
    </row>
    <row r="391" spans="1:65" hidden="1" x14ac:dyDescent="0.3">
      <c r="A391" s="85" t="s">
        <v>1305</v>
      </c>
      <c r="B391" s="75" t="s">
        <v>240</v>
      </c>
      <c r="C391" s="75" t="s">
        <v>1307</v>
      </c>
      <c r="D391" s="75" t="s">
        <v>1739</v>
      </c>
      <c r="E391" s="75" t="s">
        <v>1305</v>
      </c>
      <c r="F391" s="75" t="s">
        <v>1305</v>
      </c>
      <c r="G391" s="75" t="s">
        <v>1320</v>
      </c>
      <c r="H391" s="75" t="s">
        <v>774</v>
      </c>
      <c r="I391" s="75" t="s">
        <v>774</v>
      </c>
      <c r="J391" s="75" t="s">
        <v>223</v>
      </c>
      <c r="K391" s="75" t="s">
        <v>1313</v>
      </c>
      <c r="L391" s="96" t="s">
        <v>581</v>
      </c>
      <c r="Q391" s="91" t="s">
        <v>1311</v>
      </c>
      <c r="R391" s="91" t="s">
        <v>1311</v>
      </c>
      <c r="S391" s="91" t="s">
        <v>1311</v>
      </c>
      <c r="T391" s="91" t="s">
        <v>1311</v>
      </c>
      <c r="U391" s="91" t="s">
        <v>1311</v>
      </c>
      <c r="V391" s="91" t="s">
        <v>1311</v>
      </c>
      <c r="W391" s="91" t="s">
        <v>1311</v>
      </c>
      <c r="X391" s="91" t="s">
        <v>1311</v>
      </c>
      <c r="Y391" s="91">
        <v>108</v>
      </c>
      <c r="Z391" s="91">
        <v>108</v>
      </c>
      <c r="AA391" s="91">
        <v>119</v>
      </c>
      <c r="AB391" s="91">
        <v>131</v>
      </c>
      <c r="AC391" s="72"/>
      <c r="AD391" s="91">
        <v>0</v>
      </c>
      <c r="AE391" s="91">
        <v>0</v>
      </c>
      <c r="AF391" s="91">
        <v>0</v>
      </c>
      <c r="AG391" s="91">
        <v>0</v>
      </c>
      <c r="AH391" s="91">
        <v>0</v>
      </c>
      <c r="AI391" s="91">
        <v>0</v>
      </c>
      <c r="AJ391" s="91">
        <v>0</v>
      </c>
      <c r="AK391" s="91">
        <v>0</v>
      </c>
      <c r="AL391" s="92">
        <v>5093</v>
      </c>
      <c r="AM391" s="92">
        <v>5093</v>
      </c>
      <c r="AN391" s="92">
        <v>5602</v>
      </c>
      <c r="AO391" s="92">
        <v>6162</v>
      </c>
      <c r="AP391" s="72"/>
      <c r="AQ391" s="91">
        <v>0</v>
      </c>
      <c r="AR391" s="91">
        <v>0</v>
      </c>
      <c r="AS391" s="92">
        <v>5093</v>
      </c>
      <c r="AT391" s="92">
        <v>16856</v>
      </c>
      <c r="AU391" s="72"/>
      <c r="AV391" s="91"/>
      <c r="AW391" s="91"/>
      <c r="AX391" s="91"/>
      <c r="AY391" s="91"/>
      <c r="AZ391" s="91"/>
      <c r="BB391" s="91"/>
      <c r="BC391" s="91"/>
      <c r="BD391" s="91"/>
      <c r="BE391" s="91"/>
      <c r="BF391" s="91"/>
      <c r="BG391" s="91"/>
      <c r="BH391" s="91"/>
      <c r="BI391" s="91"/>
      <c r="BJ391" s="91"/>
      <c r="BL391" s="75" t="str">
        <f t="shared" si="12"/>
        <v>Kingston - TIKI</v>
      </c>
      <c r="BM391" s="75" t="str">
        <f t="shared" si="13"/>
        <v>Kingston - TIKI</v>
      </c>
    </row>
    <row r="392" spans="1:65" hidden="1" x14ac:dyDescent="0.3">
      <c r="A392" s="85" t="s">
        <v>1305</v>
      </c>
      <c r="B392" s="85" t="s">
        <v>240</v>
      </c>
      <c r="C392" s="85" t="s">
        <v>1305</v>
      </c>
      <c r="D392" s="85" t="s">
        <v>1740</v>
      </c>
      <c r="E392" s="85" t="s">
        <v>1305</v>
      </c>
      <c r="F392" s="85" t="s">
        <v>1305</v>
      </c>
      <c r="G392" s="85" t="s">
        <v>1320</v>
      </c>
      <c r="H392" s="85" t="s">
        <v>774</v>
      </c>
      <c r="I392" s="85" t="s">
        <v>774</v>
      </c>
      <c r="J392" s="85" t="s">
        <v>223</v>
      </c>
      <c r="K392" s="85" t="s">
        <v>116</v>
      </c>
      <c r="L392" s="86" t="s">
        <v>116</v>
      </c>
      <c r="M392" s="85"/>
      <c r="N392" s="85"/>
      <c r="O392" s="85"/>
      <c r="P392" s="85"/>
      <c r="Q392" s="87" t="s">
        <v>1311</v>
      </c>
      <c r="R392" s="87" t="s">
        <v>1311</v>
      </c>
      <c r="S392" s="87" t="s">
        <v>1311</v>
      </c>
      <c r="T392" s="87" t="s">
        <v>1311</v>
      </c>
      <c r="U392" s="87" t="s">
        <v>1311</v>
      </c>
      <c r="V392" s="87" t="s">
        <v>1311</v>
      </c>
      <c r="W392" s="87" t="s">
        <v>1311</v>
      </c>
      <c r="X392" s="87" t="s">
        <v>1311</v>
      </c>
      <c r="Y392" s="87">
        <v>0</v>
      </c>
      <c r="Z392" s="87">
        <v>0</v>
      </c>
      <c r="AA392" s="87">
        <v>0</v>
      </c>
      <c r="AB392" s="87">
        <v>0</v>
      </c>
      <c r="AC392" s="72"/>
      <c r="AD392" s="87">
        <v>0</v>
      </c>
      <c r="AE392" s="87">
        <v>0</v>
      </c>
      <c r="AF392" s="87">
        <v>0</v>
      </c>
      <c r="AG392" s="87">
        <v>0</v>
      </c>
      <c r="AH392" s="87">
        <v>0</v>
      </c>
      <c r="AI392" s="87">
        <v>0</v>
      </c>
      <c r="AJ392" s="87">
        <v>0</v>
      </c>
      <c r="AK392" s="87">
        <v>0</v>
      </c>
      <c r="AL392" s="87">
        <v>5</v>
      </c>
      <c r="AM392" s="87">
        <v>8</v>
      </c>
      <c r="AN392" s="87">
        <v>8</v>
      </c>
      <c r="AO392" s="87">
        <v>9</v>
      </c>
      <c r="AP392" s="72"/>
      <c r="AQ392" s="87">
        <v>0</v>
      </c>
      <c r="AR392" s="87">
        <v>0</v>
      </c>
      <c r="AS392" s="87">
        <v>5</v>
      </c>
      <c r="AT392" s="87">
        <v>25</v>
      </c>
      <c r="AU392" s="72"/>
      <c r="AV392" s="87"/>
      <c r="AW392" s="87"/>
      <c r="AX392" s="87"/>
      <c r="AY392" s="87"/>
      <c r="AZ392" s="87"/>
      <c r="BA392" s="87"/>
      <c r="BB392" s="87"/>
      <c r="BC392" s="87"/>
      <c r="BD392" s="87"/>
      <c r="BE392" s="87"/>
      <c r="BF392" s="87"/>
      <c r="BG392" s="87"/>
      <c r="BH392" s="87"/>
      <c r="BI392" s="87"/>
      <c r="BJ392" s="87"/>
      <c r="BL392" s="75" t="str">
        <f t="shared" si="12"/>
        <v>Kingston - Tiktok</v>
      </c>
      <c r="BM392" s="75" t="str">
        <f t="shared" si="13"/>
        <v>Kingston - Tiktok</v>
      </c>
    </row>
    <row r="393" spans="1:65" hidden="1" x14ac:dyDescent="0.3">
      <c r="A393" s="85" t="s">
        <v>1305</v>
      </c>
      <c r="B393" s="75" t="s">
        <v>240</v>
      </c>
      <c r="C393" s="75" t="s">
        <v>1307</v>
      </c>
      <c r="D393" s="75" t="s">
        <v>1741</v>
      </c>
      <c r="E393" s="75" t="s">
        <v>1305</v>
      </c>
      <c r="F393" s="75" t="s">
        <v>1305</v>
      </c>
      <c r="G393" s="75" t="s">
        <v>1320</v>
      </c>
      <c r="H393" s="75" t="s">
        <v>793</v>
      </c>
      <c r="I393" s="75" t="s">
        <v>793</v>
      </c>
      <c r="J393" s="75" t="s">
        <v>223</v>
      </c>
      <c r="K393" s="75" t="s">
        <v>1313</v>
      </c>
      <c r="L393" s="90" t="s">
        <v>65</v>
      </c>
      <c r="Q393" s="91" t="s">
        <v>1311</v>
      </c>
      <c r="R393" s="91" t="s">
        <v>1311</v>
      </c>
      <c r="S393" s="91" t="s">
        <v>1311</v>
      </c>
      <c r="T393" s="91" t="s">
        <v>1311</v>
      </c>
      <c r="U393" s="91" t="s">
        <v>1311</v>
      </c>
      <c r="V393" s="91" t="s">
        <v>1311</v>
      </c>
      <c r="W393" s="91" t="s">
        <v>1311</v>
      </c>
      <c r="X393" s="91" t="s">
        <v>1311</v>
      </c>
      <c r="Y393" s="91">
        <v>129</v>
      </c>
      <c r="Z393" s="91">
        <v>129</v>
      </c>
      <c r="AA393" s="91">
        <v>142</v>
      </c>
      <c r="AB393" s="91">
        <v>157</v>
      </c>
      <c r="AC393" s="72"/>
      <c r="AD393" s="91">
        <v>0</v>
      </c>
      <c r="AE393" s="91">
        <v>0</v>
      </c>
      <c r="AF393" s="91">
        <v>0</v>
      </c>
      <c r="AG393" s="91">
        <v>0</v>
      </c>
      <c r="AH393" s="91">
        <v>0</v>
      </c>
      <c r="AI393" s="91">
        <v>0</v>
      </c>
      <c r="AJ393" s="91">
        <v>0</v>
      </c>
      <c r="AK393" s="91">
        <v>0</v>
      </c>
      <c r="AL393" s="92">
        <v>6111</v>
      </c>
      <c r="AM393" s="92">
        <v>6111</v>
      </c>
      <c r="AN393" s="92">
        <v>6722</v>
      </c>
      <c r="AO393" s="92">
        <v>7395</v>
      </c>
      <c r="AP393" s="72"/>
      <c r="AQ393" s="91">
        <v>0</v>
      </c>
      <c r="AR393" s="91">
        <v>0</v>
      </c>
      <c r="AS393" s="92">
        <v>6111</v>
      </c>
      <c r="AT393" s="92">
        <v>20228</v>
      </c>
      <c r="AU393" s="72"/>
      <c r="AV393" s="91"/>
      <c r="AW393" s="91"/>
      <c r="AX393" s="91"/>
      <c r="AY393" s="91"/>
      <c r="AZ393" s="91"/>
      <c r="BB393" s="91"/>
      <c r="BC393" s="91"/>
      <c r="BD393" s="91"/>
      <c r="BE393" s="91"/>
      <c r="BF393" s="91"/>
      <c r="BG393" s="91"/>
      <c r="BH393" s="91"/>
      <c r="BI393" s="91"/>
      <c r="BJ393" s="91"/>
      <c r="BL393" s="75" t="str">
        <f t="shared" si="12"/>
        <v>Kingtech - Lazada</v>
      </c>
      <c r="BM393" s="75" t="str">
        <f t="shared" si="13"/>
        <v>Kingtech - Lazada</v>
      </c>
    </row>
    <row r="394" spans="1:65" hidden="1" x14ac:dyDescent="0.3">
      <c r="A394" s="85" t="s">
        <v>1305</v>
      </c>
      <c r="B394" s="85" t="s">
        <v>240</v>
      </c>
      <c r="C394" s="85" t="s">
        <v>1305</v>
      </c>
      <c r="D394" s="85" t="s">
        <v>1742</v>
      </c>
      <c r="E394" s="85" t="s">
        <v>1305</v>
      </c>
      <c r="F394" s="85" t="s">
        <v>1305</v>
      </c>
      <c r="G394" s="85" t="s">
        <v>1320</v>
      </c>
      <c r="H394" s="85" t="s">
        <v>793</v>
      </c>
      <c r="I394" s="85" t="s">
        <v>793</v>
      </c>
      <c r="J394" s="85" t="s">
        <v>223</v>
      </c>
      <c r="K394" s="85" t="s">
        <v>739</v>
      </c>
      <c r="L394" s="86" t="s">
        <v>739</v>
      </c>
      <c r="M394" s="85"/>
      <c r="N394" s="85"/>
      <c r="O394" s="85"/>
      <c r="P394" s="85"/>
      <c r="Q394" s="87" t="s">
        <v>1311</v>
      </c>
      <c r="R394" s="87" t="s">
        <v>1311</v>
      </c>
      <c r="S394" s="87" t="s">
        <v>1311</v>
      </c>
      <c r="T394" s="87" t="s">
        <v>1311</v>
      </c>
      <c r="U394" s="87" t="s">
        <v>1311</v>
      </c>
      <c r="V394" s="87" t="s">
        <v>1311</v>
      </c>
      <c r="W394" s="87" t="s">
        <v>1311</v>
      </c>
      <c r="X394" s="87" t="s">
        <v>1311</v>
      </c>
      <c r="Y394" s="87">
        <v>22</v>
      </c>
      <c r="Z394" s="87">
        <v>22</v>
      </c>
      <c r="AA394" s="87">
        <v>24</v>
      </c>
      <c r="AB394" s="87">
        <v>26</v>
      </c>
      <c r="AC394" s="72"/>
      <c r="AD394" s="87">
        <v>0</v>
      </c>
      <c r="AE394" s="87">
        <v>0</v>
      </c>
      <c r="AF394" s="87">
        <v>0</v>
      </c>
      <c r="AG394" s="87">
        <v>0</v>
      </c>
      <c r="AH394" s="87">
        <v>0</v>
      </c>
      <c r="AI394" s="87">
        <v>0</v>
      </c>
      <c r="AJ394" s="87">
        <v>0</v>
      </c>
      <c r="AK394" s="87">
        <v>0</v>
      </c>
      <c r="AL394" s="88">
        <v>1018</v>
      </c>
      <c r="AM394" s="88">
        <v>1018</v>
      </c>
      <c r="AN394" s="88">
        <v>1120</v>
      </c>
      <c r="AO394" s="88">
        <v>1232</v>
      </c>
      <c r="AP394" s="72"/>
      <c r="AQ394" s="87">
        <v>0</v>
      </c>
      <c r="AR394" s="87">
        <v>0</v>
      </c>
      <c r="AS394" s="88">
        <v>1018</v>
      </c>
      <c r="AT394" s="88">
        <v>3371</v>
      </c>
      <c r="AU394" s="72"/>
      <c r="AV394" s="87"/>
      <c r="AW394" s="87"/>
      <c r="AX394" s="87"/>
      <c r="AY394" s="87"/>
      <c r="AZ394" s="87"/>
      <c r="BA394" s="87"/>
      <c r="BB394" s="87"/>
      <c r="BC394" s="87"/>
      <c r="BD394" s="87"/>
      <c r="BE394" s="87"/>
      <c r="BF394" s="87"/>
      <c r="BG394" s="87"/>
      <c r="BH394" s="87"/>
      <c r="BI394" s="87"/>
      <c r="BJ394" s="87"/>
      <c r="BL394" s="75" t="str">
        <f t="shared" si="12"/>
        <v>Kingtech - Momo</v>
      </c>
      <c r="BM394" s="75" t="str">
        <f t="shared" si="13"/>
        <v>Kingtech - Momo</v>
      </c>
    </row>
    <row r="395" spans="1:65" hidden="1" x14ac:dyDescent="0.3">
      <c r="A395" s="85" t="s">
        <v>1305</v>
      </c>
      <c r="B395" s="75" t="s">
        <v>240</v>
      </c>
      <c r="C395" s="75" t="s">
        <v>1307</v>
      </c>
      <c r="D395" s="75" t="s">
        <v>1743</v>
      </c>
      <c r="E395" s="75" t="s">
        <v>1305</v>
      </c>
      <c r="F395" s="75" t="s">
        <v>1305</v>
      </c>
      <c r="G395" s="75" t="s">
        <v>1320</v>
      </c>
      <c r="H395" s="75" t="s">
        <v>793</v>
      </c>
      <c r="I395" s="75" t="s">
        <v>793</v>
      </c>
      <c r="J395" s="75" t="s">
        <v>223</v>
      </c>
      <c r="K395" s="75" t="s">
        <v>1313</v>
      </c>
      <c r="L395" s="99" t="s">
        <v>1482</v>
      </c>
      <c r="Q395" s="91" t="s">
        <v>1311</v>
      </c>
      <c r="R395" s="91" t="s">
        <v>1311</v>
      </c>
      <c r="S395" s="91" t="s">
        <v>1311</v>
      </c>
      <c r="T395" s="91" t="s">
        <v>1311</v>
      </c>
      <c r="U395" s="91" t="s">
        <v>1311</v>
      </c>
      <c r="V395" s="91" t="s">
        <v>1311</v>
      </c>
      <c r="W395" s="91" t="s">
        <v>1311</v>
      </c>
      <c r="X395" s="91" t="s">
        <v>1311</v>
      </c>
      <c r="Y395" s="91" t="s">
        <v>1311</v>
      </c>
      <c r="Z395" s="91" t="s">
        <v>1311</v>
      </c>
      <c r="AA395" s="91" t="s">
        <v>1311</v>
      </c>
      <c r="AB395" s="91" t="s">
        <v>1311</v>
      </c>
      <c r="AC395" s="72"/>
      <c r="AD395" s="91">
        <v>0</v>
      </c>
      <c r="AE395" s="91">
        <v>0</v>
      </c>
      <c r="AF395" s="91">
        <v>0</v>
      </c>
      <c r="AG395" s="91">
        <v>0</v>
      </c>
      <c r="AH395" s="91">
        <v>0</v>
      </c>
      <c r="AI395" s="91">
        <v>0</v>
      </c>
      <c r="AJ395" s="91">
        <v>0</v>
      </c>
      <c r="AK395" s="91">
        <v>0</v>
      </c>
      <c r="AL395" s="91">
        <v>0</v>
      </c>
      <c r="AM395" s="91">
        <v>0</v>
      </c>
      <c r="AN395" s="91">
        <v>0</v>
      </c>
      <c r="AO395" s="91">
        <v>0</v>
      </c>
      <c r="AP395" s="72"/>
      <c r="AQ395" s="91">
        <v>0</v>
      </c>
      <c r="AR395" s="91">
        <v>0</v>
      </c>
      <c r="AS395" s="91">
        <v>0</v>
      </c>
      <c r="AT395" s="91">
        <v>0</v>
      </c>
      <c r="AU395" s="72"/>
      <c r="AV395" s="91"/>
      <c r="AW395" s="91"/>
      <c r="AX395" s="91"/>
      <c r="AY395" s="91"/>
      <c r="AZ395" s="91"/>
      <c r="BB395" s="91"/>
      <c r="BC395" s="91"/>
      <c r="BD395" s="91"/>
      <c r="BE395" s="91"/>
      <c r="BF395" s="91"/>
      <c r="BG395" s="91"/>
      <c r="BH395" s="91"/>
      <c r="BI395" s="91"/>
      <c r="BJ395" s="91"/>
      <c r="BL395" s="75" t="str">
        <f t="shared" si="12"/>
        <v>Kingtech - SENDO</v>
      </c>
      <c r="BM395" s="75" t="str">
        <f t="shared" si="13"/>
        <v>Kingtech - SENDO</v>
      </c>
    </row>
    <row r="396" spans="1:65" hidden="1" x14ac:dyDescent="0.3">
      <c r="A396" s="85" t="s">
        <v>1305</v>
      </c>
      <c r="B396" s="85" t="s">
        <v>240</v>
      </c>
      <c r="C396" s="85" t="s">
        <v>1307</v>
      </c>
      <c r="D396" s="85" t="s">
        <v>1744</v>
      </c>
      <c r="E396" s="85" t="s">
        <v>1305</v>
      </c>
      <c r="F396" s="85" t="s">
        <v>1305</v>
      </c>
      <c r="G396" s="85" t="s">
        <v>1320</v>
      </c>
      <c r="H396" s="85" t="s">
        <v>793</v>
      </c>
      <c r="I396" s="85" t="s">
        <v>793</v>
      </c>
      <c r="J396" s="85" t="s">
        <v>223</v>
      </c>
      <c r="K396" s="85" t="s">
        <v>1313</v>
      </c>
      <c r="L396" s="95" t="s">
        <v>147</v>
      </c>
      <c r="M396" s="85"/>
      <c r="N396" s="85"/>
      <c r="O396" s="85"/>
      <c r="P396" s="85"/>
      <c r="Q396" s="87" t="s">
        <v>1311</v>
      </c>
      <c r="R396" s="87" t="s">
        <v>1311</v>
      </c>
      <c r="S396" s="87" t="s">
        <v>1311</v>
      </c>
      <c r="T396" s="87" t="s">
        <v>1311</v>
      </c>
      <c r="U396" s="87" t="s">
        <v>1311</v>
      </c>
      <c r="V396" s="87" t="s">
        <v>1311</v>
      </c>
      <c r="W396" s="87" t="s">
        <v>1311</v>
      </c>
      <c r="X396" s="87" t="s">
        <v>1311</v>
      </c>
      <c r="Y396" s="87">
        <v>151</v>
      </c>
      <c r="Z396" s="87">
        <v>151</v>
      </c>
      <c r="AA396" s="87">
        <v>166</v>
      </c>
      <c r="AB396" s="87">
        <v>183</v>
      </c>
      <c r="AC396" s="72"/>
      <c r="AD396" s="87">
        <v>0</v>
      </c>
      <c r="AE396" s="87">
        <v>0</v>
      </c>
      <c r="AF396" s="87">
        <v>0</v>
      </c>
      <c r="AG396" s="87">
        <v>0</v>
      </c>
      <c r="AH396" s="87">
        <v>0</v>
      </c>
      <c r="AI396" s="87">
        <v>0</v>
      </c>
      <c r="AJ396" s="87">
        <v>0</v>
      </c>
      <c r="AK396" s="87">
        <v>0</v>
      </c>
      <c r="AL396" s="88">
        <v>7130</v>
      </c>
      <c r="AM396" s="88">
        <v>7130</v>
      </c>
      <c r="AN396" s="88">
        <v>7843</v>
      </c>
      <c r="AO396" s="88">
        <v>8627</v>
      </c>
      <c r="AP396" s="72"/>
      <c r="AQ396" s="87">
        <v>0</v>
      </c>
      <c r="AR396" s="87">
        <v>0</v>
      </c>
      <c r="AS396" s="88">
        <v>7130</v>
      </c>
      <c r="AT396" s="88">
        <v>23599</v>
      </c>
      <c r="AU396" s="72"/>
      <c r="AV396" s="87"/>
      <c r="AW396" s="87"/>
      <c r="AX396" s="87"/>
      <c r="AY396" s="87"/>
      <c r="AZ396" s="87"/>
      <c r="BA396" s="87"/>
      <c r="BB396" s="87"/>
      <c r="BC396" s="87"/>
      <c r="BD396" s="87"/>
      <c r="BE396" s="87"/>
      <c r="BF396" s="87"/>
      <c r="BG396" s="87"/>
      <c r="BH396" s="87"/>
      <c r="BI396" s="87"/>
      <c r="BJ396" s="87"/>
      <c r="BL396" s="75" t="str">
        <f t="shared" si="12"/>
        <v>Kingtech - Shopee</v>
      </c>
      <c r="BM396" s="75" t="str">
        <f t="shared" si="13"/>
        <v>Kingtech - Shopee</v>
      </c>
    </row>
    <row r="397" spans="1:65" hidden="1" x14ac:dyDescent="0.3">
      <c r="A397" s="85" t="s">
        <v>1305</v>
      </c>
      <c r="B397" s="75" t="s">
        <v>240</v>
      </c>
      <c r="C397" s="75" t="s">
        <v>1307</v>
      </c>
      <c r="D397" s="75" t="s">
        <v>1745</v>
      </c>
      <c r="E397" s="75" t="s">
        <v>1305</v>
      </c>
      <c r="F397" s="75" t="s">
        <v>1305</v>
      </c>
      <c r="G397" s="75" t="s">
        <v>1320</v>
      </c>
      <c r="H397" s="75" t="s">
        <v>793</v>
      </c>
      <c r="I397" s="75" t="s">
        <v>793</v>
      </c>
      <c r="J397" s="75" t="s">
        <v>223</v>
      </c>
      <c r="K397" s="75" t="s">
        <v>1313</v>
      </c>
      <c r="L397" s="96" t="s">
        <v>581</v>
      </c>
      <c r="Q397" s="91" t="s">
        <v>1311</v>
      </c>
      <c r="R397" s="91" t="s">
        <v>1311</v>
      </c>
      <c r="S397" s="91" t="s">
        <v>1311</v>
      </c>
      <c r="T397" s="91" t="s">
        <v>1311</v>
      </c>
      <c r="U397" s="91" t="s">
        <v>1311</v>
      </c>
      <c r="V397" s="91" t="s">
        <v>1311</v>
      </c>
      <c r="W397" s="91" t="s">
        <v>1311</v>
      </c>
      <c r="X397" s="91" t="s">
        <v>1311</v>
      </c>
      <c r="Y397" s="91">
        <v>108</v>
      </c>
      <c r="Z397" s="91">
        <v>108</v>
      </c>
      <c r="AA397" s="91">
        <v>119</v>
      </c>
      <c r="AB397" s="91">
        <v>131</v>
      </c>
      <c r="AC397" s="72"/>
      <c r="AD397" s="91">
        <v>0</v>
      </c>
      <c r="AE397" s="91">
        <v>0</v>
      </c>
      <c r="AF397" s="91">
        <v>0</v>
      </c>
      <c r="AG397" s="91">
        <v>0</v>
      </c>
      <c r="AH397" s="91">
        <v>0</v>
      </c>
      <c r="AI397" s="91">
        <v>0</v>
      </c>
      <c r="AJ397" s="91">
        <v>0</v>
      </c>
      <c r="AK397" s="91">
        <v>0</v>
      </c>
      <c r="AL397" s="92">
        <v>5093</v>
      </c>
      <c r="AM397" s="92">
        <v>5093</v>
      </c>
      <c r="AN397" s="92">
        <v>5602</v>
      </c>
      <c r="AO397" s="92">
        <v>6162</v>
      </c>
      <c r="AP397" s="72"/>
      <c r="AQ397" s="91">
        <v>0</v>
      </c>
      <c r="AR397" s="91">
        <v>0</v>
      </c>
      <c r="AS397" s="92">
        <v>5093</v>
      </c>
      <c r="AT397" s="92">
        <v>16856</v>
      </c>
      <c r="AU397" s="72"/>
      <c r="AV397" s="91"/>
      <c r="AW397" s="91"/>
      <c r="AX397" s="91"/>
      <c r="AY397" s="91"/>
      <c r="AZ397" s="91"/>
      <c r="BB397" s="91"/>
      <c r="BC397" s="91"/>
      <c r="BD397" s="91"/>
      <c r="BE397" s="91"/>
      <c r="BF397" s="91"/>
      <c r="BG397" s="91"/>
      <c r="BH397" s="91"/>
      <c r="BI397" s="91"/>
      <c r="BJ397" s="91"/>
      <c r="BL397" s="75" t="str">
        <f t="shared" si="12"/>
        <v>Kingtech - TIKI</v>
      </c>
      <c r="BM397" s="75" t="str">
        <f t="shared" si="13"/>
        <v>Kingtech - TIKI</v>
      </c>
    </row>
    <row r="398" spans="1:65" hidden="1" x14ac:dyDescent="0.3">
      <c r="A398" s="85" t="s">
        <v>1305</v>
      </c>
      <c r="B398" s="85" t="s">
        <v>240</v>
      </c>
      <c r="C398" s="85" t="s">
        <v>1305</v>
      </c>
      <c r="D398" s="85" t="s">
        <v>1746</v>
      </c>
      <c r="E398" s="85" t="s">
        <v>1305</v>
      </c>
      <c r="F398" s="85" t="s">
        <v>1305</v>
      </c>
      <c r="G398" s="85" t="s">
        <v>1320</v>
      </c>
      <c r="H398" s="85" t="s">
        <v>793</v>
      </c>
      <c r="I398" s="85" t="s">
        <v>793</v>
      </c>
      <c r="J398" s="85" t="s">
        <v>223</v>
      </c>
      <c r="K398" s="85" t="s">
        <v>116</v>
      </c>
      <c r="L398" s="86" t="s">
        <v>116</v>
      </c>
      <c r="M398" s="85"/>
      <c r="N398" s="85"/>
      <c r="O398" s="85"/>
      <c r="P398" s="85"/>
      <c r="Q398" s="87" t="s">
        <v>1311</v>
      </c>
      <c r="R398" s="87" t="s">
        <v>1311</v>
      </c>
      <c r="S398" s="87" t="s">
        <v>1311</v>
      </c>
      <c r="T398" s="87" t="s">
        <v>1311</v>
      </c>
      <c r="U398" s="87" t="s">
        <v>1311</v>
      </c>
      <c r="V398" s="87" t="s">
        <v>1311</v>
      </c>
      <c r="W398" s="87" t="s">
        <v>1311</v>
      </c>
      <c r="X398" s="87" t="s">
        <v>1311</v>
      </c>
      <c r="Y398" s="87">
        <v>22</v>
      </c>
      <c r="Z398" s="87">
        <v>22</v>
      </c>
      <c r="AA398" s="87">
        <v>24</v>
      </c>
      <c r="AB398" s="87">
        <v>26</v>
      </c>
      <c r="AC398" s="72"/>
      <c r="AD398" s="87">
        <v>0</v>
      </c>
      <c r="AE398" s="87">
        <v>0</v>
      </c>
      <c r="AF398" s="87">
        <v>0</v>
      </c>
      <c r="AG398" s="87">
        <v>0</v>
      </c>
      <c r="AH398" s="87">
        <v>0</v>
      </c>
      <c r="AI398" s="87">
        <v>0</v>
      </c>
      <c r="AJ398" s="87">
        <v>0</v>
      </c>
      <c r="AK398" s="87">
        <v>0</v>
      </c>
      <c r="AL398" s="88">
        <v>1018</v>
      </c>
      <c r="AM398" s="88">
        <v>1018</v>
      </c>
      <c r="AN398" s="88">
        <v>1120</v>
      </c>
      <c r="AO398" s="88">
        <v>1232</v>
      </c>
      <c r="AP398" s="72"/>
      <c r="AQ398" s="87">
        <v>0</v>
      </c>
      <c r="AR398" s="87">
        <v>0</v>
      </c>
      <c r="AS398" s="88">
        <v>1018</v>
      </c>
      <c r="AT398" s="88">
        <v>3371</v>
      </c>
      <c r="AU398" s="72"/>
      <c r="AV398" s="87"/>
      <c r="AW398" s="87"/>
      <c r="AX398" s="87"/>
      <c r="AY398" s="87"/>
      <c r="AZ398" s="87"/>
      <c r="BA398" s="87"/>
      <c r="BB398" s="87"/>
      <c r="BC398" s="87"/>
      <c r="BD398" s="87"/>
      <c r="BE398" s="87"/>
      <c r="BF398" s="87"/>
      <c r="BG398" s="87"/>
      <c r="BH398" s="87"/>
      <c r="BI398" s="87"/>
      <c r="BJ398" s="87"/>
      <c r="BL398" s="75" t="str">
        <f t="shared" si="12"/>
        <v>Kingtech - Tiktok</v>
      </c>
      <c r="BM398" s="75" t="str">
        <f t="shared" si="13"/>
        <v>Kingtech - Tiktok</v>
      </c>
    </row>
    <row r="399" spans="1:65" hidden="1" x14ac:dyDescent="0.3">
      <c r="A399" s="85" t="s">
        <v>1305</v>
      </c>
      <c r="B399" s="75" t="s">
        <v>240</v>
      </c>
      <c r="C399" s="75" t="s">
        <v>1307</v>
      </c>
      <c r="D399" s="75" t="s">
        <v>1747</v>
      </c>
      <c r="E399" s="75" t="s">
        <v>1305</v>
      </c>
      <c r="F399" s="75" t="s">
        <v>1305</v>
      </c>
      <c r="G399" s="75" t="s">
        <v>1335</v>
      </c>
      <c r="H399" s="75" t="s">
        <v>957</v>
      </c>
      <c r="I399" s="75" t="s">
        <v>957</v>
      </c>
      <c r="J399" s="75" t="s">
        <v>90</v>
      </c>
      <c r="K399" s="75" t="s">
        <v>1313</v>
      </c>
      <c r="L399" s="90" t="s">
        <v>65</v>
      </c>
      <c r="Q399" s="91" t="s">
        <v>1311</v>
      </c>
      <c r="R399" s="91" t="s">
        <v>1311</v>
      </c>
      <c r="S399" s="91" t="s">
        <v>1311</v>
      </c>
      <c r="T399" s="91" t="s">
        <v>1311</v>
      </c>
      <c r="U399" s="91">
        <v>65</v>
      </c>
      <c r="V399" s="91">
        <v>65</v>
      </c>
      <c r="W399" s="91">
        <v>65</v>
      </c>
      <c r="X399" s="91">
        <v>71</v>
      </c>
      <c r="Y399" s="91">
        <v>78</v>
      </c>
      <c r="Z399" s="91">
        <v>86</v>
      </c>
      <c r="AA399" s="91">
        <v>95</v>
      </c>
      <c r="AB399" s="91">
        <v>104</v>
      </c>
      <c r="AC399" s="72"/>
      <c r="AD399" s="91">
        <v>0</v>
      </c>
      <c r="AE399" s="91">
        <v>0</v>
      </c>
      <c r="AF399" s="91">
        <v>0</v>
      </c>
      <c r="AG399" s="91">
        <v>0</v>
      </c>
      <c r="AH399" s="92">
        <v>3055</v>
      </c>
      <c r="AI399" s="92">
        <v>3055</v>
      </c>
      <c r="AJ399" s="92">
        <v>3055</v>
      </c>
      <c r="AK399" s="92">
        <v>3361</v>
      </c>
      <c r="AL399" s="92">
        <v>3697</v>
      </c>
      <c r="AM399" s="92">
        <v>4067</v>
      </c>
      <c r="AN399" s="92">
        <v>4474</v>
      </c>
      <c r="AO399" s="92">
        <v>4921</v>
      </c>
      <c r="AP399" s="72"/>
      <c r="AQ399" s="91">
        <v>0</v>
      </c>
      <c r="AR399" s="92">
        <v>6111</v>
      </c>
      <c r="AS399" s="92">
        <v>10113</v>
      </c>
      <c r="AT399" s="92">
        <v>13462</v>
      </c>
      <c r="AU399" s="72"/>
      <c r="AV399" s="91"/>
      <c r="AW399" s="91"/>
      <c r="AX399" s="91"/>
      <c r="AY399" s="91"/>
      <c r="AZ399" s="91"/>
      <c r="BB399" s="91"/>
      <c r="BC399" s="91"/>
      <c r="BD399" s="91"/>
      <c r="BE399" s="91"/>
      <c r="BF399" s="91"/>
      <c r="BG399" s="91"/>
      <c r="BH399" s="91"/>
      <c r="BI399" s="91"/>
      <c r="BJ399" s="91"/>
      <c r="BL399" s="75" t="str">
        <f t="shared" si="12"/>
        <v>Kokola - Lazada</v>
      </c>
      <c r="BM399" s="75" t="str">
        <f t="shared" si="13"/>
        <v>Kokola - Lazada</v>
      </c>
    </row>
    <row r="400" spans="1:65" hidden="1" x14ac:dyDescent="0.3">
      <c r="A400" s="85" t="s">
        <v>1305</v>
      </c>
      <c r="B400" s="85" t="s">
        <v>240</v>
      </c>
      <c r="C400" s="85" t="s">
        <v>1305</v>
      </c>
      <c r="D400" s="85" t="s">
        <v>1748</v>
      </c>
      <c r="E400" s="85" t="s">
        <v>1305</v>
      </c>
      <c r="F400" s="85" t="s">
        <v>1305</v>
      </c>
      <c r="G400" s="85" t="s">
        <v>1335</v>
      </c>
      <c r="H400" s="85" t="s">
        <v>957</v>
      </c>
      <c r="I400" s="85" t="s">
        <v>957</v>
      </c>
      <c r="J400" s="85" t="s">
        <v>90</v>
      </c>
      <c r="K400" s="85" t="s">
        <v>739</v>
      </c>
      <c r="L400" s="86" t="s">
        <v>739</v>
      </c>
      <c r="M400" s="85"/>
      <c r="N400" s="85"/>
      <c r="O400" s="85"/>
      <c r="P400" s="85"/>
      <c r="Q400" s="87" t="s">
        <v>1311</v>
      </c>
      <c r="R400" s="87" t="s">
        <v>1311</v>
      </c>
      <c r="S400" s="87" t="s">
        <v>1311</v>
      </c>
      <c r="T400" s="87" t="s">
        <v>1311</v>
      </c>
      <c r="U400" s="87">
        <v>11</v>
      </c>
      <c r="V400" s="87">
        <v>11</v>
      </c>
      <c r="W400" s="87">
        <v>11</v>
      </c>
      <c r="X400" s="87">
        <v>12</v>
      </c>
      <c r="Y400" s="87">
        <v>13</v>
      </c>
      <c r="Z400" s="87">
        <v>14</v>
      </c>
      <c r="AA400" s="87">
        <v>16</v>
      </c>
      <c r="AB400" s="87">
        <v>17</v>
      </c>
      <c r="AC400" s="72"/>
      <c r="AD400" s="87">
        <v>0</v>
      </c>
      <c r="AE400" s="87">
        <v>0</v>
      </c>
      <c r="AF400" s="87">
        <v>0</v>
      </c>
      <c r="AG400" s="87">
        <v>0</v>
      </c>
      <c r="AH400" s="87">
        <v>509</v>
      </c>
      <c r="AI400" s="87">
        <v>509</v>
      </c>
      <c r="AJ400" s="87">
        <v>509</v>
      </c>
      <c r="AK400" s="87">
        <v>560</v>
      </c>
      <c r="AL400" s="87">
        <v>616</v>
      </c>
      <c r="AM400" s="87">
        <v>678</v>
      </c>
      <c r="AN400" s="87">
        <v>745</v>
      </c>
      <c r="AO400" s="87">
        <v>820</v>
      </c>
      <c r="AP400" s="72"/>
      <c r="AQ400" s="87">
        <v>0</v>
      </c>
      <c r="AR400" s="88">
        <v>1019</v>
      </c>
      <c r="AS400" s="88">
        <v>1686</v>
      </c>
      <c r="AT400" s="88">
        <v>2243</v>
      </c>
      <c r="AU400" s="72"/>
      <c r="AV400" s="87"/>
      <c r="AW400" s="87"/>
      <c r="AX400" s="87"/>
      <c r="AY400" s="87"/>
      <c r="AZ400" s="87"/>
      <c r="BA400" s="87"/>
      <c r="BB400" s="87"/>
      <c r="BC400" s="87"/>
      <c r="BD400" s="87"/>
      <c r="BE400" s="87"/>
      <c r="BF400" s="87"/>
      <c r="BG400" s="87"/>
      <c r="BH400" s="87"/>
      <c r="BI400" s="87"/>
      <c r="BJ400" s="87"/>
      <c r="BL400" s="75" t="str">
        <f t="shared" si="12"/>
        <v>Kokola - Momo</v>
      </c>
      <c r="BM400" s="75" t="str">
        <f t="shared" si="13"/>
        <v>Kokola - Momo</v>
      </c>
    </row>
    <row r="401" spans="1:65" hidden="1" x14ac:dyDescent="0.3">
      <c r="A401" s="85" t="s">
        <v>1305</v>
      </c>
      <c r="B401" s="75" t="s">
        <v>240</v>
      </c>
      <c r="C401" s="75" t="s">
        <v>1307</v>
      </c>
      <c r="D401" s="75" t="s">
        <v>1749</v>
      </c>
      <c r="E401" s="75" t="s">
        <v>1305</v>
      </c>
      <c r="F401" s="75" t="s">
        <v>1305</v>
      </c>
      <c r="G401" s="75" t="s">
        <v>1335</v>
      </c>
      <c r="H401" s="75" t="s">
        <v>957</v>
      </c>
      <c r="I401" s="75" t="s">
        <v>957</v>
      </c>
      <c r="J401" s="75" t="s">
        <v>90</v>
      </c>
      <c r="K401" s="75" t="s">
        <v>1313</v>
      </c>
      <c r="L401" s="99" t="s">
        <v>1482</v>
      </c>
      <c r="Q401" s="91" t="s">
        <v>1311</v>
      </c>
      <c r="R401" s="91" t="s">
        <v>1311</v>
      </c>
      <c r="S401" s="91" t="s">
        <v>1311</v>
      </c>
      <c r="T401" s="91" t="s">
        <v>1311</v>
      </c>
      <c r="U401" s="91">
        <v>11</v>
      </c>
      <c r="V401" s="91">
        <v>11</v>
      </c>
      <c r="W401" s="91">
        <v>11</v>
      </c>
      <c r="X401" s="91">
        <v>12</v>
      </c>
      <c r="Y401" s="91">
        <v>13</v>
      </c>
      <c r="Z401" s="91">
        <v>14</v>
      </c>
      <c r="AA401" s="91">
        <v>16</v>
      </c>
      <c r="AB401" s="91">
        <v>17</v>
      </c>
      <c r="AC401" s="72"/>
      <c r="AD401" s="91">
        <v>0</v>
      </c>
      <c r="AE401" s="91">
        <v>0</v>
      </c>
      <c r="AF401" s="91">
        <v>0</v>
      </c>
      <c r="AG401" s="91">
        <v>0</v>
      </c>
      <c r="AH401" s="91">
        <v>509</v>
      </c>
      <c r="AI401" s="91">
        <v>509</v>
      </c>
      <c r="AJ401" s="91">
        <v>509</v>
      </c>
      <c r="AK401" s="91">
        <v>560</v>
      </c>
      <c r="AL401" s="91">
        <v>616</v>
      </c>
      <c r="AM401" s="91">
        <v>678</v>
      </c>
      <c r="AN401" s="91">
        <v>745</v>
      </c>
      <c r="AO401" s="91">
        <v>820</v>
      </c>
      <c r="AP401" s="72"/>
      <c r="AQ401" s="91">
        <v>0</v>
      </c>
      <c r="AR401" s="92">
        <v>1019</v>
      </c>
      <c r="AS401" s="92">
        <v>1686</v>
      </c>
      <c r="AT401" s="92">
        <v>2243</v>
      </c>
      <c r="AU401" s="72"/>
      <c r="AV401" s="91"/>
      <c r="AW401" s="91"/>
      <c r="AX401" s="91"/>
      <c r="AY401" s="91"/>
      <c r="AZ401" s="91"/>
      <c r="BB401" s="91"/>
      <c r="BC401" s="91"/>
      <c r="BD401" s="91"/>
      <c r="BE401" s="91"/>
      <c r="BF401" s="91"/>
      <c r="BG401" s="91"/>
      <c r="BH401" s="91"/>
      <c r="BI401" s="91"/>
      <c r="BJ401" s="91"/>
      <c r="BL401" s="75" t="str">
        <f t="shared" si="12"/>
        <v>Kokola - SENDO</v>
      </c>
      <c r="BM401" s="75" t="str">
        <f t="shared" si="13"/>
        <v>Kokola - SENDO</v>
      </c>
    </row>
    <row r="402" spans="1:65" hidden="1" x14ac:dyDescent="0.3">
      <c r="A402" s="85" t="s">
        <v>1305</v>
      </c>
      <c r="B402" s="85" t="s">
        <v>240</v>
      </c>
      <c r="C402" s="85" t="s">
        <v>1307</v>
      </c>
      <c r="D402" s="85" t="s">
        <v>1750</v>
      </c>
      <c r="E402" s="85" t="s">
        <v>1305</v>
      </c>
      <c r="F402" s="85" t="s">
        <v>1305</v>
      </c>
      <c r="G402" s="85" t="s">
        <v>1335</v>
      </c>
      <c r="H402" s="85" t="s">
        <v>957</v>
      </c>
      <c r="I402" s="85" t="s">
        <v>957</v>
      </c>
      <c r="J402" s="85" t="s">
        <v>90</v>
      </c>
      <c r="K402" s="85" t="s">
        <v>1313</v>
      </c>
      <c r="L402" s="95" t="s">
        <v>147</v>
      </c>
      <c r="M402" s="85"/>
      <c r="N402" s="85"/>
      <c r="O402" s="85"/>
      <c r="P402" s="85"/>
      <c r="Q402" s="87" t="s">
        <v>1311</v>
      </c>
      <c r="R402" s="87" t="s">
        <v>1311</v>
      </c>
      <c r="S402" s="87" t="s">
        <v>1311</v>
      </c>
      <c r="T402" s="87" t="s">
        <v>1311</v>
      </c>
      <c r="U402" s="87">
        <v>54</v>
      </c>
      <c r="V402" s="87">
        <v>54</v>
      </c>
      <c r="W402" s="87">
        <v>54</v>
      </c>
      <c r="X402" s="87">
        <v>59</v>
      </c>
      <c r="Y402" s="87">
        <v>65</v>
      </c>
      <c r="Z402" s="87">
        <v>72</v>
      </c>
      <c r="AA402" s="87">
        <v>79</v>
      </c>
      <c r="AB402" s="87">
        <v>87</v>
      </c>
      <c r="AC402" s="72"/>
      <c r="AD402" s="87">
        <v>0</v>
      </c>
      <c r="AE402" s="87">
        <v>0</v>
      </c>
      <c r="AF402" s="87">
        <v>0</v>
      </c>
      <c r="AG402" s="87">
        <v>0</v>
      </c>
      <c r="AH402" s="88">
        <v>2547</v>
      </c>
      <c r="AI402" s="88">
        <v>2547</v>
      </c>
      <c r="AJ402" s="88">
        <v>2547</v>
      </c>
      <c r="AK402" s="88">
        <v>2801</v>
      </c>
      <c r="AL402" s="88">
        <v>3081</v>
      </c>
      <c r="AM402" s="88">
        <v>3389</v>
      </c>
      <c r="AN402" s="88">
        <v>3728</v>
      </c>
      <c r="AO402" s="88">
        <v>4101</v>
      </c>
      <c r="AP402" s="72"/>
      <c r="AQ402" s="87">
        <v>0</v>
      </c>
      <c r="AR402" s="88">
        <v>5093</v>
      </c>
      <c r="AS402" s="88">
        <v>8428</v>
      </c>
      <c r="AT402" s="88">
        <v>11218</v>
      </c>
      <c r="AU402" s="72"/>
      <c r="AV402" s="87"/>
      <c r="AW402" s="87"/>
      <c r="AX402" s="87"/>
      <c r="AY402" s="87"/>
      <c r="AZ402" s="87"/>
      <c r="BA402" s="87"/>
      <c r="BB402" s="87"/>
      <c r="BC402" s="87"/>
      <c r="BD402" s="87"/>
      <c r="BE402" s="87"/>
      <c r="BF402" s="87"/>
      <c r="BG402" s="87"/>
      <c r="BH402" s="87"/>
      <c r="BI402" s="87"/>
      <c r="BJ402" s="87"/>
      <c r="BL402" s="75" t="str">
        <f t="shared" si="12"/>
        <v>Kokola - Shopee</v>
      </c>
      <c r="BM402" s="75" t="str">
        <f t="shared" si="13"/>
        <v>Kokola - Shopee</v>
      </c>
    </row>
    <row r="403" spans="1:65" hidden="1" x14ac:dyDescent="0.3">
      <c r="A403" s="85" t="s">
        <v>1305</v>
      </c>
      <c r="B403" s="75" t="s">
        <v>240</v>
      </c>
      <c r="C403" s="75" t="s">
        <v>1307</v>
      </c>
      <c r="D403" s="75" t="s">
        <v>1751</v>
      </c>
      <c r="E403" s="75" t="s">
        <v>1305</v>
      </c>
      <c r="F403" s="75" t="s">
        <v>1305</v>
      </c>
      <c r="G403" s="75" t="s">
        <v>1335</v>
      </c>
      <c r="H403" s="75" t="s">
        <v>957</v>
      </c>
      <c r="I403" s="75" t="s">
        <v>957</v>
      </c>
      <c r="J403" s="75" t="s">
        <v>90</v>
      </c>
      <c r="K403" s="75" t="s">
        <v>1313</v>
      </c>
      <c r="L403" s="96" t="s">
        <v>581</v>
      </c>
      <c r="Q403" s="91" t="s">
        <v>1311</v>
      </c>
      <c r="R403" s="91" t="s">
        <v>1311</v>
      </c>
      <c r="S403" s="91" t="s">
        <v>1311</v>
      </c>
      <c r="T403" s="91" t="s">
        <v>1311</v>
      </c>
      <c r="U403" s="91">
        <v>65</v>
      </c>
      <c r="V403" s="91">
        <v>65</v>
      </c>
      <c r="W403" s="91">
        <v>65</v>
      </c>
      <c r="X403" s="91">
        <v>71</v>
      </c>
      <c r="Y403" s="91">
        <v>78</v>
      </c>
      <c r="Z403" s="91">
        <v>86</v>
      </c>
      <c r="AA403" s="91">
        <v>95</v>
      </c>
      <c r="AB403" s="91">
        <v>104</v>
      </c>
      <c r="AC403" s="72"/>
      <c r="AD403" s="91">
        <v>0</v>
      </c>
      <c r="AE403" s="91">
        <v>0</v>
      </c>
      <c r="AF403" s="91">
        <v>0</v>
      </c>
      <c r="AG403" s="91">
        <v>0</v>
      </c>
      <c r="AH403" s="92">
        <v>3055</v>
      </c>
      <c r="AI403" s="92">
        <v>3055</v>
      </c>
      <c r="AJ403" s="92">
        <v>3055</v>
      </c>
      <c r="AK403" s="92">
        <v>3361</v>
      </c>
      <c r="AL403" s="92">
        <v>3697</v>
      </c>
      <c r="AM403" s="92">
        <v>4067</v>
      </c>
      <c r="AN403" s="92">
        <v>4474</v>
      </c>
      <c r="AO403" s="92">
        <v>4921</v>
      </c>
      <c r="AP403" s="72"/>
      <c r="AQ403" s="91">
        <v>0</v>
      </c>
      <c r="AR403" s="92">
        <v>6111</v>
      </c>
      <c r="AS403" s="92">
        <v>10113</v>
      </c>
      <c r="AT403" s="92">
        <v>13462</v>
      </c>
      <c r="AU403" s="72"/>
      <c r="AV403" s="91"/>
      <c r="AW403" s="91"/>
      <c r="AX403" s="91"/>
      <c r="AY403" s="91"/>
      <c r="AZ403" s="91"/>
      <c r="BB403" s="91"/>
      <c r="BC403" s="91"/>
      <c r="BD403" s="91"/>
      <c r="BE403" s="91"/>
      <c r="BF403" s="91"/>
      <c r="BG403" s="91"/>
      <c r="BH403" s="91"/>
      <c r="BI403" s="91"/>
      <c r="BJ403" s="91"/>
      <c r="BL403" s="75" t="str">
        <f t="shared" si="12"/>
        <v>Kokola - TIKI</v>
      </c>
      <c r="BM403" s="75" t="str">
        <f t="shared" si="13"/>
        <v>Kokola - TIKI</v>
      </c>
    </row>
    <row r="404" spans="1:65" hidden="1" x14ac:dyDescent="0.3">
      <c r="A404" s="85" t="s">
        <v>1305</v>
      </c>
      <c r="B404" s="85" t="s">
        <v>240</v>
      </c>
      <c r="C404" s="85" t="s">
        <v>1305</v>
      </c>
      <c r="D404" s="85" t="s">
        <v>1752</v>
      </c>
      <c r="E404" s="85" t="s">
        <v>1305</v>
      </c>
      <c r="F404" s="85" t="s">
        <v>1305</v>
      </c>
      <c r="G404" s="85" t="s">
        <v>1335</v>
      </c>
      <c r="H404" s="85" t="s">
        <v>957</v>
      </c>
      <c r="I404" s="85" t="s">
        <v>957</v>
      </c>
      <c r="J404" s="85" t="s">
        <v>90</v>
      </c>
      <c r="K404" s="85" t="s">
        <v>116</v>
      </c>
      <c r="L404" s="86" t="s">
        <v>116</v>
      </c>
      <c r="M404" s="85"/>
      <c r="N404" s="85"/>
      <c r="O404" s="85"/>
      <c r="P404" s="85"/>
      <c r="Q404" s="87" t="s">
        <v>1311</v>
      </c>
      <c r="R404" s="87" t="s">
        <v>1311</v>
      </c>
      <c r="S404" s="87" t="s">
        <v>1311</v>
      </c>
      <c r="T404" s="87" t="s">
        <v>1311</v>
      </c>
      <c r="U404" s="87">
        <v>11</v>
      </c>
      <c r="V404" s="87">
        <v>11</v>
      </c>
      <c r="W404" s="87">
        <v>11</v>
      </c>
      <c r="X404" s="87">
        <v>12</v>
      </c>
      <c r="Y404" s="87">
        <v>13</v>
      </c>
      <c r="Z404" s="87">
        <v>14</v>
      </c>
      <c r="AA404" s="87">
        <v>16</v>
      </c>
      <c r="AB404" s="87">
        <v>17</v>
      </c>
      <c r="AC404" s="72"/>
      <c r="AD404" s="87">
        <v>0</v>
      </c>
      <c r="AE404" s="87">
        <v>0</v>
      </c>
      <c r="AF404" s="87">
        <v>0</v>
      </c>
      <c r="AG404" s="87">
        <v>0</v>
      </c>
      <c r="AH404" s="87">
        <v>509</v>
      </c>
      <c r="AI404" s="87">
        <v>509</v>
      </c>
      <c r="AJ404" s="87">
        <v>509</v>
      </c>
      <c r="AK404" s="87">
        <v>560</v>
      </c>
      <c r="AL404" s="87">
        <v>616</v>
      </c>
      <c r="AM404" s="87">
        <v>678</v>
      </c>
      <c r="AN404" s="87">
        <v>745</v>
      </c>
      <c r="AO404" s="87">
        <v>820</v>
      </c>
      <c r="AP404" s="72"/>
      <c r="AQ404" s="87">
        <v>0</v>
      </c>
      <c r="AR404" s="88">
        <v>1019</v>
      </c>
      <c r="AS404" s="88">
        <v>1686</v>
      </c>
      <c r="AT404" s="88">
        <v>2243</v>
      </c>
      <c r="AU404" s="72"/>
      <c r="AV404" s="87"/>
      <c r="AW404" s="87"/>
      <c r="AX404" s="87"/>
      <c r="AY404" s="87"/>
      <c r="AZ404" s="87"/>
      <c r="BA404" s="87"/>
      <c r="BB404" s="87"/>
      <c r="BC404" s="87"/>
      <c r="BD404" s="87"/>
      <c r="BE404" s="87"/>
      <c r="BF404" s="87"/>
      <c r="BG404" s="87"/>
      <c r="BH404" s="87"/>
      <c r="BI404" s="87"/>
      <c r="BJ404" s="87"/>
      <c r="BL404" s="75" t="str">
        <f t="shared" si="12"/>
        <v>Kokola - Tiktok</v>
      </c>
      <c r="BM404" s="75" t="str">
        <f t="shared" si="13"/>
        <v>Kokola - Tiktok</v>
      </c>
    </row>
    <row r="405" spans="1:65" hidden="1" x14ac:dyDescent="0.3">
      <c r="A405" s="85" t="s">
        <v>1305</v>
      </c>
      <c r="B405" s="75" t="s">
        <v>240</v>
      </c>
      <c r="C405" s="75" t="s">
        <v>1307</v>
      </c>
      <c r="D405" s="75" t="s">
        <v>1753</v>
      </c>
      <c r="E405" s="75" t="s">
        <v>1305</v>
      </c>
      <c r="F405" s="75" t="s">
        <v>1305</v>
      </c>
      <c r="G405" s="75" t="s">
        <v>1456</v>
      </c>
      <c r="H405" s="75" t="s">
        <v>1060</v>
      </c>
      <c r="I405" s="75" t="s">
        <v>1060</v>
      </c>
      <c r="J405" s="75" t="s">
        <v>90</v>
      </c>
      <c r="K405" s="75" t="s">
        <v>1313</v>
      </c>
      <c r="L405" s="90" t="s">
        <v>65</v>
      </c>
      <c r="Q405" s="91" t="s">
        <v>1311</v>
      </c>
      <c r="R405" s="91" t="s">
        <v>1311</v>
      </c>
      <c r="S405" s="91" t="s">
        <v>1311</v>
      </c>
      <c r="T405" s="91" t="s">
        <v>1311</v>
      </c>
      <c r="U405" s="91" t="s">
        <v>1311</v>
      </c>
      <c r="V405" s="91" t="s">
        <v>1311</v>
      </c>
      <c r="W405" s="91" t="s">
        <v>1311</v>
      </c>
      <c r="X405" s="91" t="s">
        <v>1311</v>
      </c>
      <c r="Y405" s="91" t="s">
        <v>1311</v>
      </c>
      <c r="Z405" s="91" t="s">
        <v>1311</v>
      </c>
      <c r="AA405" s="91" t="s">
        <v>1311</v>
      </c>
      <c r="AB405" s="91" t="s">
        <v>1311</v>
      </c>
      <c r="AC405" s="72"/>
      <c r="AD405" s="91">
        <v>0</v>
      </c>
      <c r="AE405" s="91">
        <v>0</v>
      </c>
      <c r="AF405" s="91">
        <v>0</v>
      </c>
      <c r="AG405" s="91">
        <v>0</v>
      </c>
      <c r="AH405" s="91">
        <v>0</v>
      </c>
      <c r="AI405" s="91">
        <v>0</v>
      </c>
      <c r="AJ405" s="91">
        <v>0</v>
      </c>
      <c r="AK405" s="91">
        <v>0</v>
      </c>
      <c r="AL405" s="91">
        <v>0</v>
      </c>
      <c r="AM405" s="91">
        <v>0</v>
      </c>
      <c r="AN405" s="91">
        <v>0</v>
      </c>
      <c r="AO405" s="91">
        <v>0</v>
      </c>
      <c r="AP405" s="72"/>
      <c r="AQ405" s="91">
        <v>0</v>
      </c>
      <c r="AR405" s="91">
        <v>0</v>
      </c>
      <c r="AS405" s="91">
        <v>0</v>
      </c>
      <c r="AT405" s="91">
        <v>0</v>
      </c>
      <c r="AU405" s="72"/>
      <c r="AV405" s="91"/>
      <c r="AW405" s="91"/>
      <c r="AX405" s="91"/>
      <c r="AY405" s="91"/>
      <c r="AZ405" s="91"/>
      <c r="BB405" s="91"/>
      <c r="BC405" s="91"/>
      <c r="BD405" s="91"/>
      <c r="BE405" s="91"/>
      <c r="BF405" s="91"/>
      <c r="BG405" s="91"/>
      <c r="BH405" s="91"/>
      <c r="BI405" s="91"/>
      <c r="BJ405" s="91"/>
      <c r="BL405" s="75" t="str">
        <f t="shared" si="12"/>
        <v>KT Celeb - Lazada</v>
      </c>
      <c r="BM405" s="75" t="str">
        <f t="shared" si="13"/>
        <v>KT Celeb - Lazada</v>
      </c>
    </row>
    <row r="406" spans="1:65" hidden="1" x14ac:dyDescent="0.3">
      <c r="A406" s="85" t="s">
        <v>1305</v>
      </c>
      <c r="B406" s="85" t="s">
        <v>240</v>
      </c>
      <c r="C406" s="85" t="s">
        <v>1307</v>
      </c>
      <c r="D406" s="85" t="s">
        <v>1754</v>
      </c>
      <c r="E406" s="85" t="s">
        <v>1305</v>
      </c>
      <c r="F406" s="85" t="s">
        <v>1305</v>
      </c>
      <c r="G406" s="85" t="s">
        <v>1456</v>
      </c>
      <c r="H406" s="85" t="s">
        <v>1060</v>
      </c>
      <c r="I406" s="85" t="s">
        <v>1060</v>
      </c>
      <c r="J406" s="85" t="s">
        <v>90</v>
      </c>
      <c r="K406" s="85" t="s">
        <v>1313</v>
      </c>
      <c r="L406" s="95" t="s">
        <v>147</v>
      </c>
      <c r="M406" s="85"/>
      <c r="N406" s="85"/>
      <c r="O406" s="85"/>
      <c r="P406" s="85"/>
      <c r="Q406" s="87" t="s">
        <v>1311</v>
      </c>
      <c r="R406" s="87" t="s">
        <v>1311</v>
      </c>
      <c r="S406" s="87" t="s">
        <v>1311</v>
      </c>
      <c r="T406" s="87" t="s">
        <v>1311</v>
      </c>
      <c r="U406" s="87" t="s">
        <v>1311</v>
      </c>
      <c r="V406" s="87" t="s">
        <v>1311</v>
      </c>
      <c r="W406" s="87" t="s">
        <v>1311</v>
      </c>
      <c r="X406" s="87" t="s">
        <v>1311</v>
      </c>
      <c r="Y406" s="87" t="s">
        <v>1311</v>
      </c>
      <c r="Z406" s="87" t="s">
        <v>1311</v>
      </c>
      <c r="AA406" s="87" t="s">
        <v>1311</v>
      </c>
      <c r="AB406" s="87" t="s">
        <v>1311</v>
      </c>
      <c r="AC406" s="72"/>
      <c r="AD406" s="87">
        <v>0</v>
      </c>
      <c r="AE406" s="87">
        <v>0</v>
      </c>
      <c r="AF406" s="87">
        <v>0</v>
      </c>
      <c r="AG406" s="87">
        <v>0</v>
      </c>
      <c r="AH406" s="87">
        <v>0</v>
      </c>
      <c r="AI406" s="87">
        <v>0</v>
      </c>
      <c r="AJ406" s="87">
        <v>0</v>
      </c>
      <c r="AK406" s="87">
        <v>0</v>
      </c>
      <c r="AL406" s="87">
        <v>0</v>
      </c>
      <c r="AM406" s="87">
        <v>0</v>
      </c>
      <c r="AN406" s="87">
        <v>0</v>
      </c>
      <c r="AO406" s="87">
        <v>0</v>
      </c>
      <c r="AP406" s="72"/>
      <c r="AQ406" s="87">
        <v>0</v>
      </c>
      <c r="AR406" s="87">
        <v>0</v>
      </c>
      <c r="AS406" s="87">
        <v>0</v>
      </c>
      <c r="AT406" s="87">
        <v>0</v>
      </c>
      <c r="AU406" s="72"/>
      <c r="AV406" s="87"/>
      <c r="AW406" s="87"/>
      <c r="AX406" s="87"/>
      <c r="AY406" s="87"/>
      <c r="AZ406" s="87"/>
      <c r="BA406" s="87"/>
      <c r="BB406" s="87"/>
      <c r="BC406" s="87"/>
      <c r="BD406" s="87"/>
      <c r="BE406" s="87"/>
      <c r="BF406" s="87"/>
      <c r="BG406" s="87"/>
      <c r="BH406" s="87"/>
      <c r="BI406" s="87"/>
      <c r="BJ406" s="87"/>
      <c r="BL406" s="75" t="str">
        <f t="shared" si="12"/>
        <v>KT Celeb - Shopee</v>
      </c>
      <c r="BM406" s="75" t="str">
        <f t="shared" si="13"/>
        <v>KT Celeb - Shopee</v>
      </c>
    </row>
    <row r="407" spans="1:65" hidden="1" x14ac:dyDescent="0.3">
      <c r="A407" s="85" t="s">
        <v>1305</v>
      </c>
      <c r="B407" s="75" t="s">
        <v>240</v>
      </c>
      <c r="C407" s="75" t="s">
        <v>1307</v>
      </c>
      <c r="D407" s="75" t="s">
        <v>1755</v>
      </c>
      <c r="E407" s="75" t="s">
        <v>1305</v>
      </c>
      <c r="F407" s="75" t="s">
        <v>1305</v>
      </c>
      <c r="G407" s="75" t="s">
        <v>1456</v>
      </c>
      <c r="H407" s="75" t="s">
        <v>1060</v>
      </c>
      <c r="I407" s="75" t="s">
        <v>1060</v>
      </c>
      <c r="J407" s="75" t="s">
        <v>90</v>
      </c>
      <c r="K407" s="75" t="s">
        <v>1313</v>
      </c>
      <c r="L407" s="96" t="s">
        <v>581</v>
      </c>
      <c r="Q407" s="91" t="s">
        <v>1311</v>
      </c>
      <c r="R407" s="91" t="s">
        <v>1311</v>
      </c>
      <c r="S407" s="91" t="s">
        <v>1311</v>
      </c>
      <c r="T407" s="91" t="s">
        <v>1311</v>
      </c>
      <c r="U407" s="91" t="s">
        <v>1311</v>
      </c>
      <c r="V407" s="91" t="s">
        <v>1311</v>
      </c>
      <c r="W407" s="91" t="s">
        <v>1311</v>
      </c>
      <c r="X407" s="91" t="s">
        <v>1311</v>
      </c>
      <c r="Y407" s="91" t="s">
        <v>1311</v>
      </c>
      <c r="Z407" s="91" t="s">
        <v>1311</v>
      </c>
      <c r="AA407" s="91" t="s">
        <v>1311</v>
      </c>
      <c r="AB407" s="91" t="s">
        <v>1311</v>
      </c>
      <c r="AC407" s="72"/>
      <c r="AD407" s="91">
        <v>0</v>
      </c>
      <c r="AE407" s="91">
        <v>0</v>
      </c>
      <c r="AF407" s="91">
        <v>0</v>
      </c>
      <c r="AG407" s="91">
        <v>0</v>
      </c>
      <c r="AH407" s="91">
        <v>0</v>
      </c>
      <c r="AI407" s="91">
        <v>0</v>
      </c>
      <c r="AJ407" s="91">
        <v>0</v>
      </c>
      <c r="AK407" s="91">
        <v>0</v>
      </c>
      <c r="AL407" s="91">
        <v>0</v>
      </c>
      <c r="AM407" s="91">
        <v>0</v>
      </c>
      <c r="AN407" s="91">
        <v>0</v>
      </c>
      <c r="AO407" s="91">
        <v>0</v>
      </c>
      <c r="AP407" s="72"/>
      <c r="AQ407" s="91">
        <v>0</v>
      </c>
      <c r="AR407" s="91">
        <v>0</v>
      </c>
      <c r="AS407" s="91">
        <v>0</v>
      </c>
      <c r="AT407" s="91">
        <v>0</v>
      </c>
      <c r="AU407" s="72"/>
      <c r="AV407" s="91"/>
      <c r="AW407" s="91"/>
      <c r="AX407" s="91"/>
      <c r="AY407" s="91"/>
      <c r="AZ407" s="91"/>
      <c r="BB407" s="91"/>
      <c r="BC407" s="91"/>
      <c r="BD407" s="91"/>
      <c r="BE407" s="91"/>
      <c r="BF407" s="91"/>
      <c r="BG407" s="91"/>
      <c r="BH407" s="91"/>
      <c r="BI407" s="91"/>
      <c r="BJ407" s="91"/>
      <c r="BL407" s="75" t="str">
        <f t="shared" si="12"/>
        <v>KT Celeb - TIKI</v>
      </c>
      <c r="BM407" s="75" t="str">
        <f t="shared" si="13"/>
        <v>KT Celeb - TIKI</v>
      </c>
    </row>
    <row r="408" spans="1:65" hidden="1" x14ac:dyDescent="0.3">
      <c r="A408" s="85" t="s">
        <v>1305</v>
      </c>
      <c r="B408" s="85" t="s">
        <v>240</v>
      </c>
      <c r="C408" s="85" t="s">
        <v>1307</v>
      </c>
      <c r="D408" s="85" t="s">
        <v>1756</v>
      </c>
      <c r="E408" s="85" t="s">
        <v>1305</v>
      </c>
      <c r="F408" s="85" t="s">
        <v>1305</v>
      </c>
      <c r="G408" s="85" t="s">
        <v>1320</v>
      </c>
      <c r="H408" s="85" t="s">
        <v>1063</v>
      </c>
      <c r="I408" s="85" t="s">
        <v>1063</v>
      </c>
      <c r="J408" s="85" t="s">
        <v>90</v>
      </c>
      <c r="K408" s="85" t="s">
        <v>1313</v>
      </c>
      <c r="L408" s="90" t="s">
        <v>65</v>
      </c>
      <c r="M408" s="85"/>
      <c r="N408" s="85"/>
      <c r="O408" s="85"/>
      <c r="P408" s="85"/>
      <c r="Q408" s="87" t="s">
        <v>1311</v>
      </c>
      <c r="R408" s="87" t="s">
        <v>1311</v>
      </c>
      <c r="S408" s="87" t="s">
        <v>1311</v>
      </c>
      <c r="T408" s="87" t="s">
        <v>1311</v>
      </c>
      <c r="U408" s="87" t="s">
        <v>1311</v>
      </c>
      <c r="V408" s="87" t="s">
        <v>1311</v>
      </c>
      <c r="W408" s="87" t="s">
        <v>1311</v>
      </c>
      <c r="X408" s="87" t="s">
        <v>1311</v>
      </c>
      <c r="Y408" s="87" t="s">
        <v>1311</v>
      </c>
      <c r="Z408" s="88">
        <v>1000</v>
      </c>
      <c r="AA408" s="88">
        <v>1100</v>
      </c>
      <c r="AB408" s="88">
        <v>1210</v>
      </c>
      <c r="AC408" s="72"/>
      <c r="AD408" s="87">
        <v>0</v>
      </c>
      <c r="AE408" s="87">
        <v>0</v>
      </c>
      <c r="AF408" s="87">
        <v>0</v>
      </c>
      <c r="AG408" s="87">
        <v>0</v>
      </c>
      <c r="AH408" s="87">
        <v>0</v>
      </c>
      <c r="AI408" s="87">
        <v>0</v>
      </c>
      <c r="AJ408" s="87">
        <v>0</v>
      </c>
      <c r="AK408" s="87">
        <v>0</v>
      </c>
      <c r="AL408" s="87">
        <v>0</v>
      </c>
      <c r="AM408" s="88">
        <v>47210</v>
      </c>
      <c r="AN408" s="88">
        <v>51931</v>
      </c>
      <c r="AO408" s="88">
        <v>57124</v>
      </c>
      <c r="AP408" s="72"/>
      <c r="AQ408" s="87">
        <v>0</v>
      </c>
      <c r="AR408" s="87">
        <v>0</v>
      </c>
      <c r="AS408" s="87">
        <v>0</v>
      </c>
      <c r="AT408" s="88">
        <v>156266</v>
      </c>
      <c r="AU408" s="72"/>
      <c r="AV408" s="87"/>
      <c r="AW408" s="87"/>
      <c r="AX408" s="87"/>
      <c r="AY408" s="87"/>
      <c r="AZ408" s="87"/>
      <c r="BA408" s="87"/>
      <c r="BB408" s="87"/>
      <c r="BC408" s="87"/>
      <c r="BD408" s="87"/>
      <c r="BE408" s="87"/>
      <c r="BF408" s="87"/>
      <c r="BG408" s="87"/>
      <c r="BH408" s="87"/>
      <c r="BI408" s="87"/>
      <c r="BJ408" s="87"/>
      <c r="BL408" s="75" t="str">
        <f t="shared" si="12"/>
        <v>Lenovo - Lazada</v>
      </c>
      <c r="BM408" s="75" t="str">
        <f t="shared" si="13"/>
        <v>Lenovo - Lazada</v>
      </c>
    </row>
    <row r="409" spans="1:65" hidden="1" x14ac:dyDescent="0.3">
      <c r="A409" s="85" t="s">
        <v>1305</v>
      </c>
      <c r="B409" s="75" t="s">
        <v>240</v>
      </c>
      <c r="C409" s="75" t="s">
        <v>1305</v>
      </c>
      <c r="D409" s="75" t="s">
        <v>1757</v>
      </c>
      <c r="E409" s="75" t="s">
        <v>1305</v>
      </c>
      <c r="F409" s="75" t="s">
        <v>1305</v>
      </c>
      <c r="G409" s="75" t="s">
        <v>1320</v>
      </c>
      <c r="H409" s="75" t="s">
        <v>1063</v>
      </c>
      <c r="I409" s="75" t="s">
        <v>1063</v>
      </c>
      <c r="J409" s="75" t="s">
        <v>90</v>
      </c>
      <c r="K409" s="75" t="s">
        <v>739</v>
      </c>
      <c r="L409" s="86" t="s">
        <v>739</v>
      </c>
      <c r="Q409" s="91" t="s">
        <v>1311</v>
      </c>
      <c r="R409" s="91" t="s">
        <v>1311</v>
      </c>
      <c r="S409" s="91" t="s">
        <v>1311</v>
      </c>
      <c r="T409" s="91" t="s">
        <v>1311</v>
      </c>
      <c r="U409" s="91" t="s">
        <v>1311</v>
      </c>
      <c r="V409" s="91" t="s">
        <v>1311</v>
      </c>
      <c r="W409" s="91" t="s">
        <v>1311</v>
      </c>
      <c r="X409" s="91" t="s">
        <v>1311</v>
      </c>
      <c r="Y409" s="91" t="s">
        <v>1311</v>
      </c>
      <c r="Z409" s="91">
        <v>32</v>
      </c>
      <c r="AA409" s="91">
        <v>36</v>
      </c>
      <c r="AB409" s="91">
        <v>39</v>
      </c>
      <c r="AC409" s="72"/>
      <c r="AD409" s="91">
        <v>0</v>
      </c>
      <c r="AE409" s="91">
        <v>0</v>
      </c>
      <c r="AF409" s="91">
        <v>0</v>
      </c>
      <c r="AG409" s="91">
        <v>0</v>
      </c>
      <c r="AH409" s="91">
        <v>0</v>
      </c>
      <c r="AI409" s="91">
        <v>0</v>
      </c>
      <c r="AJ409" s="91">
        <v>0</v>
      </c>
      <c r="AK409" s="91">
        <v>0</v>
      </c>
      <c r="AL409" s="91">
        <v>0</v>
      </c>
      <c r="AM409" s="92">
        <v>1528</v>
      </c>
      <c r="AN409" s="92">
        <v>1681</v>
      </c>
      <c r="AO409" s="92">
        <v>1849</v>
      </c>
      <c r="AP409" s="72"/>
      <c r="AQ409" s="91">
        <v>0</v>
      </c>
      <c r="AR409" s="91">
        <v>0</v>
      </c>
      <c r="AS409" s="91">
        <v>0</v>
      </c>
      <c r="AT409" s="92">
        <v>5057</v>
      </c>
      <c r="AU409" s="72"/>
      <c r="AV409" s="91"/>
      <c r="AW409" s="91"/>
      <c r="AX409" s="91"/>
      <c r="AY409" s="91"/>
      <c r="AZ409" s="91"/>
      <c r="BB409" s="91"/>
      <c r="BC409" s="91"/>
      <c r="BD409" s="91"/>
      <c r="BE409" s="91"/>
      <c r="BF409" s="91"/>
      <c r="BG409" s="91"/>
      <c r="BH409" s="91"/>
      <c r="BI409" s="91"/>
      <c r="BJ409" s="91"/>
      <c r="BL409" s="75" t="str">
        <f t="shared" si="12"/>
        <v>Lenovo - Momo</v>
      </c>
      <c r="BM409" s="75" t="str">
        <f t="shared" si="13"/>
        <v>Lenovo - Momo</v>
      </c>
    </row>
    <row r="410" spans="1:65" hidden="1" x14ac:dyDescent="0.3">
      <c r="A410" s="85" t="s">
        <v>1305</v>
      </c>
      <c r="B410" s="85" t="s">
        <v>240</v>
      </c>
      <c r="C410" s="85" t="s">
        <v>1307</v>
      </c>
      <c r="D410" s="85" t="s">
        <v>1758</v>
      </c>
      <c r="E410" s="85" t="s">
        <v>1305</v>
      </c>
      <c r="F410" s="85" t="s">
        <v>1305</v>
      </c>
      <c r="G410" s="85" t="s">
        <v>1320</v>
      </c>
      <c r="H410" s="85" t="s">
        <v>1063</v>
      </c>
      <c r="I410" s="85" t="s">
        <v>1063</v>
      </c>
      <c r="J410" s="85" t="s">
        <v>90</v>
      </c>
      <c r="K410" s="85" t="s">
        <v>1313</v>
      </c>
      <c r="L410" s="95" t="s">
        <v>147</v>
      </c>
      <c r="M410" s="85"/>
      <c r="N410" s="85"/>
      <c r="O410" s="85"/>
      <c r="P410" s="85"/>
      <c r="Q410" s="87" t="s">
        <v>1311</v>
      </c>
      <c r="R410" s="87" t="s">
        <v>1311</v>
      </c>
      <c r="S410" s="87" t="s">
        <v>1311</v>
      </c>
      <c r="T410" s="87" t="s">
        <v>1311</v>
      </c>
      <c r="U410" s="87" t="s">
        <v>1311</v>
      </c>
      <c r="V410" s="87" t="s">
        <v>1311</v>
      </c>
      <c r="W410" s="87" t="s">
        <v>1311</v>
      </c>
      <c r="X410" s="87" t="s">
        <v>1311</v>
      </c>
      <c r="Y410" s="87" t="s">
        <v>1311</v>
      </c>
      <c r="Z410" s="87">
        <v>750</v>
      </c>
      <c r="AA410" s="87">
        <v>825</v>
      </c>
      <c r="AB410" s="87">
        <v>908</v>
      </c>
      <c r="AC410" s="72"/>
      <c r="AD410" s="87">
        <v>0</v>
      </c>
      <c r="AE410" s="87">
        <v>0</v>
      </c>
      <c r="AF410" s="87">
        <v>0</v>
      </c>
      <c r="AG410" s="87">
        <v>0</v>
      </c>
      <c r="AH410" s="87">
        <v>0</v>
      </c>
      <c r="AI410" s="87">
        <v>0</v>
      </c>
      <c r="AJ410" s="87">
        <v>0</v>
      </c>
      <c r="AK410" s="87">
        <v>0</v>
      </c>
      <c r="AL410" s="87">
        <v>0</v>
      </c>
      <c r="AM410" s="88">
        <v>35408</v>
      </c>
      <c r="AN410" s="88">
        <v>38948</v>
      </c>
      <c r="AO410" s="88">
        <v>42843</v>
      </c>
      <c r="AP410" s="72"/>
      <c r="AQ410" s="87">
        <v>0</v>
      </c>
      <c r="AR410" s="87">
        <v>0</v>
      </c>
      <c r="AS410" s="87">
        <v>0</v>
      </c>
      <c r="AT410" s="88">
        <v>117200</v>
      </c>
      <c r="AU410" s="72"/>
      <c r="AV410" s="87"/>
      <c r="AW410" s="87"/>
      <c r="AX410" s="87"/>
      <c r="AY410" s="87"/>
      <c r="AZ410" s="87"/>
      <c r="BA410" s="87"/>
      <c r="BB410" s="87"/>
      <c r="BC410" s="87"/>
      <c r="BD410" s="87"/>
      <c r="BE410" s="87"/>
      <c r="BF410" s="87"/>
      <c r="BG410" s="87"/>
      <c r="BH410" s="87"/>
      <c r="BI410" s="87"/>
      <c r="BJ410" s="87"/>
      <c r="BL410" s="75" t="str">
        <f t="shared" si="12"/>
        <v>Lenovo - Shopee</v>
      </c>
      <c r="BM410" s="75" t="str">
        <f t="shared" si="13"/>
        <v>Lenovo - Shopee</v>
      </c>
    </row>
    <row r="411" spans="1:65" hidden="1" x14ac:dyDescent="0.3">
      <c r="A411" s="85" t="s">
        <v>1305</v>
      </c>
      <c r="B411" s="75" t="s">
        <v>240</v>
      </c>
      <c r="C411" s="75" t="s">
        <v>1307</v>
      </c>
      <c r="D411" s="75" t="s">
        <v>1759</v>
      </c>
      <c r="E411" s="75" t="s">
        <v>1305</v>
      </c>
      <c r="F411" s="75" t="s">
        <v>1305</v>
      </c>
      <c r="G411" s="75" t="s">
        <v>1320</v>
      </c>
      <c r="H411" s="75" t="s">
        <v>1063</v>
      </c>
      <c r="I411" s="75" t="s">
        <v>1063</v>
      </c>
      <c r="J411" s="75" t="s">
        <v>90</v>
      </c>
      <c r="K411" s="75" t="s">
        <v>1313</v>
      </c>
      <c r="L411" s="96" t="s">
        <v>581</v>
      </c>
      <c r="Q411" s="91" t="s">
        <v>1311</v>
      </c>
      <c r="R411" s="91" t="s">
        <v>1311</v>
      </c>
      <c r="S411" s="91" t="s">
        <v>1311</v>
      </c>
      <c r="T411" s="91" t="s">
        <v>1311</v>
      </c>
      <c r="U411" s="91" t="s">
        <v>1311</v>
      </c>
      <c r="V411" s="91" t="s">
        <v>1311</v>
      </c>
      <c r="W411" s="91" t="s">
        <v>1311</v>
      </c>
      <c r="X411" s="91" t="s">
        <v>1311</v>
      </c>
      <c r="Y411" s="91" t="s">
        <v>1311</v>
      </c>
      <c r="Z411" s="91">
        <v>300</v>
      </c>
      <c r="AA411" s="91">
        <v>330</v>
      </c>
      <c r="AB411" s="91">
        <v>363</v>
      </c>
      <c r="AC411" s="72"/>
      <c r="AD411" s="91">
        <v>0</v>
      </c>
      <c r="AE411" s="91">
        <v>0</v>
      </c>
      <c r="AF411" s="91">
        <v>0</v>
      </c>
      <c r="AG411" s="91">
        <v>0</v>
      </c>
      <c r="AH411" s="91">
        <v>0</v>
      </c>
      <c r="AI411" s="91">
        <v>0</v>
      </c>
      <c r="AJ411" s="91">
        <v>0</v>
      </c>
      <c r="AK411" s="91">
        <v>0</v>
      </c>
      <c r="AL411" s="91">
        <v>0</v>
      </c>
      <c r="AM411" s="92">
        <v>14163</v>
      </c>
      <c r="AN411" s="92">
        <v>15579</v>
      </c>
      <c r="AO411" s="92">
        <v>17137</v>
      </c>
      <c r="AP411" s="72"/>
      <c r="AQ411" s="91">
        <v>0</v>
      </c>
      <c r="AR411" s="91">
        <v>0</v>
      </c>
      <c r="AS411" s="91">
        <v>0</v>
      </c>
      <c r="AT411" s="92">
        <v>46880</v>
      </c>
      <c r="AU411" s="72"/>
      <c r="AV411" s="91"/>
      <c r="AW411" s="91"/>
      <c r="AX411" s="91"/>
      <c r="AY411" s="91"/>
      <c r="AZ411" s="91"/>
      <c r="BB411" s="91"/>
      <c r="BC411" s="91"/>
      <c r="BD411" s="91"/>
      <c r="BE411" s="91"/>
      <c r="BF411" s="91"/>
      <c r="BG411" s="91"/>
      <c r="BH411" s="91"/>
      <c r="BI411" s="91"/>
      <c r="BJ411" s="91"/>
      <c r="BL411" s="75" t="str">
        <f t="shared" si="12"/>
        <v>Lenovo - TIKI</v>
      </c>
      <c r="BM411" s="75" t="str">
        <f t="shared" si="13"/>
        <v>Lenovo - TIKI</v>
      </c>
    </row>
    <row r="412" spans="1:65" hidden="1" x14ac:dyDescent="0.3">
      <c r="A412" s="85" t="s">
        <v>1305</v>
      </c>
      <c r="B412" s="85" t="s">
        <v>240</v>
      </c>
      <c r="C412" s="85" t="s">
        <v>1305</v>
      </c>
      <c r="D412" s="85" t="s">
        <v>1760</v>
      </c>
      <c r="E412" s="85" t="s">
        <v>1305</v>
      </c>
      <c r="F412" s="85" t="s">
        <v>1305</v>
      </c>
      <c r="G412" s="85" t="s">
        <v>1320</v>
      </c>
      <c r="H412" s="85" t="s">
        <v>1063</v>
      </c>
      <c r="I412" s="85" t="s">
        <v>1063</v>
      </c>
      <c r="J412" s="85" t="s">
        <v>90</v>
      </c>
      <c r="K412" s="85" t="s">
        <v>116</v>
      </c>
      <c r="L412" s="86" t="s">
        <v>116</v>
      </c>
      <c r="M412" s="85"/>
      <c r="N412" s="85"/>
      <c r="O412" s="85"/>
      <c r="P412" s="85"/>
      <c r="Q412" s="87" t="s">
        <v>1311</v>
      </c>
      <c r="R412" s="87" t="s">
        <v>1311</v>
      </c>
      <c r="S412" s="87" t="s">
        <v>1311</v>
      </c>
      <c r="T412" s="87" t="s">
        <v>1311</v>
      </c>
      <c r="U412" s="87" t="s">
        <v>1311</v>
      </c>
      <c r="V412" s="87" t="s">
        <v>1311</v>
      </c>
      <c r="W412" s="87" t="s">
        <v>1311</v>
      </c>
      <c r="X412" s="87" t="s">
        <v>1311</v>
      </c>
      <c r="Y412" s="87" t="s">
        <v>1311</v>
      </c>
      <c r="Z412" s="87" t="s">
        <v>1311</v>
      </c>
      <c r="AA412" s="87" t="s">
        <v>1311</v>
      </c>
      <c r="AB412" s="87" t="s">
        <v>1311</v>
      </c>
      <c r="AC412" s="72"/>
      <c r="AD412" s="87">
        <v>0</v>
      </c>
      <c r="AE412" s="87">
        <v>0</v>
      </c>
      <c r="AF412" s="87">
        <v>0</v>
      </c>
      <c r="AG412" s="87">
        <v>0</v>
      </c>
      <c r="AH412" s="87">
        <v>0</v>
      </c>
      <c r="AI412" s="87">
        <v>0</v>
      </c>
      <c r="AJ412" s="87">
        <v>0</v>
      </c>
      <c r="AK412" s="87">
        <v>0</v>
      </c>
      <c r="AL412" s="87">
        <v>0</v>
      </c>
      <c r="AM412" s="87">
        <v>0</v>
      </c>
      <c r="AN412" s="87">
        <v>0</v>
      </c>
      <c r="AO412" s="87">
        <v>0</v>
      </c>
      <c r="AP412" s="72"/>
      <c r="AQ412" s="87">
        <v>0</v>
      </c>
      <c r="AR412" s="87">
        <v>0</v>
      </c>
      <c r="AS412" s="87">
        <v>0</v>
      </c>
      <c r="AT412" s="87">
        <v>0</v>
      </c>
      <c r="AU412" s="72"/>
      <c r="AV412" s="87"/>
      <c r="AW412" s="87"/>
      <c r="AX412" s="87"/>
      <c r="AY412" s="87"/>
      <c r="AZ412" s="87"/>
      <c r="BA412" s="87"/>
      <c r="BB412" s="87"/>
      <c r="BC412" s="87"/>
      <c r="BD412" s="87"/>
      <c r="BE412" s="87"/>
      <c r="BF412" s="87"/>
      <c r="BG412" s="87"/>
      <c r="BH412" s="87"/>
      <c r="BI412" s="87"/>
      <c r="BJ412" s="87"/>
      <c r="BL412" s="75" t="str">
        <f t="shared" si="12"/>
        <v>Lenovo - Tiktok</v>
      </c>
      <c r="BM412" s="75" t="str">
        <f t="shared" si="13"/>
        <v>Lenovo - Tiktok</v>
      </c>
    </row>
    <row r="413" spans="1:65" hidden="1" x14ac:dyDescent="0.3">
      <c r="A413" s="85" t="s">
        <v>1305</v>
      </c>
      <c r="B413" s="75" t="s">
        <v>240</v>
      </c>
      <c r="C413" s="75" t="s">
        <v>1307</v>
      </c>
      <c r="D413" s="75" t="s">
        <v>1761</v>
      </c>
      <c r="E413" s="75" t="s">
        <v>1305</v>
      </c>
      <c r="F413" s="75" t="s">
        <v>1305</v>
      </c>
      <c r="G413" s="75" t="s">
        <v>1320</v>
      </c>
      <c r="H413" s="75" t="s">
        <v>1762</v>
      </c>
      <c r="I413" s="75" t="s">
        <v>611</v>
      </c>
      <c r="J413" s="75" t="s">
        <v>90</v>
      </c>
      <c r="K413" s="75" t="s">
        <v>1313</v>
      </c>
      <c r="L413" s="90" t="s">
        <v>65</v>
      </c>
      <c r="Q413" s="91" t="s">
        <v>1311</v>
      </c>
      <c r="R413" s="91" t="s">
        <v>1311</v>
      </c>
      <c r="S413" s="91" t="s">
        <v>1311</v>
      </c>
      <c r="T413" s="91" t="s">
        <v>1311</v>
      </c>
      <c r="U413" s="91" t="s">
        <v>1311</v>
      </c>
      <c r="V413" s="91" t="s">
        <v>1311</v>
      </c>
      <c r="W413" s="91" t="s">
        <v>1311</v>
      </c>
      <c r="X413" s="91" t="s">
        <v>1311</v>
      </c>
      <c r="Y413" s="91" t="s">
        <v>1311</v>
      </c>
      <c r="Z413" s="91" t="s">
        <v>1311</v>
      </c>
      <c r="AA413" s="91" t="s">
        <v>1311</v>
      </c>
      <c r="AB413" s="91" t="s">
        <v>1311</v>
      </c>
      <c r="AC413" s="72"/>
      <c r="AD413" s="91">
        <v>0</v>
      </c>
      <c r="AE413" s="91">
        <v>0</v>
      </c>
      <c r="AF413" s="91">
        <v>0</v>
      </c>
      <c r="AG413" s="91">
        <v>0</v>
      </c>
      <c r="AH413" s="91">
        <v>0</v>
      </c>
      <c r="AI413" s="91">
        <v>0</v>
      </c>
      <c r="AJ413" s="91">
        <v>0</v>
      </c>
      <c r="AK413" s="91">
        <v>0</v>
      </c>
      <c r="AL413" s="91">
        <v>0</v>
      </c>
      <c r="AM413" s="91">
        <v>0</v>
      </c>
      <c r="AN413" s="91">
        <v>0</v>
      </c>
      <c r="AO413" s="91">
        <v>0</v>
      </c>
      <c r="AP413" s="72"/>
      <c r="AQ413" s="91">
        <v>0</v>
      </c>
      <c r="AR413" s="91">
        <v>0</v>
      </c>
      <c r="AS413" s="91">
        <v>0</v>
      </c>
      <c r="AT413" s="91">
        <v>0</v>
      </c>
      <c r="AU413" s="72"/>
      <c r="AV413" s="91"/>
      <c r="AW413" s="91"/>
      <c r="AX413" s="91"/>
      <c r="AY413" s="91"/>
      <c r="AZ413" s="91"/>
      <c r="BB413" s="91"/>
      <c r="BC413" s="91"/>
      <c r="BD413" s="91"/>
      <c r="BE413" s="91"/>
      <c r="BF413" s="91"/>
      <c r="BG413" s="91"/>
      <c r="BH413" s="91"/>
      <c r="BI413" s="91"/>
      <c r="BJ413" s="91"/>
      <c r="BL413" s="75" t="str">
        <f t="shared" si="12"/>
        <v>LG Electronics - Lazada</v>
      </c>
      <c r="BM413" s="75" t="str">
        <f t="shared" si="13"/>
        <v>LG - Lazada</v>
      </c>
    </row>
    <row r="414" spans="1:65" hidden="1" x14ac:dyDescent="0.3">
      <c r="A414" s="85" t="s">
        <v>1305</v>
      </c>
      <c r="B414" s="85" t="s">
        <v>240</v>
      </c>
      <c r="C414" s="85" t="s">
        <v>1307</v>
      </c>
      <c r="D414" s="85" t="s">
        <v>1763</v>
      </c>
      <c r="E414" s="85" t="s">
        <v>1305</v>
      </c>
      <c r="F414" s="85" t="s">
        <v>1305</v>
      </c>
      <c r="G414" s="85" t="s">
        <v>1320</v>
      </c>
      <c r="H414" s="75" t="s">
        <v>1762</v>
      </c>
      <c r="I414" s="75" t="s">
        <v>611</v>
      </c>
      <c r="J414" s="85" t="s">
        <v>90</v>
      </c>
      <c r="K414" s="85" t="s">
        <v>1313</v>
      </c>
      <c r="L414" s="95" t="s">
        <v>147</v>
      </c>
      <c r="M414" s="85"/>
      <c r="N414" s="85"/>
      <c r="O414" s="85"/>
      <c r="P414" s="85"/>
      <c r="Q414" s="87" t="s">
        <v>1311</v>
      </c>
      <c r="R414" s="87" t="s">
        <v>1311</v>
      </c>
      <c r="S414" s="87" t="s">
        <v>1311</v>
      </c>
      <c r="T414" s="88">
        <v>1150</v>
      </c>
      <c r="U414" s="88">
        <v>2015</v>
      </c>
      <c r="V414" s="88">
        <v>2267</v>
      </c>
      <c r="W414" s="88">
        <v>2519</v>
      </c>
      <c r="X414" s="88">
        <v>2771</v>
      </c>
      <c r="Y414" s="88">
        <v>3022</v>
      </c>
      <c r="Z414" s="88">
        <v>3274</v>
      </c>
      <c r="AA414" s="88">
        <v>3274</v>
      </c>
      <c r="AB414" s="88">
        <v>3778</v>
      </c>
      <c r="AC414" s="72"/>
      <c r="AD414" s="87">
        <v>0</v>
      </c>
      <c r="AE414" s="87">
        <v>0</v>
      </c>
      <c r="AF414" s="87">
        <v>0</v>
      </c>
      <c r="AG414" s="88">
        <v>54292</v>
      </c>
      <c r="AH414" s="88">
        <v>95129</v>
      </c>
      <c r="AI414" s="88">
        <v>107026</v>
      </c>
      <c r="AJ414" s="88">
        <v>118923</v>
      </c>
      <c r="AK414" s="88">
        <v>130820</v>
      </c>
      <c r="AL414" s="88">
        <v>142670</v>
      </c>
      <c r="AM414" s="88">
        <v>154567</v>
      </c>
      <c r="AN414" s="88">
        <v>154567</v>
      </c>
      <c r="AO414" s="88">
        <v>178361</v>
      </c>
      <c r="AP414" s="72"/>
      <c r="AQ414" s="87">
        <v>0</v>
      </c>
      <c r="AR414" s="88">
        <v>256446</v>
      </c>
      <c r="AS414" s="88">
        <v>392412</v>
      </c>
      <c r="AT414" s="88">
        <v>487494</v>
      </c>
      <c r="AU414" s="72"/>
      <c r="AV414" s="87"/>
      <c r="AW414" s="87"/>
      <c r="AX414" s="87"/>
      <c r="AY414" s="87"/>
      <c r="AZ414" s="87"/>
      <c r="BA414" s="87"/>
      <c r="BB414" s="87"/>
      <c r="BC414" s="87"/>
      <c r="BD414" s="87"/>
      <c r="BE414" s="87"/>
      <c r="BF414" s="87"/>
      <c r="BG414" s="87"/>
      <c r="BH414" s="87"/>
      <c r="BI414" s="87"/>
      <c r="BJ414" s="87"/>
      <c r="BL414" s="75" t="str">
        <f t="shared" si="12"/>
        <v>LG Electronics - Shopee</v>
      </c>
      <c r="BM414" s="75" t="str">
        <f t="shared" si="13"/>
        <v>LG - Shopee</v>
      </c>
    </row>
    <row r="415" spans="1:65" hidden="1" x14ac:dyDescent="0.3">
      <c r="A415" s="85" t="s">
        <v>1305</v>
      </c>
      <c r="B415" s="75" t="s">
        <v>240</v>
      </c>
      <c r="C415" s="75" t="s">
        <v>1307</v>
      </c>
      <c r="D415" s="75" t="s">
        <v>1764</v>
      </c>
      <c r="E415" s="75" t="s">
        <v>1305</v>
      </c>
      <c r="F415" s="75" t="s">
        <v>1305</v>
      </c>
      <c r="G415" s="75" t="s">
        <v>1320</v>
      </c>
      <c r="H415" s="75" t="s">
        <v>1762</v>
      </c>
      <c r="I415" s="75" t="s">
        <v>611</v>
      </c>
      <c r="J415" s="75" t="s">
        <v>90</v>
      </c>
      <c r="K415" s="75" t="s">
        <v>1313</v>
      </c>
      <c r="L415" s="96" t="s">
        <v>581</v>
      </c>
      <c r="Q415" s="91" t="s">
        <v>1311</v>
      </c>
      <c r="R415" s="91" t="s">
        <v>1311</v>
      </c>
      <c r="S415" s="91" t="s">
        <v>1311</v>
      </c>
      <c r="T415" s="91" t="s">
        <v>1311</v>
      </c>
      <c r="U415" s="91" t="s">
        <v>1311</v>
      </c>
      <c r="V415" s="91" t="s">
        <v>1311</v>
      </c>
      <c r="W415" s="91" t="s">
        <v>1311</v>
      </c>
      <c r="X415" s="91" t="s">
        <v>1311</v>
      </c>
      <c r="Y415" s="91" t="s">
        <v>1311</v>
      </c>
      <c r="Z415" s="91" t="s">
        <v>1311</v>
      </c>
      <c r="AA415" s="91" t="s">
        <v>1311</v>
      </c>
      <c r="AB415" s="91" t="s">
        <v>1311</v>
      </c>
      <c r="AC415" s="72"/>
      <c r="AD415" s="91">
        <v>0</v>
      </c>
      <c r="AE415" s="91">
        <v>0</v>
      </c>
      <c r="AF415" s="91">
        <v>0</v>
      </c>
      <c r="AG415" s="91">
        <v>0</v>
      </c>
      <c r="AH415" s="91">
        <v>0</v>
      </c>
      <c r="AI415" s="91">
        <v>0</v>
      </c>
      <c r="AJ415" s="91">
        <v>0</v>
      </c>
      <c r="AK415" s="91">
        <v>0</v>
      </c>
      <c r="AL415" s="91">
        <v>0</v>
      </c>
      <c r="AM415" s="91">
        <v>0</v>
      </c>
      <c r="AN415" s="91">
        <v>0</v>
      </c>
      <c r="AO415" s="91">
        <v>0</v>
      </c>
      <c r="AP415" s="72"/>
      <c r="AQ415" s="91">
        <v>0</v>
      </c>
      <c r="AR415" s="91">
        <v>0</v>
      </c>
      <c r="AS415" s="91">
        <v>0</v>
      </c>
      <c r="AT415" s="91">
        <v>0</v>
      </c>
      <c r="AU415" s="72"/>
      <c r="AV415" s="91"/>
      <c r="AW415" s="91"/>
      <c r="AX415" s="91"/>
      <c r="AY415" s="91"/>
      <c r="AZ415" s="91"/>
      <c r="BB415" s="91"/>
      <c r="BC415" s="91"/>
      <c r="BD415" s="91"/>
      <c r="BE415" s="91"/>
      <c r="BF415" s="91"/>
      <c r="BG415" s="91"/>
      <c r="BH415" s="91"/>
      <c r="BI415" s="91"/>
      <c r="BJ415" s="91"/>
      <c r="BL415" s="75" t="str">
        <f t="shared" si="12"/>
        <v>LG Electronics - TIKI</v>
      </c>
      <c r="BM415" s="75" t="str">
        <f t="shared" si="13"/>
        <v>LG - TIKI</v>
      </c>
    </row>
    <row r="416" spans="1:65" hidden="1" x14ac:dyDescent="0.3">
      <c r="A416" s="85" t="s">
        <v>1305</v>
      </c>
      <c r="B416" s="85" t="s">
        <v>240</v>
      </c>
      <c r="C416" s="85" t="s">
        <v>1305</v>
      </c>
      <c r="D416" s="85" t="s">
        <v>609</v>
      </c>
      <c r="E416" s="85" t="s">
        <v>1305</v>
      </c>
      <c r="F416" s="85" t="s">
        <v>1305</v>
      </c>
      <c r="G416" s="85" t="s">
        <v>1358</v>
      </c>
      <c r="H416" s="85" t="s">
        <v>609</v>
      </c>
      <c r="I416" s="85" t="s">
        <v>609</v>
      </c>
      <c r="J416" s="85" t="s">
        <v>90</v>
      </c>
      <c r="K416" s="85" t="s">
        <v>1332</v>
      </c>
      <c r="L416" s="86" t="s">
        <v>450</v>
      </c>
      <c r="M416" s="85"/>
      <c r="N416" s="85"/>
      <c r="O416" s="85"/>
      <c r="P416" s="85"/>
      <c r="Q416" s="87" t="s">
        <v>1311</v>
      </c>
      <c r="R416" s="87" t="s">
        <v>1311</v>
      </c>
      <c r="S416" s="87" t="s">
        <v>1311</v>
      </c>
      <c r="T416" s="87" t="s">
        <v>1311</v>
      </c>
      <c r="U416" s="87">
        <v>368</v>
      </c>
      <c r="V416" s="87">
        <v>405</v>
      </c>
      <c r="W416" s="87">
        <v>446</v>
      </c>
      <c r="X416" s="87">
        <v>490</v>
      </c>
      <c r="Y416" s="87">
        <v>539</v>
      </c>
      <c r="Z416" s="87">
        <v>647</v>
      </c>
      <c r="AA416" s="87">
        <v>712</v>
      </c>
      <c r="AB416" s="87">
        <v>782</v>
      </c>
      <c r="AC416" s="72"/>
      <c r="AD416" s="87">
        <v>0</v>
      </c>
      <c r="AE416" s="87">
        <v>0</v>
      </c>
      <c r="AF416" s="87">
        <v>0</v>
      </c>
      <c r="AG416" s="87">
        <v>0</v>
      </c>
      <c r="AH416" s="88">
        <v>17382</v>
      </c>
      <c r="AI416" s="88">
        <v>19114</v>
      </c>
      <c r="AJ416" s="88">
        <v>21035</v>
      </c>
      <c r="AK416" s="88">
        <v>23145</v>
      </c>
      <c r="AL416" s="88">
        <v>25444</v>
      </c>
      <c r="AM416" s="88">
        <v>30545</v>
      </c>
      <c r="AN416" s="88">
        <v>33599</v>
      </c>
      <c r="AO416" s="88">
        <v>36937</v>
      </c>
      <c r="AP416" s="72"/>
      <c r="AQ416" s="87">
        <v>0</v>
      </c>
      <c r="AR416" s="88">
        <v>36496</v>
      </c>
      <c r="AS416" s="88">
        <v>69623</v>
      </c>
      <c r="AT416" s="88">
        <v>101081</v>
      </c>
      <c r="AU416" s="72"/>
      <c r="AV416" s="87"/>
      <c r="AW416" s="87"/>
      <c r="AX416" s="87"/>
      <c r="AY416" s="87"/>
      <c r="AZ416" s="87"/>
      <c r="BA416" s="87"/>
      <c r="BB416" s="87"/>
      <c r="BC416" s="87"/>
      <c r="BD416" s="87"/>
      <c r="BE416" s="87"/>
      <c r="BF416" s="87"/>
      <c r="BG416" s="87"/>
      <c r="BH416" s="87"/>
      <c r="BI416" s="87"/>
      <c r="BJ416" s="87"/>
      <c r="BL416" s="75" t="str">
        <f t="shared" si="12"/>
        <v>LG Cosmetic - Brandcom</v>
      </c>
      <c r="BM416" s="75" t="str">
        <f t="shared" si="13"/>
        <v>LG Cosmetic - Brandcom</v>
      </c>
    </row>
    <row r="417" spans="1:65" hidden="1" x14ac:dyDescent="0.3">
      <c r="A417" s="85" t="s">
        <v>1305</v>
      </c>
      <c r="B417" s="75" t="s">
        <v>240</v>
      </c>
      <c r="C417" s="75" t="s">
        <v>1307</v>
      </c>
      <c r="D417" s="75" t="s">
        <v>590</v>
      </c>
      <c r="E417" s="75" t="s">
        <v>1305</v>
      </c>
      <c r="F417" s="75" t="s">
        <v>1305</v>
      </c>
      <c r="G417" s="75" t="s">
        <v>1358</v>
      </c>
      <c r="H417" s="75" t="s">
        <v>591</v>
      </c>
      <c r="I417" s="75" t="s">
        <v>1765</v>
      </c>
      <c r="J417" s="75" t="s">
        <v>90</v>
      </c>
      <c r="K417" s="75" t="s">
        <v>1313</v>
      </c>
      <c r="L417" s="90" t="s">
        <v>65</v>
      </c>
      <c r="Q417" s="91" t="s">
        <v>1311</v>
      </c>
      <c r="R417" s="91" t="s">
        <v>1311</v>
      </c>
      <c r="S417" s="91" t="s">
        <v>1311</v>
      </c>
      <c r="T417" s="91">
        <v>147</v>
      </c>
      <c r="U417" s="91">
        <v>162</v>
      </c>
      <c r="V417" s="91">
        <v>275</v>
      </c>
      <c r="W417" s="91">
        <v>193</v>
      </c>
      <c r="X417" s="91">
        <v>289</v>
      </c>
      <c r="Y417" s="91">
        <v>318</v>
      </c>
      <c r="Z417" s="91">
        <v>286</v>
      </c>
      <c r="AA417" s="91">
        <v>572</v>
      </c>
      <c r="AB417" s="91">
        <v>600</v>
      </c>
      <c r="AC417" s="72"/>
      <c r="AD417" s="91">
        <v>0</v>
      </c>
      <c r="AE417" s="91">
        <v>0</v>
      </c>
      <c r="AF417" s="91">
        <v>0</v>
      </c>
      <c r="AG417" s="92">
        <v>6940</v>
      </c>
      <c r="AH417" s="92">
        <v>7624</v>
      </c>
      <c r="AI417" s="92">
        <v>12983</v>
      </c>
      <c r="AJ417" s="92">
        <v>9088</v>
      </c>
      <c r="AK417" s="92">
        <v>13620</v>
      </c>
      <c r="AL417" s="92">
        <v>14989</v>
      </c>
      <c r="AM417" s="92">
        <v>13479</v>
      </c>
      <c r="AN417" s="92">
        <v>26981</v>
      </c>
      <c r="AO417" s="92">
        <v>28326</v>
      </c>
      <c r="AP417" s="72"/>
      <c r="AQ417" s="91">
        <v>0</v>
      </c>
      <c r="AR417" s="92">
        <v>27547</v>
      </c>
      <c r="AS417" s="92">
        <v>37697</v>
      </c>
      <c r="AT417" s="92">
        <v>68785</v>
      </c>
      <c r="AU417" s="72"/>
      <c r="AV417" s="91"/>
      <c r="AW417" s="91"/>
      <c r="AX417" s="91"/>
      <c r="AY417" s="91"/>
      <c r="AZ417" s="91"/>
      <c r="BB417" s="91"/>
      <c r="BC417" s="91"/>
      <c r="BD417" s="91"/>
      <c r="BE417" s="91"/>
      <c r="BF417" s="91"/>
      <c r="BG417" s="91"/>
      <c r="BH417" s="91"/>
      <c r="BI417" s="91"/>
      <c r="BJ417" s="91"/>
      <c r="BL417" s="75" t="str">
        <f t="shared" si="12"/>
        <v>LG Household - Lazada</v>
      </c>
      <c r="BM417" s="75" t="str">
        <f t="shared" si="13"/>
        <v>LG HOUSEHOLD - Lazada</v>
      </c>
    </row>
    <row r="418" spans="1:65" hidden="1" x14ac:dyDescent="0.3">
      <c r="A418" s="85" t="s">
        <v>1305</v>
      </c>
      <c r="B418" s="85" t="s">
        <v>240</v>
      </c>
      <c r="C418" s="85" t="s">
        <v>1305</v>
      </c>
      <c r="D418" s="85" t="s">
        <v>590</v>
      </c>
      <c r="E418" s="85" t="s">
        <v>1305</v>
      </c>
      <c r="F418" s="85" t="s">
        <v>1305</v>
      </c>
      <c r="G418" s="85" t="s">
        <v>1358</v>
      </c>
      <c r="H418" s="75" t="s">
        <v>591</v>
      </c>
      <c r="I418" s="75" t="s">
        <v>1765</v>
      </c>
      <c r="J418" s="85" t="s">
        <v>90</v>
      </c>
      <c r="K418" s="85" t="s">
        <v>739</v>
      </c>
      <c r="L418" s="86" t="s">
        <v>739</v>
      </c>
      <c r="M418" s="85"/>
      <c r="N418" s="85"/>
      <c r="O418" s="85"/>
      <c r="P418" s="85"/>
      <c r="Q418" s="87" t="s">
        <v>1311</v>
      </c>
      <c r="R418" s="87" t="s">
        <v>1311</v>
      </c>
      <c r="S418" s="87" t="s">
        <v>1311</v>
      </c>
      <c r="T418" s="87" t="s">
        <v>1311</v>
      </c>
      <c r="U418" s="87" t="s">
        <v>1311</v>
      </c>
      <c r="V418" s="87" t="s">
        <v>1311</v>
      </c>
      <c r="W418" s="87" t="s">
        <v>1311</v>
      </c>
      <c r="X418" s="87" t="s">
        <v>1311</v>
      </c>
      <c r="Y418" s="87" t="s">
        <v>1311</v>
      </c>
      <c r="Z418" s="87" t="s">
        <v>1311</v>
      </c>
      <c r="AA418" s="87" t="s">
        <v>1311</v>
      </c>
      <c r="AB418" s="87" t="s">
        <v>1311</v>
      </c>
      <c r="AC418" s="72"/>
      <c r="AD418" s="87">
        <v>0</v>
      </c>
      <c r="AE418" s="87">
        <v>0</v>
      </c>
      <c r="AF418" s="87">
        <v>0</v>
      </c>
      <c r="AG418" s="87">
        <v>0</v>
      </c>
      <c r="AH418" s="87">
        <v>0</v>
      </c>
      <c r="AI418" s="87">
        <v>0</v>
      </c>
      <c r="AJ418" s="87">
        <v>0</v>
      </c>
      <c r="AK418" s="87">
        <v>0</v>
      </c>
      <c r="AL418" s="87">
        <v>0</v>
      </c>
      <c r="AM418" s="87">
        <v>0</v>
      </c>
      <c r="AN418" s="87">
        <v>0</v>
      </c>
      <c r="AO418" s="87">
        <v>0</v>
      </c>
      <c r="AP418" s="72"/>
      <c r="AQ418" s="87">
        <v>0</v>
      </c>
      <c r="AR418" s="87">
        <v>0</v>
      </c>
      <c r="AS418" s="87">
        <v>0</v>
      </c>
      <c r="AT418" s="87">
        <v>0</v>
      </c>
      <c r="AU418" s="72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  <c r="BI418" s="87"/>
      <c r="BJ418" s="87"/>
      <c r="BL418" s="75" t="str">
        <f t="shared" si="12"/>
        <v>LG Household - Momo</v>
      </c>
      <c r="BM418" s="75" t="str">
        <f t="shared" si="13"/>
        <v>LG HOUSEHOLD - Momo</v>
      </c>
    </row>
    <row r="419" spans="1:65" hidden="1" x14ac:dyDescent="0.3">
      <c r="A419" s="85" t="s">
        <v>1305</v>
      </c>
      <c r="B419" s="75" t="s">
        <v>240</v>
      </c>
      <c r="C419" s="75" t="s">
        <v>1307</v>
      </c>
      <c r="D419" s="75" t="s">
        <v>590</v>
      </c>
      <c r="E419" s="75" t="s">
        <v>1305</v>
      </c>
      <c r="F419" s="75" t="s">
        <v>1305</v>
      </c>
      <c r="G419" s="75" t="s">
        <v>1358</v>
      </c>
      <c r="H419" s="75" t="s">
        <v>591</v>
      </c>
      <c r="I419" s="75" t="s">
        <v>1765</v>
      </c>
      <c r="J419" s="75" t="s">
        <v>90</v>
      </c>
      <c r="K419" s="75" t="s">
        <v>1313</v>
      </c>
      <c r="L419" s="99" t="s">
        <v>1482</v>
      </c>
      <c r="Q419" s="91" t="s">
        <v>1311</v>
      </c>
      <c r="R419" s="91" t="s">
        <v>1311</v>
      </c>
      <c r="S419" s="91" t="s">
        <v>1311</v>
      </c>
      <c r="T419" s="91">
        <v>27</v>
      </c>
      <c r="U419" s="91">
        <v>33</v>
      </c>
      <c r="V419" s="91">
        <v>29</v>
      </c>
      <c r="W419" s="91">
        <v>32</v>
      </c>
      <c r="X419" s="91">
        <v>35</v>
      </c>
      <c r="Y419" s="91">
        <v>39</v>
      </c>
      <c r="Z419" s="91">
        <v>43</v>
      </c>
      <c r="AA419" s="91">
        <v>47</v>
      </c>
      <c r="AB419" s="91">
        <v>52</v>
      </c>
      <c r="AC419" s="72"/>
      <c r="AD419" s="91">
        <v>0</v>
      </c>
      <c r="AE419" s="91">
        <v>0</v>
      </c>
      <c r="AF419" s="91">
        <v>0</v>
      </c>
      <c r="AG419" s="92">
        <v>1275</v>
      </c>
      <c r="AH419" s="92">
        <v>1534</v>
      </c>
      <c r="AI419" s="92">
        <v>1369</v>
      </c>
      <c r="AJ419" s="92">
        <v>1511</v>
      </c>
      <c r="AK419" s="92">
        <v>1652</v>
      </c>
      <c r="AL419" s="92">
        <v>1818</v>
      </c>
      <c r="AM419" s="92">
        <v>2006</v>
      </c>
      <c r="AN419" s="92">
        <v>2219</v>
      </c>
      <c r="AO419" s="92">
        <v>2431</v>
      </c>
      <c r="AP419" s="72"/>
      <c r="AQ419" s="91">
        <v>0</v>
      </c>
      <c r="AR419" s="92">
        <v>4178</v>
      </c>
      <c r="AS419" s="92">
        <v>4981</v>
      </c>
      <c r="AT419" s="92">
        <v>6657</v>
      </c>
      <c r="AU419" s="72"/>
      <c r="AV419" s="91"/>
      <c r="AW419" s="91"/>
      <c r="AX419" s="91"/>
      <c r="AY419" s="91"/>
      <c r="AZ419" s="91"/>
      <c r="BB419" s="91"/>
      <c r="BC419" s="91"/>
      <c r="BD419" s="91"/>
      <c r="BE419" s="91"/>
      <c r="BF419" s="91"/>
      <c r="BG419" s="91"/>
      <c r="BH419" s="91"/>
      <c r="BI419" s="91"/>
      <c r="BJ419" s="91"/>
      <c r="BL419" s="75" t="str">
        <f t="shared" si="12"/>
        <v>LG Household - SENDO</v>
      </c>
      <c r="BM419" s="75" t="str">
        <f t="shared" si="13"/>
        <v>LG HOUSEHOLD - SENDO</v>
      </c>
    </row>
    <row r="420" spans="1:65" hidden="1" x14ac:dyDescent="0.3">
      <c r="A420" s="85" t="s">
        <v>1305</v>
      </c>
      <c r="B420" s="85" t="s">
        <v>240</v>
      </c>
      <c r="C420" s="85" t="s">
        <v>1307</v>
      </c>
      <c r="D420" s="85" t="s">
        <v>590</v>
      </c>
      <c r="E420" s="85" t="s">
        <v>1305</v>
      </c>
      <c r="F420" s="85" t="s">
        <v>1305</v>
      </c>
      <c r="G420" s="85" t="s">
        <v>1358</v>
      </c>
      <c r="H420" s="75" t="s">
        <v>591</v>
      </c>
      <c r="I420" s="75" t="s">
        <v>1765</v>
      </c>
      <c r="J420" s="85" t="s">
        <v>90</v>
      </c>
      <c r="K420" s="85" t="s">
        <v>1313</v>
      </c>
      <c r="L420" s="95" t="s">
        <v>147</v>
      </c>
      <c r="M420" s="85"/>
      <c r="N420" s="85"/>
      <c r="O420" s="85"/>
      <c r="P420" s="85"/>
      <c r="Q420" s="87" t="s">
        <v>1311</v>
      </c>
      <c r="R420" s="87" t="s">
        <v>1311</v>
      </c>
      <c r="S420" s="87" t="s">
        <v>1311</v>
      </c>
      <c r="T420" s="87">
        <v>104</v>
      </c>
      <c r="U420" s="87">
        <v>115</v>
      </c>
      <c r="V420" s="87">
        <v>172</v>
      </c>
      <c r="W420" s="87">
        <v>121</v>
      </c>
      <c r="X420" s="87">
        <v>133</v>
      </c>
      <c r="Y420" s="87">
        <v>159</v>
      </c>
      <c r="Z420" s="87">
        <v>143</v>
      </c>
      <c r="AA420" s="87">
        <v>286</v>
      </c>
      <c r="AB420" s="87">
        <v>300</v>
      </c>
      <c r="AC420" s="72"/>
      <c r="AD420" s="87">
        <v>0</v>
      </c>
      <c r="AE420" s="87">
        <v>0</v>
      </c>
      <c r="AF420" s="87">
        <v>0</v>
      </c>
      <c r="AG420" s="88">
        <v>4910</v>
      </c>
      <c r="AH420" s="88">
        <v>5406</v>
      </c>
      <c r="AI420" s="88">
        <v>8120</v>
      </c>
      <c r="AJ420" s="88">
        <v>5689</v>
      </c>
      <c r="AK420" s="88">
        <v>6255</v>
      </c>
      <c r="AL420" s="88">
        <v>7483</v>
      </c>
      <c r="AM420" s="88">
        <v>6751</v>
      </c>
      <c r="AN420" s="88">
        <v>13479</v>
      </c>
      <c r="AO420" s="88">
        <v>14163</v>
      </c>
      <c r="AP420" s="72"/>
      <c r="AQ420" s="87">
        <v>0</v>
      </c>
      <c r="AR420" s="88">
        <v>18436</v>
      </c>
      <c r="AS420" s="88">
        <v>19427</v>
      </c>
      <c r="AT420" s="88">
        <v>34393</v>
      </c>
      <c r="AU420" s="72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  <c r="BI420" s="87"/>
      <c r="BJ420" s="87"/>
      <c r="BL420" s="75" t="str">
        <f t="shared" si="12"/>
        <v>LG Household - Shopee</v>
      </c>
      <c r="BM420" s="75" t="str">
        <f t="shared" si="13"/>
        <v>LG HOUSEHOLD - Shopee</v>
      </c>
    </row>
    <row r="421" spans="1:65" hidden="1" x14ac:dyDescent="0.3">
      <c r="A421" s="85" t="s">
        <v>1305</v>
      </c>
      <c r="B421" s="75" t="s">
        <v>240</v>
      </c>
      <c r="C421" s="75" t="s">
        <v>1307</v>
      </c>
      <c r="D421" s="75" t="s">
        <v>590</v>
      </c>
      <c r="E421" s="75" t="s">
        <v>1305</v>
      </c>
      <c r="F421" s="75" t="s">
        <v>1305</v>
      </c>
      <c r="G421" s="75" t="s">
        <v>1358</v>
      </c>
      <c r="H421" s="75" t="s">
        <v>591</v>
      </c>
      <c r="I421" s="75" t="s">
        <v>1765</v>
      </c>
      <c r="J421" s="75" t="s">
        <v>90</v>
      </c>
      <c r="K421" s="75" t="s">
        <v>1313</v>
      </c>
      <c r="L421" s="96" t="s">
        <v>581</v>
      </c>
      <c r="Q421" s="91" t="s">
        <v>1311</v>
      </c>
      <c r="R421" s="91" t="s">
        <v>1311</v>
      </c>
      <c r="S421" s="91" t="s">
        <v>1311</v>
      </c>
      <c r="T421" s="91">
        <v>63</v>
      </c>
      <c r="U421" s="91">
        <v>69</v>
      </c>
      <c r="V421" s="91">
        <v>76</v>
      </c>
      <c r="W421" s="91">
        <v>83</v>
      </c>
      <c r="X421" s="91">
        <v>92</v>
      </c>
      <c r="Y421" s="91">
        <v>101</v>
      </c>
      <c r="Z421" s="91">
        <v>111</v>
      </c>
      <c r="AA421" s="91">
        <v>222</v>
      </c>
      <c r="AB421" s="91">
        <v>233</v>
      </c>
      <c r="AC421" s="72"/>
      <c r="AD421" s="91">
        <v>0</v>
      </c>
      <c r="AE421" s="91">
        <v>0</v>
      </c>
      <c r="AF421" s="91">
        <v>0</v>
      </c>
      <c r="AG421" s="92">
        <v>2951</v>
      </c>
      <c r="AH421" s="92">
        <v>3234</v>
      </c>
      <c r="AI421" s="92">
        <v>3564</v>
      </c>
      <c r="AJ421" s="92">
        <v>3918</v>
      </c>
      <c r="AK421" s="92">
        <v>4320</v>
      </c>
      <c r="AL421" s="92">
        <v>4745</v>
      </c>
      <c r="AM421" s="92">
        <v>5217</v>
      </c>
      <c r="AN421" s="92">
        <v>10457</v>
      </c>
      <c r="AO421" s="92">
        <v>10976</v>
      </c>
      <c r="AP421" s="72"/>
      <c r="AQ421" s="91">
        <v>0</v>
      </c>
      <c r="AR421" s="92">
        <v>9749</v>
      </c>
      <c r="AS421" s="92">
        <v>12983</v>
      </c>
      <c r="AT421" s="92">
        <v>26650</v>
      </c>
      <c r="AU421" s="72"/>
      <c r="AV421" s="91"/>
      <c r="AW421" s="91"/>
      <c r="AX421" s="91"/>
      <c r="AY421" s="91"/>
      <c r="AZ421" s="91"/>
      <c r="BB421" s="91"/>
      <c r="BC421" s="91"/>
      <c r="BD421" s="91"/>
      <c r="BE421" s="91"/>
      <c r="BF421" s="91"/>
      <c r="BG421" s="91"/>
      <c r="BH421" s="91"/>
      <c r="BI421" s="91"/>
      <c r="BJ421" s="91"/>
      <c r="BL421" s="75" t="str">
        <f t="shared" si="12"/>
        <v>LG Household - TIKI</v>
      </c>
      <c r="BM421" s="75" t="str">
        <f t="shared" si="13"/>
        <v>LG HOUSEHOLD - TIKI</v>
      </c>
    </row>
    <row r="422" spans="1:65" hidden="1" x14ac:dyDescent="0.3">
      <c r="A422" s="85" t="s">
        <v>1305</v>
      </c>
      <c r="B422" s="85" t="s">
        <v>240</v>
      </c>
      <c r="C422" s="85" t="s">
        <v>1305</v>
      </c>
      <c r="D422" s="85" t="s">
        <v>590</v>
      </c>
      <c r="E422" s="85" t="s">
        <v>1305</v>
      </c>
      <c r="F422" s="85" t="s">
        <v>1305</v>
      </c>
      <c r="G422" s="85" t="s">
        <v>1358</v>
      </c>
      <c r="H422" s="75" t="s">
        <v>591</v>
      </c>
      <c r="I422" s="75" t="s">
        <v>1765</v>
      </c>
      <c r="J422" s="85" t="s">
        <v>90</v>
      </c>
      <c r="K422" s="85" t="s">
        <v>116</v>
      </c>
      <c r="L422" s="86" t="s">
        <v>116</v>
      </c>
      <c r="M422" s="85"/>
      <c r="N422" s="85"/>
      <c r="O422" s="85"/>
      <c r="P422" s="85"/>
      <c r="Q422" s="87" t="s">
        <v>1311</v>
      </c>
      <c r="R422" s="87" t="s">
        <v>1311</v>
      </c>
      <c r="S422" s="87" t="s">
        <v>1311</v>
      </c>
      <c r="T422" s="87" t="s">
        <v>1311</v>
      </c>
      <c r="U422" s="87" t="s">
        <v>1311</v>
      </c>
      <c r="V422" s="87" t="s">
        <v>1311</v>
      </c>
      <c r="W422" s="87" t="s">
        <v>1311</v>
      </c>
      <c r="X422" s="87" t="s">
        <v>1311</v>
      </c>
      <c r="Y422" s="87" t="s">
        <v>1311</v>
      </c>
      <c r="Z422" s="87" t="s">
        <v>1311</v>
      </c>
      <c r="AA422" s="87" t="s">
        <v>1311</v>
      </c>
      <c r="AB422" s="87" t="s">
        <v>1311</v>
      </c>
      <c r="AC422" s="72"/>
      <c r="AD422" s="87">
        <v>0</v>
      </c>
      <c r="AE422" s="87">
        <v>0</v>
      </c>
      <c r="AF422" s="87">
        <v>0</v>
      </c>
      <c r="AG422" s="87">
        <v>0</v>
      </c>
      <c r="AH422" s="87">
        <v>0</v>
      </c>
      <c r="AI422" s="87">
        <v>0</v>
      </c>
      <c r="AJ422" s="87">
        <v>0</v>
      </c>
      <c r="AK422" s="87">
        <v>0</v>
      </c>
      <c r="AL422" s="87">
        <v>0</v>
      </c>
      <c r="AM422" s="87">
        <v>0</v>
      </c>
      <c r="AN422" s="87">
        <v>0</v>
      </c>
      <c r="AO422" s="87">
        <v>0</v>
      </c>
      <c r="AP422" s="72"/>
      <c r="AQ422" s="87">
        <v>0</v>
      </c>
      <c r="AR422" s="87">
        <v>0</v>
      </c>
      <c r="AS422" s="87">
        <v>0</v>
      </c>
      <c r="AT422" s="87">
        <v>0</v>
      </c>
      <c r="AU422" s="72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  <c r="BI422" s="87"/>
      <c r="BJ422" s="87"/>
      <c r="BL422" s="75" t="str">
        <f t="shared" si="12"/>
        <v>LG Household - Tiktok</v>
      </c>
      <c r="BM422" s="75" t="str">
        <f t="shared" si="13"/>
        <v>LG HOUSEHOLD - Tiktok</v>
      </c>
    </row>
    <row r="423" spans="1:65" hidden="1" x14ac:dyDescent="0.3">
      <c r="A423" s="85" t="s">
        <v>1305</v>
      </c>
      <c r="B423" s="75" t="s">
        <v>240</v>
      </c>
      <c r="C423" s="75" t="s">
        <v>1307</v>
      </c>
      <c r="D423" s="75" t="s">
        <v>1766</v>
      </c>
      <c r="E423" s="75" t="s">
        <v>1305</v>
      </c>
      <c r="F423" s="75" t="s">
        <v>1305</v>
      </c>
      <c r="G423" s="75" t="s">
        <v>1308</v>
      </c>
      <c r="H423" s="75" t="s">
        <v>1072</v>
      </c>
      <c r="I423" s="75" t="s">
        <v>1072</v>
      </c>
      <c r="J423" s="75" t="s">
        <v>1346</v>
      </c>
      <c r="K423" s="75" t="s">
        <v>1313</v>
      </c>
      <c r="L423" s="90" t="s">
        <v>65</v>
      </c>
      <c r="Q423" s="91" t="s">
        <v>1311</v>
      </c>
      <c r="R423" s="91">
        <v>51</v>
      </c>
      <c r="S423" s="91">
        <v>113</v>
      </c>
      <c r="T423" s="91">
        <v>76</v>
      </c>
      <c r="U423" s="91">
        <v>84</v>
      </c>
      <c r="V423" s="91">
        <v>142</v>
      </c>
      <c r="W423" s="91">
        <v>99</v>
      </c>
      <c r="X423" s="91">
        <v>109</v>
      </c>
      <c r="Y423" s="91">
        <v>131</v>
      </c>
      <c r="Z423" s="91">
        <v>118</v>
      </c>
      <c r="AA423" s="91">
        <v>200</v>
      </c>
      <c r="AB423" s="91">
        <v>210</v>
      </c>
      <c r="AC423" s="72"/>
      <c r="AD423" s="91">
        <v>0</v>
      </c>
      <c r="AE423" s="92">
        <v>2419</v>
      </c>
      <c r="AF423" s="92">
        <v>5354</v>
      </c>
      <c r="AG423" s="92">
        <v>3564</v>
      </c>
      <c r="AH423" s="92">
        <v>3942</v>
      </c>
      <c r="AI423" s="92">
        <v>6680</v>
      </c>
      <c r="AJ423" s="92">
        <v>4674</v>
      </c>
      <c r="AK423" s="92">
        <v>5146</v>
      </c>
      <c r="AL423" s="92">
        <v>6185</v>
      </c>
      <c r="AM423" s="92">
        <v>5571</v>
      </c>
      <c r="AN423" s="92">
        <v>9442</v>
      </c>
      <c r="AO423" s="92">
        <v>9914</v>
      </c>
      <c r="AP423" s="72"/>
      <c r="AQ423" s="92">
        <v>7772</v>
      </c>
      <c r="AR423" s="92">
        <v>14187</v>
      </c>
      <c r="AS423" s="92">
        <v>16004</v>
      </c>
      <c r="AT423" s="92">
        <v>24927</v>
      </c>
      <c r="AU423" s="72"/>
      <c r="AV423" s="91"/>
      <c r="AW423" s="91"/>
      <c r="AX423" s="91"/>
      <c r="AY423" s="91"/>
      <c r="AZ423" s="91"/>
      <c r="BB423" s="91"/>
      <c r="BC423" s="91"/>
      <c r="BD423" s="91"/>
      <c r="BE423" s="91"/>
      <c r="BF423" s="91"/>
      <c r="BG423" s="91"/>
      <c r="BH423" s="91"/>
      <c r="BI423" s="91"/>
      <c r="BJ423" s="91"/>
      <c r="BL423" s="75" t="str">
        <f t="shared" si="12"/>
        <v>Philips Water - Lazada</v>
      </c>
      <c r="BM423" s="75" t="str">
        <f t="shared" si="13"/>
        <v>Philips Water - Lazada</v>
      </c>
    </row>
    <row r="424" spans="1:65" hidden="1" x14ac:dyDescent="0.3">
      <c r="A424" s="85" t="s">
        <v>1305</v>
      </c>
      <c r="B424" s="85" t="s">
        <v>240</v>
      </c>
      <c r="C424" s="85" t="s">
        <v>1307</v>
      </c>
      <c r="D424" s="85" t="s">
        <v>1767</v>
      </c>
      <c r="E424" s="85" t="s">
        <v>1305</v>
      </c>
      <c r="F424" s="85" t="s">
        <v>1305</v>
      </c>
      <c r="G424" s="85" t="s">
        <v>1308</v>
      </c>
      <c r="H424" s="85" t="s">
        <v>1072</v>
      </c>
      <c r="I424" s="85" t="s">
        <v>1072</v>
      </c>
      <c r="J424" s="85" t="s">
        <v>1346</v>
      </c>
      <c r="K424" s="85" t="s">
        <v>1313</v>
      </c>
      <c r="L424" s="95" t="s">
        <v>147</v>
      </c>
      <c r="M424" s="85"/>
      <c r="N424" s="85"/>
      <c r="O424" s="85"/>
      <c r="P424" s="85"/>
      <c r="Q424" s="87" t="s">
        <v>1311</v>
      </c>
      <c r="R424" s="87">
        <v>38</v>
      </c>
      <c r="S424" s="87">
        <v>85</v>
      </c>
      <c r="T424" s="87">
        <v>57</v>
      </c>
      <c r="U424" s="87">
        <v>63</v>
      </c>
      <c r="V424" s="87">
        <v>106</v>
      </c>
      <c r="W424" s="87">
        <v>75</v>
      </c>
      <c r="X424" s="87">
        <v>82</v>
      </c>
      <c r="Y424" s="87">
        <v>98</v>
      </c>
      <c r="Z424" s="87">
        <v>89</v>
      </c>
      <c r="AA424" s="87">
        <v>150</v>
      </c>
      <c r="AB424" s="87">
        <v>158</v>
      </c>
      <c r="AC424" s="72"/>
      <c r="AD424" s="87">
        <v>0</v>
      </c>
      <c r="AE424" s="88">
        <v>1808</v>
      </c>
      <c r="AF424" s="88">
        <v>4015</v>
      </c>
      <c r="AG424" s="88">
        <v>2691</v>
      </c>
      <c r="AH424" s="88">
        <v>2951</v>
      </c>
      <c r="AI424" s="88">
        <v>5004</v>
      </c>
      <c r="AJ424" s="88">
        <v>3517</v>
      </c>
      <c r="AK424" s="88">
        <v>3871</v>
      </c>
      <c r="AL424" s="88">
        <v>4627</v>
      </c>
      <c r="AM424" s="88">
        <v>4178</v>
      </c>
      <c r="AN424" s="88">
        <v>7082</v>
      </c>
      <c r="AO424" s="88">
        <v>7436</v>
      </c>
      <c r="AP424" s="72"/>
      <c r="AQ424" s="88">
        <v>5823</v>
      </c>
      <c r="AR424" s="88">
        <v>10646</v>
      </c>
      <c r="AS424" s="88">
        <v>12015</v>
      </c>
      <c r="AT424" s="88">
        <v>18695</v>
      </c>
      <c r="AU424" s="72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  <c r="BI424" s="87"/>
      <c r="BJ424" s="87"/>
      <c r="BL424" s="75" t="str">
        <f t="shared" si="12"/>
        <v>Philips Water - Shopee</v>
      </c>
      <c r="BM424" s="75" t="str">
        <f t="shared" si="13"/>
        <v>Philips Water - Shopee</v>
      </c>
    </row>
    <row r="425" spans="1:65" hidden="1" x14ac:dyDescent="0.3">
      <c r="A425" s="85" t="s">
        <v>1305</v>
      </c>
      <c r="B425" s="75" t="s">
        <v>240</v>
      </c>
      <c r="C425" s="75" t="s">
        <v>1305</v>
      </c>
      <c r="D425" s="75" t="s">
        <v>1768</v>
      </c>
      <c r="E425" s="75" t="s">
        <v>1307</v>
      </c>
      <c r="F425" s="75" t="s">
        <v>1305</v>
      </c>
      <c r="G425" s="75" t="s">
        <v>1536</v>
      </c>
      <c r="H425" s="75" t="s">
        <v>860</v>
      </c>
      <c r="I425" s="75" t="s">
        <v>860</v>
      </c>
      <c r="J425" s="75" t="s">
        <v>1346</v>
      </c>
      <c r="K425" s="75" t="s">
        <v>1309</v>
      </c>
      <c r="L425" s="86" t="s">
        <v>1310</v>
      </c>
      <c r="Q425" s="91" t="s">
        <v>1311</v>
      </c>
      <c r="R425" s="91" t="s">
        <v>1311</v>
      </c>
      <c r="S425" s="91" t="s">
        <v>1311</v>
      </c>
      <c r="T425" s="91" t="s">
        <v>1311</v>
      </c>
      <c r="U425" s="91">
        <v>47</v>
      </c>
      <c r="V425" s="91">
        <v>70</v>
      </c>
      <c r="W425" s="91">
        <v>70</v>
      </c>
      <c r="X425" s="91">
        <v>82</v>
      </c>
      <c r="Y425" s="91">
        <v>47</v>
      </c>
      <c r="Z425" s="91">
        <v>41</v>
      </c>
      <c r="AA425" s="91">
        <v>76</v>
      </c>
      <c r="AB425" s="91">
        <v>105</v>
      </c>
      <c r="AC425" s="72"/>
      <c r="AD425" s="91">
        <v>0</v>
      </c>
      <c r="AE425" s="91">
        <v>0</v>
      </c>
      <c r="AF425" s="91">
        <v>0</v>
      </c>
      <c r="AG425" s="91">
        <v>0</v>
      </c>
      <c r="AH425" s="92">
        <v>2219</v>
      </c>
      <c r="AI425" s="92">
        <v>3305</v>
      </c>
      <c r="AJ425" s="92">
        <v>3305</v>
      </c>
      <c r="AK425" s="92">
        <v>3871</v>
      </c>
      <c r="AL425" s="92">
        <v>2219</v>
      </c>
      <c r="AM425" s="92">
        <v>1936</v>
      </c>
      <c r="AN425" s="92">
        <v>3588</v>
      </c>
      <c r="AO425" s="92">
        <v>4957</v>
      </c>
      <c r="AP425" s="72"/>
      <c r="AQ425" s="91">
        <v>0</v>
      </c>
      <c r="AR425" s="92">
        <v>5524</v>
      </c>
      <c r="AS425" s="92">
        <v>9395</v>
      </c>
      <c r="AT425" s="92">
        <v>10481</v>
      </c>
      <c r="AU425" s="72"/>
      <c r="AV425" s="91"/>
      <c r="AW425" s="91"/>
      <c r="AX425" s="91"/>
      <c r="AY425" s="91"/>
      <c r="AZ425" s="91"/>
      <c r="BB425" s="91"/>
      <c r="BC425" s="91"/>
      <c r="BD425" s="91"/>
      <c r="BE425" s="91"/>
      <c r="BF425" s="91"/>
      <c r="BG425" s="91"/>
      <c r="BH425" s="91"/>
      <c r="BI425" s="91"/>
      <c r="BJ425" s="91"/>
      <c r="BL425" s="75" t="str">
        <f t="shared" si="12"/>
        <v>Livespo - Webstore</v>
      </c>
      <c r="BM425" s="75" t="str">
        <f t="shared" si="13"/>
        <v>Livespo - Webstore</v>
      </c>
    </row>
    <row r="426" spans="1:65" hidden="1" x14ac:dyDescent="0.3">
      <c r="A426" s="85" t="s">
        <v>1305</v>
      </c>
      <c r="B426" s="85" t="s">
        <v>240</v>
      </c>
      <c r="C426" s="85" t="s">
        <v>1307</v>
      </c>
      <c r="D426" s="85" t="s">
        <v>1769</v>
      </c>
      <c r="E426" s="85" t="s">
        <v>1305</v>
      </c>
      <c r="F426" s="85" t="s">
        <v>1305</v>
      </c>
      <c r="G426" s="85" t="s">
        <v>1536</v>
      </c>
      <c r="H426" s="85" t="s">
        <v>1090</v>
      </c>
      <c r="I426" s="85" t="s">
        <v>860</v>
      </c>
      <c r="J426" s="85" t="s">
        <v>1346</v>
      </c>
      <c r="K426" s="85" t="s">
        <v>1313</v>
      </c>
      <c r="L426" s="90" t="s">
        <v>65</v>
      </c>
      <c r="M426" s="85"/>
      <c r="N426" s="85"/>
      <c r="O426" s="85"/>
      <c r="P426" s="85"/>
      <c r="Q426" s="87">
        <v>0</v>
      </c>
      <c r="R426" s="87">
        <v>0</v>
      </c>
      <c r="S426" s="87">
        <v>287</v>
      </c>
      <c r="T426" s="87" t="s">
        <v>1311</v>
      </c>
      <c r="U426" s="87" t="s">
        <v>1311</v>
      </c>
      <c r="V426" s="87" t="s">
        <v>1311</v>
      </c>
      <c r="W426" s="87" t="s">
        <v>1311</v>
      </c>
      <c r="X426" s="87" t="s">
        <v>1311</v>
      </c>
      <c r="Y426" s="87" t="s">
        <v>1311</v>
      </c>
      <c r="Z426" s="87" t="s">
        <v>1311</v>
      </c>
      <c r="AA426" s="87" t="s">
        <v>1311</v>
      </c>
      <c r="AB426" s="87" t="s">
        <v>1311</v>
      </c>
      <c r="AC426" s="72"/>
      <c r="AD426" s="87">
        <v>0</v>
      </c>
      <c r="AE426" s="87">
        <v>0</v>
      </c>
      <c r="AF426" s="88">
        <v>13533</v>
      </c>
      <c r="AG426" s="87">
        <v>0</v>
      </c>
      <c r="AH426" s="87">
        <v>0</v>
      </c>
      <c r="AI426" s="87">
        <v>0</v>
      </c>
      <c r="AJ426" s="87">
        <v>0</v>
      </c>
      <c r="AK426" s="87">
        <v>0</v>
      </c>
      <c r="AL426" s="87">
        <v>0</v>
      </c>
      <c r="AM426" s="87">
        <v>0</v>
      </c>
      <c r="AN426" s="87">
        <v>0</v>
      </c>
      <c r="AO426" s="87">
        <v>0</v>
      </c>
      <c r="AP426" s="72"/>
      <c r="AQ426" s="88">
        <v>13533</v>
      </c>
      <c r="AR426" s="87">
        <v>0</v>
      </c>
      <c r="AS426" s="87">
        <v>0</v>
      </c>
      <c r="AT426" s="87">
        <v>0</v>
      </c>
      <c r="AU426" s="72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  <c r="BI426" s="87"/>
      <c r="BJ426" s="87"/>
      <c r="BL426" s="75" t="str">
        <f t="shared" si="12"/>
        <v>LiveSpo - Lazada</v>
      </c>
      <c r="BM426" s="75" t="str">
        <f t="shared" si="13"/>
        <v>Livespo - Lazada</v>
      </c>
    </row>
    <row r="427" spans="1:65" hidden="1" x14ac:dyDescent="0.3">
      <c r="A427" s="85" t="s">
        <v>1305</v>
      </c>
      <c r="B427" s="75" t="s">
        <v>240</v>
      </c>
      <c r="C427" s="75" t="s">
        <v>1307</v>
      </c>
      <c r="D427" s="75" t="s">
        <v>1770</v>
      </c>
      <c r="E427" s="75" t="s">
        <v>1305</v>
      </c>
      <c r="F427" s="75" t="s">
        <v>1305</v>
      </c>
      <c r="G427" s="75" t="s">
        <v>1536</v>
      </c>
      <c r="H427" s="75" t="s">
        <v>1090</v>
      </c>
      <c r="I427" s="75" t="s">
        <v>860</v>
      </c>
      <c r="J427" s="75" t="s">
        <v>1346</v>
      </c>
      <c r="K427" s="75" t="s">
        <v>1313</v>
      </c>
      <c r="L427" s="95" t="s">
        <v>147</v>
      </c>
      <c r="Q427" s="91">
        <v>0</v>
      </c>
      <c r="R427" s="91">
        <v>0</v>
      </c>
      <c r="S427" s="92">
        <v>1826</v>
      </c>
      <c r="T427" s="91" t="s">
        <v>1311</v>
      </c>
      <c r="U427" s="91" t="s">
        <v>1311</v>
      </c>
      <c r="V427" s="91" t="s">
        <v>1311</v>
      </c>
      <c r="W427" s="91" t="s">
        <v>1311</v>
      </c>
      <c r="X427" s="91" t="s">
        <v>1311</v>
      </c>
      <c r="Y427" s="91" t="s">
        <v>1311</v>
      </c>
      <c r="Z427" s="91" t="s">
        <v>1311</v>
      </c>
      <c r="AA427" s="91" t="s">
        <v>1311</v>
      </c>
      <c r="AB427" s="91" t="s">
        <v>1311</v>
      </c>
      <c r="AC427" s="72"/>
      <c r="AD427" s="91">
        <v>0</v>
      </c>
      <c r="AE427" s="91">
        <v>0</v>
      </c>
      <c r="AF427" s="92">
        <v>86204</v>
      </c>
      <c r="AG427" s="91">
        <v>0</v>
      </c>
      <c r="AH427" s="91">
        <v>0</v>
      </c>
      <c r="AI427" s="91">
        <v>0</v>
      </c>
      <c r="AJ427" s="91">
        <v>0</v>
      </c>
      <c r="AK427" s="91">
        <v>0</v>
      </c>
      <c r="AL427" s="91">
        <v>0</v>
      </c>
      <c r="AM427" s="91">
        <v>0</v>
      </c>
      <c r="AN427" s="91">
        <v>0</v>
      </c>
      <c r="AO427" s="91">
        <v>0</v>
      </c>
      <c r="AP427" s="72"/>
      <c r="AQ427" s="92">
        <v>86204</v>
      </c>
      <c r="AR427" s="91">
        <v>0</v>
      </c>
      <c r="AS427" s="91">
        <v>0</v>
      </c>
      <c r="AT427" s="91">
        <v>0</v>
      </c>
      <c r="AU427" s="72"/>
      <c r="AV427" s="91"/>
      <c r="AW427" s="91"/>
      <c r="AX427" s="91"/>
      <c r="AY427" s="91"/>
      <c r="AZ427" s="91"/>
      <c r="BB427" s="91"/>
      <c r="BC427" s="91"/>
      <c r="BD427" s="91"/>
      <c r="BE427" s="91"/>
      <c r="BF427" s="91"/>
      <c r="BG427" s="91"/>
      <c r="BH427" s="91"/>
      <c r="BI427" s="91"/>
      <c r="BJ427" s="91"/>
      <c r="BL427" s="75" t="str">
        <f t="shared" si="12"/>
        <v>LiveSpo - Shopee</v>
      </c>
      <c r="BM427" s="75" t="str">
        <f t="shared" si="13"/>
        <v>Livespo - Shopee</v>
      </c>
    </row>
    <row r="428" spans="1:65" hidden="1" x14ac:dyDescent="0.3">
      <c r="A428" s="85" t="s">
        <v>1305</v>
      </c>
      <c r="B428" s="85" t="s">
        <v>240</v>
      </c>
      <c r="C428" s="85" t="s">
        <v>1307</v>
      </c>
      <c r="D428" s="85" t="s">
        <v>1771</v>
      </c>
      <c r="E428" s="85" t="s">
        <v>1305</v>
      </c>
      <c r="F428" s="85" t="s">
        <v>1305</v>
      </c>
      <c r="G428" s="85" t="s">
        <v>1536</v>
      </c>
      <c r="H428" s="85" t="s">
        <v>1090</v>
      </c>
      <c r="I428" s="85" t="s">
        <v>860</v>
      </c>
      <c r="J428" s="85" t="s">
        <v>1346</v>
      </c>
      <c r="K428" s="85" t="s">
        <v>1313</v>
      </c>
      <c r="L428" s="96" t="s">
        <v>581</v>
      </c>
      <c r="M428" s="85"/>
      <c r="N428" s="85"/>
      <c r="O428" s="85"/>
      <c r="P428" s="85"/>
      <c r="Q428" s="87">
        <v>0</v>
      </c>
      <c r="R428" s="87">
        <v>0</v>
      </c>
      <c r="S428" s="87">
        <v>71</v>
      </c>
      <c r="T428" s="87" t="s">
        <v>1311</v>
      </c>
      <c r="U428" s="87" t="s">
        <v>1311</v>
      </c>
      <c r="V428" s="87" t="s">
        <v>1311</v>
      </c>
      <c r="W428" s="87" t="s">
        <v>1311</v>
      </c>
      <c r="X428" s="87" t="s">
        <v>1311</v>
      </c>
      <c r="Y428" s="87" t="s">
        <v>1311</v>
      </c>
      <c r="Z428" s="87" t="s">
        <v>1311</v>
      </c>
      <c r="AA428" s="87" t="s">
        <v>1311</v>
      </c>
      <c r="AB428" s="87" t="s">
        <v>1311</v>
      </c>
      <c r="AC428" s="72"/>
      <c r="AD428" s="87">
        <v>0</v>
      </c>
      <c r="AE428" s="87">
        <v>0</v>
      </c>
      <c r="AF428" s="88">
        <v>3371</v>
      </c>
      <c r="AG428" s="87">
        <v>0</v>
      </c>
      <c r="AH428" s="87">
        <v>0</v>
      </c>
      <c r="AI428" s="87">
        <v>0</v>
      </c>
      <c r="AJ428" s="87">
        <v>0</v>
      </c>
      <c r="AK428" s="87">
        <v>0</v>
      </c>
      <c r="AL428" s="87">
        <v>0</v>
      </c>
      <c r="AM428" s="87">
        <v>0</v>
      </c>
      <c r="AN428" s="87">
        <v>0</v>
      </c>
      <c r="AO428" s="87">
        <v>0</v>
      </c>
      <c r="AP428" s="72"/>
      <c r="AQ428" s="88">
        <v>3371</v>
      </c>
      <c r="AR428" s="87">
        <v>0</v>
      </c>
      <c r="AS428" s="87">
        <v>0</v>
      </c>
      <c r="AT428" s="87">
        <v>0</v>
      </c>
      <c r="AU428" s="72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  <c r="BI428" s="87"/>
      <c r="BJ428" s="87"/>
      <c r="BL428" s="75" t="str">
        <f t="shared" si="12"/>
        <v>LiveSpo - TIKI</v>
      </c>
      <c r="BM428" s="75" t="str">
        <f t="shared" si="13"/>
        <v>Livespo - TIKI</v>
      </c>
    </row>
    <row r="429" spans="1:65" hidden="1" x14ac:dyDescent="0.3">
      <c r="A429" s="85" t="s">
        <v>1305</v>
      </c>
      <c r="B429" s="75" t="s">
        <v>240</v>
      </c>
      <c r="C429" s="75" t="s">
        <v>1307</v>
      </c>
      <c r="D429" s="75" t="s">
        <v>1772</v>
      </c>
      <c r="E429" s="75" t="s">
        <v>1305</v>
      </c>
      <c r="F429" s="75" t="s">
        <v>1305</v>
      </c>
      <c r="G429" s="75" t="s">
        <v>1391</v>
      </c>
      <c r="H429" s="75" t="s">
        <v>980</v>
      </c>
      <c r="I429" s="75" t="s">
        <v>980</v>
      </c>
      <c r="J429" s="75" t="s">
        <v>90</v>
      </c>
      <c r="K429" s="75" t="s">
        <v>1313</v>
      </c>
      <c r="L429" s="90" t="s">
        <v>65</v>
      </c>
      <c r="Q429" s="91" t="s">
        <v>1311</v>
      </c>
      <c r="R429" s="91" t="s">
        <v>1311</v>
      </c>
      <c r="S429" s="91" t="s">
        <v>1311</v>
      </c>
      <c r="T429" s="91" t="s">
        <v>1311</v>
      </c>
      <c r="U429" s="91" t="s">
        <v>1311</v>
      </c>
      <c r="V429" s="91" t="s">
        <v>1311</v>
      </c>
      <c r="W429" s="91" t="s">
        <v>1311</v>
      </c>
      <c r="X429" s="91">
        <v>194</v>
      </c>
      <c r="Y429" s="91">
        <v>214</v>
      </c>
      <c r="Z429" s="91">
        <v>324</v>
      </c>
      <c r="AA429" s="91">
        <v>356</v>
      </c>
      <c r="AB429" s="91">
        <v>392</v>
      </c>
      <c r="AC429" s="72"/>
      <c r="AD429" s="91">
        <v>0</v>
      </c>
      <c r="AE429" s="91">
        <v>0</v>
      </c>
      <c r="AF429" s="91">
        <v>0</v>
      </c>
      <c r="AG429" s="91">
        <v>0</v>
      </c>
      <c r="AH429" s="91">
        <v>0</v>
      </c>
      <c r="AI429" s="91">
        <v>0</v>
      </c>
      <c r="AJ429" s="91">
        <v>0</v>
      </c>
      <c r="AK429" s="92">
        <v>9167</v>
      </c>
      <c r="AL429" s="92">
        <v>10083</v>
      </c>
      <c r="AM429" s="92">
        <v>15278</v>
      </c>
      <c r="AN429" s="92">
        <v>16805</v>
      </c>
      <c r="AO429" s="92">
        <v>18486</v>
      </c>
      <c r="AP429" s="72"/>
      <c r="AQ429" s="91">
        <v>0</v>
      </c>
      <c r="AR429" s="91">
        <v>0</v>
      </c>
      <c r="AS429" s="92">
        <v>19250</v>
      </c>
      <c r="AT429" s="92">
        <v>50569</v>
      </c>
      <c r="AU429" s="72"/>
      <c r="AV429" s="91"/>
      <c r="AW429" s="91"/>
      <c r="AX429" s="91"/>
      <c r="AY429" s="91"/>
      <c r="AZ429" s="91"/>
      <c r="BB429" s="91"/>
      <c r="BC429" s="91"/>
      <c r="BD429" s="91"/>
      <c r="BE429" s="91"/>
      <c r="BF429" s="91"/>
      <c r="BG429" s="91"/>
      <c r="BH429" s="91"/>
      <c r="BI429" s="91"/>
      <c r="BJ429" s="91"/>
      <c r="BL429" s="75" t="str">
        <f t="shared" si="12"/>
        <v>Lix - Lazada</v>
      </c>
      <c r="BM429" s="75" t="str">
        <f t="shared" si="13"/>
        <v>Lix - Lazada</v>
      </c>
    </row>
    <row r="430" spans="1:65" hidden="1" x14ac:dyDescent="0.3">
      <c r="A430" s="85" t="s">
        <v>1305</v>
      </c>
      <c r="B430" s="85" t="s">
        <v>240</v>
      </c>
      <c r="C430" s="85" t="s">
        <v>1305</v>
      </c>
      <c r="D430" s="85" t="s">
        <v>1773</v>
      </c>
      <c r="E430" s="85" t="s">
        <v>1305</v>
      </c>
      <c r="F430" s="85" t="s">
        <v>1305</v>
      </c>
      <c r="G430" s="85" t="s">
        <v>1391</v>
      </c>
      <c r="H430" s="85" t="s">
        <v>980</v>
      </c>
      <c r="I430" s="85" t="s">
        <v>980</v>
      </c>
      <c r="J430" s="85" t="s">
        <v>90</v>
      </c>
      <c r="K430" s="85" t="s">
        <v>739</v>
      </c>
      <c r="L430" s="86" t="s">
        <v>739</v>
      </c>
      <c r="M430" s="85"/>
      <c r="N430" s="85"/>
      <c r="O430" s="85"/>
      <c r="P430" s="85"/>
      <c r="Q430" s="87" t="s">
        <v>1311</v>
      </c>
      <c r="R430" s="87" t="s">
        <v>1311</v>
      </c>
      <c r="S430" s="87" t="s">
        <v>1311</v>
      </c>
      <c r="T430" s="87" t="s">
        <v>1311</v>
      </c>
      <c r="U430" s="87" t="s">
        <v>1311</v>
      </c>
      <c r="V430" s="87" t="s">
        <v>1311</v>
      </c>
      <c r="W430" s="87" t="s">
        <v>1311</v>
      </c>
      <c r="X430" s="87">
        <v>32</v>
      </c>
      <c r="Y430" s="87">
        <v>36</v>
      </c>
      <c r="Z430" s="87">
        <v>54</v>
      </c>
      <c r="AA430" s="87">
        <v>59</v>
      </c>
      <c r="AB430" s="87">
        <v>65</v>
      </c>
      <c r="AC430" s="72"/>
      <c r="AD430" s="87">
        <v>0</v>
      </c>
      <c r="AE430" s="87">
        <v>0</v>
      </c>
      <c r="AF430" s="87">
        <v>0</v>
      </c>
      <c r="AG430" s="87">
        <v>0</v>
      </c>
      <c r="AH430" s="87">
        <v>0</v>
      </c>
      <c r="AI430" s="87">
        <v>0</v>
      </c>
      <c r="AJ430" s="87">
        <v>0</v>
      </c>
      <c r="AK430" s="88">
        <v>1528</v>
      </c>
      <c r="AL430" s="88">
        <v>1681</v>
      </c>
      <c r="AM430" s="88">
        <v>2547</v>
      </c>
      <c r="AN430" s="88">
        <v>2801</v>
      </c>
      <c r="AO430" s="88">
        <v>3081</v>
      </c>
      <c r="AP430" s="72"/>
      <c r="AQ430" s="87">
        <v>0</v>
      </c>
      <c r="AR430" s="87">
        <v>0</v>
      </c>
      <c r="AS430" s="88">
        <v>3208</v>
      </c>
      <c r="AT430" s="88">
        <v>8428</v>
      </c>
      <c r="AU430" s="72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  <c r="BI430" s="87"/>
      <c r="BJ430" s="87"/>
      <c r="BL430" s="75" t="str">
        <f t="shared" si="12"/>
        <v>Lix - Momo</v>
      </c>
      <c r="BM430" s="75" t="str">
        <f t="shared" si="13"/>
        <v>Lix - Momo</v>
      </c>
    </row>
    <row r="431" spans="1:65" hidden="1" x14ac:dyDescent="0.3">
      <c r="A431" s="85" t="s">
        <v>1305</v>
      </c>
      <c r="B431" s="75" t="s">
        <v>240</v>
      </c>
      <c r="C431" s="75" t="s">
        <v>1307</v>
      </c>
      <c r="D431" s="75" t="s">
        <v>1774</v>
      </c>
      <c r="E431" s="75" t="s">
        <v>1305</v>
      </c>
      <c r="F431" s="75" t="s">
        <v>1305</v>
      </c>
      <c r="G431" s="75" t="s">
        <v>1391</v>
      </c>
      <c r="H431" s="75" t="s">
        <v>980</v>
      </c>
      <c r="I431" s="75" t="s">
        <v>980</v>
      </c>
      <c r="J431" s="75" t="s">
        <v>90</v>
      </c>
      <c r="K431" s="75" t="s">
        <v>1313</v>
      </c>
      <c r="L431" s="99" t="s">
        <v>1482</v>
      </c>
      <c r="Q431" s="91" t="s">
        <v>1311</v>
      </c>
      <c r="R431" s="91" t="s">
        <v>1311</v>
      </c>
      <c r="S431" s="91" t="s">
        <v>1311</v>
      </c>
      <c r="T431" s="91" t="s">
        <v>1311</v>
      </c>
      <c r="U431" s="91" t="s">
        <v>1311</v>
      </c>
      <c r="V431" s="91" t="s">
        <v>1311</v>
      </c>
      <c r="W431" s="91" t="s">
        <v>1311</v>
      </c>
      <c r="X431" s="91" t="s">
        <v>1311</v>
      </c>
      <c r="Y431" s="91" t="s">
        <v>1311</v>
      </c>
      <c r="Z431" s="91" t="s">
        <v>1311</v>
      </c>
      <c r="AA431" s="91" t="s">
        <v>1311</v>
      </c>
      <c r="AB431" s="91" t="s">
        <v>1311</v>
      </c>
      <c r="AC431" s="72"/>
      <c r="AD431" s="91">
        <v>0</v>
      </c>
      <c r="AE431" s="91">
        <v>0</v>
      </c>
      <c r="AF431" s="91">
        <v>0</v>
      </c>
      <c r="AG431" s="91">
        <v>0</v>
      </c>
      <c r="AH431" s="91">
        <v>0</v>
      </c>
      <c r="AI431" s="91">
        <v>0</v>
      </c>
      <c r="AJ431" s="91">
        <v>0</v>
      </c>
      <c r="AK431" s="91">
        <v>0</v>
      </c>
      <c r="AL431" s="91">
        <v>0</v>
      </c>
      <c r="AM431" s="91">
        <v>0</v>
      </c>
      <c r="AN431" s="91">
        <v>0</v>
      </c>
      <c r="AO431" s="91">
        <v>0</v>
      </c>
      <c r="AP431" s="72"/>
      <c r="AQ431" s="91">
        <v>0</v>
      </c>
      <c r="AR431" s="91">
        <v>0</v>
      </c>
      <c r="AS431" s="91">
        <v>0</v>
      </c>
      <c r="AT431" s="91">
        <v>0</v>
      </c>
      <c r="AU431" s="72"/>
      <c r="AV431" s="91"/>
      <c r="AW431" s="91"/>
      <c r="AX431" s="91"/>
      <c r="AY431" s="91"/>
      <c r="AZ431" s="91"/>
      <c r="BB431" s="91"/>
      <c r="BC431" s="91"/>
      <c r="BD431" s="91"/>
      <c r="BE431" s="91"/>
      <c r="BF431" s="91"/>
      <c r="BG431" s="91"/>
      <c r="BH431" s="91"/>
      <c r="BI431" s="91"/>
      <c r="BJ431" s="91"/>
      <c r="BL431" s="75" t="str">
        <f t="shared" si="12"/>
        <v>Lix - SENDO</v>
      </c>
      <c r="BM431" s="75" t="str">
        <f t="shared" si="13"/>
        <v>Lix - SENDO</v>
      </c>
    </row>
    <row r="432" spans="1:65" hidden="1" x14ac:dyDescent="0.3">
      <c r="A432" s="85" t="s">
        <v>1305</v>
      </c>
      <c r="B432" s="85" t="s">
        <v>240</v>
      </c>
      <c r="C432" s="85" t="s">
        <v>1307</v>
      </c>
      <c r="D432" s="85" t="s">
        <v>1775</v>
      </c>
      <c r="E432" s="85" t="s">
        <v>1305</v>
      </c>
      <c r="F432" s="85" t="s">
        <v>1305</v>
      </c>
      <c r="G432" s="85" t="s">
        <v>1391</v>
      </c>
      <c r="H432" s="85" t="s">
        <v>980</v>
      </c>
      <c r="I432" s="85" t="s">
        <v>980</v>
      </c>
      <c r="J432" s="85" t="s">
        <v>90</v>
      </c>
      <c r="K432" s="85" t="s">
        <v>1313</v>
      </c>
      <c r="L432" s="95" t="s">
        <v>147</v>
      </c>
      <c r="M432" s="85"/>
      <c r="N432" s="85"/>
      <c r="O432" s="85"/>
      <c r="P432" s="85"/>
      <c r="Q432" s="87" t="s">
        <v>1311</v>
      </c>
      <c r="R432" s="87" t="s">
        <v>1311</v>
      </c>
      <c r="S432" s="87" t="s">
        <v>1311</v>
      </c>
      <c r="T432" s="87" t="s">
        <v>1311</v>
      </c>
      <c r="U432" s="87" t="s">
        <v>1311</v>
      </c>
      <c r="V432" s="87" t="s">
        <v>1311</v>
      </c>
      <c r="W432" s="87" t="s">
        <v>1311</v>
      </c>
      <c r="X432" s="87">
        <v>227</v>
      </c>
      <c r="Y432" s="87">
        <v>249</v>
      </c>
      <c r="Z432" s="87">
        <v>378</v>
      </c>
      <c r="AA432" s="87">
        <v>415</v>
      </c>
      <c r="AB432" s="87">
        <v>457</v>
      </c>
      <c r="AC432" s="72"/>
      <c r="AD432" s="87">
        <v>0</v>
      </c>
      <c r="AE432" s="87">
        <v>0</v>
      </c>
      <c r="AF432" s="87">
        <v>0</v>
      </c>
      <c r="AG432" s="87">
        <v>0</v>
      </c>
      <c r="AH432" s="87">
        <v>0</v>
      </c>
      <c r="AI432" s="87">
        <v>0</v>
      </c>
      <c r="AJ432" s="87">
        <v>0</v>
      </c>
      <c r="AK432" s="88">
        <v>10695</v>
      </c>
      <c r="AL432" s="88">
        <v>11764</v>
      </c>
      <c r="AM432" s="88">
        <v>17824</v>
      </c>
      <c r="AN432" s="88">
        <v>19606</v>
      </c>
      <c r="AO432" s="88">
        <v>21567</v>
      </c>
      <c r="AP432" s="72"/>
      <c r="AQ432" s="87">
        <v>0</v>
      </c>
      <c r="AR432" s="87">
        <v>0</v>
      </c>
      <c r="AS432" s="88">
        <v>22458</v>
      </c>
      <c r="AT432" s="88">
        <v>58998</v>
      </c>
      <c r="AU432" s="72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  <c r="BI432" s="87"/>
      <c r="BJ432" s="87"/>
      <c r="BL432" s="75" t="str">
        <f t="shared" si="12"/>
        <v>Lix - Shopee</v>
      </c>
      <c r="BM432" s="75" t="str">
        <f t="shared" si="13"/>
        <v>Lix - Shopee</v>
      </c>
    </row>
    <row r="433" spans="1:65" hidden="1" x14ac:dyDescent="0.3">
      <c r="A433" s="85" t="s">
        <v>1305</v>
      </c>
      <c r="B433" s="75" t="s">
        <v>240</v>
      </c>
      <c r="C433" s="75" t="s">
        <v>1307</v>
      </c>
      <c r="D433" s="75" t="s">
        <v>1776</v>
      </c>
      <c r="E433" s="75" t="s">
        <v>1305</v>
      </c>
      <c r="F433" s="75" t="s">
        <v>1305</v>
      </c>
      <c r="G433" s="75" t="s">
        <v>1391</v>
      </c>
      <c r="H433" s="75" t="s">
        <v>980</v>
      </c>
      <c r="I433" s="75" t="s">
        <v>980</v>
      </c>
      <c r="J433" s="75" t="s">
        <v>90</v>
      </c>
      <c r="K433" s="75" t="s">
        <v>1313</v>
      </c>
      <c r="L433" s="96" t="s">
        <v>581</v>
      </c>
      <c r="Q433" s="91" t="s">
        <v>1311</v>
      </c>
      <c r="R433" s="91" t="s">
        <v>1311</v>
      </c>
      <c r="S433" s="91" t="s">
        <v>1311</v>
      </c>
      <c r="T433" s="91" t="s">
        <v>1311</v>
      </c>
      <c r="U433" s="91" t="s">
        <v>1311</v>
      </c>
      <c r="V433" s="91" t="s">
        <v>1311</v>
      </c>
      <c r="W433" s="91" t="s">
        <v>1311</v>
      </c>
      <c r="X433" s="91">
        <v>162</v>
      </c>
      <c r="Y433" s="91">
        <v>178</v>
      </c>
      <c r="Z433" s="91">
        <v>270</v>
      </c>
      <c r="AA433" s="91">
        <v>297</v>
      </c>
      <c r="AB433" s="91">
        <v>326</v>
      </c>
      <c r="AC433" s="72"/>
      <c r="AD433" s="91">
        <v>0</v>
      </c>
      <c r="AE433" s="91">
        <v>0</v>
      </c>
      <c r="AF433" s="91">
        <v>0</v>
      </c>
      <c r="AG433" s="91">
        <v>0</v>
      </c>
      <c r="AH433" s="91">
        <v>0</v>
      </c>
      <c r="AI433" s="91">
        <v>0</v>
      </c>
      <c r="AJ433" s="91">
        <v>0</v>
      </c>
      <c r="AK433" s="92">
        <v>7639</v>
      </c>
      <c r="AL433" s="92">
        <v>8403</v>
      </c>
      <c r="AM433" s="92">
        <v>12732</v>
      </c>
      <c r="AN433" s="92">
        <v>14004</v>
      </c>
      <c r="AO433" s="92">
        <v>15405</v>
      </c>
      <c r="AP433" s="72"/>
      <c r="AQ433" s="91">
        <v>0</v>
      </c>
      <c r="AR433" s="91">
        <v>0</v>
      </c>
      <c r="AS433" s="92">
        <v>16042</v>
      </c>
      <c r="AT433" s="92">
        <v>42141</v>
      </c>
      <c r="AU433" s="72"/>
      <c r="AV433" s="91"/>
      <c r="AW433" s="91"/>
      <c r="AX433" s="91"/>
      <c r="AY433" s="91"/>
      <c r="AZ433" s="91"/>
      <c r="BB433" s="91"/>
      <c r="BC433" s="91"/>
      <c r="BD433" s="91"/>
      <c r="BE433" s="91"/>
      <c r="BF433" s="91"/>
      <c r="BG433" s="91"/>
      <c r="BH433" s="91"/>
      <c r="BI433" s="91"/>
      <c r="BJ433" s="91"/>
      <c r="BL433" s="75" t="str">
        <f t="shared" si="12"/>
        <v>Lix - TIKI</v>
      </c>
      <c r="BM433" s="75" t="str">
        <f t="shared" si="13"/>
        <v>Lix - TIKI</v>
      </c>
    </row>
    <row r="434" spans="1:65" hidden="1" x14ac:dyDescent="0.3">
      <c r="A434" s="85" t="s">
        <v>1305</v>
      </c>
      <c r="B434" s="85" t="s">
        <v>240</v>
      </c>
      <c r="C434" s="85" t="s">
        <v>1305</v>
      </c>
      <c r="D434" s="85" t="s">
        <v>1777</v>
      </c>
      <c r="E434" s="85" t="s">
        <v>1305</v>
      </c>
      <c r="F434" s="85" t="s">
        <v>1305</v>
      </c>
      <c r="G434" s="85" t="s">
        <v>1391</v>
      </c>
      <c r="H434" s="85" t="s">
        <v>980</v>
      </c>
      <c r="I434" s="85" t="s">
        <v>980</v>
      </c>
      <c r="J434" s="85" t="s">
        <v>90</v>
      </c>
      <c r="K434" s="85" t="s">
        <v>116</v>
      </c>
      <c r="L434" s="86" t="s">
        <v>116</v>
      </c>
      <c r="M434" s="85"/>
      <c r="N434" s="85"/>
      <c r="O434" s="85"/>
      <c r="P434" s="85"/>
      <c r="Q434" s="87" t="s">
        <v>1311</v>
      </c>
      <c r="R434" s="87" t="s">
        <v>1311</v>
      </c>
      <c r="S434" s="87" t="s">
        <v>1311</v>
      </c>
      <c r="T434" s="87" t="s">
        <v>1311</v>
      </c>
      <c r="U434" s="87" t="s">
        <v>1311</v>
      </c>
      <c r="V434" s="87" t="s">
        <v>1311</v>
      </c>
      <c r="W434" s="87" t="s">
        <v>1311</v>
      </c>
      <c r="X434" s="87">
        <v>32</v>
      </c>
      <c r="Y434" s="87">
        <v>36</v>
      </c>
      <c r="Z434" s="87">
        <v>54</v>
      </c>
      <c r="AA434" s="87">
        <v>59</v>
      </c>
      <c r="AB434" s="87">
        <v>65</v>
      </c>
      <c r="AC434" s="72"/>
      <c r="AD434" s="87">
        <v>0</v>
      </c>
      <c r="AE434" s="87">
        <v>0</v>
      </c>
      <c r="AF434" s="87">
        <v>0</v>
      </c>
      <c r="AG434" s="87">
        <v>0</v>
      </c>
      <c r="AH434" s="87">
        <v>0</v>
      </c>
      <c r="AI434" s="87">
        <v>0</v>
      </c>
      <c r="AJ434" s="87">
        <v>0</v>
      </c>
      <c r="AK434" s="88">
        <v>1528</v>
      </c>
      <c r="AL434" s="88">
        <v>1681</v>
      </c>
      <c r="AM434" s="88">
        <v>2547</v>
      </c>
      <c r="AN434" s="88">
        <v>2801</v>
      </c>
      <c r="AO434" s="88">
        <v>3081</v>
      </c>
      <c r="AP434" s="72"/>
      <c r="AQ434" s="87">
        <v>0</v>
      </c>
      <c r="AR434" s="87">
        <v>0</v>
      </c>
      <c r="AS434" s="88">
        <v>3208</v>
      </c>
      <c r="AT434" s="88">
        <v>8428</v>
      </c>
      <c r="AU434" s="72"/>
      <c r="AV434" s="87"/>
      <c r="AW434" s="87"/>
      <c r="AX434" s="87"/>
      <c r="AY434" s="87"/>
      <c r="AZ434" s="87"/>
      <c r="BA434" s="87"/>
      <c r="BB434" s="87"/>
      <c r="BC434" s="87"/>
      <c r="BD434" s="87"/>
      <c r="BE434" s="87"/>
      <c r="BF434" s="87"/>
      <c r="BG434" s="87"/>
      <c r="BH434" s="87"/>
      <c r="BI434" s="87"/>
      <c r="BJ434" s="87"/>
      <c r="BL434" s="75" t="str">
        <f t="shared" si="12"/>
        <v>Lix - Tiktok</v>
      </c>
      <c r="BM434" s="75" t="str">
        <f t="shared" si="13"/>
        <v>Lix - Tiktok</v>
      </c>
    </row>
    <row r="435" spans="1:65" hidden="1" x14ac:dyDescent="0.3">
      <c r="A435" s="85" t="s">
        <v>1305</v>
      </c>
      <c r="B435" s="75" t="s">
        <v>240</v>
      </c>
      <c r="C435" s="75" t="s">
        <v>1307</v>
      </c>
      <c r="D435" s="75" t="s">
        <v>1778</v>
      </c>
      <c r="E435" s="75" t="s">
        <v>1305</v>
      </c>
      <c r="F435" s="75" t="s">
        <v>1305</v>
      </c>
      <c r="G435" s="75" t="s">
        <v>1320</v>
      </c>
      <c r="H435" s="75" t="s">
        <v>949</v>
      </c>
      <c r="I435" s="75" t="s">
        <v>949</v>
      </c>
      <c r="J435" s="75" t="s">
        <v>90</v>
      </c>
      <c r="K435" s="75" t="s">
        <v>1313</v>
      </c>
      <c r="L435" s="90" t="s">
        <v>65</v>
      </c>
      <c r="Q435" s="91" t="s">
        <v>1311</v>
      </c>
      <c r="R435" s="91" t="s">
        <v>1311</v>
      </c>
      <c r="S435" s="91" t="s">
        <v>1311</v>
      </c>
      <c r="T435" s="91" t="s">
        <v>1311</v>
      </c>
      <c r="U435" s="91" t="s">
        <v>1311</v>
      </c>
      <c r="V435" s="91" t="s">
        <v>1311</v>
      </c>
      <c r="W435" s="92">
        <v>2000</v>
      </c>
      <c r="X435" s="92">
        <v>3000</v>
      </c>
      <c r="Y435" s="92">
        <v>3300</v>
      </c>
      <c r="Z435" s="92">
        <v>3630</v>
      </c>
      <c r="AA435" s="92">
        <v>3993</v>
      </c>
      <c r="AB435" s="92">
        <v>4392</v>
      </c>
      <c r="AC435" s="72"/>
      <c r="AD435" s="91">
        <v>0</v>
      </c>
      <c r="AE435" s="91">
        <v>0</v>
      </c>
      <c r="AF435" s="91">
        <v>0</v>
      </c>
      <c r="AG435" s="91">
        <v>0</v>
      </c>
      <c r="AH435" s="91">
        <v>0</v>
      </c>
      <c r="AI435" s="91">
        <v>0</v>
      </c>
      <c r="AJ435" s="92">
        <v>94421</v>
      </c>
      <c r="AK435" s="92">
        <v>141631</v>
      </c>
      <c r="AL435" s="92">
        <v>155794</v>
      </c>
      <c r="AM435" s="92">
        <v>171373</v>
      </c>
      <c r="AN435" s="92">
        <v>188511</v>
      </c>
      <c r="AO435" s="92">
        <v>207362</v>
      </c>
      <c r="AP435" s="72"/>
      <c r="AQ435" s="91">
        <v>0</v>
      </c>
      <c r="AR435" s="91">
        <v>0</v>
      </c>
      <c r="AS435" s="92">
        <v>391845</v>
      </c>
      <c r="AT435" s="92">
        <v>567246</v>
      </c>
      <c r="AU435" s="72"/>
      <c r="AV435" s="91"/>
      <c r="AW435" s="91"/>
      <c r="AX435" s="91"/>
      <c r="AY435" s="91"/>
      <c r="AZ435" s="91"/>
      <c r="BB435" s="91"/>
      <c r="BC435" s="91"/>
      <c r="BD435" s="91"/>
      <c r="BE435" s="91"/>
      <c r="BF435" s="91"/>
      <c r="BG435" s="91"/>
      <c r="BH435" s="91"/>
      <c r="BI435" s="91"/>
      <c r="BJ435" s="91"/>
      <c r="BL435" s="75" t="str">
        <f t="shared" si="12"/>
        <v>Logitech - Lazada</v>
      </c>
      <c r="BM435" s="75" t="str">
        <f t="shared" si="13"/>
        <v>Logitech - Lazada</v>
      </c>
    </row>
    <row r="436" spans="1:65" hidden="1" x14ac:dyDescent="0.3">
      <c r="A436" s="85" t="s">
        <v>1305</v>
      </c>
      <c r="B436" s="85" t="s">
        <v>240</v>
      </c>
      <c r="C436" s="85" t="s">
        <v>1305</v>
      </c>
      <c r="D436" s="85" t="s">
        <v>1779</v>
      </c>
      <c r="E436" s="85" t="s">
        <v>1305</v>
      </c>
      <c r="F436" s="85" t="s">
        <v>1305</v>
      </c>
      <c r="G436" s="85" t="s">
        <v>1320</v>
      </c>
      <c r="H436" s="85" t="s">
        <v>949</v>
      </c>
      <c r="I436" s="85" t="s">
        <v>949</v>
      </c>
      <c r="J436" s="85" t="s">
        <v>90</v>
      </c>
      <c r="K436" s="85" t="s">
        <v>739</v>
      </c>
      <c r="L436" s="86" t="s">
        <v>739</v>
      </c>
      <c r="M436" s="85"/>
      <c r="N436" s="85"/>
      <c r="O436" s="85"/>
      <c r="P436" s="85"/>
      <c r="Q436" s="87" t="s">
        <v>1311</v>
      </c>
      <c r="R436" s="87" t="s">
        <v>1311</v>
      </c>
      <c r="S436" s="87" t="s">
        <v>1311</v>
      </c>
      <c r="T436" s="87" t="s">
        <v>1311</v>
      </c>
      <c r="U436" s="87" t="s">
        <v>1311</v>
      </c>
      <c r="V436" s="87" t="s">
        <v>1311</v>
      </c>
      <c r="W436" s="87" t="s">
        <v>1311</v>
      </c>
      <c r="X436" s="87" t="s">
        <v>1311</v>
      </c>
      <c r="Y436" s="87" t="s">
        <v>1311</v>
      </c>
      <c r="Z436" s="87">
        <v>22</v>
      </c>
      <c r="AA436" s="87">
        <v>24</v>
      </c>
      <c r="AB436" s="87">
        <v>26</v>
      </c>
      <c r="AC436" s="72"/>
      <c r="AD436" s="87">
        <v>0</v>
      </c>
      <c r="AE436" s="87">
        <v>0</v>
      </c>
      <c r="AF436" s="87">
        <v>0</v>
      </c>
      <c r="AG436" s="87">
        <v>0</v>
      </c>
      <c r="AH436" s="87">
        <v>0</v>
      </c>
      <c r="AI436" s="87">
        <v>0</v>
      </c>
      <c r="AJ436" s="87">
        <v>0</v>
      </c>
      <c r="AK436" s="87">
        <v>0</v>
      </c>
      <c r="AL436" s="87">
        <v>0</v>
      </c>
      <c r="AM436" s="88">
        <v>1018</v>
      </c>
      <c r="AN436" s="88">
        <v>1120</v>
      </c>
      <c r="AO436" s="88">
        <v>1232</v>
      </c>
      <c r="AP436" s="72"/>
      <c r="AQ436" s="87">
        <v>0</v>
      </c>
      <c r="AR436" s="87">
        <v>0</v>
      </c>
      <c r="AS436" s="87">
        <v>0</v>
      </c>
      <c r="AT436" s="88">
        <v>3371</v>
      </c>
      <c r="AU436" s="72"/>
      <c r="AV436" s="87"/>
      <c r="AW436" s="87"/>
      <c r="AX436" s="87"/>
      <c r="AY436" s="87"/>
      <c r="AZ436" s="87"/>
      <c r="BA436" s="87"/>
      <c r="BB436" s="87"/>
      <c r="BC436" s="87"/>
      <c r="BD436" s="87"/>
      <c r="BE436" s="87"/>
      <c r="BF436" s="87"/>
      <c r="BG436" s="87"/>
      <c r="BH436" s="87"/>
      <c r="BI436" s="87"/>
      <c r="BJ436" s="87"/>
      <c r="BL436" s="75" t="str">
        <f t="shared" si="12"/>
        <v>Logitech - Momo</v>
      </c>
      <c r="BM436" s="75" t="str">
        <f t="shared" si="13"/>
        <v>Logitech - Momo</v>
      </c>
    </row>
    <row r="437" spans="1:65" hidden="1" x14ac:dyDescent="0.3">
      <c r="A437" s="85" t="s">
        <v>1305</v>
      </c>
      <c r="B437" s="75" t="s">
        <v>240</v>
      </c>
      <c r="C437" s="75" t="s">
        <v>1307</v>
      </c>
      <c r="D437" s="75" t="s">
        <v>1780</v>
      </c>
      <c r="E437" s="75" t="s">
        <v>1305</v>
      </c>
      <c r="F437" s="75" t="s">
        <v>1305</v>
      </c>
      <c r="G437" s="75" t="s">
        <v>1320</v>
      </c>
      <c r="H437" s="75" t="s">
        <v>949</v>
      </c>
      <c r="I437" s="75" t="s">
        <v>949</v>
      </c>
      <c r="J437" s="75" t="s">
        <v>90</v>
      </c>
      <c r="K437" s="75" t="s">
        <v>1313</v>
      </c>
      <c r="L437" s="99" t="s">
        <v>1482</v>
      </c>
      <c r="Q437" s="91" t="s">
        <v>1311</v>
      </c>
      <c r="R437" s="91" t="s">
        <v>1311</v>
      </c>
      <c r="S437" s="91" t="s">
        <v>1311</v>
      </c>
      <c r="T437" s="91" t="s">
        <v>1311</v>
      </c>
      <c r="U437" s="91" t="s">
        <v>1311</v>
      </c>
      <c r="V437" s="91" t="s">
        <v>1311</v>
      </c>
      <c r="W437" s="91" t="s">
        <v>1311</v>
      </c>
      <c r="X437" s="91" t="s">
        <v>1311</v>
      </c>
      <c r="Y437" s="91" t="s">
        <v>1311</v>
      </c>
      <c r="Z437" s="91" t="s">
        <v>1311</v>
      </c>
      <c r="AA437" s="91" t="s">
        <v>1311</v>
      </c>
      <c r="AB437" s="91" t="s">
        <v>1311</v>
      </c>
      <c r="AC437" s="72"/>
      <c r="AD437" s="91">
        <v>0</v>
      </c>
      <c r="AE437" s="91">
        <v>0</v>
      </c>
      <c r="AF437" s="91">
        <v>0</v>
      </c>
      <c r="AG437" s="91">
        <v>0</v>
      </c>
      <c r="AH437" s="91">
        <v>0</v>
      </c>
      <c r="AI437" s="91">
        <v>0</v>
      </c>
      <c r="AJ437" s="91">
        <v>0</v>
      </c>
      <c r="AK437" s="91">
        <v>0</v>
      </c>
      <c r="AL437" s="91">
        <v>0</v>
      </c>
      <c r="AM437" s="91">
        <v>0</v>
      </c>
      <c r="AN437" s="91">
        <v>0</v>
      </c>
      <c r="AO437" s="91">
        <v>0</v>
      </c>
      <c r="AP437" s="72"/>
      <c r="AQ437" s="91">
        <v>0</v>
      </c>
      <c r="AR437" s="91">
        <v>0</v>
      </c>
      <c r="AS437" s="91">
        <v>0</v>
      </c>
      <c r="AT437" s="91">
        <v>0</v>
      </c>
      <c r="AU437" s="72"/>
      <c r="AV437" s="91"/>
      <c r="AW437" s="91"/>
      <c r="AX437" s="91"/>
      <c r="AY437" s="91"/>
      <c r="AZ437" s="91"/>
      <c r="BB437" s="91"/>
      <c r="BC437" s="91"/>
      <c r="BD437" s="91"/>
      <c r="BE437" s="91"/>
      <c r="BF437" s="91"/>
      <c r="BG437" s="91"/>
      <c r="BH437" s="91"/>
      <c r="BI437" s="91"/>
      <c r="BJ437" s="91"/>
      <c r="BL437" s="75" t="str">
        <f t="shared" si="12"/>
        <v>Logitech - SENDO</v>
      </c>
      <c r="BM437" s="75" t="str">
        <f t="shared" si="13"/>
        <v>Logitech - SENDO</v>
      </c>
    </row>
    <row r="438" spans="1:65" hidden="1" x14ac:dyDescent="0.3">
      <c r="A438" s="85" t="s">
        <v>1305</v>
      </c>
      <c r="B438" s="85" t="s">
        <v>240</v>
      </c>
      <c r="C438" s="85" t="s">
        <v>1307</v>
      </c>
      <c r="D438" s="85" t="s">
        <v>1781</v>
      </c>
      <c r="E438" s="85" t="s">
        <v>1305</v>
      </c>
      <c r="F438" s="85" t="s">
        <v>1305</v>
      </c>
      <c r="G438" s="85" t="s">
        <v>1320</v>
      </c>
      <c r="H438" s="85" t="s">
        <v>949</v>
      </c>
      <c r="I438" s="85" t="s">
        <v>949</v>
      </c>
      <c r="J438" s="85" t="s">
        <v>90</v>
      </c>
      <c r="K438" s="85" t="s">
        <v>1313</v>
      </c>
      <c r="L438" s="95" t="s">
        <v>147</v>
      </c>
      <c r="M438" s="85"/>
      <c r="N438" s="85"/>
      <c r="O438" s="85"/>
      <c r="P438" s="85"/>
      <c r="Q438" s="87" t="s">
        <v>1311</v>
      </c>
      <c r="R438" s="87" t="s">
        <v>1311</v>
      </c>
      <c r="S438" s="87" t="s">
        <v>1311</v>
      </c>
      <c r="T438" s="87" t="s">
        <v>1311</v>
      </c>
      <c r="U438" s="87" t="s">
        <v>1311</v>
      </c>
      <c r="V438" s="87" t="s">
        <v>1311</v>
      </c>
      <c r="W438" s="88">
        <v>1500</v>
      </c>
      <c r="X438" s="88">
        <v>2000</v>
      </c>
      <c r="Y438" s="88">
        <v>2200</v>
      </c>
      <c r="Z438" s="88">
        <v>2420</v>
      </c>
      <c r="AA438" s="88">
        <v>2662</v>
      </c>
      <c r="AB438" s="88">
        <v>2928</v>
      </c>
      <c r="AC438" s="72"/>
      <c r="AD438" s="87">
        <v>0</v>
      </c>
      <c r="AE438" s="87">
        <v>0</v>
      </c>
      <c r="AF438" s="87">
        <v>0</v>
      </c>
      <c r="AG438" s="87">
        <v>0</v>
      </c>
      <c r="AH438" s="87">
        <v>0</v>
      </c>
      <c r="AI438" s="87">
        <v>0</v>
      </c>
      <c r="AJ438" s="88">
        <v>70815</v>
      </c>
      <c r="AK438" s="88">
        <v>94421</v>
      </c>
      <c r="AL438" s="88">
        <v>103863</v>
      </c>
      <c r="AM438" s="88">
        <v>114249</v>
      </c>
      <c r="AN438" s="88">
        <v>125674</v>
      </c>
      <c r="AO438" s="88">
        <v>138241</v>
      </c>
      <c r="AP438" s="72"/>
      <c r="AQ438" s="87">
        <v>0</v>
      </c>
      <c r="AR438" s="87">
        <v>0</v>
      </c>
      <c r="AS438" s="88">
        <v>269099</v>
      </c>
      <c r="AT438" s="88">
        <v>378164</v>
      </c>
      <c r="AU438" s="72"/>
      <c r="AV438" s="87"/>
      <c r="AW438" s="87"/>
      <c r="AX438" s="87"/>
      <c r="AY438" s="87"/>
      <c r="AZ438" s="87"/>
      <c r="BA438" s="87"/>
      <c r="BB438" s="87"/>
      <c r="BC438" s="87"/>
      <c r="BD438" s="87"/>
      <c r="BE438" s="87"/>
      <c r="BF438" s="87"/>
      <c r="BG438" s="87"/>
      <c r="BH438" s="87"/>
      <c r="BI438" s="87"/>
      <c r="BJ438" s="87"/>
      <c r="BL438" s="75" t="str">
        <f t="shared" si="12"/>
        <v>Logitech - Shopee</v>
      </c>
      <c r="BM438" s="75" t="str">
        <f t="shared" si="13"/>
        <v>Logitech - Shopee</v>
      </c>
    </row>
    <row r="439" spans="1:65" hidden="1" x14ac:dyDescent="0.3">
      <c r="A439" s="85" t="s">
        <v>1305</v>
      </c>
      <c r="B439" s="75" t="s">
        <v>240</v>
      </c>
      <c r="C439" s="75" t="s">
        <v>1307</v>
      </c>
      <c r="D439" s="75" t="s">
        <v>1782</v>
      </c>
      <c r="E439" s="75" t="s">
        <v>1305</v>
      </c>
      <c r="F439" s="75" t="s">
        <v>1305</v>
      </c>
      <c r="G439" s="75" t="s">
        <v>1320</v>
      </c>
      <c r="H439" s="75" t="s">
        <v>949</v>
      </c>
      <c r="I439" s="75" t="s">
        <v>949</v>
      </c>
      <c r="J439" s="75" t="s">
        <v>90</v>
      </c>
      <c r="K439" s="75" t="s">
        <v>1313</v>
      </c>
      <c r="L439" s="96" t="s">
        <v>581</v>
      </c>
      <c r="Q439" s="91" t="s">
        <v>1311</v>
      </c>
      <c r="R439" s="91" t="s">
        <v>1311</v>
      </c>
      <c r="S439" s="91" t="s">
        <v>1311</v>
      </c>
      <c r="T439" s="91" t="s">
        <v>1311</v>
      </c>
      <c r="U439" s="91" t="s">
        <v>1311</v>
      </c>
      <c r="V439" s="91" t="s">
        <v>1311</v>
      </c>
      <c r="W439" s="91">
        <v>750</v>
      </c>
      <c r="X439" s="92">
        <v>1000</v>
      </c>
      <c r="Y439" s="92">
        <v>1100</v>
      </c>
      <c r="Z439" s="92">
        <v>1210</v>
      </c>
      <c r="AA439" s="92">
        <v>1331</v>
      </c>
      <c r="AB439" s="92">
        <v>1464</v>
      </c>
      <c r="AC439" s="72"/>
      <c r="AD439" s="91">
        <v>0</v>
      </c>
      <c r="AE439" s="91">
        <v>0</v>
      </c>
      <c r="AF439" s="91">
        <v>0</v>
      </c>
      <c r="AG439" s="91">
        <v>0</v>
      </c>
      <c r="AH439" s="91">
        <v>0</v>
      </c>
      <c r="AI439" s="91">
        <v>0</v>
      </c>
      <c r="AJ439" s="92">
        <v>35408</v>
      </c>
      <c r="AK439" s="92">
        <v>47210</v>
      </c>
      <c r="AL439" s="92">
        <v>51931</v>
      </c>
      <c r="AM439" s="92">
        <v>57124</v>
      </c>
      <c r="AN439" s="92">
        <v>62837</v>
      </c>
      <c r="AO439" s="92">
        <v>69121</v>
      </c>
      <c r="AP439" s="72"/>
      <c r="AQ439" s="91">
        <v>0</v>
      </c>
      <c r="AR439" s="91">
        <v>0</v>
      </c>
      <c r="AS439" s="92">
        <v>134549</v>
      </c>
      <c r="AT439" s="92">
        <v>189082</v>
      </c>
      <c r="AU439" s="72"/>
      <c r="AV439" s="91"/>
      <c r="AW439" s="91"/>
      <c r="AX439" s="91"/>
      <c r="AY439" s="91"/>
      <c r="AZ439" s="91"/>
      <c r="BB439" s="91"/>
      <c r="BC439" s="91"/>
      <c r="BD439" s="91"/>
      <c r="BE439" s="91"/>
      <c r="BF439" s="91"/>
      <c r="BG439" s="91"/>
      <c r="BH439" s="91"/>
      <c r="BI439" s="91"/>
      <c r="BJ439" s="91"/>
      <c r="BL439" s="75" t="str">
        <f t="shared" si="12"/>
        <v>Logitech - TIKI</v>
      </c>
      <c r="BM439" s="75" t="str">
        <f t="shared" si="13"/>
        <v>Logitech - TIKI</v>
      </c>
    </row>
    <row r="440" spans="1:65" hidden="1" x14ac:dyDescent="0.3">
      <c r="A440" s="85" t="s">
        <v>1305</v>
      </c>
      <c r="B440" s="85" t="s">
        <v>240</v>
      </c>
      <c r="C440" s="85" t="s">
        <v>1305</v>
      </c>
      <c r="D440" s="85" t="s">
        <v>1783</v>
      </c>
      <c r="E440" s="85" t="s">
        <v>1305</v>
      </c>
      <c r="F440" s="85" t="s">
        <v>1305</v>
      </c>
      <c r="G440" s="85" t="s">
        <v>1320</v>
      </c>
      <c r="H440" s="85" t="s">
        <v>949</v>
      </c>
      <c r="I440" s="85" t="s">
        <v>949</v>
      </c>
      <c r="J440" s="85" t="s">
        <v>90</v>
      </c>
      <c r="K440" s="85" t="s">
        <v>116</v>
      </c>
      <c r="L440" s="86" t="s">
        <v>116</v>
      </c>
      <c r="M440" s="85"/>
      <c r="N440" s="85"/>
      <c r="O440" s="85"/>
      <c r="P440" s="85"/>
      <c r="Q440" s="87" t="s">
        <v>1311</v>
      </c>
      <c r="R440" s="87" t="s">
        <v>1311</v>
      </c>
      <c r="S440" s="87" t="s">
        <v>1311</v>
      </c>
      <c r="T440" s="87" t="s">
        <v>1311</v>
      </c>
      <c r="U440" s="87" t="s">
        <v>1311</v>
      </c>
      <c r="V440" s="87" t="s">
        <v>1311</v>
      </c>
      <c r="W440" s="87" t="s">
        <v>1311</v>
      </c>
      <c r="X440" s="87" t="s">
        <v>1311</v>
      </c>
      <c r="Y440" s="87">
        <v>100</v>
      </c>
      <c r="Z440" s="87" t="s">
        <v>1311</v>
      </c>
      <c r="AA440" s="87">
        <v>150</v>
      </c>
      <c r="AB440" s="87">
        <v>150</v>
      </c>
      <c r="AC440" s="72"/>
      <c r="AD440" s="87">
        <v>0</v>
      </c>
      <c r="AE440" s="87">
        <v>0</v>
      </c>
      <c r="AF440" s="87">
        <v>0</v>
      </c>
      <c r="AG440" s="87">
        <v>0</v>
      </c>
      <c r="AH440" s="87">
        <v>0</v>
      </c>
      <c r="AI440" s="87">
        <v>0</v>
      </c>
      <c r="AJ440" s="87">
        <v>0</v>
      </c>
      <c r="AK440" s="87">
        <v>0</v>
      </c>
      <c r="AL440" s="88">
        <v>4721</v>
      </c>
      <c r="AM440" s="87">
        <v>0</v>
      </c>
      <c r="AN440" s="88">
        <v>7082</v>
      </c>
      <c r="AO440" s="88">
        <v>7082</v>
      </c>
      <c r="AP440" s="72"/>
      <c r="AQ440" s="87">
        <v>0</v>
      </c>
      <c r="AR440" s="87">
        <v>0</v>
      </c>
      <c r="AS440" s="88">
        <v>4721</v>
      </c>
      <c r="AT440" s="88">
        <v>14163</v>
      </c>
      <c r="AU440" s="72"/>
      <c r="AV440" s="87"/>
      <c r="AW440" s="87"/>
      <c r="AX440" s="87"/>
      <c r="AY440" s="87"/>
      <c r="AZ440" s="87"/>
      <c r="BA440" s="87"/>
      <c r="BB440" s="87"/>
      <c r="BC440" s="87"/>
      <c r="BD440" s="87"/>
      <c r="BE440" s="87"/>
      <c r="BF440" s="87"/>
      <c r="BG440" s="87"/>
      <c r="BH440" s="87"/>
      <c r="BI440" s="87"/>
      <c r="BJ440" s="87"/>
      <c r="BL440" s="75" t="str">
        <f t="shared" si="12"/>
        <v>Logitech - Tiktok</v>
      </c>
      <c r="BM440" s="75" t="str">
        <f t="shared" si="13"/>
        <v>Logitech - Tiktok</v>
      </c>
    </row>
    <row r="441" spans="1:65" hidden="1" x14ac:dyDescent="0.3">
      <c r="A441" s="85" t="s">
        <v>1305</v>
      </c>
      <c r="B441" s="107" t="s">
        <v>240</v>
      </c>
      <c r="C441" s="107" t="s">
        <v>1307</v>
      </c>
      <c r="D441" s="107" t="s">
        <v>1784</v>
      </c>
      <c r="E441" s="107" t="s">
        <v>1305</v>
      </c>
      <c r="F441" s="107" t="s">
        <v>1305</v>
      </c>
      <c r="G441" s="107" t="s">
        <v>1358</v>
      </c>
      <c r="H441" s="107" t="s">
        <v>1002</v>
      </c>
      <c r="I441" s="107" t="s">
        <v>1002</v>
      </c>
      <c r="J441" s="107" t="s">
        <v>90</v>
      </c>
      <c r="K441" s="107" t="s">
        <v>1313</v>
      </c>
      <c r="L441" s="108" t="s">
        <v>65</v>
      </c>
      <c r="M441" s="107"/>
      <c r="N441" s="107"/>
      <c r="O441" s="107"/>
      <c r="P441" s="107"/>
      <c r="Q441" s="109" t="s">
        <v>1311</v>
      </c>
      <c r="R441" s="109" t="s">
        <v>1311</v>
      </c>
      <c r="S441" s="109" t="s">
        <v>1311</v>
      </c>
      <c r="T441" s="109" t="s">
        <v>1311</v>
      </c>
      <c r="U441" s="109" t="s">
        <v>1311</v>
      </c>
      <c r="V441" s="109" t="s">
        <v>1311</v>
      </c>
      <c r="W441" s="109" t="s">
        <v>1311</v>
      </c>
      <c r="X441" s="109" t="s">
        <v>1311</v>
      </c>
      <c r="Y441" s="109" t="s">
        <v>1311</v>
      </c>
      <c r="Z441" s="109">
        <v>129</v>
      </c>
      <c r="AA441" s="109">
        <v>142</v>
      </c>
      <c r="AB441" s="109">
        <v>157</v>
      </c>
      <c r="AC441" s="72"/>
      <c r="AD441" s="91">
        <v>0</v>
      </c>
      <c r="AE441" s="91">
        <v>0</v>
      </c>
      <c r="AF441" s="91">
        <v>0</v>
      </c>
      <c r="AG441" s="91">
        <v>0</v>
      </c>
      <c r="AH441" s="91">
        <v>0</v>
      </c>
      <c r="AI441" s="91">
        <v>0</v>
      </c>
      <c r="AJ441" s="91">
        <v>0</v>
      </c>
      <c r="AK441" s="91">
        <v>0</v>
      </c>
      <c r="AL441" s="91">
        <v>0</v>
      </c>
      <c r="AM441" s="92">
        <v>6111</v>
      </c>
      <c r="AN441" s="92">
        <v>6722</v>
      </c>
      <c r="AO441" s="92">
        <v>7395</v>
      </c>
      <c r="AP441" s="72"/>
      <c r="AQ441" s="91">
        <v>0</v>
      </c>
      <c r="AR441" s="91">
        <v>0</v>
      </c>
      <c r="AS441" s="91">
        <v>0</v>
      </c>
      <c r="AT441" s="92">
        <v>20228</v>
      </c>
      <c r="AU441" s="72"/>
      <c r="AV441" s="91"/>
      <c r="AW441" s="91"/>
      <c r="AX441" s="91"/>
      <c r="AY441" s="91"/>
      <c r="AZ441" s="91"/>
      <c r="BB441" s="91"/>
      <c r="BC441" s="91"/>
      <c r="BD441" s="91"/>
      <c r="BE441" s="91"/>
      <c r="BF441" s="91"/>
      <c r="BG441" s="91"/>
      <c r="BH441" s="91"/>
      <c r="BI441" s="91"/>
      <c r="BJ441" s="91"/>
      <c r="BL441" s="75" t="str">
        <f t="shared" si="12"/>
        <v>Marico - Lazada</v>
      </c>
      <c r="BM441" s="75" t="str">
        <f t="shared" si="13"/>
        <v>Marico - Lazada</v>
      </c>
    </row>
    <row r="442" spans="1:65" hidden="1" x14ac:dyDescent="0.3">
      <c r="A442" s="85" t="s">
        <v>1305</v>
      </c>
      <c r="B442" s="107" t="s">
        <v>240</v>
      </c>
      <c r="C442" s="107" t="s">
        <v>1305</v>
      </c>
      <c r="D442" s="107" t="s">
        <v>1785</v>
      </c>
      <c r="E442" s="107" t="s">
        <v>1305</v>
      </c>
      <c r="F442" s="107" t="s">
        <v>1305</v>
      </c>
      <c r="G442" s="107" t="s">
        <v>1358</v>
      </c>
      <c r="H442" s="107" t="s">
        <v>1002</v>
      </c>
      <c r="I442" s="107" t="s">
        <v>1002</v>
      </c>
      <c r="J442" s="107" t="s">
        <v>90</v>
      </c>
      <c r="K442" s="107" t="s">
        <v>739</v>
      </c>
      <c r="L442" s="108" t="s">
        <v>739</v>
      </c>
      <c r="M442" s="107"/>
      <c r="N442" s="107"/>
      <c r="O442" s="107"/>
      <c r="P442" s="107"/>
      <c r="Q442" s="109" t="s">
        <v>1311</v>
      </c>
      <c r="R442" s="109" t="s">
        <v>1311</v>
      </c>
      <c r="S442" s="109" t="s">
        <v>1311</v>
      </c>
      <c r="T442" s="109" t="s">
        <v>1311</v>
      </c>
      <c r="U442" s="109" t="s">
        <v>1311</v>
      </c>
      <c r="V442" s="109" t="s">
        <v>1311</v>
      </c>
      <c r="W442" s="109" t="s">
        <v>1311</v>
      </c>
      <c r="X442" s="109" t="s">
        <v>1311</v>
      </c>
      <c r="Y442" s="109" t="s">
        <v>1311</v>
      </c>
      <c r="Z442" s="109">
        <v>22</v>
      </c>
      <c r="AA442" s="109">
        <v>24</v>
      </c>
      <c r="AB442" s="109">
        <v>26</v>
      </c>
      <c r="AC442" s="72"/>
      <c r="AD442" s="87">
        <v>0</v>
      </c>
      <c r="AE442" s="87">
        <v>0</v>
      </c>
      <c r="AF442" s="87">
        <v>0</v>
      </c>
      <c r="AG442" s="87">
        <v>0</v>
      </c>
      <c r="AH442" s="87">
        <v>0</v>
      </c>
      <c r="AI442" s="87">
        <v>0</v>
      </c>
      <c r="AJ442" s="87">
        <v>0</v>
      </c>
      <c r="AK442" s="87">
        <v>0</v>
      </c>
      <c r="AL442" s="87">
        <v>0</v>
      </c>
      <c r="AM442" s="88">
        <v>1018</v>
      </c>
      <c r="AN442" s="88">
        <v>1120</v>
      </c>
      <c r="AO442" s="88">
        <v>1232</v>
      </c>
      <c r="AP442" s="72"/>
      <c r="AQ442" s="87">
        <v>0</v>
      </c>
      <c r="AR442" s="87">
        <v>0</v>
      </c>
      <c r="AS442" s="87">
        <v>0</v>
      </c>
      <c r="AT442" s="88">
        <v>3371</v>
      </c>
      <c r="AU442" s="72"/>
      <c r="AV442" s="87"/>
      <c r="AW442" s="87"/>
      <c r="AX442" s="87"/>
      <c r="AY442" s="87"/>
      <c r="AZ442" s="87"/>
      <c r="BA442" s="87"/>
      <c r="BB442" s="87"/>
      <c r="BC442" s="87"/>
      <c r="BD442" s="87"/>
      <c r="BE442" s="87"/>
      <c r="BF442" s="87"/>
      <c r="BG442" s="87"/>
      <c r="BH442" s="87"/>
      <c r="BI442" s="87"/>
      <c r="BJ442" s="87"/>
      <c r="BL442" s="75" t="str">
        <f t="shared" si="12"/>
        <v>Marico - Momo</v>
      </c>
      <c r="BM442" s="75" t="str">
        <f t="shared" si="13"/>
        <v>Marico - Momo</v>
      </c>
    </row>
    <row r="443" spans="1:65" hidden="1" x14ac:dyDescent="0.3">
      <c r="A443" s="85" t="s">
        <v>1305</v>
      </c>
      <c r="B443" s="75" t="s">
        <v>240</v>
      </c>
      <c r="C443" s="75" t="s">
        <v>1307</v>
      </c>
      <c r="D443" s="75" t="s">
        <v>1786</v>
      </c>
      <c r="E443" s="75" t="s">
        <v>1305</v>
      </c>
      <c r="F443" s="75" t="s">
        <v>1305</v>
      </c>
      <c r="G443" s="75" t="s">
        <v>1358</v>
      </c>
      <c r="H443" s="75" t="s">
        <v>1002</v>
      </c>
      <c r="I443" s="75" t="s">
        <v>1002</v>
      </c>
      <c r="J443" s="75" t="s">
        <v>90</v>
      </c>
      <c r="K443" s="75" t="s">
        <v>1313</v>
      </c>
      <c r="L443" s="99" t="s">
        <v>1482</v>
      </c>
      <c r="Q443" s="91" t="s">
        <v>1311</v>
      </c>
      <c r="R443" s="91" t="s">
        <v>1311</v>
      </c>
      <c r="S443" s="91" t="s">
        <v>1311</v>
      </c>
      <c r="T443" s="91" t="s">
        <v>1311</v>
      </c>
      <c r="U443" s="91" t="s">
        <v>1311</v>
      </c>
      <c r="V443" s="91" t="s">
        <v>1311</v>
      </c>
      <c r="W443" s="91" t="s">
        <v>1311</v>
      </c>
      <c r="X443" s="91" t="s">
        <v>1311</v>
      </c>
      <c r="Y443" s="91" t="s">
        <v>1311</v>
      </c>
      <c r="Z443" s="91" t="s">
        <v>1311</v>
      </c>
      <c r="AA443" s="91" t="s">
        <v>1311</v>
      </c>
      <c r="AB443" s="91" t="s">
        <v>1311</v>
      </c>
      <c r="AC443" s="72"/>
      <c r="AD443" s="91">
        <v>0</v>
      </c>
      <c r="AE443" s="91">
        <v>0</v>
      </c>
      <c r="AF443" s="91">
        <v>0</v>
      </c>
      <c r="AG443" s="91">
        <v>0</v>
      </c>
      <c r="AH443" s="91">
        <v>0</v>
      </c>
      <c r="AI443" s="91">
        <v>0</v>
      </c>
      <c r="AJ443" s="91">
        <v>0</v>
      </c>
      <c r="AK443" s="91">
        <v>0</v>
      </c>
      <c r="AL443" s="91">
        <v>0</v>
      </c>
      <c r="AM443" s="91">
        <v>0</v>
      </c>
      <c r="AN443" s="91">
        <v>0</v>
      </c>
      <c r="AO443" s="91">
        <v>0</v>
      </c>
      <c r="AP443" s="72"/>
      <c r="AQ443" s="91">
        <v>0</v>
      </c>
      <c r="AR443" s="91">
        <v>0</v>
      </c>
      <c r="AS443" s="91">
        <v>0</v>
      </c>
      <c r="AT443" s="91">
        <v>0</v>
      </c>
      <c r="AU443" s="72"/>
      <c r="AV443" s="91"/>
      <c r="AW443" s="91"/>
      <c r="AX443" s="91"/>
      <c r="AY443" s="91"/>
      <c r="AZ443" s="91"/>
      <c r="BB443" s="91"/>
      <c r="BC443" s="91"/>
      <c r="BD443" s="91"/>
      <c r="BE443" s="91"/>
      <c r="BF443" s="91"/>
      <c r="BG443" s="91"/>
      <c r="BH443" s="91"/>
      <c r="BI443" s="91"/>
      <c r="BJ443" s="91"/>
      <c r="BL443" s="75" t="str">
        <f t="shared" si="12"/>
        <v>Marico - SENDO</v>
      </c>
      <c r="BM443" s="75" t="str">
        <f t="shared" si="13"/>
        <v>Marico - SENDO</v>
      </c>
    </row>
    <row r="444" spans="1:65" hidden="1" x14ac:dyDescent="0.3">
      <c r="A444" s="85" t="s">
        <v>1305</v>
      </c>
      <c r="B444" s="107" t="s">
        <v>240</v>
      </c>
      <c r="C444" s="107" t="s">
        <v>1307</v>
      </c>
      <c r="D444" s="107" t="s">
        <v>1787</v>
      </c>
      <c r="E444" s="107" t="s">
        <v>1305</v>
      </c>
      <c r="F444" s="107" t="s">
        <v>1305</v>
      </c>
      <c r="G444" s="107" t="s">
        <v>1358</v>
      </c>
      <c r="H444" s="107" t="s">
        <v>1002</v>
      </c>
      <c r="I444" s="107" t="s">
        <v>1002</v>
      </c>
      <c r="J444" s="107" t="s">
        <v>90</v>
      </c>
      <c r="K444" s="107" t="s">
        <v>1313</v>
      </c>
      <c r="L444" s="108" t="s">
        <v>147</v>
      </c>
      <c r="M444" s="107"/>
      <c r="N444" s="107"/>
      <c r="O444" s="107"/>
      <c r="P444" s="107"/>
      <c r="Q444" s="109" t="s">
        <v>1311</v>
      </c>
      <c r="R444" s="109" t="s">
        <v>1311</v>
      </c>
      <c r="S444" s="109" t="s">
        <v>1311</v>
      </c>
      <c r="T444" s="109" t="s">
        <v>1311</v>
      </c>
      <c r="U444" s="109" t="s">
        <v>1311</v>
      </c>
      <c r="V444" s="109" t="s">
        <v>1311</v>
      </c>
      <c r="W444" s="109" t="s">
        <v>1311</v>
      </c>
      <c r="X444" s="109" t="s">
        <v>1311</v>
      </c>
      <c r="Y444" s="109" t="s">
        <v>1311</v>
      </c>
      <c r="Z444" s="109">
        <v>151</v>
      </c>
      <c r="AA444" s="109">
        <v>166</v>
      </c>
      <c r="AB444" s="109">
        <v>183</v>
      </c>
      <c r="AC444" s="72"/>
      <c r="AD444" s="87">
        <v>0</v>
      </c>
      <c r="AE444" s="87">
        <v>0</v>
      </c>
      <c r="AF444" s="87">
        <v>0</v>
      </c>
      <c r="AG444" s="87">
        <v>0</v>
      </c>
      <c r="AH444" s="87">
        <v>0</v>
      </c>
      <c r="AI444" s="87">
        <v>0</v>
      </c>
      <c r="AJ444" s="87">
        <v>0</v>
      </c>
      <c r="AK444" s="87">
        <v>0</v>
      </c>
      <c r="AL444" s="87">
        <v>0</v>
      </c>
      <c r="AM444" s="88">
        <v>7130</v>
      </c>
      <c r="AN444" s="88">
        <v>7843</v>
      </c>
      <c r="AO444" s="88">
        <v>8627</v>
      </c>
      <c r="AP444" s="72"/>
      <c r="AQ444" s="87">
        <v>0</v>
      </c>
      <c r="AR444" s="87">
        <v>0</v>
      </c>
      <c r="AS444" s="87">
        <v>0</v>
      </c>
      <c r="AT444" s="88">
        <v>23599</v>
      </c>
      <c r="AU444" s="72"/>
      <c r="AV444" s="87"/>
      <c r="AW444" s="87"/>
      <c r="AX444" s="87"/>
      <c r="AY444" s="87"/>
      <c r="AZ444" s="87"/>
      <c r="BA444" s="87"/>
      <c r="BB444" s="87"/>
      <c r="BC444" s="87"/>
      <c r="BD444" s="87"/>
      <c r="BE444" s="87"/>
      <c r="BF444" s="87"/>
      <c r="BG444" s="87"/>
      <c r="BH444" s="87"/>
      <c r="BI444" s="87"/>
      <c r="BJ444" s="87"/>
      <c r="BL444" s="75" t="str">
        <f t="shared" si="12"/>
        <v>Marico - Shopee</v>
      </c>
      <c r="BM444" s="75" t="str">
        <f t="shared" si="13"/>
        <v>Marico - Shopee</v>
      </c>
    </row>
    <row r="445" spans="1:65" hidden="1" x14ac:dyDescent="0.3">
      <c r="A445" s="85" t="s">
        <v>1305</v>
      </c>
      <c r="B445" s="107" t="s">
        <v>240</v>
      </c>
      <c r="C445" s="107" t="s">
        <v>1307</v>
      </c>
      <c r="D445" s="107" t="s">
        <v>1788</v>
      </c>
      <c r="E445" s="107" t="s">
        <v>1305</v>
      </c>
      <c r="F445" s="107" t="s">
        <v>1305</v>
      </c>
      <c r="G445" s="107" t="s">
        <v>1358</v>
      </c>
      <c r="H445" s="107" t="s">
        <v>1002</v>
      </c>
      <c r="I445" s="107" t="s">
        <v>1002</v>
      </c>
      <c r="J445" s="107" t="s">
        <v>90</v>
      </c>
      <c r="K445" s="107" t="s">
        <v>1313</v>
      </c>
      <c r="L445" s="108" t="s">
        <v>581</v>
      </c>
      <c r="M445" s="107"/>
      <c r="N445" s="107"/>
      <c r="O445" s="107"/>
      <c r="P445" s="107"/>
      <c r="Q445" s="109" t="s">
        <v>1311</v>
      </c>
      <c r="R445" s="109" t="s">
        <v>1311</v>
      </c>
      <c r="S445" s="109" t="s">
        <v>1311</v>
      </c>
      <c r="T445" s="109" t="s">
        <v>1311</v>
      </c>
      <c r="U445" s="109" t="s">
        <v>1311</v>
      </c>
      <c r="V445" s="109" t="s">
        <v>1311</v>
      </c>
      <c r="W445" s="109" t="s">
        <v>1311</v>
      </c>
      <c r="X445" s="109" t="s">
        <v>1311</v>
      </c>
      <c r="Y445" s="109" t="s">
        <v>1311</v>
      </c>
      <c r="Z445" s="109">
        <v>108</v>
      </c>
      <c r="AA445" s="109">
        <v>119</v>
      </c>
      <c r="AB445" s="109">
        <v>131</v>
      </c>
      <c r="AC445" s="72"/>
      <c r="AD445" s="91">
        <v>0</v>
      </c>
      <c r="AE445" s="91">
        <v>0</v>
      </c>
      <c r="AF445" s="91">
        <v>0</v>
      </c>
      <c r="AG445" s="91">
        <v>0</v>
      </c>
      <c r="AH445" s="91">
        <v>0</v>
      </c>
      <c r="AI445" s="91">
        <v>0</v>
      </c>
      <c r="AJ445" s="91">
        <v>0</v>
      </c>
      <c r="AK445" s="91">
        <v>0</v>
      </c>
      <c r="AL445" s="91">
        <v>0</v>
      </c>
      <c r="AM445" s="92">
        <v>5093</v>
      </c>
      <c r="AN445" s="92">
        <v>5602</v>
      </c>
      <c r="AO445" s="92">
        <v>6162</v>
      </c>
      <c r="AP445" s="72"/>
      <c r="AQ445" s="91">
        <v>0</v>
      </c>
      <c r="AR445" s="91">
        <v>0</v>
      </c>
      <c r="AS445" s="91">
        <v>0</v>
      </c>
      <c r="AT445" s="92">
        <v>16856</v>
      </c>
      <c r="AU445" s="72"/>
      <c r="AV445" s="91"/>
      <c r="AW445" s="91"/>
      <c r="AX445" s="91"/>
      <c r="AY445" s="91"/>
      <c r="AZ445" s="91"/>
      <c r="BB445" s="91"/>
      <c r="BC445" s="91"/>
      <c r="BD445" s="91"/>
      <c r="BE445" s="91"/>
      <c r="BF445" s="91"/>
      <c r="BG445" s="91"/>
      <c r="BH445" s="91"/>
      <c r="BI445" s="91"/>
      <c r="BJ445" s="91"/>
      <c r="BL445" s="75" t="str">
        <f t="shared" si="12"/>
        <v>Marico - TIKI</v>
      </c>
      <c r="BM445" s="75" t="str">
        <f t="shared" si="13"/>
        <v>Marico - TIKI</v>
      </c>
    </row>
    <row r="446" spans="1:65" hidden="1" x14ac:dyDescent="0.3">
      <c r="A446" s="85" t="s">
        <v>1305</v>
      </c>
      <c r="B446" s="107" t="s">
        <v>240</v>
      </c>
      <c r="C446" s="107" t="s">
        <v>1305</v>
      </c>
      <c r="D446" s="107" t="s">
        <v>1789</v>
      </c>
      <c r="E446" s="107" t="s">
        <v>1305</v>
      </c>
      <c r="F446" s="107" t="s">
        <v>1305</v>
      </c>
      <c r="G446" s="107" t="s">
        <v>1358</v>
      </c>
      <c r="H446" s="107" t="s">
        <v>1002</v>
      </c>
      <c r="I446" s="107" t="s">
        <v>1002</v>
      </c>
      <c r="J446" s="107" t="s">
        <v>90</v>
      </c>
      <c r="K446" s="107" t="s">
        <v>116</v>
      </c>
      <c r="L446" s="108" t="s">
        <v>116</v>
      </c>
      <c r="M446" s="107"/>
      <c r="N446" s="107"/>
      <c r="O446" s="107"/>
      <c r="P446" s="107"/>
      <c r="Q446" s="109" t="s">
        <v>1311</v>
      </c>
      <c r="R446" s="109" t="s">
        <v>1311</v>
      </c>
      <c r="S446" s="109" t="s">
        <v>1311</v>
      </c>
      <c r="T446" s="109" t="s">
        <v>1311</v>
      </c>
      <c r="U446" s="109" t="s">
        <v>1311</v>
      </c>
      <c r="V446" s="109" t="s">
        <v>1311</v>
      </c>
      <c r="W446" s="109" t="s">
        <v>1311</v>
      </c>
      <c r="X446" s="109" t="s">
        <v>1311</v>
      </c>
      <c r="Y446" s="109" t="s">
        <v>1311</v>
      </c>
      <c r="Z446" s="109">
        <v>22</v>
      </c>
      <c r="AA446" s="109">
        <v>24</v>
      </c>
      <c r="AB446" s="109">
        <v>26</v>
      </c>
      <c r="AC446" s="72"/>
      <c r="AD446" s="87">
        <v>0</v>
      </c>
      <c r="AE446" s="87">
        <v>0</v>
      </c>
      <c r="AF446" s="87">
        <v>0</v>
      </c>
      <c r="AG446" s="87">
        <v>0</v>
      </c>
      <c r="AH446" s="87">
        <v>0</v>
      </c>
      <c r="AI446" s="87">
        <v>0</v>
      </c>
      <c r="AJ446" s="87">
        <v>0</v>
      </c>
      <c r="AK446" s="87">
        <v>0</v>
      </c>
      <c r="AL446" s="87">
        <v>0</v>
      </c>
      <c r="AM446" s="88">
        <v>1018</v>
      </c>
      <c r="AN446" s="88">
        <v>1120</v>
      </c>
      <c r="AO446" s="88">
        <v>1232</v>
      </c>
      <c r="AP446" s="72"/>
      <c r="AQ446" s="87">
        <v>0</v>
      </c>
      <c r="AR446" s="87">
        <v>0</v>
      </c>
      <c r="AS446" s="87">
        <v>0</v>
      </c>
      <c r="AT446" s="88">
        <v>3371</v>
      </c>
      <c r="AU446" s="72"/>
      <c r="AV446" s="87"/>
      <c r="AW446" s="87"/>
      <c r="AX446" s="87"/>
      <c r="AY446" s="87"/>
      <c r="AZ446" s="87"/>
      <c r="BA446" s="87"/>
      <c r="BB446" s="87"/>
      <c r="BC446" s="87"/>
      <c r="BD446" s="87"/>
      <c r="BE446" s="87"/>
      <c r="BF446" s="87"/>
      <c r="BG446" s="87"/>
      <c r="BH446" s="87"/>
      <c r="BI446" s="87"/>
      <c r="BJ446" s="87"/>
      <c r="BL446" s="75" t="str">
        <f t="shared" si="12"/>
        <v>Marico - Tiktok</v>
      </c>
      <c r="BM446" s="75" t="str">
        <f t="shared" si="13"/>
        <v>Marico - Tiktok</v>
      </c>
    </row>
    <row r="447" spans="1:65" hidden="1" x14ac:dyDescent="0.3">
      <c r="A447" s="85" t="s">
        <v>1305</v>
      </c>
      <c r="B447" s="75" t="s">
        <v>240</v>
      </c>
      <c r="C447" s="75" t="s">
        <v>1307</v>
      </c>
      <c r="D447" s="75" t="s">
        <v>1790</v>
      </c>
      <c r="E447" s="75" t="s">
        <v>1305</v>
      </c>
      <c r="F447" s="75" t="s">
        <v>1305</v>
      </c>
      <c r="G447" s="75" t="s">
        <v>1407</v>
      </c>
      <c r="H447" s="75" t="s">
        <v>894</v>
      </c>
      <c r="I447" s="75" t="s">
        <v>894</v>
      </c>
      <c r="J447" s="75" t="s">
        <v>90</v>
      </c>
      <c r="K447" s="75" t="s">
        <v>1313</v>
      </c>
      <c r="L447" s="90" t="s">
        <v>65</v>
      </c>
      <c r="Q447" s="91" t="s">
        <v>1311</v>
      </c>
      <c r="R447" s="91" t="s">
        <v>1311</v>
      </c>
      <c r="S447" s="91" t="s">
        <v>1311</v>
      </c>
      <c r="T447" s="91" t="s">
        <v>1311</v>
      </c>
      <c r="U447" s="91" t="s">
        <v>1311</v>
      </c>
      <c r="V447" s="91" t="s">
        <v>1311</v>
      </c>
      <c r="W447" s="91">
        <v>300</v>
      </c>
      <c r="X447" s="91">
        <v>330</v>
      </c>
      <c r="Y447" s="91">
        <v>363</v>
      </c>
      <c r="Z447" s="91">
        <v>399</v>
      </c>
      <c r="AA447" s="91">
        <v>439</v>
      </c>
      <c r="AB447" s="91">
        <v>483</v>
      </c>
      <c r="AC447" s="72"/>
      <c r="AD447" s="91">
        <v>0</v>
      </c>
      <c r="AE447" s="91">
        <v>0</v>
      </c>
      <c r="AF447" s="91">
        <v>0</v>
      </c>
      <c r="AG447" s="91">
        <v>0</v>
      </c>
      <c r="AH447" s="91">
        <v>0</v>
      </c>
      <c r="AI447" s="91">
        <v>0</v>
      </c>
      <c r="AJ447" s="92">
        <v>14163</v>
      </c>
      <c r="AK447" s="92">
        <v>15579</v>
      </c>
      <c r="AL447" s="92">
        <v>17137</v>
      </c>
      <c r="AM447" s="92">
        <v>18851</v>
      </c>
      <c r="AN447" s="92">
        <v>20736</v>
      </c>
      <c r="AO447" s="92">
        <v>22810</v>
      </c>
      <c r="AP447" s="72"/>
      <c r="AQ447" s="91">
        <v>0</v>
      </c>
      <c r="AR447" s="91">
        <v>0</v>
      </c>
      <c r="AS447" s="92">
        <v>46880</v>
      </c>
      <c r="AT447" s="92">
        <v>62397</v>
      </c>
      <c r="AU447" s="72"/>
      <c r="AV447" s="91"/>
      <c r="AW447" s="91"/>
      <c r="AX447" s="91"/>
      <c r="AY447" s="91"/>
      <c r="AZ447" s="91"/>
      <c r="BB447" s="91"/>
      <c r="BC447" s="91"/>
      <c r="BD447" s="91"/>
      <c r="BE447" s="91"/>
      <c r="BF447" s="91"/>
      <c r="BG447" s="91"/>
      <c r="BH447" s="91"/>
      <c r="BI447" s="91"/>
      <c r="BJ447" s="91"/>
      <c r="BL447" s="75" t="str">
        <f t="shared" si="12"/>
        <v>Mars Petcare - Lazada</v>
      </c>
      <c r="BM447" s="75" t="str">
        <f t="shared" si="13"/>
        <v>Mars Petcare - Lazada</v>
      </c>
    </row>
    <row r="448" spans="1:65" hidden="1" x14ac:dyDescent="0.3">
      <c r="A448" s="85" t="s">
        <v>1305</v>
      </c>
      <c r="B448" s="85" t="s">
        <v>240</v>
      </c>
      <c r="C448" s="85" t="s">
        <v>1305</v>
      </c>
      <c r="D448" s="85" t="s">
        <v>1791</v>
      </c>
      <c r="E448" s="85" t="s">
        <v>1305</v>
      </c>
      <c r="F448" s="85" t="s">
        <v>1305</v>
      </c>
      <c r="G448" s="85" t="s">
        <v>1407</v>
      </c>
      <c r="H448" s="85" t="s">
        <v>894</v>
      </c>
      <c r="I448" s="85" t="s">
        <v>894</v>
      </c>
      <c r="J448" s="85" t="s">
        <v>90</v>
      </c>
      <c r="K448" s="85" t="s">
        <v>739</v>
      </c>
      <c r="L448" s="86" t="s">
        <v>739</v>
      </c>
      <c r="M448" s="85"/>
      <c r="N448" s="85"/>
      <c r="O448" s="85"/>
      <c r="P448" s="85"/>
      <c r="Q448" s="87" t="s">
        <v>1311</v>
      </c>
      <c r="R448" s="87" t="s">
        <v>1311</v>
      </c>
      <c r="S448" s="87" t="s">
        <v>1311</v>
      </c>
      <c r="T448" s="87" t="s">
        <v>1311</v>
      </c>
      <c r="U448" s="87" t="s">
        <v>1311</v>
      </c>
      <c r="V448" s="87" t="s">
        <v>1311</v>
      </c>
      <c r="W448" s="87">
        <v>5</v>
      </c>
      <c r="X448" s="87">
        <v>6</v>
      </c>
      <c r="Y448" s="87">
        <v>6</v>
      </c>
      <c r="Z448" s="87">
        <v>6</v>
      </c>
      <c r="AA448" s="87">
        <v>7</v>
      </c>
      <c r="AB448" s="87">
        <v>7</v>
      </c>
      <c r="AC448" s="72"/>
      <c r="AD448" s="87">
        <v>0</v>
      </c>
      <c r="AE448" s="87">
        <v>0</v>
      </c>
      <c r="AF448" s="87">
        <v>0</v>
      </c>
      <c r="AG448" s="87">
        <v>0</v>
      </c>
      <c r="AH448" s="87">
        <v>0</v>
      </c>
      <c r="AI448" s="87">
        <v>0</v>
      </c>
      <c r="AJ448" s="87">
        <v>254</v>
      </c>
      <c r="AK448" s="87">
        <v>267</v>
      </c>
      <c r="AL448" s="87">
        <v>281</v>
      </c>
      <c r="AM448" s="87">
        <v>295</v>
      </c>
      <c r="AN448" s="87">
        <v>310</v>
      </c>
      <c r="AO448" s="87">
        <v>325</v>
      </c>
      <c r="AP448" s="72"/>
      <c r="AQ448" s="87">
        <v>0</v>
      </c>
      <c r="AR448" s="87">
        <v>0</v>
      </c>
      <c r="AS448" s="87">
        <v>803</v>
      </c>
      <c r="AT448" s="87">
        <v>929</v>
      </c>
      <c r="AU448" s="72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  <c r="BI448" s="87"/>
      <c r="BJ448" s="87"/>
      <c r="BL448" s="75" t="str">
        <f t="shared" si="12"/>
        <v>Mars Petcare - Momo</v>
      </c>
      <c r="BM448" s="75" t="str">
        <f t="shared" si="13"/>
        <v>Mars Petcare - Momo</v>
      </c>
    </row>
    <row r="449" spans="1:65" hidden="1" x14ac:dyDescent="0.3">
      <c r="A449" s="85" t="s">
        <v>1305</v>
      </c>
      <c r="B449" s="75" t="s">
        <v>240</v>
      </c>
      <c r="C449" s="75" t="s">
        <v>1307</v>
      </c>
      <c r="D449" s="75" t="s">
        <v>1792</v>
      </c>
      <c r="E449" s="75" t="s">
        <v>1305</v>
      </c>
      <c r="F449" s="75" t="s">
        <v>1305</v>
      </c>
      <c r="G449" s="75" t="s">
        <v>1407</v>
      </c>
      <c r="H449" s="75" t="s">
        <v>894</v>
      </c>
      <c r="I449" s="75" t="s">
        <v>894</v>
      </c>
      <c r="J449" s="75" t="s">
        <v>90</v>
      </c>
      <c r="K449" s="75" t="s">
        <v>1313</v>
      </c>
      <c r="L449" s="95" t="s">
        <v>147</v>
      </c>
      <c r="Q449" s="91" t="s">
        <v>1311</v>
      </c>
      <c r="R449" s="91" t="s">
        <v>1311</v>
      </c>
      <c r="S449" s="91" t="s">
        <v>1311</v>
      </c>
      <c r="T449" s="91" t="s">
        <v>1311</v>
      </c>
      <c r="U449" s="91" t="s">
        <v>1311</v>
      </c>
      <c r="V449" s="91" t="s">
        <v>1311</v>
      </c>
      <c r="W449" s="91">
        <v>300</v>
      </c>
      <c r="X449" s="91">
        <v>330</v>
      </c>
      <c r="Y449" s="91">
        <v>363</v>
      </c>
      <c r="Z449" s="91">
        <v>399</v>
      </c>
      <c r="AA449" s="91">
        <v>439</v>
      </c>
      <c r="AB449" s="91">
        <v>483</v>
      </c>
      <c r="AC449" s="72"/>
      <c r="AD449" s="91">
        <v>0</v>
      </c>
      <c r="AE449" s="91">
        <v>0</v>
      </c>
      <c r="AF449" s="91">
        <v>0</v>
      </c>
      <c r="AG449" s="91">
        <v>0</v>
      </c>
      <c r="AH449" s="91">
        <v>0</v>
      </c>
      <c r="AI449" s="91">
        <v>0</v>
      </c>
      <c r="AJ449" s="92">
        <v>14163</v>
      </c>
      <c r="AK449" s="92">
        <v>15579</v>
      </c>
      <c r="AL449" s="92">
        <v>17137</v>
      </c>
      <c r="AM449" s="92">
        <v>18851</v>
      </c>
      <c r="AN449" s="92">
        <v>20736</v>
      </c>
      <c r="AO449" s="92">
        <v>22810</v>
      </c>
      <c r="AP449" s="72"/>
      <c r="AQ449" s="91">
        <v>0</v>
      </c>
      <c r="AR449" s="91">
        <v>0</v>
      </c>
      <c r="AS449" s="92">
        <v>46880</v>
      </c>
      <c r="AT449" s="92">
        <v>62397</v>
      </c>
      <c r="AU449" s="72"/>
      <c r="AV449" s="91"/>
      <c r="AW449" s="91"/>
      <c r="AX449" s="91"/>
      <c r="AY449" s="91"/>
      <c r="AZ449" s="91"/>
      <c r="BB449" s="91"/>
      <c r="BC449" s="91"/>
      <c r="BD449" s="91"/>
      <c r="BE449" s="91"/>
      <c r="BF449" s="91"/>
      <c r="BG449" s="91"/>
      <c r="BH449" s="91"/>
      <c r="BI449" s="91"/>
      <c r="BJ449" s="91"/>
      <c r="BL449" s="75" t="str">
        <f t="shared" si="12"/>
        <v>Mars Petcare - Shopee</v>
      </c>
      <c r="BM449" s="75" t="str">
        <f t="shared" si="13"/>
        <v>Mars Petcare - Shopee</v>
      </c>
    </row>
    <row r="450" spans="1:65" hidden="1" x14ac:dyDescent="0.3">
      <c r="A450" s="85" t="s">
        <v>1305</v>
      </c>
      <c r="B450" s="85" t="s">
        <v>240</v>
      </c>
      <c r="C450" s="85" t="s">
        <v>1307</v>
      </c>
      <c r="D450" s="85" t="s">
        <v>1793</v>
      </c>
      <c r="E450" s="85" t="s">
        <v>1305</v>
      </c>
      <c r="F450" s="85" t="s">
        <v>1305</v>
      </c>
      <c r="G450" s="85" t="s">
        <v>1407</v>
      </c>
      <c r="H450" s="85" t="s">
        <v>894</v>
      </c>
      <c r="I450" s="85" t="s">
        <v>894</v>
      </c>
      <c r="J450" s="85" t="s">
        <v>90</v>
      </c>
      <c r="K450" s="85" t="s">
        <v>1313</v>
      </c>
      <c r="L450" s="96" t="s">
        <v>581</v>
      </c>
      <c r="M450" s="85"/>
      <c r="N450" s="85"/>
      <c r="O450" s="85"/>
      <c r="P450" s="85"/>
      <c r="Q450" s="87" t="s">
        <v>1311</v>
      </c>
      <c r="R450" s="87" t="s">
        <v>1311</v>
      </c>
      <c r="S450" s="87" t="s">
        <v>1311</v>
      </c>
      <c r="T450" s="87" t="s">
        <v>1311</v>
      </c>
      <c r="U450" s="87" t="s">
        <v>1311</v>
      </c>
      <c r="V450" s="87" t="s">
        <v>1311</v>
      </c>
      <c r="W450" s="87">
        <v>100</v>
      </c>
      <c r="X450" s="87">
        <v>110</v>
      </c>
      <c r="Y450" s="87">
        <v>121</v>
      </c>
      <c r="Z450" s="87">
        <v>133</v>
      </c>
      <c r="AA450" s="87">
        <v>146</v>
      </c>
      <c r="AB450" s="87">
        <v>161</v>
      </c>
      <c r="AC450" s="72"/>
      <c r="AD450" s="87">
        <v>0</v>
      </c>
      <c r="AE450" s="87">
        <v>0</v>
      </c>
      <c r="AF450" s="87">
        <v>0</v>
      </c>
      <c r="AG450" s="87">
        <v>0</v>
      </c>
      <c r="AH450" s="87">
        <v>0</v>
      </c>
      <c r="AI450" s="87">
        <v>0</v>
      </c>
      <c r="AJ450" s="88">
        <v>4721</v>
      </c>
      <c r="AK450" s="88">
        <v>5193</v>
      </c>
      <c r="AL450" s="88">
        <v>5712</v>
      </c>
      <c r="AM450" s="88">
        <v>6284</v>
      </c>
      <c r="AN450" s="88">
        <v>6912</v>
      </c>
      <c r="AO450" s="88">
        <v>7603</v>
      </c>
      <c r="AP450" s="72"/>
      <c r="AQ450" s="87">
        <v>0</v>
      </c>
      <c r="AR450" s="87">
        <v>0</v>
      </c>
      <c r="AS450" s="88">
        <v>15627</v>
      </c>
      <c r="AT450" s="88">
        <v>20799</v>
      </c>
      <c r="AU450" s="72"/>
      <c r="AV450" s="87"/>
      <c r="AW450" s="87"/>
      <c r="AX450" s="87"/>
      <c r="AY450" s="87"/>
      <c r="AZ450" s="87"/>
      <c r="BA450" s="87"/>
      <c r="BB450" s="87"/>
      <c r="BC450" s="87"/>
      <c r="BD450" s="87"/>
      <c r="BE450" s="87"/>
      <c r="BF450" s="87"/>
      <c r="BG450" s="87"/>
      <c r="BH450" s="87"/>
      <c r="BI450" s="87"/>
      <c r="BJ450" s="87"/>
      <c r="BL450" s="75" t="str">
        <f t="shared" si="12"/>
        <v>Mars Petcare - TIKI</v>
      </c>
      <c r="BM450" s="75" t="str">
        <f t="shared" si="13"/>
        <v>Mars Petcare - TIKI</v>
      </c>
    </row>
    <row r="451" spans="1:65" hidden="1" x14ac:dyDescent="0.3">
      <c r="A451" s="85" t="s">
        <v>1305</v>
      </c>
      <c r="B451" s="75" t="s">
        <v>240</v>
      </c>
      <c r="C451" s="75" t="s">
        <v>1305</v>
      </c>
      <c r="D451" s="75" t="s">
        <v>1794</v>
      </c>
      <c r="E451" s="75" t="s">
        <v>1305</v>
      </c>
      <c r="F451" s="75" t="s">
        <v>1305</v>
      </c>
      <c r="G451" s="75" t="s">
        <v>1407</v>
      </c>
      <c r="H451" s="75" t="s">
        <v>894</v>
      </c>
      <c r="I451" s="75" t="s">
        <v>894</v>
      </c>
      <c r="J451" s="75" t="s">
        <v>90</v>
      </c>
      <c r="K451" s="75" t="s">
        <v>116</v>
      </c>
      <c r="L451" s="86" t="s">
        <v>116</v>
      </c>
      <c r="Q451" s="91" t="s">
        <v>1311</v>
      </c>
      <c r="R451" s="91" t="s">
        <v>1311</v>
      </c>
      <c r="S451" s="91" t="s">
        <v>1311</v>
      </c>
      <c r="T451" s="91" t="s">
        <v>1311</v>
      </c>
      <c r="U451" s="91" t="s">
        <v>1311</v>
      </c>
      <c r="V451" s="91" t="s">
        <v>1311</v>
      </c>
      <c r="W451" s="91">
        <v>5</v>
      </c>
      <c r="X451" s="91">
        <v>6</v>
      </c>
      <c r="Y451" s="91">
        <v>6</v>
      </c>
      <c r="Z451" s="91">
        <v>6</v>
      </c>
      <c r="AA451" s="91">
        <v>7</v>
      </c>
      <c r="AB451" s="91">
        <v>7</v>
      </c>
      <c r="AC451" s="72"/>
      <c r="AD451" s="91">
        <v>0</v>
      </c>
      <c r="AE451" s="91">
        <v>0</v>
      </c>
      <c r="AF451" s="91">
        <v>0</v>
      </c>
      <c r="AG451" s="91">
        <v>0</v>
      </c>
      <c r="AH451" s="91">
        <v>0</v>
      </c>
      <c r="AI451" s="91">
        <v>0</v>
      </c>
      <c r="AJ451" s="91">
        <v>254</v>
      </c>
      <c r="AK451" s="91">
        <v>267</v>
      </c>
      <c r="AL451" s="91">
        <v>281</v>
      </c>
      <c r="AM451" s="91">
        <v>295</v>
      </c>
      <c r="AN451" s="91">
        <v>310</v>
      </c>
      <c r="AO451" s="91">
        <v>325</v>
      </c>
      <c r="AP451" s="72"/>
      <c r="AQ451" s="91">
        <v>0</v>
      </c>
      <c r="AR451" s="91">
        <v>0</v>
      </c>
      <c r="AS451" s="91">
        <v>803</v>
      </c>
      <c r="AT451" s="91">
        <v>929</v>
      </c>
      <c r="AU451" s="72"/>
      <c r="AV451" s="91"/>
      <c r="AW451" s="91"/>
      <c r="AX451" s="91"/>
      <c r="AY451" s="91"/>
      <c r="AZ451" s="91"/>
      <c r="BB451" s="91"/>
      <c r="BC451" s="91"/>
      <c r="BD451" s="91"/>
      <c r="BE451" s="91"/>
      <c r="BF451" s="91"/>
      <c r="BG451" s="91"/>
      <c r="BH451" s="91"/>
      <c r="BI451" s="91"/>
      <c r="BJ451" s="91"/>
      <c r="BL451" s="75" t="str">
        <f t="shared" si="12"/>
        <v>Mars Petcare - Tiktok</v>
      </c>
      <c r="BM451" s="75" t="str">
        <f t="shared" si="13"/>
        <v>Mars Petcare - Tiktok</v>
      </c>
    </row>
    <row r="452" spans="1:65" hidden="1" x14ac:dyDescent="0.3">
      <c r="A452" s="85" t="s">
        <v>1305</v>
      </c>
      <c r="B452" s="85" t="s">
        <v>240</v>
      </c>
      <c r="C452" s="85" t="s">
        <v>1307</v>
      </c>
      <c r="D452" s="85" t="s">
        <v>1795</v>
      </c>
      <c r="E452" s="85" t="s">
        <v>1305</v>
      </c>
      <c r="F452" s="85" t="s">
        <v>1305</v>
      </c>
      <c r="G452" s="85" t="s">
        <v>1335</v>
      </c>
      <c r="H452" s="85" t="s">
        <v>475</v>
      </c>
      <c r="I452" s="85" t="s">
        <v>475</v>
      </c>
      <c r="J452" s="85" t="s">
        <v>90</v>
      </c>
      <c r="K452" s="85" t="s">
        <v>1313</v>
      </c>
      <c r="L452" s="90" t="s">
        <v>65</v>
      </c>
      <c r="M452" s="85"/>
      <c r="N452" s="85"/>
      <c r="O452" s="85"/>
      <c r="P452" s="85"/>
      <c r="Q452" s="87" t="s">
        <v>1311</v>
      </c>
      <c r="R452" s="87" t="s">
        <v>1311</v>
      </c>
      <c r="S452" s="87">
        <v>58</v>
      </c>
      <c r="T452" s="87">
        <v>103</v>
      </c>
      <c r="U452" s="87">
        <v>158</v>
      </c>
      <c r="V452" s="87">
        <v>237</v>
      </c>
      <c r="W452" s="87">
        <v>260</v>
      </c>
      <c r="X452" s="87">
        <v>286</v>
      </c>
      <c r="Y452" s="87">
        <v>372</v>
      </c>
      <c r="Z452" s="87">
        <v>391</v>
      </c>
      <c r="AA452" s="87">
        <v>463</v>
      </c>
      <c r="AB452" s="87">
        <v>463</v>
      </c>
      <c r="AC452" s="72"/>
      <c r="AD452" s="87">
        <v>0</v>
      </c>
      <c r="AE452" s="87">
        <v>0</v>
      </c>
      <c r="AF452" s="88">
        <v>2754</v>
      </c>
      <c r="AG452" s="88">
        <v>4857</v>
      </c>
      <c r="AH452" s="88">
        <v>7449</v>
      </c>
      <c r="AI452" s="88">
        <v>11173</v>
      </c>
      <c r="AJ452" s="88">
        <v>12288</v>
      </c>
      <c r="AK452" s="88">
        <v>13507</v>
      </c>
      <c r="AL452" s="88">
        <v>17573</v>
      </c>
      <c r="AM452" s="88">
        <v>18438</v>
      </c>
      <c r="AN452" s="88">
        <v>21856</v>
      </c>
      <c r="AO452" s="88">
        <v>21856</v>
      </c>
      <c r="AP452" s="72"/>
      <c r="AQ452" s="88">
        <v>2754</v>
      </c>
      <c r="AR452" s="88">
        <v>23479</v>
      </c>
      <c r="AS452" s="88">
        <v>43368</v>
      </c>
      <c r="AT452" s="88">
        <v>62151</v>
      </c>
      <c r="AU452" s="72"/>
      <c r="AV452" s="87"/>
      <c r="AW452" s="87"/>
      <c r="AX452" s="87"/>
      <c r="AY452" s="87"/>
      <c r="AZ452" s="87"/>
      <c r="BA452" s="87"/>
      <c r="BB452" s="87"/>
      <c r="BC452" s="87"/>
      <c r="BD452" s="87"/>
      <c r="BE452" s="87"/>
      <c r="BF452" s="87"/>
      <c r="BG452" s="87"/>
      <c r="BH452" s="87"/>
      <c r="BI452" s="87"/>
      <c r="BJ452" s="87"/>
      <c r="BL452" s="75" t="str">
        <f t="shared" si="12"/>
        <v>Mars Wrigley - Lazada</v>
      </c>
      <c r="BM452" s="75" t="str">
        <f t="shared" si="13"/>
        <v>Mars Wrigley - Lazada</v>
      </c>
    </row>
    <row r="453" spans="1:65" hidden="1" x14ac:dyDescent="0.3">
      <c r="A453" s="85" t="s">
        <v>1305</v>
      </c>
      <c r="B453" s="75" t="s">
        <v>240</v>
      </c>
      <c r="C453" s="75" t="s">
        <v>1307</v>
      </c>
      <c r="D453" s="75" t="s">
        <v>1796</v>
      </c>
      <c r="E453" s="75" t="s">
        <v>1305</v>
      </c>
      <c r="F453" s="75" t="s">
        <v>1305</v>
      </c>
      <c r="G453" s="75" t="s">
        <v>1335</v>
      </c>
      <c r="H453" s="75" t="s">
        <v>1797</v>
      </c>
      <c r="I453" s="75" t="s">
        <v>1797</v>
      </c>
      <c r="J453" s="75" t="s">
        <v>223</v>
      </c>
      <c r="K453" s="75" t="s">
        <v>1313</v>
      </c>
      <c r="L453" s="90" t="s">
        <v>65</v>
      </c>
      <c r="Q453" s="91" t="s">
        <v>1311</v>
      </c>
      <c r="R453" s="91" t="s">
        <v>1311</v>
      </c>
      <c r="S453" s="91" t="s">
        <v>1311</v>
      </c>
      <c r="T453" s="91" t="s">
        <v>1311</v>
      </c>
      <c r="U453" s="91" t="s">
        <v>1311</v>
      </c>
      <c r="V453" s="91" t="s">
        <v>1311</v>
      </c>
      <c r="W453" s="91" t="s">
        <v>1311</v>
      </c>
      <c r="X453" s="91" t="s">
        <v>1311</v>
      </c>
      <c r="Y453" s="91" t="s">
        <v>1311</v>
      </c>
      <c r="Z453" s="91" t="s">
        <v>1311</v>
      </c>
      <c r="AA453" s="91" t="s">
        <v>1311</v>
      </c>
      <c r="AB453" s="91" t="s">
        <v>1311</v>
      </c>
      <c r="AC453" s="72"/>
      <c r="AD453" s="91">
        <v>0</v>
      </c>
      <c r="AE453" s="91">
        <v>0</v>
      </c>
      <c r="AF453" s="91">
        <v>0</v>
      </c>
      <c r="AG453" s="91">
        <v>0</v>
      </c>
      <c r="AH453" s="91">
        <v>0</v>
      </c>
      <c r="AI453" s="91">
        <v>0</v>
      </c>
      <c r="AJ453" s="91">
        <v>0</v>
      </c>
      <c r="AK453" s="91">
        <v>0</v>
      </c>
      <c r="AL453" s="91">
        <v>0</v>
      </c>
      <c r="AM453" s="91">
        <v>0</v>
      </c>
      <c r="AN453" s="91">
        <v>0</v>
      </c>
      <c r="AO453" s="91">
        <v>0</v>
      </c>
      <c r="AP453" s="72"/>
      <c r="AQ453" s="91">
        <v>0</v>
      </c>
      <c r="AR453" s="91">
        <v>0</v>
      </c>
      <c r="AS453" s="91">
        <v>0</v>
      </c>
      <c r="AT453" s="91">
        <v>0</v>
      </c>
      <c r="AU453" s="72"/>
      <c r="AV453" s="91"/>
      <c r="AW453" s="91"/>
      <c r="AX453" s="91"/>
      <c r="AY453" s="91"/>
      <c r="AZ453" s="91"/>
      <c r="BB453" s="91"/>
      <c r="BC453" s="91"/>
      <c r="BD453" s="91"/>
      <c r="BE453" s="91"/>
      <c r="BF453" s="91"/>
      <c r="BG453" s="91"/>
      <c r="BH453" s="91"/>
      <c r="BI453" s="91"/>
      <c r="BJ453" s="91"/>
      <c r="BL453" s="75" t="str">
        <f t="shared" ref="BL453:BL516" si="14">H453&amp;" - "&amp;L453</f>
        <v>MAYORA - Lazada</v>
      </c>
      <c r="BM453" s="75" t="str">
        <f t="shared" ref="BM453:BM516" si="15">I453&amp;" - "&amp;L453</f>
        <v>MAYORA - Lazada</v>
      </c>
    </row>
    <row r="454" spans="1:65" hidden="1" x14ac:dyDescent="0.3">
      <c r="A454" s="85" t="s">
        <v>1305</v>
      </c>
      <c r="B454" s="85" t="s">
        <v>240</v>
      </c>
      <c r="C454" s="85" t="s">
        <v>1307</v>
      </c>
      <c r="D454" s="85" t="s">
        <v>1798</v>
      </c>
      <c r="E454" s="85" t="s">
        <v>1305</v>
      </c>
      <c r="F454" s="85" t="s">
        <v>1305</v>
      </c>
      <c r="G454" s="85" t="s">
        <v>1335</v>
      </c>
      <c r="H454" s="85" t="s">
        <v>1797</v>
      </c>
      <c r="I454" s="85" t="s">
        <v>1797</v>
      </c>
      <c r="J454" s="85" t="s">
        <v>223</v>
      </c>
      <c r="K454" s="85" t="s">
        <v>1313</v>
      </c>
      <c r="L454" s="95" t="s">
        <v>147</v>
      </c>
      <c r="M454" s="85"/>
      <c r="N454" s="85"/>
      <c r="O454" s="85"/>
      <c r="P454" s="85"/>
      <c r="Q454" s="87" t="s">
        <v>1311</v>
      </c>
      <c r="R454" s="87" t="s">
        <v>1311</v>
      </c>
      <c r="S454" s="87" t="s">
        <v>1311</v>
      </c>
      <c r="T454" s="87" t="s">
        <v>1311</v>
      </c>
      <c r="U454" s="87" t="s">
        <v>1311</v>
      </c>
      <c r="V454" s="87" t="s">
        <v>1311</v>
      </c>
      <c r="W454" s="87" t="s">
        <v>1311</v>
      </c>
      <c r="X454" s="87" t="s">
        <v>1311</v>
      </c>
      <c r="Y454" s="87" t="s">
        <v>1311</v>
      </c>
      <c r="Z454" s="87" t="s">
        <v>1311</v>
      </c>
      <c r="AA454" s="87" t="s">
        <v>1311</v>
      </c>
      <c r="AB454" s="87" t="s">
        <v>1311</v>
      </c>
      <c r="AC454" s="72"/>
      <c r="AD454" s="87">
        <v>0</v>
      </c>
      <c r="AE454" s="87">
        <v>0</v>
      </c>
      <c r="AF454" s="87">
        <v>0</v>
      </c>
      <c r="AG454" s="87">
        <v>0</v>
      </c>
      <c r="AH454" s="87">
        <v>0</v>
      </c>
      <c r="AI454" s="87">
        <v>0</v>
      </c>
      <c r="AJ454" s="87">
        <v>0</v>
      </c>
      <c r="AK454" s="87">
        <v>0</v>
      </c>
      <c r="AL454" s="87">
        <v>0</v>
      </c>
      <c r="AM454" s="87">
        <v>0</v>
      </c>
      <c r="AN454" s="87">
        <v>0</v>
      </c>
      <c r="AO454" s="87">
        <v>0</v>
      </c>
      <c r="AP454" s="72"/>
      <c r="AQ454" s="87">
        <v>0</v>
      </c>
      <c r="AR454" s="87">
        <v>0</v>
      </c>
      <c r="AS454" s="87">
        <v>0</v>
      </c>
      <c r="AT454" s="87">
        <v>0</v>
      </c>
      <c r="AU454" s="72"/>
      <c r="AV454" s="87"/>
      <c r="AW454" s="87"/>
      <c r="AX454" s="87"/>
      <c r="AY454" s="87"/>
      <c r="AZ454" s="87"/>
      <c r="BA454" s="87"/>
      <c r="BB454" s="87"/>
      <c r="BC454" s="87"/>
      <c r="BD454" s="87"/>
      <c r="BE454" s="87"/>
      <c r="BF454" s="87"/>
      <c r="BG454" s="87"/>
      <c r="BH454" s="87"/>
      <c r="BI454" s="87"/>
      <c r="BJ454" s="87"/>
      <c r="BL454" s="75" t="str">
        <f t="shared" si="14"/>
        <v>MAYORA - Shopee</v>
      </c>
      <c r="BM454" s="75" t="str">
        <f t="shared" si="15"/>
        <v>MAYORA - Shopee</v>
      </c>
    </row>
    <row r="455" spans="1:65" hidden="1" x14ac:dyDescent="0.3">
      <c r="A455" s="85" t="s">
        <v>1305</v>
      </c>
      <c r="B455" s="75" t="s">
        <v>240</v>
      </c>
      <c r="C455" s="75" t="s">
        <v>1307</v>
      </c>
      <c r="D455" s="75" t="s">
        <v>1799</v>
      </c>
      <c r="E455" s="75" t="s">
        <v>1305</v>
      </c>
      <c r="F455" s="75" t="s">
        <v>1305</v>
      </c>
      <c r="G455" s="75" t="s">
        <v>1335</v>
      </c>
      <c r="H455" s="75" t="s">
        <v>1797</v>
      </c>
      <c r="I455" s="75" t="s">
        <v>1797</v>
      </c>
      <c r="J455" s="75" t="s">
        <v>223</v>
      </c>
      <c r="K455" s="75" t="s">
        <v>1313</v>
      </c>
      <c r="L455" s="96" t="s">
        <v>581</v>
      </c>
      <c r="Q455" s="91" t="s">
        <v>1311</v>
      </c>
      <c r="R455" s="91" t="s">
        <v>1311</v>
      </c>
      <c r="S455" s="91" t="s">
        <v>1311</v>
      </c>
      <c r="T455" s="91" t="s">
        <v>1311</v>
      </c>
      <c r="U455" s="91" t="s">
        <v>1311</v>
      </c>
      <c r="V455" s="91" t="s">
        <v>1311</v>
      </c>
      <c r="W455" s="91" t="s">
        <v>1311</v>
      </c>
      <c r="X455" s="91" t="s">
        <v>1311</v>
      </c>
      <c r="Y455" s="91" t="s">
        <v>1311</v>
      </c>
      <c r="Z455" s="91" t="s">
        <v>1311</v>
      </c>
      <c r="AA455" s="91" t="s">
        <v>1311</v>
      </c>
      <c r="AB455" s="91" t="s">
        <v>1311</v>
      </c>
      <c r="AC455" s="72"/>
      <c r="AD455" s="91">
        <v>0</v>
      </c>
      <c r="AE455" s="91">
        <v>0</v>
      </c>
      <c r="AF455" s="91">
        <v>0</v>
      </c>
      <c r="AG455" s="91">
        <v>0</v>
      </c>
      <c r="AH455" s="91">
        <v>0</v>
      </c>
      <c r="AI455" s="91">
        <v>0</v>
      </c>
      <c r="AJ455" s="91">
        <v>0</v>
      </c>
      <c r="AK455" s="91">
        <v>0</v>
      </c>
      <c r="AL455" s="91">
        <v>0</v>
      </c>
      <c r="AM455" s="91">
        <v>0</v>
      </c>
      <c r="AN455" s="91">
        <v>0</v>
      </c>
      <c r="AO455" s="91">
        <v>0</v>
      </c>
      <c r="AP455" s="72"/>
      <c r="AQ455" s="91">
        <v>0</v>
      </c>
      <c r="AR455" s="91">
        <v>0</v>
      </c>
      <c r="AS455" s="91">
        <v>0</v>
      </c>
      <c r="AT455" s="91">
        <v>0</v>
      </c>
      <c r="AU455" s="72"/>
      <c r="AV455" s="91"/>
      <c r="AW455" s="91"/>
      <c r="AX455" s="91"/>
      <c r="AY455" s="91"/>
      <c r="AZ455" s="91"/>
      <c r="BB455" s="91"/>
      <c r="BC455" s="91"/>
      <c r="BD455" s="91"/>
      <c r="BE455" s="91"/>
      <c r="BF455" s="91"/>
      <c r="BG455" s="91"/>
      <c r="BH455" s="91"/>
      <c r="BI455" s="91"/>
      <c r="BJ455" s="91"/>
      <c r="BL455" s="75" t="str">
        <f t="shared" si="14"/>
        <v>MAYORA - TIKI</v>
      </c>
      <c r="BM455" s="75" t="str">
        <f t="shared" si="15"/>
        <v>MAYORA - TIKI</v>
      </c>
    </row>
    <row r="456" spans="1:65" hidden="1" x14ac:dyDescent="0.3">
      <c r="A456" s="85" t="s">
        <v>1305</v>
      </c>
      <c r="B456" s="85" t="s">
        <v>240</v>
      </c>
      <c r="C456" s="85" t="s">
        <v>1307</v>
      </c>
      <c r="D456" s="85" t="s">
        <v>1800</v>
      </c>
      <c r="E456" s="85" t="s">
        <v>1305</v>
      </c>
      <c r="F456" s="85" t="s">
        <v>1305</v>
      </c>
      <c r="G456" s="85" t="s">
        <v>1445</v>
      </c>
      <c r="H456" s="85" t="s">
        <v>1801</v>
      </c>
      <c r="I456" s="85" t="s">
        <v>1801</v>
      </c>
      <c r="J456" s="85" t="s">
        <v>90</v>
      </c>
      <c r="K456" s="85" t="s">
        <v>1313</v>
      </c>
      <c r="L456" s="90" t="s">
        <v>65</v>
      </c>
      <c r="M456" s="85"/>
      <c r="N456" s="85"/>
      <c r="O456" s="85"/>
      <c r="P456" s="85"/>
      <c r="Q456" s="87" t="s">
        <v>1311</v>
      </c>
      <c r="R456" s="87" t="s">
        <v>1311</v>
      </c>
      <c r="S456" s="87" t="s">
        <v>1311</v>
      </c>
      <c r="T456" s="87" t="s">
        <v>1311</v>
      </c>
      <c r="U456" s="87" t="s">
        <v>1311</v>
      </c>
      <c r="V456" s="87" t="s">
        <v>1311</v>
      </c>
      <c r="W456" s="87" t="s">
        <v>1311</v>
      </c>
      <c r="X456" s="87" t="s">
        <v>1311</v>
      </c>
      <c r="Y456" s="87" t="s">
        <v>1311</v>
      </c>
      <c r="Z456" s="87" t="s">
        <v>1311</v>
      </c>
      <c r="AA456" s="87" t="s">
        <v>1311</v>
      </c>
      <c r="AB456" s="87" t="s">
        <v>1311</v>
      </c>
      <c r="AC456" s="72"/>
      <c r="AD456" s="87">
        <v>0</v>
      </c>
      <c r="AE456" s="87">
        <v>0</v>
      </c>
      <c r="AF456" s="87">
        <v>0</v>
      </c>
      <c r="AG456" s="87">
        <v>0</v>
      </c>
      <c r="AH456" s="87">
        <v>0</v>
      </c>
      <c r="AI456" s="87">
        <v>0</v>
      </c>
      <c r="AJ456" s="87">
        <v>0</v>
      </c>
      <c r="AK456" s="87">
        <v>0</v>
      </c>
      <c r="AL456" s="87">
        <v>0</v>
      </c>
      <c r="AM456" s="87">
        <v>0</v>
      </c>
      <c r="AN456" s="87">
        <v>0</v>
      </c>
      <c r="AO456" s="87">
        <v>0</v>
      </c>
      <c r="AP456" s="72"/>
      <c r="AQ456" s="87">
        <v>0</v>
      </c>
      <c r="AR456" s="87">
        <v>0</v>
      </c>
      <c r="AS456" s="87">
        <v>0</v>
      </c>
      <c r="AT456" s="87">
        <v>0</v>
      </c>
      <c r="AU456" s="72"/>
      <c r="AV456" s="87"/>
      <c r="AW456" s="87"/>
      <c r="AX456" s="87"/>
      <c r="AY456" s="87"/>
      <c r="AZ456" s="87"/>
      <c r="BA456" s="87"/>
      <c r="BB456" s="87"/>
      <c r="BC456" s="87"/>
      <c r="BD456" s="87"/>
      <c r="BE456" s="87"/>
      <c r="BF456" s="87"/>
      <c r="BG456" s="87"/>
      <c r="BH456" s="87"/>
      <c r="BI456" s="87"/>
      <c r="BJ456" s="87"/>
      <c r="BL456" s="75" t="str">
        <f t="shared" si="14"/>
        <v>Meiji - Lazada</v>
      </c>
      <c r="BM456" s="75" t="str">
        <f t="shared" si="15"/>
        <v>Meiji - Lazada</v>
      </c>
    </row>
    <row r="457" spans="1:65" hidden="1" x14ac:dyDescent="0.3">
      <c r="A457" s="85" t="s">
        <v>1305</v>
      </c>
      <c r="B457" s="75" t="s">
        <v>240</v>
      </c>
      <c r="C457" s="75" t="s">
        <v>1307</v>
      </c>
      <c r="D457" s="75" t="s">
        <v>1802</v>
      </c>
      <c r="E457" s="75" t="s">
        <v>1305</v>
      </c>
      <c r="F457" s="75" t="s">
        <v>1305</v>
      </c>
      <c r="G457" s="75" t="s">
        <v>1445</v>
      </c>
      <c r="H457" s="75" t="s">
        <v>1801</v>
      </c>
      <c r="I457" s="75" t="s">
        <v>1801</v>
      </c>
      <c r="J457" s="75" t="s">
        <v>90</v>
      </c>
      <c r="K457" s="75" t="s">
        <v>1313</v>
      </c>
      <c r="L457" s="95" t="s">
        <v>147</v>
      </c>
      <c r="Q457" s="91" t="s">
        <v>1311</v>
      </c>
      <c r="R457" s="91" t="s">
        <v>1311</v>
      </c>
      <c r="S457" s="91" t="s">
        <v>1311</v>
      </c>
      <c r="T457" s="91" t="s">
        <v>1311</v>
      </c>
      <c r="U457" s="91" t="s">
        <v>1311</v>
      </c>
      <c r="V457" s="91" t="s">
        <v>1311</v>
      </c>
      <c r="W457" s="91" t="s">
        <v>1311</v>
      </c>
      <c r="X457" s="91" t="s">
        <v>1311</v>
      </c>
      <c r="Y457" s="91" t="s">
        <v>1311</v>
      </c>
      <c r="Z457" s="91" t="s">
        <v>1311</v>
      </c>
      <c r="AA457" s="91" t="s">
        <v>1311</v>
      </c>
      <c r="AB457" s="91" t="s">
        <v>1311</v>
      </c>
      <c r="AC457" s="72"/>
      <c r="AD457" s="91">
        <v>0</v>
      </c>
      <c r="AE457" s="91">
        <v>0</v>
      </c>
      <c r="AF457" s="91">
        <v>0</v>
      </c>
      <c r="AG457" s="91">
        <v>0</v>
      </c>
      <c r="AH457" s="91">
        <v>0</v>
      </c>
      <c r="AI457" s="91">
        <v>0</v>
      </c>
      <c r="AJ457" s="91">
        <v>0</v>
      </c>
      <c r="AK457" s="91">
        <v>0</v>
      </c>
      <c r="AL457" s="91">
        <v>0</v>
      </c>
      <c r="AM457" s="91">
        <v>0</v>
      </c>
      <c r="AN457" s="91">
        <v>0</v>
      </c>
      <c r="AO457" s="91">
        <v>0</v>
      </c>
      <c r="AP457" s="72"/>
      <c r="AQ457" s="91">
        <v>0</v>
      </c>
      <c r="AR457" s="91">
        <v>0</v>
      </c>
      <c r="AS457" s="91">
        <v>0</v>
      </c>
      <c r="AT457" s="91">
        <v>0</v>
      </c>
      <c r="AU457" s="72"/>
      <c r="AV457" s="91"/>
      <c r="AW457" s="91"/>
      <c r="AX457" s="91"/>
      <c r="AY457" s="91"/>
      <c r="AZ457" s="91"/>
      <c r="BB457" s="91"/>
      <c r="BC457" s="91"/>
      <c r="BD457" s="91"/>
      <c r="BE457" s="91"/>
      <c r="BF457" s="91"/>
      <c r="BG457" s="91"/>
      <c r="BH457" s="91"/>
      <c r="BI457" s="91"/>
      <c r="BJ457" s="91"/>
      <c r="BL457" s="75" t="str">
        <f t="shared" si="14"/>
        <v>Meiji - Shopee</v>
      </c>
      <c r="BM457" s="75" t="str">
        <f t="shared" si="15"/>
        <v>Meiji - Shopee</v>
      </c>
    </row>
    <row r="458" spans="1:65" hidden="1" x14ac:dyDescent="0.3">
      <c r="A458" s="85" t="s">
        <v>1305</v>
      </c>
      <c r="B458" s="85" t="s">
        <v>240</v>
      </c>
      <c r="C458" s="85" t="s">
        <v>1307</v>
      </c>
      <c r="D458" s="85" t="s">
        <v>1803</v>
      </c>
      <c r="E458" s="85" t="s">
        <v>1305</v>
      </c>
      <c r="F458" s="85" t="s">
        <v>1305</v>
      </c>
      <c r="G458" s="85" t="s">
        <v>1445</v>
      </c>
      <c r="H458" s="85" t="s">
        <v>1801</v>
      </c>
      <c r="I458" s="85" t="s">
        <v>1801</v>
      </c>
      <c r="J458" s="85" t="s">
        <v>90</v>
      </c>
      <c r="K458" s="85" t="s">
        <v>1313</v>
      </c>
      <c r="L458" s="96" t="s">
        <v>581</v>
      </c>
      <c r="M458" s="85"/>
      <c r="N458" s="85"/>
      <c r="O458" s="85"/>
      <c r="P458" s="85"/>
      <c r="Q458" s="87" t="s">
        <v>1311</v>
      </c>
      <c r="R458" s="87" t="s">
        <v>1311</v>
      </c>
      <c r="S458" s="87" t="s">
        <v>1311</v>
      </c>
      <c r="T458" s="87" t="s">
        <v>1311</v>
      </c>
      <c r="U458" s="87" t="s">
        <v>1311</v>
      </c>
      <c r="V458" s="87" t="s">
        <v>1311</v>
      </c>
      <c r="W458" s="87" t="s">
        <v>1311</v>
      </c>
      <c r="X458" s="87" t="s">
        <v>1311</v>
      </c>
      <c r="Y458" s="87" t="s">
        <v>1311</v>
      </c>
      <c r="Z458" s="87" t="s">
        <v>1311</v>
      </c>
      <c r="AA458" s="87" t="s">
        <v>1311</v>
      </c>
      <c r="AB458" s="87" t="s">
        <v>1311</v>
      </c>
      <c r="AC458" s="72"/>
      <c r="AD458" s="87">
        <v>0</v>
      </c>
      <c r="AE458" s="87">
        <v>0</v>
      </c>
      <c r="AF458" s="87">
        <v>0</v>
      </c>
      <c r="AG458" s="87">
        <v>0</v>
      </c>
      <c r="AH458" s="87">
        <v>0</v>
      </c>
      <c r="AI458" s="87">
        <v>0</v>
      </c>
      <c r="AJ458" s="87">
        <v>0</v>
      </c>
      <c r="AK458" s="87">
        <v>0</v>
      </c>
      <c r="AL458" s="87">
        <v>0</v>
      </c>
      <c r="AM458" s="87">
        <v>0</v>
      </c>
      <c r="AN458" s="87">
        <v>0</v>
      </c>
      <c r="AO458" s="87">
        <v>0</v>
      </c>
      <c r="AP458" s="72"/>
      <c r="AQ458" s="87">
        <v>0</v>
      </c>
      <c r="AR458" s="87">
        <v>0</v>
      </c>
      <c r="AS458" s="87">
        <v>0</v>
      </c>
      <c r="AT458" s="87">
        <v>0</v>
      </c>
      <c r="AU458" s="72"/>
      <c r="AV458" s="87"/>
      <c r="AW458" s="87"/>
      <c r="AX458" s="87"/>
      <c r="AY458" s="87"/>
      <c r="AZ458" s="87"/>
      <c r="BA458" s="87"/>
      <c r="BB458" s="87"/>
      <c r="BC458" s="87"/>
      <c r="BD458" s="87"/>
      <c r="BE458" s="87"/>
      <c r="BF458" s="87"/>
      <c r="BG458" s="87"/>
      <c r="BH458" s="87"/>
      <c r="BI458" s="87"/>
      <c r="BJ458" s="87"/>
      <c r="BL458" s="75" t="str">
        <f t="shared" si="14"/>
        <v>Meiji - TIKI</v>
      </c>
      <c r="BM458" s="75" t="str">
        <f t="shared" si="15"/>
        <v>Meiji - TIKI</v>
      </c>
    </row>
    <row r="459" spans="1:65" hidden="1" x14ac:dyDescent="0.3">
      <c r="A459" s="85" t="s">
        <v>1305</v>
      </c>
      <c r="B459" s="75" t="s">
        <v>240</v>
      </c>
      <c r="C459" s="75" t="s">
        <v>1307</v>
      </c>
      <c r="D459" s="75" t="s">
        <v>1804</v>
      </c>
      <c r="E459" s="75" t="s">
        <v>1305</v>
      </c>
      <c r="F459" s="75" t="s">
        <v>1305</v>
      </c>
      <c r="G459" s="75" t="s">
        <v>1308</v>
      </c>
      <c r="H459" s="75" t="s">
        <v>992</v>
      </c>
      <c r="I459" s="75" t="s">
        <v>992</v>
      </c>
      <c r="J459" s="75" t="s">
        <v>90</v>
      </c>
      <c r="K459" s="75" t="s">
        <v>1313</v>
      </c>
      <c r="L459" s="90" t="s">
        <v>65</v>
      </c>
      <c r="Q459" s="91" t="s">
        <v>1311</v>
      </c>
      <c r="R459" s="91" t="s">
        <v>1311</v>
      </c>
      <c r="S459" s="91" t="s">
        <v>1311</v>
      </c>
      <c r="T459" s="91" t="s">
        <v>1311</v>
      </c>
      <c r="U459" s="91" t="s">
        <v>1311</v>
      </c>
      <c r="V459" s="91" t="s">
        <v>1311</v>
      </c>
      <c r="W459" s="91">
        <v>300</v>
      </c>
      <c r="X459" s="91">
        <v>330</v>
      </c>
      <c r="Y459" s="91">
        <v>363</v>
      </c>
      <c r="Z459" s="91">
        <v>399</v>
      </c>
      <c r="AA459" s="91">
        <v>439</v>
      </c>
      <c r="AB459" s="91">
        <v>483</v>
      </c>
      <c r="AC459" s="72"/>
      <c r="AD459" s="91">
        <v>0</v>
      </c>
      <c r="AE459" s="91">
        <v>0</v>
      </c>
      <c r="AF459" s="91">
        <v>0</v>
      </c>
      <c r="AG459" s="91">
        <v>0</v>
      </c>
      <c r="AH459" s="91">
        <v>0</v>
      </c>
      <c r="AI459" s="91">
        <v>0</v>
      </c>
      <c r="AJ459" s="92">
        <v>14163</v>
      </c>
      <c r="AK459" s="92">
        <v>15579</v>
      </c>
      <c r="AL459" s="92">
        <v>17137</v>
      </c>
      <c r="AM459" s="92">
        <v>18851</v>
      </c>
      <c r="AN459" s="92">
        <v>20736</v>
      </c>
      <c r="AO459" s="92">
        <v>22810</v>
      </c>
      <c r="AP459" s="72"/>
      <c r="AQ459" s="91">
        <v>0</v>
      </c>
      <c r="AR459" s="91">
        <v>0</v>
      </c>
      <c r="AS459" s="92">
        <v>46880</v>
      </c>
      <c r="AT459" s="92">
        <v>62397</v>
      </c>
      <c r="AU459" s="72"/>
      <c r="AV459" s="91"/>
      <c r="AW459" s="91"/>
      <c r="AX459" s="91"/>
      <c r="AY459" s="91"/>
      <c r="AZ459" s="91"/>
      <c r="BB459" s="91"/>
      <c r="BC459" s="91"/>
      <c r="BD459" s="91"/>
      <c r="BE459" s="91"/>
      <c r="BF459" s="91"/>
      <c r="BG459" s="91"/>
      <c r="BH459" s="91"/>
      <c r="BI459" s="91"/>
      <c r="BJ459" s="91"/>
      <c r="BL459" s="75" t="str">
        <f t="shared" si="14"/>
        <v>Midea - Lazada</v>
      </c>
      <c r="BM459" s="75" t="str">
        <f t="shared" si="15"/>
        <v>Midea - Lazada</v>
      </c>
    </row>
    <row r="460" spans="1:65" hidden="1" x14ac:dyDescent="0.3">
      <c r="A460" s="85" t="s">
        <v>1305</v>
      </c>
      <c r="B460" s="85" t="s">
        <v>240</v>
      </c>
      <c r="C460" s="85" t="s">
        <v>1305</v>
      </c>
      <c r="D460" s="85" t="s">
        <v>1805</v>
      </c>
      <c r="E460" s="85" t="s">
        <v>1305</v>
      </c>
      <c r="F460" s="85" t="s">
        <v>1305</v>
      </c>
      <c r="G460" s="85" t="s">
        <v>1308</v>
      </c>
      <c r="H460" s="85" t="s">
        <v>992</v>
      </c>
      <c r="I460" s="85" t="s">
        <v>992</v>
      </c>
      <c r="J460" s="85" t="s">
        <v>90</v>
      </c>
      <c r="K460" s="85" t="s">
        <v>739</v>
      </c>
      <c r="L460" s="86" t="s">
        <v>739</v>
      </c>
      <c r="M460" s="85"/>
      <c r="N460" s="85"/>
      <c r="O460" s="85"/>
      <c r="P460" s="85"/>
      <c r="Q460" s="87" t="s">
        <v>1311</v>
      </c>
      <c r="R460" s="87" t="s">
        <v>1311</v>
      </c>
      <c r="S460" s="87" t="s">
        <v>1311</v>
      </c>
      <c r="T460" s="87" t="s">
        <v>1311</v>
      </c>
      <c r="U460" s="87" t="s">
        <v>1311</v>
      </c>
      <c r="V460" s="87" t="s">
        <v>1311</v>
      </c>
      <c r="W460" s="87">
        <v>22</v>
      </c>
      <c r="X460" s="87">
        <v>22</v>
      </c>
      <c r="Y460" s="87">
        <v>32</v>
      </c>
      <c r="Z460" s="87">
        <v>43</v>
      </c>
      <c r="AA460" s="87">
        <v>54</v>
      </c>
      <c r="AB460" s="87">
        <v>65</v>
      </c>
      <c r="AC460" s="72"/>
      <c r="AD460" s="87">
        <v>0</v>
      </c>
      <c r="AE460" s="87">
        <v>0</v>
      </c>
      <c r="AF460" s="87">
        <v>0</v>
      </c>
      <c r="AG460" s="87">
        <v>0</v>
      </c>
      <c r="AH460" s="87">
        <v>0</v>
      </c>
      <c r="AI460" s="87">
        <v>0</v>
      </c>
      <c r="AJ460" s="88">
        <v>1018</v>
      </c>
      <c r="AK460" s="88">
        <v>1018</v>
      </c>
      <c r="AL460" s="88">
        <v>1528</v>
      </c>
      <c r="AM460" s="88">
        <v>2037</v>
      </c>
      <c r="AN460" s="88">
        <v>2547</v>
      </c>
      <c r="AO460" s="88">
        <v>3055</v>
      </c>
      <c r="AP460" s="72"/>
      <c r="AQ460" s="87">
        <v>0</v>
      </c>
      <c r="AR460" s="87">
        <v>0</v>
      </c>
      <c r="AS460" s="88">
        <v>3564</v>
      </c>
      <c r="AT460" s="88">
        <v>7639</v>
      </c>
      <c r="AU460" s="72"/>
      <c r="AV460" s="87"/>
      <c r="AW460" s="87"/>
      <c r="AX460" s="87"/>
      <c r="AY460" s="87"/>
      <c r="AZ460" s="87"/>
      <c r="BA460" s="87"/>
      <c r="BB460" s="87"/>
      <c r="BC460" s="87"/>
      <c r="BD460" s="87"/>
      <c r="BE460" s="87"/>
      <c r="BF460" s="87"/>
      <c r="BG460" s="87"/>
      <c r="BH460" s="87"/>
      <c r="BI460" s="87"/>
      <c r="BJ460" s="87"/>
      <c r="BL460" s="75" t="str">
        <f t="shared" si="14"/>
        <v>Midea - Momo</v>
      </c>
      <c r="BM460" s="75" t="str">
        <f t="shared" si="15"/>
        <v>Midea - Momo</v>
      </c>
    </row>
    <row r="461" spans="1:65" hidden="1" x14ac:dyDescent="0.3">
      <c r="A461" s="85" t="s">
        <v>1305</v>
      </c>
      <c r="B461" s="75" t="s">
        <v>240</v>
      </c>
      <c r="C461" s="75" t="s">
        <v>1307</v>
      </c>
      <c r="D461" s="75" t="s">
        <v>1806</v>
      </c>
      <c r="E461" s="75" t="s">
        <v>1305</v>
      </c>
      <c r="F461" s="75" t="s">
        <v>1305</v>
      </c>
      <c r="G461" s="75" t="s">
        <v>1308</v>
      </c>
      <c r="H461" s="75" t="s">
        <v>992</v>
      </c>
      <c r="I461" s="75" t="s">
        <v>992</v>
      </c>
      <c r="J461" s="75" t="s">
        <v>90</v>
      </c>
      <c r="K461" s="75" t="s">
        <v>1313</v>
      </c>
      <c r="L461" s="99" t="s">
        <v>1482</v>
      </c>
      <c r="Q461" s="91" t="s">
        <v>1311</v>
      </c>
      <c r="R461" s="91" t="s">
        <v>1311</v>
      </c>
      <c r="S461" s="91" t="s">
        <v>1311</v>
      </c>
      <c r="T461" s="91" t="s">
        <v>1311</v>
      </c>
      <c r="U461" s="91" t="s">
        <v>1311</v>
      </c>
      <c r="V461" s="91" t="s">
        <v>1311</v>
      </c>
      <c r="W461" s="91">
        <v>22</v>
      </c>
      <c r="X461" s="91">
        <v>22</v>
      </c>
      <c r="Y461" s="91">
        <v>32</v>
      </c>
      <c r="Z461" s="91">
        <v>43</v>
      </c>
      <c r="AA461" s="91">
        <v>54</v>
      </c>
      <c r="AB461" s="91">
        <v>65</v>
      </c>
      <c r="AC461" s="72"/>
      <c r="AD461" s="91">
        <v>0</v>
      </c>
      <c r="AE461" s="91">
        <v>0</v>
      </c>
      <c r="AF461" s="91">
        <v>0</v>
      </c>
      <c r="AG461" s="91">
        <v>0</v>
      </c>
      <c r="AH461" s="91">
        <v>0</v>
      </c>
      <c r="AI461" s="91">
        <v>0</v>
      </c>
      <c r="AJ461" s="92">
        <v>1018</v>
      </c>
      <c r="AK461" s="92">
        <v>1018</v>
      </c>
      <c r="AL461" s="92">
        <v>1528</v>
      </c>
      <c r="AM461" s="92">
        <v>2037</v>
      </c>
      <c r="AN461" s="92">
        <v>2547</v>
      </c>
      <c r="AO461" s="92">
        <v>3055</v>
      </c>
      <c r="AP461" s="72"/>
      <c r="AQ461" s="91">
        <v>0</v>
      </c>
      <c r="AR461" s="91">
        <v>0</v>
      </c>
      <c r="AS461" s="92">
        <v>3564</v>
      </c>
      <c r="AT461" s="92">
        <v>7639</v>
      </c>
      <c r="AU461" s="72"/>
      <c r="AV461" s="91"/>
      <c r="AW461" s="91"/>
      <c r="AX461" s="91"/>
      <c r="AY461" s="91"/>
      <c r="AZ461" s="91"/>
      <c r="BB461" s="91"/>
      <c r="BC461" s="91"/>
      <c r="BD461" s="91"/>
      <c r="BE461" s="91"/>
      <c r="BF461" s="91"/>
      <c r="BG461" s="91"/>
      <c r="BH461" s="91"/>
      <c r="BI461" s="91"/>
      <c r="BJ461" s="91"/>
      <c r="BL461" s="75" t="str">
        <f t="shared" si="14"/>
        <v>Midea - SENDO</v>
      </c>
      <c r="BM461" s="75" t="str">
        <f t="shared" si="15"/>
        <v>Midea - SENDO</v>
      </c>
    </row>
    <row r="462" spans="1:65" hidden="1" x14ac:dyDescent="0.3">
      <c r="A462" s="85" t="s">
        <v>1305</v>
      </c>
      <c r="B462" s="85" t="s">
        <v>240</v>
      </c>
      <c r="C462" s="85" t="s">
        <v>1307</v>
      </c>
      <c r="D462" s="85" t="s">
        <v>1807</v>
      </c>
      <c r="E462" s="85" t="s">
        <v>1305</v>
      </c>
      <c r="F462" s="85" t="s">
        <v>1305</v>
      </c>
      <c r="G462" s="85" t="s">
        <v>1308</v>
      </c>
      <c r="H462" s="85" t="s">
        <v>992</v>
      </c>
      <c r="I462" s="85" t="s">
        <v>992</v>
      </c>
      <c r="J462" s="85" t="s">
        <v>90</v>
      </c>
      <c r="K462" s="85" t="s">
        <v>1313</v>
      </c>
      <c r="L462" s="95" t="s">
        <v>147</v>
      </c>
      <c r="M462" s="85"/>
      <c r="N462" s="85"/>
      <c r="O462" s="85"/>
      <c r="P462" s="85"/>
      <c r="Q462" s="87" t="s">
        <v>1311</v>
      </c>
      <c r="R462" s="87" t="s">
        <v>1311</v>
      </c>
      <c r="S462" s="87" t="s">
        <v>1311</v>
      </c>
      <c r="T462" s="87" t="s">
        <v>1311</v>
      </c>
      <c r="U462" s="87" t="s">
        <v>1311</v>
      </c>
      <c r="V462" s="87" t="s">
        <v>1311</v>
      </c>
      <c r="W462" s="87">
        <v>200</v>
      </c>
      <c r="X462" s="87">
        <v>220</v>
      </c>
      <c r="Y462" s="87">
        <v>242</v>
      </c>
      <c r="Z462" s="87">
        <v>266</v>
      </c>
      <c r="AA462" s="87">
        <v>293</v>
      </c>
      <c r="AB462" s="87">
        <v>322</v>
      </c>
      <c r="AC462" s="72"/>
      <c r="AD462" s="87">
        <v>0</v>
      </c>
      <c r="AE462" s="87">
        <v>0</v>
      </c>
      <c r="AF462" s="87">
        <v>0</v>
      </c>
      <c r="AG462" s="87">
        <v>0</v>
      </c>
      <c r="AH462" s="87">
        <v>0</v>
      </c>
      <c r="AI462" s="87">
        <v>0</v>
      </c>
      <c r="AJ462" s="88">
        <v>9442</v>
      </c>
      <c r="AK462" s="88">
        <v>10386</v>
      </c>
      <c r="AL462" s="88">
        <v>11425</v>
      </c>
      <c r="AM462" s="88">
        <v>12567</v>
      </c>
      <c r="AN462" s="88">
        <v>13824</v>
      </c>
      <c r="AO462" s="88">
        <v>15206</v>
      </c>
      <c r="AP462" s="72"/>
      <c r="AQ462" s="87">
        <v>0</v>
      </c>
      <c r="AR462" s="87">
        <v>0</v>
      </c>
      <c r="AS462" s="88">
        <v>31253</v>
      </c>
      <c r="AT462" s="88">
        <v>41598</v>
      </c>
      <c r="AU462" s="72"/>
      <c r="AV462" s="87"/>
      <c r="AW462" s="87"/>
      <c r="AX462" s="87"/>
      <c r="AY462" s="87"/>
      <c r="AZ462" s="87"/>
      <c r="BA462" s="87"/>
      <c r="BB462" s="87"/>
      <c r="BC462" s="87"/>
      <c r="BD462" s="87"/>
      <c r="BE462" s="87"/>
      <c r="BF462" s="87"/>
      <c r="BG462" s="87"/>
      <c r="BH462" s="87"/>
      <c r="BI462" s="87"/>
      <c r="BJ462" s="87"/>
      <c r="BL462" s="75" t="str">
        <f t="shared" si="14"/>
        <v>Midea - Shopee</v>
      </c>
      <c r="BM462" s="75" t="str">
        <f t="shared" si="15"/>
        <v>Midea - Shopee</v>
      </c>
    </row>
    <row r="463" spans="1:65" hidden="1" x14ac:dyDescent="0.3">
      <c r="A463" s="85" t="s">
        <v>1305</v>
      </c>
      <c r="B463" s="75" t="s">
        <v>240</v>
      </c>
      <c r="C463" s="75" t="s">
        <v>1307</v>
      </c>
      <c r="D463" s="75" t="s">
        <v>1808</v>
      </c>
      <c r="E463" s="75" t="s">
        <v>1305</v>
      </c>
      <c r="F463" s="75" t="s">
        <v>1305</v>
      </c>
      <c r="G463" s="75" t="s">
        <v>1308</v>
      </c>
      <c r="H463" s="75" t="s">
        <v>992</v>
      </c>
      <c r="I463" s="75" t="s">
        <v>992</v>
      </c>
      <c r="J463" s="75" t="s">
        <v>90</v>
      </c>
      <c r="K463" s="75" t="s">
        <v>1313</v>
      </c>
      <c r="L463" s="96" t="s">
        <v>581</v>
      </c>
      <c r="Q463" s="91" t="s">
        <v>1311</v>
      </c>
      <c r="R463" s="91" t="s">
        <v>1311</v>
      </c>
      <c r="S463" s="91" t="s">
        <v>1311</v>
      </c>
      <c r="T463" s="91" t="s">
        <v>1311</v>
      </c>
      <c r="U463" s="91" t="s">
        <v>1311</v>
      </c>
      <c r="V463" s="91" t="s">
        <v>1311</v>
      </c>
      <c r="W463" s="91">
        <v>129</v>
      </c>
      <c r="X463" s="91">
        <v>142</v>
      </c>
      <c r="Y463" s="91">
        <v>157</v>
      </c>
      <c r="Z463" s="91">
        <v>172</v>
      </c>
      <c r="AA463" s="91">
        <v>190</v>
      </c>
      <c r="AB463" s="91">
        <v>208</v>
      </c>
      <c r="AC463" s="72"/>
      <c r="AD463" s="91">
        <v>0</v>
      </c>
      <c r="AE463" s="91">
        <v>0</v>
      </c>
      <c r="AF463" s="91">
        <v>0</v>
      </c>
      <c r="AG463" s="91">
        <v>0</v>
      </c>
      <c r="AH463" s="91">
        <v>0</v>
      </c>
      <c r="AI463" s="91">
        <v>0</v>
      </c>
      <c r="AJ463" s="92">
        <v>6111</v>
      </c>
      <c r="AK463" s="92">
        <v>6722</v>
      </c>
      <c r="AL463" s="92">
        <v>7395</v>
      </c>
      <c r="AM463" s="92">
        <v>8134</v>
      </c>
      <c r="AN463" s="92">
        <v>8947</v>
      </c>
      <c r="AO463" s="92">
        <v>9842</v>
      </c>
      <c r="AP463" s="72"/>
      <c r="AQ463" s="91">
        <v>0</v>
      </c>
      <c r="AR463" s="91">
        <v>0</v>
      </c>
      <c r="AS463" s="92">
        <v>20228</v>
      </c>
      <c r="AT463" s="92">
        <v>26923</v>
      </c>
      <c r="AU463" s="72"/>
      <c r="AV463" s="91"/>
      <c r="AW463" s="91"/>
      <c r="AX463" s="91"/>
      <c r="AY463" s="91"/>
      <c r="AZ463" s="91"/>
      <c r="BB463" s="91"/>
      <c r="BC463" s="91"/>
      <c r="BD463" s="91"/>
      <c r="BE463" s="91"/>
      <c r="BF463" s="91"/>
      <c r="BG463" s="91"/>
      <c r="BH463" s="91"/>
      <c r="BI463" s="91"/>
      <c r="BJ463" s="91"/>
      <c r="BL463" s="75" t="str">
        <f t="shared" si="14"/>
        <v>Midea - TIKI</v>
      </c>
      <c r="BM463" s="75" t="str">
        <f t="shared" si="15"/>
        <v>Midea - TIKI</v>
      </c>
    </row>
    <row r="464" spans="1:65" hidden="1" x14ac:dyDescent="0.3">
      <c r="A464" s="85" t="s">
        <v>1305</v>
      </c>
      <c r="B464" s="85" t="s">
        <v>240</v>
      </c>
      <c r="C464" s="85" t="s">
        <v>1305</v>
      </c>
      <c r="D464" s="85" t="s">
        <v>1809</v>
      </c>
      <c r="E464" s="85" t="s">
        <v>1305</v>
      </c>
      <c r="F464" s="85" t="s">
        <v>1305</v>
      </c>
      <c r="G464" s="85" t="s">
        <v>1308</v>
      </c>
      <c r="H464" s="85" t="s">
        <v>992</v>
      </c>
      <c r="I464" s="85" t="s">
        <v>992</v>
      </c>
      <c r="J464" s="85" t="s">
        <v>90</v>
      </c>
      <c r="K464" s="85" t="s">
        <v>116</v>
      </c>
      <c r="L464" s="86" t="s">
        <v>116</v>
      </c>
      <c r="M464" s="85"/>
      <c r="N464" s="85"/>
      <c r="O464" s="85"/>
      <c r="P464" s="85"/>
      <c r="Q464" s="87" t="s">
        <v>1311</v>
      </c>
      <c r="R464" s="87" t="s">
        <v>1311</v>
      </c>
      <c r="S464" s="87" t="s">
        <v>1311</v>
      </c>
      <c r="T464" s="87" t="s">
        <v>1311</v>
      </c>
      <c r="U464" s="87" t="s">
        <v>1311</v>
      </c>
      <c r="V464" s="87" t="s">
        <v>1311</v>
      </c>
      <c r="W464" s="87">
        <v>22</v>
      </c>
      <c r="X464" s="87">
        <v>22</v>
      </c>
      <c r="Y464" s="87">
        <v>32</v>
      </c>
      <c r="Z464" s="87">
        <v>43</v>
      </c>
      <c r="AA464" s="87">
        <v>54</v>
      </c>
      <c r="AB464" s="87">
        <v>65</v>
      </c>
      <c r="AC464" s="72"/>
      <c r="AD464" s="87">
        <v>0</v>
      </c>
      <c r="AE464" s="87">
        <v>0</v>
      </c>
      <c r="AF464" s="87">
        <v>0</v>
      </c>
      <c r="AG464" s="87">
        <v>0</v>
      </c>
      <c r="AH464" s="87">
        <v>0</v>
      </c>
      <c r="AI464" s="87">
        <v>0</v>
      </c>
      <c r="AJ464" s="88">
        <v>1018</v>
      </c>
      <c r="AK464" s="88">
        <v>1018</v>
      </c>
      <c r="AL464" s="88">
        <v>1528</v>
      </c>
      <c r="AM464" s="88">
        <v>2037</v>
      </c>
      <c r="AN464" s="88">
        <v>2547</v>
      </c>
      <c r="AO464" s="88">
        <v>3055</v>
      </c>
      <c r="AP464" s="72"/>
      <c r="AQ464" s="87">
        <v>0</v>
      </c>
      <c r="AR464" s="87">
        <v>0</v>
      </c>
      <c r="AS464" s="88">
        <v>3564</v>
      </c>
      <c r="AT464" s="88">
        <v>7639</v>
      </c>
      <c r="AU464" s="72"/>
      <c r="AV464" s="87"/>
      <c r="AW464" s="87"/>
      <c r="AX464" s="87"/>
      <c r="AY464" s="87"/>
      <c r="AZ464" s="87"/>
      <c r="BA464" s="87"/>
      <c r="BB464" s="87"/>
      <c r="BC464" s="87"/>
      <c r="BD464" s="87"/>
      <c r="BE464" s="87"/>
      <c r="BF464" s="87"/>
      <c r="BG464" s="87"/>
      <c r="BH464" s="87"/>
      <c r="BI464" s="87"/>
      <c r="BJ464" s="87"/>
      <c r="BL464" s="75" t="str">
        <f t="shared" si="14"/>
        <v>Midea - Tiktok</v>
      </c>
      <c r="BM464" s="75" t="str">
        <f t="shared" si="15"/>
        <v>Midea - Tiktok</v>
      </c>
    </row>
    <row r="465" spans="1:65" hidden="1" x14ac:dyDescent="0.3">
      <c r="A465" s="85" t="s">
        <v>1305</v>
      </c>
      <c r="B465" s="75" t="s">
        <v>240</v>
      </c>
      <c r="C465" s="75" t="s">
        <v>1307</v>
      </c>
      <c r="D465" s="75" t="s">
        <v>1810</v>
      </c>
      <c r="E465" s="75" t="s">
        <v>1305</v>
      </c>
      <c r="F465" s="75" t="s">
        <v>1305</v>
      </c>
      <c r="G465" s="75" t="s">
        <v>1445</v>
      </c>
      <c r="H465" s="75" t="s">
        <v>1811</v>
      </c>
      <c r="I465" s="75" t="s">
        <v>1811</v>
      </c>
      <c r="J465" s="75" t="s">
        <v>90</v>
      </c>
      <c r="K465" s="75" t="s">
        <v>1313</v>
      </c>
      <c r="L465" s="90" t="s">
        <v>65</v>
      </c>
      <c r="Q465" s="91" t="s">
        <v>1311</v>
      </c>
      <c r="R465" s="91" t="s">
        <v>1311</v>
      </c>
      <c r="S465" s="91" t="s">
        <v>1311</v>
      </c>
      <c r="T465" s="91" t="s">
        <v>1311</v>
      </c>
      <c r="U465" s="91" t="s">
        <v>1311</v>
      </c>
      <c r="V465" s="91" t="s">
        <v>1311</v>
      </c>
      <c r="W465" s="91" t="s">
        <v>1311</v>
      </c>
      <c r="X465" s="91" t="s">
        <v>1311</v>
      </c>
      <c r="Y465" s="91" t="s">
        <v>1311</v>
      </c>
      <c r="Z465" s="91" t="s">
        <v>1311</v>
      </c>
      <c r="AA465" s="91" t="s">
        <v>1311</v>
      </c>
      <c r="AB465" s="91" t="s">
        <v>1311</v>
      </c>
      <c r="AC465" s="72"/>
      <c r="AD465" s="91">
        <v>0</v>
      </c>
      <c r="AE465" s="91">
        <v>0</v>
      </c>
      <c r="AF465" s="91">
        <v>0</v>
      </c>
      <c r="AG465" s="91">
        <v>0</v>
      </c>
      <c r="AH465" s="91">
        <v>0</v>
      </c>
      <c r="AI465" s="91">
        <v>0</v>
      </c>
      <c r="AJ465" s="91">
        <v>0</v>
      </c>
      <c r="AK465" s="91">
        <v>0</v>
      </c>
      <c r="AL465" s="91">
        <v>0</v>
      </c>
      <c r="AM465" s="91">
        <v>0</v>
      </c>
      <c r="AN465" s="91">
        <v>0</v>
      </c>
      <c r="AO465" s="91">
        <v>0</v>
      </c>
      <c r="AP465" s="72"/>
      <c r="AQ465" s="91">
        <v>0</v>
      </c>
      <c r="AR465" s="91">
        <v>0</v>
      </c>
      <c r="AS465" s="91">
        <v>0</v>
      </c>
      <c r="AT465" s="91">
        <v>0</v>
      </c>
      <c r="AU465" s="72"/>
      <c r="AV465" s="91"/>
      <c r="AW465" s="91"/>
      <c r="AX465" s="91"/>
      <c r="AY465" s="91"/>
      <c r="AZ465" s="91"/>
      <c r="BB465" s="91"/>
      <c r="BC465" s="91"/>
      <c r="BD465" s="91"/>
      <c r="BE465" s="91"/>
      <c r="BF465" s="91"/>
      <c r="BG465" s="91"/>
      <c r="BH465" s="91"/>
      <c r="BI465" s="91"/>
      <c r="BJ465" s="91"/>
      <c r="BL465" s="75" t="str">
        <f t="shared" si="14"/>
        <v>MJ - Lazada</v>
      </c>
      <c r="BM465" s="75" t="str">
        <f t="shared" si="15"/>
        <v>MJ - Lazada</v>
      </c>
    </row>
    <row r="466" spans="1:65" hidden="1" x14ac:dyDescent="0.3">
      <c r="A466" s="85" t="s">
        <v>1305</v>
      </c>
      <c r="B466" s="85" t="s">
        <v>240</v>
      </c>
      <c r="C466" s="85" t="s">
        <v>1307</v>
      </c>
      <c r="D466" s="85" t="s">
        <v>1812</v>
      </c>
      <c r="E466" s="85" t="s">
        <v>1305</v>
      </c>
      <c r="F466" s="85" t="s">
        <v>1305</v>
      </c>
      <c r="G466" s="85" t="s">
        <v>1335</v>
      </c>
      <c r="H466" s="85" t="s">
        <v>1020</v>
      </c>
      <c r="I466" s="85" t="s">
        <v>1020</v>
      </c>
      <c r="J466" s="85" t="s">
        <v>90</v>
      </c>
      <c r="K466" s="85" t="s">
        <v>1313</v>
      </c>
      <c r="L466" s="90" t="s">
        <v>65</v>
      </c>
      <c r="M466" s="85"/>
      <c r="N466" s="85"/>
      <c r="O466" s="85"/>
      <c r="P466" s="85"/>
      <c r="Q466" s="87" t="s">
        <v>1311</v>
      </c>
      <c r="R466" s="87" t="s">
        <v>1311</v>
      </c>
      <c r="S466" s="87" t="s">
        <v>1311</v>
      </c>
      <c r="T466" s="87" t="s">
        <v>1311</v>
      </c>
      <c r="U466" s="87" t="s">
        <v>1311</v>
      </c>
      <c r="V466" s="87">
        <v>734</v>
      </c>
      <c r="W466" s="87">
        <v>661</v>
      </c>
      <c r="X466" s="87">
        <v>694</v>
      </c>
      <c r="Y466" s="88">
        <v>1179</v>
      </c>
      <c r="Z466" s="87">
        <v>943</v>
      </c>
      <c r="AA466" s="88">
        <v>2000</v>
      </c>
      <c r="AB466" s="88">
        <v>2000</v>
      </c>
      <c r="AC466" s="72"/>
      <c r="AD466" s="87">
        <v>0</v>
      </c>
      <c r="AE466" s="87">
        <v>0</v>
      </c>
      <c r="AF466" s="87">
        <v>0</v>
      </c>
      <c r="AG466" s="87">
        <v>0</v>
      </c>
      <c r="AH466" s="87">
        <v>0</v>
      </c>
      <c r="AI466" s="88">
        <v>34652</v>
      </c>
      <c r="AJ466" s="88">
        <v>31206</v>
      </c>
      <c r="AK466" s="88">
        <v>32764</v>
      </c>
      <c r="AL466" s="88">
        <v>55661</v>
      </c>
      <c r="AM466" s="88">
        <v>44519</v>
      </c>
      <c r="AN466" s="88">
        <v>94421</v>
      </c>
      <c r="AO466" s="88">
        <v>94421</v>
      </c>
      <c r="AP466" s="72"/>
      <c r="AQ466" s="87">
        <v>0</v>
      </c>
      <c r="AR466" s="88">
        <v>34652</v>
      </c>
      <c r="AS466" s="88">
        <v>119631</v>
      </c>
      <c r="AT466" s="88">
        <v>233361</v>
      </c>
      <c r="AU466" s="72"/>
      <c r="AV466" s="87"/>
      <c r="AW466" s="87"/>
      <c r="AX466" s="87"/>
      <c r="AY466" s="87"/>
      <c r="AZ466" s="87"/>
      <c r="BA466" s="87"/>
      <c r="BB466" s="87"/>
      <c r="BC466" s="87"/>
      <c r="BD466" s="87"/>
      <c r="BE466" s="87"/>
      <c r="BF466" s="87"/>
      <c r="BG466" s="87"/>
      <c r="BH466" s="87"/>
      <c r="BI466" s="87"/>
      <c r="BJ466" s="87"/>
      <c r="BL466" s="75" t="str">
        <f t="shared" si="14"/>
        <v>Mondelez - Lazada</v>
      </c>
      <c r="BM466" s="75" t="str">
        <f t="shared" si="15"/>
        <v>Mondelez - Lazada</v>
      </c>
    </row>
    <row r="467" spans="1:65" hidden="1" x14ac:dyDescent="0.3">
      <c r="A467" s="85" t="s">
        <v>1305</v>
      </c>
      <c r="B467" s="75" t="s">
        <v>240</v>
      </c>
      <c r="C467" s="75" t="s">
        <v>1305</v>
      </c>
      <c r="D467" s="75" t="s">
        <v>1813</v>
      </c>
      <c r="E467" s="75" t="s">
        <v>1305</v>
      </c>
      <c r="F467" s="75" t="s">
        <v>1305</v>
      </c>
      <c r="G467" s="75" t="s">
        <v>1335</v>
      </c>
      <c r="H467" s="75" t="s">
        <v>1020</v>
      </c>
      <c r="I467" s="75" t="s">
        <v>1020</v>
      </c>
      <c r="J467" s="75" t="s">
        <v>90</v>
      </c>
      <c r="K467" s="75" t="s">
        <v>739</v>
      </c>
      <c r="L467" s="86" t="s">
        <v>739</v>
      </c>
      <c r="Q467" s="91" t="s">
        <v>1311</v>
      </c>
      <c r="R467" s="91" t="s">
        <v>1311</v>
      </c>
      <c r="S467" s="91" t="s">
        <v>1311</v>
      </c>
      <c r="T467" s="91" t="s">
        <v>1311</v>
      </c>
      <c r="U467" s="91" t="s">
        <v>1311</v>
      </c>
      <c r="V467" s="91" t="s">
        <v>1311</v>
      </c>
      <c r="W467" s="91" t="s">
        <v>1311</v>
      </c>
      <c r="X467" s="91" t="s">
        <v>1311</v>
      </c>
      <c r="Y467" s="91" t="s">
        <v>1311</v>
      </c>
      <c r="Z467" s="91" t="s">
        <v>1311</v>
      </c>
      <c r="AA467" s="91" t="s">
        <v>1311</v>
      </c>
      <c r="AB467" s="91" t="s">
        <v>1311</v>
      </c>
      <c r="AC467" s="72"/>
      <c r="AD467" s="91">
        <v>0</v>
      </c>
      <c r="AE467" s="91">
        <v>0</v>
      </c>
      <c r="AF467" s="91">
        <v>0</v>
      </c>
      <c r="AG467" s="91">
        <v>0</v>
      </c>
      <c r="AH467" s="91">
        <v>0</v>
      </c>
      <c r="AI467" s="91">
        <v>0</v>
      </c>
      <c r="AJ467" s="91">
        <v>0</v>
      </c>
      <c r="AK467" s="91">
        <v>0</v>
      </c>
      <c r="AL467" s="91">
        <v>0</v>
      </c>
      <c r="AM467" s="91">
        <v>0</v>
      </c>
      <c r="AN467" s="91">
        <v>0</v>
      </c>
      <c r="AO467" s="91">
        <v>0</v>
      </c>
      <c r="AP467" s="72"/>
      <c r="AQ467" s="91">
        <v>0</v>
      </c>
      <c r="AR467" s="91">
        <v>0</v>
      </c>
      <c r="AS467" s="91">
        <v>0</v>
      </c>
      <c r="AT467" s="91">
        <v>0</v>
      </c>
      <c r="AU467" s="72"/>
      <c r="AV467" s="91"/>
      <c r="AW467" s="91"/>
      <c r="AX467" s="91"/>
      <c r="AY467" s="91"/>
      <c r="AZ467" s="91"/>
      <c r="BB467" s="91"/>
      <c r="BC467" s="91"/>
      <c r="BD467" s="91"/>
      <c r="BE467" s="91"/>
      <c r="BF467" s="91"/>
      <c r="BG467" s="91"/>
      <c r="BH467" s="91"/>
      <c r="BI467" s="91"/>
      <c r="BJ467" s="91"/>
      <c r="BL467" s="75" t="str">
        <f t="shared" si="14"/>
        <v>Mondelez - Momo</v>
      </c>
      <c r="BM467" s="75" t="str">
        <f t="shared" si="15"/>
        <v>Mondelez - Momo</v>
      </c>
    </row>
    <row r="468" spans="1:65" hidden="1" x14ac:dyDescent="0.3">
      <c r="A468" s="85" t="s">
        <v>1305</v>
      </c>
      <c r="B468" s="85" t="s">
        <v>240</v>
      </c>
      <c r="C468" s="85" t="s">
        <v>1307</v>
      </c>
      <c r="D468" s="85" t="s">
        <v>1814</v>
      </c>
      <c r="E468" s="85" t="s">
        <v>1305</v>
      </c>
      <c r="F468" s="85" t="s">
        <v>1305</v>
      </c>
      <c r="G468" s="85" t="s">
        <v>1335</v>
      </c>
      <c r="H468" s="85" t="s">
        <v>1020</v>
      </c>
      <c r="I468" s="85" t="s">
        <v>1020</v>
      </c>
      <c r="J468" s="85" t="s">
        <v>90</v>
      </c>
      <c r="K468" s="85" t="s">
        <v>1313</v>
      </c>
      <c r="L468" s="99" t="s">
        <v>1482</v>
      </c>
      <c r="M468" s="85"/>
      <c r="N468" s="85"/>
      <c r="O468" s="85"/>
      <c r="P468" s="85"/>
      <c r="Q468" s="87" t="s">
        <v>1311</v>
      </c>
      <c r="R468" s="87" t="s">
        <v>1311</v>
      </c>
      <c r="S468" s="87" t="s">
        <v>1311</v>
      </c>
      <c r="T468" s="87" t="s">
        <v>1311</v>
      </c>
      <c r="U468" s="87" t="s">
        <v>1311</v>
      </c>
      <c r="V468" s="87">
        <v>326</v>
      </c>
      <c r="W468" s="87">
        <v>358</v>
      </c>
      <c r="X468" s="87">
        <v>394</v>
      </c>
      <c r="Y468" s="87">
        <v>433</v>
      </c>
      <c r="Z468" s="87">
        <v>477</v>
      </c>
      <c r="AA468" s="87">
        <v>524</v>
      </c>
      <c r="AB468" s="87">
        <v>577</v>
      </c>
      <c r="AC468" s="72"/>
      <c r="AD468" s="87">
        <v>0</v>
      </c>
      <c r="AE468" s="87">
        <v>0</v>
      </c>
      <c r="AF468" s="87">
        <v>0</v>
      </c>
      <c r="AG468" s="87">
        <v>0</v>
      </c>
      <c r="AH468" s="87">
        <v>0</v>
      </c>
      <c r="AI468" s="88">
        <v>15391</v>
      </c>
      <c r="AJ468" s="88">
        <v>16901</v>
      </c>
      <c r="AK468" s="88">
        <v>18601</v>
      </c>
      <c r="AL468" s="88">
        <v>20442</v>
      </c>
      <c r="AM468" s="88">
        <v>22519</v>
      </c>
      <c r="AN468" s="88">
        <v>24738</v>
      </c>
      <c r="AO468" s="88">
        <v>27240</v>
      </c>
      <c r="AP468" s="72"/>
      <c r="AQ468" s="87">
        <v>0</v>
      </c>
      <c r="AR468" s="88">
        <v>15391</v>
      </c>
      <c r="AS468" s="88">
        <v>55944</v>
      </c>
      <c r="AT468" s="88">
        <v>74498</v>
      </c>
      <c r="AU468" s="72"/>
      <c r="AV468" s="87"/>
      <c r="AW468" s="87"/>
      <c r="AX468" s="87"/>
      <c r="AY468" s="87"/>
      <c r="AZ468" s="87"/>
      <c r="BA468" s="87"/>
      <c r="BB468" s="87"/>
      <c r="BC468" s="87"/>
      <c r="BD468" s="87"/>
      <c r="BE468" s="87"/>
      <c r="BF468" s="87"/>
      <c r="BG468" s="87"/>
      <c r="BH468" s="87"/>
      <c r="BI468" s="87"/>
      <c r="BJ468" s="87"/>
      <c r="BL468" s="75" t="str">
        <f t="shared" si="14"/>
        <v>Mondelez - SENDO</v>
      </c>
      <c r="BM468" s="75" t="str">
        <f t="shared" si="15"/>
        <v>Mondelez - SENDO</v>
      </c>
    </row>
    <row r="469" spans="1:65" hidden="1" x14ac:dyDescent="0.3">
      <c r="A469" s="85" t="s">
        <v>1305</v>
      </c>
      <c r="B469" s="75" t="s">
        <v>240</v>
      </c>
      <c r="C469" s="75" t="s">
        <v>1305</v>
      </c>
      <c r="D469" s="75" t="s">
        <v>1815</v>
      </c>
      <c r="E469" s="75" t="s">
        <v>1305</v>
      </c>
      <c r="F469" s="75" t="s">
        <v>1305</v>
      </c>
      <c r="G469" s="75" t="s">
        <v>1335</v>
      </c>
      <c r="H469" s="75" t="s">
        <v>1020</v>
      </c>
      <c r="I469" s="75" t="s">
        <v>1020</v>
      </c>
      <c r="J469" s="75" t="s">
        <v>90</v>
      </c>
      <c r="K469" s="75" t="s">
        <v>116</v>
      </c>
      <c r="L469" s="86" t="s">
        <v>116</v>
      </c>
      <c r="Q469" s="91" t="s">
        <v>1311</v>
      </c>
      <c r="R469" s="91" t="s">
        <v>1311</v>
      </c>
      <c r="S469" s="91" t="s">
        <v>1311</v>
      </c>
      <c r="T469" s="91" t="s">
        <v>1311</v>
      </c>
      <c r="U469" s="91" t="s">
        <v>1311</v>
      </c>
      <c r="V469" s="91" t="s">
        <v>1311</v>
      </c>
      <c r="W469" s="91" t="s">
        <v>1311</v>
      </c>
      <c r="X469" s="91" t="s">
        <v>1311</v>
      </c>
      <c r="Y469" s="91" t="s">
        <v>1311</v>
      </c>
      <c r="Z469" s="91" t="s">
        <v>1311</v>
      </c>
      <c r="AA469" s="91" t="s">
        <v>1311</v>
      </c>
      <c r="AB469" s="91" t="s">
        <v>1311</v>
      </c>
      <c r="AC469" s="72"/>
      <c r="AD469" s="91">
        <v>0</v>
      </c>
      <c r="AE469" s="91">
        <v>0</v>
      </c>
      <c r="AF469" s="91">
        <v>0</v>
      </c>
      <c r="AG469" s="91">
        <v>0</v>
      </c>
      <c r="AH469" s="91">
        <v>0</v>
      </c>
      <c r="AI469" s="91">
        <v>0</v>
      </c>
      <c r="AJ469" s="91">
        <v>0</v>
      </c>
      <c r="AK469" s="91">
        <v>0</v>
      </c>
      <c r="AL469" s="91">
        <v>0</v>
      </c>
      <c r="AM469" s="91">
        <v>0</v>
      </c>
      <c r="AN469" s="91">
        <v>0</v>
      </c>
      <c r="AO469" s="91">
        <v>0</v>
      </c>
      <c r="AP469" s="72"/>
      <c r="AQ469" s="91">
        <v>0</v>
      </c>
      <c r="AR469" s="91">
        <v>0</v>
      </c>
      <c r="AS469" s="91">
        <v>0</v>
      </c>
      <c r="AT469" s="91">
        <v>0</v>
      </c>
      <c r="AU469" s="72"/>
      <c r="AV469" s="91"/>
      <c r="AW469" s="91"/>
      <c r="AX469" s="91"/>
      <c r="AY469" s="91"/>
      <c r="AZ469" s="91"/>
      <c r="BB469" s="91"/>
      <c r="BC469" s="91"/>
      <c r="BD469" s="91"/>
      <c r="BE469" s="91"/>
      <c r="BF469" s="91"/>
      <c r="BG469" s="91"/>
      <c r="BH469" s="91"/>
      <c r="BI469" s="91"/>
      <c r="BJ469" s="91"/>
      <c r="BL469" s="75" t="str">
        <f t="shared" si="14"/>
        <v>Mondelez - Tiktok</v>
      </c>
      <c r="BM469" s="75" t="str">
        <f t="shared" si="15"/>
        <v>Mondelez - Tiktok</v>
      </c>
    </row>
    <row r="470" spans="1:65" hidden="1" x14ac:dyDescent="0.3">
      <c r="A470" s="85" t="s">
        <v>1305</v>
      </c>
      <c r="B470" s="85" t="s">
        <v>240</v>
      </c>
      <c r="C470" s="85" t="s">
        <v>1307</v>
      </c>
      <c r="D470" s="85" t="s">
        <v>1816</v>
      </c>
      <c r="E470" s="85" t="s">
        <v>1305</v>
      </c>
      <c r="F470" s="85" t="s">
        <v>1305</v>
      </c>
      <c r="G470" s="85" t="s">
        <v>1817</v>
      </c>
      <c r="H470" s="85" t="s">
        <v>801</v>
      </c>
      <c r="I470" s="85" t="s">
        <v>801</v>
      </c>
      <c r="J470" s="85" t="s">
        <v>223</v>
      </c>
      <c r="K470" s="85" t="s">
        <v>1313</v>
      </c>
      <c r="L470" s="90" t="s">
        <v>65</v>
      </c>
      <c r="M470" s="85"/>
      <c r="N470" s="85"/>
      <c r="O470" s="85"/>
      <c r="P470" s="85"/>
      <c r="Q470" s="87" t="s">
        <v>1311</v>
      </c>
      <c r="R470" s="87" t="s">
        <v>1311</v>
      </c>
      <c r="S470" s="87" t="s">
        <v>1311</v>
      </c>
      <c r="T470" s="87" t="s">
        <v>1311</v>
      </c>
      <c r="U470" s="87" t="s">
        <v>1311</v>
      </c>
      <c r="V470" s="87" t="s">
        <v>1311</v>
      </c>
      <c r="W470" s="87" t="s">
        <v>1311</v>
      </c>
      <c r="X470" s="88">
        <v>1500</v>
      </c>
      <c r="Y470" s="88">
        <v>1650</v>
      </c>
      <c r="Z470" s="88">
        <v>1815</v>
      </c>
      <c r="AA470" s="88">
        <v>1997</v>
      </c>
      <c r="AB470" s="88">
        <v>2196</v>
      </c>
      <c r="AC470" s="72"/>
      <c r="AD470" s="87">
        <v>0</v>
      </c>
      <c r="AE470" s="87">
        <v>0</v>
      </c>
      <c r="AF470" s="87">
        <v>0</v>
      </c>
      <c r="AG470" s="87">
        <v>0</v>
      </c>
      <c r="AH470" s="87">
        <v>0</v>
      </c>
      <c r="AI470" s="87">
        <v>0</v>
      </c>
      <c r="AJ470" s="87">
        <v>0</v>
      </c>
      <c r="AK470" s="88">
        <v>70815</v>
      </c>
      <c r="AL470" s="88">
        <v>77897</v>
      </c>
      <c r="AM470" s="88">
        <v>85687</v>
      </c>
      <c r="AN470" s="88">
        <v>94255</v>
      </c>
      <c r="AO470" s="88">
        <v>103681</v>
      </c>
      <c r="AP470" s="72"/>
      <c r="AQ470" s="87">
        <v>0</v>
      </c>
      <c r="AR470" s="87">
        <v>0</v>
      </c>
      <c r="AS470" s="88">
        <v>148712</v>
      </c>
      <c r="AT470" s="88">
        <v>283623</v>
      </c>
      <c r="AU470" s="72"/>
      <c r="AV470" s="87"/>
      <c r="AW470" s="87"/>
      <c r="AX470" s="87"/>
      <c r="AY470" s="87"/>
      <c r="AZ470" s="87"/>
      <c r="BA470" s="87"/>
      <c r="BB470" s="87"/>
      <c r="BC470" s="87"/>
      <c r="BD470" s="87"/>
      <c r="BE470" s="87"/>
      <c r="BF470" s="87"/>
      <c r="BG470" s="87"/>
      <c r="BH470" s="87"/>
      <c r="BI470" s="87"/>
      <c r="BJ470" s="87"/>
      <c r="BL470" s="75" t="str">
        <f t="shared" si="14"/>
        <v>Muji - Lazada</v>
      </c>
      <c r="BM470" s="75" t="str">
        <f t="shared" si="15"/>
        <v>Muji - Lazada</v>
      </c>
    </row>
    <row r="471" spans="1:65" hidden="1" x14ac:dyDescent="0.3">
      <c r="A471" s="85" t="s">
        <v>1305</v>
      </c>
      <c r="B471" s="75" t="s">
        <v>240</v>
      </c>
      <c r="C471" s="75" t="s">
        <v>1305</v>
      </c>
      <c r="D471" s="75" t="s">
        <v>1818</v>
      </c>
      <c r="E471" s="75" t="s">
        <v>1305</v>
      </c>
      <c r="F471" s="75" t="s">
        <v>1305</v>
      </c>
      <c r="G471" s="75" t="s">
        <v>1817</v>
      </c>
      <c r="H471" s="75" t="s">
        <v>801</v>
      </c>
      <c r="I471" s="75" t="s">
        <v>801</v>
      </c>
      <c r="J471" s="75" t="s">
        <v>223</v>
      </c>
      <c r="K471" s="75" t="s">
        <v>739</v>
      </c>
      <c r="L471" s="86" t="s">
        <v>739</v>
      </c>
      <c r="Q471" s="91" t="s">
        <v>1311</v>
      </c>
      <c r="R471" s="91" t="s">
        <v>1311</v>
      </c>
      <c r="S471" s="91" t="s">
        <v>1311</v>
      </c>
      <c r="T471" s="91" t="s">
        <v>1311</v>
      </c>
      <c r="U471" s="91" t="s">
        <v>1311</v>
      </c>
      <c r="V471" s="91" t="s">
        <v>1311</v>
      </c>
      <c r="W471" s="91" t="s">
        <v>1311</v>
      </c>
      <c r="X471" s="91">
        <v>108</v>
      </c>
      <c r="Y471" s="91">
        <v>119</v>
      </c>
      <c r="Z471" s="91">
        <v>140</v>
      </c>
      <c r="AA471" s="91">
        <v>154</v>
      </c>
      <c r="AB471" s="91">
        <v>170</v>
      </c>
      <c r="AC471" s="72"/>
      <c r="AD471" s="91">
        <v>0</v>
      </c>
      <c r="AE471" s="91">
        <v>0</v>
      </c>
      <c r="AF471" s="91">
        <v>0</v>
      </c>
      <c r="AG471" s="91">
        <v>0</v>
      </c>
      <c r="AH471" s="91">
        <v>0</v>
      </c>
      <c r="AI471" s="91">
        <v>0</v>
      </c>
      <c r="AJ471" s="91">
        <v>0</v>
      </c>
      <c r="AK471" s="92">
        <v>5093</v>
      </c>
      <c r="AL471" s="92">
        <v>5602</v>
      </c>
      <c r="AM471" s="92">
        <v>6620</v>
      </c>
      <c r="AN471" s="92">
        <v>7282</v>
      </c>
      <c r="AO471" s="92">
        <v>8011</v>
      </c>
      <c r="AP471" s="72"/>
      <c r="AQ471" s="91">
        <v>0</v>
      </c>
      <c r="AR471" s="91">
        <v>0</v>
      </c>
      <c r="AS471" s="92">
        <v>10695</v>
      </c>
      <c r="AT471" s="92">
        <v>21913</v>
      </c>
      <c r="AU471" s="72"/>
      <c r="AV471" s="91"/>
      <c r="AW471" s="91"/>
      <c r="AX471" s="91"/>
      <c r="AY471" s="91"/>
      <c r="AZ471" s="91"/>
      <c r="BB471" s="91"/>
      <c r="BC471" s="91"/>
      <c r="BD471" s="91"/>
      <c r="BE471" s="91"/>
      <c r="BF471" s="91"/>
      <c r="BG471" s="91"/>
      <c r="BH471" s="91"/>
      <c r="BI471" s="91"/>
      <c r="BJ471" s="91"/>
      <c r="BL471" s="75" t="str">
        <f t="shared" si="14"/>
        <v>Muji - Momo</v>
      </c>
      <c r="BM471" s="75" t="str">
        <f t="shared" si="15"/>
        <v>Muji - Momo</v>
      </c>
    </row>
    <row r="472" spans="1:65" hidden="1" x14ac:dyDescent="0.3">
      <c r="A472" s="85" t="s">
        <v>1305</v>
      </c>
      <c r="B472" s="85" t="s">
        <v>240</v>
      </c>
      <c r="C472" s="85" t="s">
        <v>1307</v>
      </c>
      <c r="D472" s="85" t="s">
        <v>1819</v>
      </c>
      <c r="E472" s="85" t="s">
        <v>1305</v>
      </c>
      <c r="F472" s="85" t="s">
        <v>1305</v>
      </c>
      <c r="G472" s="85" t="s">
        <v>1817</v>
      </c>
      <c r="H472" s="85" t="s">
        <v>801</v>
      </c>
      <c r="I472" s="85" t="s">
        <v>801</v>
      </c>
      <c r="J472" s="85" t="s">
        <v>223</v>
      </c>
      <c r="K472" s="85" t="s">
        <v>1313</v>
      </c>
      <c r="L472" s="99" t="s">
        <v>1482</v>
      </c>
      <c r="M472" s="85"/>
      <c r="N472" s="85"/>
      <c r="O472" s="85"/>
      <c r="P472" s="85"/>
      <c r="Q472" s="87" t="s">
        <v>1311</v>
      </c>
      <c r="R472" s="87" t="s">
        <v>1311</v>
      </c>
      <c r="S472" s="87" t="s">
        <v>1311</v>
      </c>
      <c r="T472" s="87" t="s">
        <v>1311</v>
      </c>
      <c r="U472" s="87" t="s">
        <v>1311</v>
      </c>
      <c r="V472" s="87" t="s">
        <v>1311</v>
      </c>
      <c r="W472" s="87" t="s">
        <v>1311</v>
      </c>
      <c r="X472" s="87" t="s">
        <v>1311</v>
      </c>
      <c r="Y472" s="87" t="s">
        <v>1311</v>
      </c>
      <c r="Z472" s="87" t="s">
        <v>1311</v>
      </c>
      <c r="AA472" s="87" t="s">
        <v>1311</v>
      </c>
      <c r="AB472" s="87" t="s">
        <v>1311</v>
      </c>
      <c r="AC472" s="72"/>
      <c r="AD472" s="87">
        <v>0</v>
      </c>
      <c r="AE472" s="87">
        <v>0</v>
      </c>
      <c r="AF472" s="87">
        <v>0</v>
      </c>
      <c r="AG472" s="87">
        <v>0</v>
      </c>
      <c r="AH472" s="87">
        <v>0</v>
      </c>
      <c r="AI472" s="87">
        <v>0</v>
      </c>
      <c r="AJ472" s="87">
        <v>0</v>
      </c>
      <c r="AK472" s="87">
        <v>0</v>
      </c>
      <c r="AL472" s="87">
        <v>0</v>
      </c>
      <c r="AM472" s="87">
        <v>0</v>
      </c>
      <c r="AN472" s="87">
        <v>0</v>
      </c>
      <c r="AO472" s="87">
        <v>0</v>
      </c>
      <c r="AP472" s="72"/>
      <c r="AQ472" s="87">
        <v>0</v>
      </c>
      <c r="AR472" s="87">
        <v>0</v>
      </c>
      <c r="AS472" s="87">
        <v>0</v>
      </c>
      <c r="AT472" s="87">
        <v>0</v>
      </c>
      <c r="AU472" s="72"/>
      <c r="AV472" s="87"/>
      <c r="AW472" s="87"/>
      <c r="AX472" s="87"/>
      <c r="AY472" s="87"/>
      <c r="AZ472" s="87"/>
      <c r="BA472" s="87"/>
      <c r="BB472" s="87"/>
      <c r="BC472" s="87"/>
      <c r="BD472" s="87"/>
      <c r="BE472" s="87"/>
      <c r="BF472" s="87"/>
      <c r="BG472" s="87"/>
      <c r="BH472" s="87"/>
      <c r="BI472" s="87"/>
      <c r="BJ472" s="87"/>
      <c r="BL472" s="75" t="str">
        <f t="shared" si="14"/>
        <v>Muji - SENDO</v>
      </c>
      <c r="BM472" s="75" t="str">
        <f t="shared" si="15"/>
        <v>Muji - SENDO</v>
      </c>
    </row>
    <row r="473" spans="1:65" hidden="1" x14ac:dyDescent="0.3">
      <c r="A473" s="85" t="s">
        <v>1305</v>
      </c>
      <c r="B473" s="75" t="s">
        <v>240</v>
      </c>
      <c r="C473" s="75" t="s">
        <v>1307</v>
      </c>
      <c r="D473" s="75" t="s">
        <v>1820</v>
      </c>
      <c r="E473" s="75" t="s">
        <v>1305</v>
      </c>
      <c r="F473" s="75" t="s">
        <v>1305</v>
      </c>
      <c r="G473" s="75" t="s">
        <v>1817</v>
      </c>
      <c r="H473" s="75" t="s">
        <v>801</v>
      </c>
      <c r="I473" s="75" t="s">
        <v>801</v>
      </c>
      <c r="J473" s="75" t="s">
        <v>223</v>
      </c>
      <c r="K473" s="75" t="s">
        <v>1313</v>
      </c>
      <c r="L473" s="95" t="s">
        <v>147</v>
      </c>
      <c r="Q473" s="91" t="s">
        <v>1311</v>
      </c>
      <c r="R473" s="91" t="s">
        <v>1311</v>
      </c>
      <c r="S473" s="91" t="s">
        <v>1311</v>
      </c>
      <c r="T473" s="91" t="s">
        <v>1311</v>
      </c>
      <c r="U473" s="91" t="s">
        <v>1311</v>
      </c>
      <c r="V473" s="91" t="s">
        <v>1311</v>
      </c>
      <c r="W473" s="91" t="s">
        <v>1311</v>
      </c>
      <c r="X473" s="92">
        <v>2000</v>
      </c>
      <c r="Y473" s="92">
        <v>2200</v>
      </c>
      <c r="Z473" s="92">
        <v>2420</v>
      </c>
      <c r="AA473" s="92">
        <v>2662</v>
      </c>
      <c r="AB473" s="92">
        <v>2928</v>
      </c>
      <c r="AC473" s="72"/>
      <c r="AD473" s="91">
        <v>0</v>
      </c>
      <c r="AE473" s="91">
        <v>0</v>
      </c>
      <c r="AF473" s="91">
        <v>0</v>
      </c>
      <c r="AG473" s="91">
        <v>0</v>
      </c>
      <c r="AH473" s="91">
        <v>0</v>
      </c>
      <c r="AI473" s="91">
        <v>0</v>
      </c>
      <c r="AJ473" s="91">
        <v>0</v>
      </c>
      <c r="AK473" s="92">
        <v>94421</v>
      </c>
      <c r="AL473" s="92">
        <v>103863</v>
      </c>
      <c r="AM473" s="92">
        <v>114249</v>
      </c>
      <c r="AN473" s="92">
        <v>125674</v>
      </c>
      <c r="AO473" s="92">
        <v>138241</v>
      </c>
      <c r="AP473" s="72"/>
      <c r="AQ473" s="91">
        <v>0</v>
      </c>
      <c r="AR473" s="91">
        <v>0</v>
      </c>
      <c r="AS473" s="92">
        <v>198283</v>
      </c>
      <c r="AT473" s="92">
        <v>378164</v>
      </c>
      <c r="AU473" s="72"/>
      <c r="AV473" s="91"/>
      <c r="AW473" s="91"/>
      <c r="AX473" s="91"/>
      <c r="AY473" s="91"/>
      <c r="AZ473" s="91"/>
      <c r="BB473" s="91"/>
      <c r="BC473" s="91"/>
      <c r="BD473" s="91"/>
      <c r="BE473" s="91"/>
      <c r="BF473" s="91"/>
      <c r="BG473" s="91"/>
      <c r="BH473" s="91"/>
      <c r="BI473" s="91"/>
      <c r="BJ473" s="91"/>
      <c r="BL473" s="75" t="str">
        <f t="shared" si="14"/>
        <v>Muji - Shopee</v>
      </c>
      <c r="BM473" s="75" t="str">
        <f t="shared" si="15"/>
        <v>Muji - Shopee</v>
      </c>
    </row>
    <row r="474" spans="1:65" hidden="1" x14ac:dyDescent="0.3">
      <c r="A474" s="85" t="s">
        <v>1305</v>
      </c>
      <c r="B474" s="85" t="s">
        <v>240</v>
      </c>
      <c r="C474" s="85" t="s">
        <v>1307</v>
      </c>
      <c r="D474" s="85" t="s">
        <v>1821</v>
      </c>
      <c r="E474" s="85" t="s">
        <v>1305</v>
      </c>
      <c r="F474" s="85" t="s">
        <v>1305</v>
      </c>
      <c r="G474" s="85" t="s">
        <v>1817</v>
      </c>
      <c r="H474" s="85" t="s">
        <v>801</v>
      </c>
      <c r="I474" s="85" t="s">
        <v>801</v>
      </c>
      <c r="J474" s="85" t="s">
        <v>223</v>
      </c>
      <c r="K474" s="85" t="s">
        <v>1313</v>
      </c>
      <c r="L474" s="96" t="s">
        <v>581</v>
      </c>
      <c r="M474" s="85"/>
      <c r="N474" s="85"/>
      <c r="O474" s="85"/>
      <c r="P474" s="85"/>
      <c r="Q474" s="87" t="s">
        <v>1311</v>
      </c>
      <c r="R474" s="87" t="s">
        <v>1311</v>
      </c>
      <c r="S474" s="87" t="s">
        <v>1311</v>
      </c>
      <c r="T474" s="87" t="s">
        <v>1311</v>
      </c>
      <c r="U474" s="87" t="s">
        <v>1311</v>
      </c>
      <c r="V474" s="87" t="s">
        <v>1311</v>
      </c>
      <c r="W474" s="87" t="s">
        <v>1311</v>
      </c>
      <c r="X474" s="87">
        <v>539</v>
      </c>
      <c r="Y474" s="87">
        <v>593</v>
      </c>
      <c r="Z474" s="87">
        <v>701</v>
      </c>
      <c r="AA474" s="87">
        <v>771</v>
      </c>
      <c r="AB474" s="87">
        <v>848</v>
      </c>
      <c r="AC474" s="72"/>
      <c r="AD474" s="87">
        <v>0</v>
      </c>
      <c r="AE474" s="87">
        <v>0</v>
      </c>
      <c r="AF474" s="87">
        <v>0</v>
      </c>
      <c r="AG474" s="87">
        <v>0</v>
      </c>
      <c r="AH474" s="87">
        <v>0</v>
      </c>
      <c r="AI474" s="87">
        <v>0</v>
      </c>
      <c r="AJ474" s="87">
        <v>0</v>
      </c>
      <c r="AK474" s="88">
        <v>25463</v>
      </c>
      <c r="AL474" s="88">
        <v>28009</v>
      </c>
      <c r="AM474" s="88">
        <v>33102</v>
      </c>
      <c r="AN474" s="88">
        <v>36412</v>
      </c>
      <c r="AO474" s="88">
        <v>40053</v>
      </c>
      <c r="AP474" s="72"/>
      <c r="AQ474" s="87">
        <v>0</v>
      </c>
      <c r="AR474" s="87">
        <v>0</v>
      </c>
      <c r="AS474" s="88">
        <v>53472</v>
      </c>
      <c r="AT474" s="88">
        <v>109567</v>
      </c>
      <c r="AU474" s="72"/>
      <c r="AV474" s="87"/>
      <c r="AW474" s="87"/>
      <c r="AX474" s="87"/>
      <c r="AY474" s="87"/>
      <c r="AZ474" s="87"/>
      <c r="BA474" s="87"/>
      <c r="BB474" s="87"/>
      <c r="BC474" s="87"/>
      <c r="BD474" s="87"/>
      <c r="BE474" s="87"/>
      <c r="BF474" s="87"/>
      <c r="BG474" s="87"/>
      <c r="BH474" s="87"/>
      <c r="BI474" s="87"/>
      <c r="BJ474" s="87"/>
      <c r="BL474" s="75" t="str">
        <f t="shared" si="14"/>
        <v>Muji - TIKI</v>
      </c>
      <c r="BM474" s="75" t="str">
        <f t="shared" si="15"/>
        <v>Muji - TIKI</v>
      </c>
    </row>
    <row r="475" spans="1:65" hidden="1" x14ac:dyDescent="0.3">
      <c r="A475" s="85" t="s">
        <v>1305</v>
      </c>
      <c r="B475" s="75" t="s">
        <v>240</v>
      </c>
      <c r="C475" s="75" t="s">
        <v>1305</v>
      </c>
      <c r="D475" s="75" t="s">
        <v>1822</v>
      </c>
      <c r="E475" s="75" t="s">
        <v>1305</v>
      </c>
      <c r="F475" s="75" t="s">
        <v>1305</v>
      </c>
      <c r="G475" s="75" t="s">
        <v>1817</v>
      </c>
      <c r="H475" s="75" t="s">
        <v>801</v>
      </c>
      <c r="I475" s="75" t="s">
        <v>801</v>
      </c>
      <c r="J475" s="75" t="s">
        <v>223</v>
      </c>
      <c r="K475" s="75" t="s">
        <v>116</v>
      </c>
      <c r="L475" s="86" t="s">
        <v>116</v>
      </c>
      <c r="Q475" s="91" t="s">
        <v>1311</v>
      </c>
      <c r="R475" s="91" t="s">
        <v>1311</v>
      </c>
      <c r="S475" s="91" t="s">
        <v>1311</v>
      </c>
      <c r="T475" s="91" t="s">
        <v>1311</v>
      </c>
      <c r="U475" s="91" t="s">
        <v>1311</v>
      </c>
      <c r="V475" s="91" t="s">
        <v>1311</v>
      </c>
      <c r="W475" s="91" t="s">
        <v>1311</v>
      </c>
      <c r="X475" s="91" t="s">
        <v>1311</v>
      </c>
      <c r="Y475" s="91" t="s">
        <v>1311</v>
      </c>
      <c r="Z475" s="91" t="s">
        <v>1311</v>
      </c>
      <c r="AA475" s="91" t="s">
        <v>1311</v>
      </c>
      <c r="AB475" s="91" t="s">
        <v>1311</v>
      </c>
      <c r="AC475" s="72"/>
      <c r="AD475" s="91">
        <v>0</v>
      </c>
      <c r="AE475" s="91">
        <v>0</v>
      </c>
      <c r="AF475" s="91">
        <v>0</v>
      </c>
      <c r="AG475" s="91">
        <v>0</v>
      </c>
      <c r="AH475" s="91">
        <v>0</v>
      </c>
      <c r="AI475" s="91">
        <v>0</v>
      </c>
      <c r="AJ475" s="91">
        <v>0</v>
      </c>
      <c r="AK475" s="91">
        <v>0</v>
      </c>
      <c r="AL475" s="91">
        <v>0</v>
      </c>
      <c r="AM475" s="91">
        <v>0</v>
      </c>
      <c r="AN475" s="91">
        <v>0</v>
      </c>
      <c r="AO475" s="91">
        <v>0</v>
      </c>
      <c r="AP475" s="72"/>
      <c r="AQ475" s="91">
        <v>0</v>
      </c>
      <c r="AR475" s="91">
        <v>0</v>
      </c>
      <c r="AS475" s="91">
        <v>0</v>
      </c>
      <c r="AT475" s="91">
        <v>0</v>
      </c>
      <c r="AU475" s="72"/>
      <c r="AV475" s="91"/>
      <c r="AW475" s="91"/>
      <c r="AX475" s="91"/>
      <c r="AY475" s="91"/>
      <c r="AZ475" s="91"/>
      <c r="BB475" s="91"/>
      <c r="BC475" s="91"/>
      <c r="BD475" s="91"/>
      <c r="BE475" s="91"/>
      <c r="BF475" s="91"/>
      <c r="BG475" s="91"/>
      <c r="BH475" s="91"/>
      <c r="BI475" s="91"/>
      <c r="BJ475" s="91"/>
      <c r="BL475" s="75" t="str">
        <f t="shared" si="14"/>
        <v>Muji - Tiktok</v>
      </c>
      <c r="BM475" s="75" t="str">
        <f t="shared" si="15"/>
        <v>Muji - Tiktok</v>
      </c>
    </row>
    <row r="476" spans="1:65" hidden="1" x14ac:dyDescent="0.3">
      <c r="A476" s="85" t="s">
        <v>1305</v>
      </c>
      <c r="B476" s="85" t="s">
        <v>240</v>
      </c>
      <c r="C476" s="85" t="s">
        <v>1307</v>
      </c>
      <c r="D476" s="85" t="s">
        <v>1823</v>
      </c>
      <c r="E476" s="85" t="s">
        <v>1305</v>
      </c>
      <c r="F476" s="85" t="s">
        <v>1305</v>
      </c>
      <c r="G476" s="85" t="s">
        <v>1456</v>
      </c>
      <c r="H476" s="85" t="s">
        <v>988</v>
      </c>
      <c r="I476" s="85" t="s">
        <v>988</v>
      </c>
      <c r="J476" s="85" t="s">
        <v>90</v>
      </c>
      <c r="K476" s="85" t="s">
        <v>1313</v>
      </c>
      <c r="L476" s="90" t="s">
        <v>65</v>
      </c>
      <c r="M476" s="85"/>
      <c r="N476" s="85"/>
      <c r="O476" s="85"/>
      <c r="P476" s="85"/>
      <c r="Q476" s="87" t="s">
        <v>1311</v>
      </c>
      <c r="R476" s="87" t="s">
        <v>1311</v>
      </c>
      <c r="S476" s="87" t="s">
        <v>1311</v>
      </c>
      <c r="T476" s="87" t="s">
        <v>1311</v>
      </c>
      <c r="U476" s="87" t="s">
        <v>1311</v>
      </c>
      <c r="V476" s="87">
        <v>259</v>
      </c>
      <c r="W476" s="87">
        <v>285</v>
      </c>
      <c r="X476" s="87">
        <v>313</v>
      </c>
      <c r="Y476" s="87">
        <v>345</v>
      </c>
      <c r="Z476" s="87">
        <v>379</v>
      </c>
      <c r="AA476" s="87">
        <v>417</v>
      </c>
      <c r="AB476" s="87">
        <v>459</v>
      </c>
      <c r="AC476" s="72"/>
      <c r="AD476" s="87">
        <v>0</v>
      </c>
      <c r="AE476" s="87">
        <v>0</v>
      </c>
      <c r="AF476" s="87">
        <v>0</v>
      </c>
      <c r="AG476" s="87">
        <v>0</v>
      </c>
      <c r="AH476" s="87">
        <v>0</v>
      </c>
      <c r="AI476" s="88">
        <v>12222</v>
      </c>
      <c r="AJ476" s="88">
        <v>13445</v>
      </c>
      <c r="AK476" s="88">
        <v>14789</v>
      </c>
      <c r="AL476" s="88">
        <v>16268</v>
      </c>
      <c r="AM476" s="88">
        <v>17895</v>
      </c>
      <c r="AN476" s="88">
        <v>19684</v>
      </c>
      <c r="AO476" s="88">
        <v>21653</v>
      </c>
      <c r="AP476" s="72"/>
      <c r="AQ476" s="87">
        <v>0</v>
      </c>
      <c r="AR476" s="88">
        <v>12222</v>
      </c>
      <c r="AS476" s="88">
        <v>44501</v>
      </c>
      <c r="AT476" s="88">
        <v>59231</v>
      </c>
      <c r="AU476" s="72"/>
      <c r="AV476" s="87"/>
      <c r="AW476" s="87"/>
      <c r="AX476" s="87"/>
      <c r="AY476" s="87"/>
      <c r="AZ476" s="87"/>
      <c r="BA476" s="87"/>
      <c r="BB476" s="87"/>
      <c r="BC476" s="87"/>
      <c r="BD476" s="87"/>
      <c r="BE476" s="87"/>
      <c r="BF476" s="87"/>
      <c r="BG476" s="87"/>
      <c r="BH476" s="87"/>
      <c r="BI476" s="87"/>
      <c r="BJ476" s="87"/>
      <c r="BL476" s="75" t="str">
        <f t="shared" si="14"/>
        <v>MWC - Lazada</v>
      </c>
      <c r="BM476" s="75" t="str">
        <f t="shared" si="15"/>
        <v>MWC - Lazada</v>
      </c>
    </row>
    <row r="477" spans="1:65" hidden="1" x14ac:dyDescent="0.3">
      <c r="A477" s="85" t="s">
        <v>1305</v>
      </c>
      <c r="B477" s="75" t="s">
        <v>240</v>
      </c>
      <c r="C477" s="75" t="s">
        <v>1305</v>
      </c>
      <c r="D477" s="75" t="s">
        <v>1824</v>
      </c>
      <c r="E477" s="75" t="s">
        <v>1305</v>
      </c>
      <c r="F477" s="75" t="s">
        <v>1305</v>
      </c>
      <c r="G477" s="75" t="s">
        <v>1456</v>
      </c>
      <c r="H477" s="75" t="s">
        <v>988</v>
      </c>
      <c r="I477" s="75" t="s">
        <v>988</v>
      </c>
      <c r="J477" s="75" t="s">
        <v>90</v>
      </c>
      <c r="K477" s="75" t="s">
        <v>739</v>
      </c>
      <c r="L477" s="86" t="s">
        <v>739</v>
      </c>
      <c r="Q477" s="91" t="s">
        <v>1311</v>
      </c>
      <c r="R477" s="91" t="s">
        <v>1311</v>
      </c>
      <c r="S477" s="91" t="s">
        <v>1311</v>
      </c>
      <c r="T477" s="91" t="s">
        <v>1311</v>
      </c>
      <c r="U477" s="91" t="s">
        <v>1311</v>
      </c>
      <c r="V477" s="91">
        <v>43</v>
      </c>
      <c r="W477" s="91">
        <v>47</v>
      </c>
      <c r="X477" s="91">
        <v>52</v>
      </c>
      <c r="Y477" s="91">
        <v>57</v>
      </c>
      <c r="Z477" s="91">
        <v>63</v>
      </c>
      <c r="AA477" s="91">
        <v>69</v>
      </c>
      <c r="AB477" s="91">
        <v>76</v>
      </c>
      <c r="AC477" s="72"/>
      <c r="AD477" s="91">
        <v>0</v>
      </c>
      <c r="AE477" s="91">
        <v>0</v>
      </c>
      <c r="AF477" s="91">
        <v>0</v>
      </c>
      <c r="AG477" s="91">
        <v>0</v>
      </c>
      <c r="AH477" s="91">
        <v>0</v>
      </c>
      <c r="AI477" s="92">
        <v>2037</v>
      </c>
      <c r="AJ477" s="92">
        <v>2241</v>
      </c>
      <c r="AK477" s="92">
        <v>2465</v>
      </c>
      <c r="AL477" s="92">
        <v>2711</v>
      </c>
      <c r="AM477" s="92">
        <v>2982</v>
      </c>
      <c r="AN477" s="92">
        <v>3281</v>
      </c>
      <c r="AO477" s="92">
        <v>3609</v>
      </c>
      <c r="AP477" s="72"/>
      <c r="AQ477" s="91">
        <v>0</v>
      </c>
      <c r="AR477" s="92">
        <v>2037</v>
      </c>
      <c r="AS477" s="92">
        <v>7417</v>
      </c>
      <c r="AT477" s="92">
        <v>9872</v>
      </c>
      <c r="AU477" s="72"/>
      <c r="AV477" s="91"/>
      <c r="AW477" s="91"/>
      <c r="AX477" s="91"/>
      <c r="AY477" s="91"/>
      <c r="AZ477" s="91"/>
      <c r="BB477" s="91"/>
      <c r="BC477" s="91"/>
      <c r="BD477" s="91"/>
      <c r="BE477" s="91"/>
      <c r="BF477" s="91"/>
      <c r="BG477" s="91"/>
      <c r="BH477" s="91"/>
      <c r="BI477" s="91"/>
      <c r="BJ477" s="91"/>
      <c r="BL477" s="75" t="str">
        <f t="shared" si="14"/>
        <v>MWC - Momo</v>
      </c>
      <c r="BM477" s="75" t="str">
        <f t="shared" si="15"/>
        <v>MWC - Momo</v>
      </c>
    </row>
    <row r="478" spans="1:65" hidden="1" x14ac:dyDescent="0.3">
      <c r="A478" s="85" t="s">
        <v>1305</v>
      </c>
      <c r="B478" s="85" t="s">
        <v>240</v>
      </c>
      <c r="C478" s="85" t="s">
        <v>1307</v>
      </c>
      <c r="D478" s="85" t="s">
        <v>1825</v>
      </c>
      <c r="E478" s="85" t="s">
        <v>1305</v>
      </c>
      <c r="F478" s="85" t="s">
        <v>1305</v>
      </c>
      <c r="G478" s="85" t="s">
        <v>1456</v>
      </c>
      <c r="H478" s="85" t="s">
        <v>988</v>
      </c>
      <c r="I478" s="85" t="s">
        <v>988</v>
      </c>
      <c r="J478" s="85" t="s">
        <v>90</v>
      </c>
      <c r="K478" s="85" t="s">
        <v>1313</v>
      </c>
      <c r="L478" s="99" t="s">
        <v>1482</v>
      </c>
      <c r="M478" s="85"/>
      <c r="N478" s="85"/>
      <c r="O478" s="85"/>
      <c r="P478" s="85"/>
      <c r="Q478" s="87" t="s">
        <v>1311</v>
      </c>
      <c r="R478" s="87" t="s">
        <v>1311</v>
      </c>
      <c r="S478" s="87" t="s">
        <v>1311</v>
      </c>
      <c r="T478" s="87" t="s">
        <v>1311</v>
      </c>
      <c r="U478" s="87" t="s">
        <v>1311</v>
      </c>
      <c r="V478" s="87">
        <v>43</v>
      </c>
      <c r="W478" s="87">
        <v>47</v>
      </c>
      <c r="X478" s="87">
        <v>52</v>
      </c>
      <c r="Y478" s="87">
        <v>57</v>
      </c>
      <c r="Z478" s="87">
        <v>63</v>
      </c>
      <c r="AA478" s="87">
        <v>69</v>
      </c>
      <c r="AB478" s="87">
        <v>76</v>
      </c>
      <c r="AC478" s="72"/>
      <c r="AD478" s="87">
        <v>0</v>
      </c>
      <c r="AE478" s="87">
        <v>0</v>
      </c>
      <c r="AF478" s="87">
        <v>0</v>
      </c>
      <c r="AG478" s="87">
        <v>0</v>
      </c>
      <c r="AH478" s="87">
        <v>0</v>
      </c>
      <c r="AI478" s="88">
        <v>2037</v>
      </c>
      <c r="AJ478" s="88">
        <v>2241</v>
      </c>
      <c r="AK478" s="88">
        <v>2465</v>
      </c>
      <c r="AL478" s="88">
        <v>2711</v>
      </c>
      <c r="AM478" s="88">
        <v>2982</v>
      </c>
      <c r="AN478" s="88">
        <v>3281</v>
      </c>
      <c r="AO478" s="88">
        <v>3609</v>
      </c>
      <c r="AP478" s="72"/>
      <c r="AQ478" s="87">
        <v>0</v>
      </c>
      <c r="AR478" s="88">
        <v>2037</v>
      </c>
      <c r="AS478" s="88">
        <v>7417</v>
      </c>
      <c r="AT478" s="88">
        <v>9872</v>
      </c>
      <c r="AU478" s="72"/>
      <c r="AV478" s="87"/>
      <c r="AW478" s="87"/>
      <c r="AX478" s="87"/>
      <c r="AY478" s="87"/>
      <c r="AZ478" s="87"/>
      <c r="BA478" s="87"/>
      <c r="BB478" s="87"/>
      <c r="BC478" s="87"/>
      <c r="BD478" s="87"/>
      <c r="BE478" s="87"/>
      <c r="BF478" s="87"/>
      <c r="BG478" s="87"/>
      <c r="BH478" s="87"/>
      <c r="BI478" s="87"/>
      <c r="BJ478" s="87"/>
      <c r="BL478" s="75" t="str">
        <f t="shared" si="14"/>
        <v>MWC - SENDO</v>
      </c>
      <c r="BM478" s="75" t="str">
        <f t="shared" si="15"/>
        <v>MWC - SENDO</v>
      </c>
    </row>
    <row r="479" spans="1:65" hidden="1" x14ac:dyDescent="0.3">
      <c r="A479" s="85" t="s">
        <v>1305</v>
      </c>
      <c r="B479" s="75" t="s">
        <v>240</v>
      </c>
      <c r="C479" s="75" t="s">
        <v>1307</v>
      </c>
      <c r="D479" s="75" t="s">
        <v>1826</v>
      </c>
      <c r="E479" s="75" t="s">
        <v>1305</v>
      </c>
      <c r="F479" s="75" t="s">
        <v>1305</v>
      </c>
      <c r="G479" s="75" t="s">
        <v>1456</v>
      </c>
      <c r="H479" s="75" t="s">
        <v>988</v>
      </c>
      <c r="I479" s="75" t="s">
        <v>988</v>
      </c>
      <c r="J479" s="75" t="s">
        <v>90</v>
      </c>
      <c r="K479" s="75" t="s">
        <v>1313</v>
      </c>
      <c r="L479" s="95" t="s">
        <v>147</v>
      </c>
      <c r="Q479" s="91" t="s">
        <v>1311</v>
      </c>
      <c r="R479" s="91" t="s">
        <v>1311</v>
      </c>
      <c r="S479" s="91" t="s">
        <v>1311</v>
      </c>
      <c r="T479" s="91" t="s">
        <v>1311</v>
      </c>
      <c r="U479" s="91" t="s">
        <v>1311</v>
      </c>
      <c r="V479" s="91">
        <v>216</v>
      </c>
      <c r="W479" s="91">
        <v>237</v>
      </c>
      <c r="X479" s="91">
        <v>261</v>
      </c>
      <c r="Y479" s="91">
        <v>287</v>
      </c>
      <c r="Z479" s="91">
        <v>316</v>
      </c>
      <c r="AA479" s="91">
        <v>347</v>
      </c>
      <c r="AB479" s="91">
        <v>382</v>
      </c>
      <c r="AC479" s="72"/>
      <c r="AD479" s="91">
        <v>0</v>
      </c>
      <c r="AE479" s="91">
        <v>0</v>
      </c>
      <c r="AF479" s="91">
        <v>0</v>
      </c>
      <c r="AG479" s="91">
        <v>0</v>
      </c>
      <c r="AH479" s="91">
        <v>0</v>
      </c>
      <c r="AI479" s="92">
        <v>10185</v>
      </c>
      <c r="AJ479" s="92">
        <v>11203</v>
      </c>
      <c r="AK479" s="92">
        <v>12324</v>
      </c>
      <c r="AL479" s="92">
        <v>13556</v>
      </c>
      <c r="AM479" s="92">
        <v>14912</v>
      </c>
      <c r="AN479" s="92">
        <v>16403</v>
      </c>
      <c r="AO479" s="92">
        <v>18044</v>
      </c>
      <c r="AP479" s="72"/>
      <c r="AQ479" s="91">
        <v>0</v>
      </c>
      <c r="AR479" s="92">
        <v>10185</v>
      </c>
      <c r="AS479" s="92">
        <v>37084</v>
      </c>
      <c r="AT479" s="92">
        <v>49359</v>
      </c>
      <c r="AU479" s="72"/>
      <c r="AV479" s="91"/>
      <c r="AW479" s="91"/>
      <c r="AX479" s="91"/>
      <c r="AY479" s="91"/>
      <c r="AZ479" s="91"/>
      <c r="BB479" s="91"/>
      <c r="BC479" s="91"/>
      <c r="BD479" s="91"/>
      <c r="BE479" s="91"/>
      <c r="BF479" s="91"/>
      <c r="BG479" s="91"/>
      <c r="BH479" s="91"/>
      <c r="BI479" s="91"/>
      <c r="BJ479" s="91"/>
      <c r="BL479" s="75" t="str">
        <f t="shared" si="14"/>
        <v>MWC - Shopee</v>
      </c>
      <c r="BM479" s="75" t="str">
        <f t="shared" si="15"/>
        <v>MWC - Shopee</v>
      </c>
    </row>
    <row r="480" spans="1:65" hidden="1" x14ac:dyDescent="0.3">
      <c r="A480" s="85" t="s">
        <v>1305</v>
      </c>
      <c r="B480" s="85" t="s">
        <v>240</v>
      </c>
      <c r="C480" s="85" t="s">
        <v>1307</v>
      </c>
      <c r="D480" s="85" t="s">
        <v>1827</v>
      </c>
      <c r="E480" s="85" t="s">
        <v>1305</v>
      </c>
      <c r="F480" s="85" t="s">
        <v>1305</v>
      </c>
      <c r="G480" s="85" t="s">
        <v>1456</v>
      </c>
      <c r="H480" s="85" t="s">
        <v>988</v>
      </c>
      <c r="I480" s="85" t="s">
        <v>988</v>
      </c>
      <c r="J480" s="85" t="s">
        <v>90</v>
      </c>
      <c r="K480" s="85" t="s">
        <v>1313</v>
      </c>
      <c r="L480" s="96" t="s">
        <v>581</v>
      </c>
      <c r="M480" s="85"/>
      <c r="N480" s="85"/>
      <c r="O480" s="85"/>
      <c r="P480" s="85"/>
      <c r="Q480" s="87" t="s">
        <v>1311</v>
      </c>
      <c r="R480" s="87" t="s">
        <v>1311</v>
      </c>
      <c r="S480" s="87" t="s">
        <v>1311</v>
      </c>
      <c r="T480" s="87" t="s">
        <v>1311</v>
      </c>
      <c r="U480" s="87" t="s">
        <v>1311</v>
      </c>
      <c r="V480" s="87">
        <v>259</v>
      </c>
      <c r="W480" s="87">
        <v>285</v>
      </c>
      <c r="X480" s="87">
        <v>313</v>
      </c>
      <c r="Y480" s="87">
        <v>345</v>
      </c>
      <c r="Z480" s="87">
        <v>379</v>
      </c>
      <c r="AA480" s="87">
        <v>417</v>
      </c>
      <c r="AB480" s="87">
        <v>459</v>
      </c>
      <c r="AC480" s="72"/>
      <c r="AD480" s="87">
        <v>0</v>
      </c>
      <c r="AE480" s="87">
        <v>0</v>
      </c>
      <c r="AF480" s="87">
        <v>0</v>
      </c>
      <c r="AG480" s="87">
        <v>0</v>
      </c>
      <c r="AH480" s="87">
        <v>0</v>
      </c>
      <c r="AI480" s="88">
        <v>12222</v>
      </c>
      <c r="AJ480" s="88">
        <v>13445</v>
      </c>
      <c r="AK480" s="88">
        <v>14789</v>
      </c>
      <c r="AL480" s="88">
        <v>16268</v>
      </c>
      <c r="AM480" s="88">
        <v>17895</v>
      </c>
      <c r="AN480" s="88">
        <v>19684</v>
      </c>
      <c r="AO480" s="88">
        <v>21653</v>
      </c>
      <c r="AP480" s="72"/>
      <c r="AQ480" s="87">
        <v>0</v>
      </c>
      <c r="AR480" s="88">
        <v>12222</v>
      </c>
      <c r="AS480" s="88">
        <v>44501</v>
      </c>
      <c r="AT480" s="88">
        <v>59231</v>
      </c>
      <c r="AU480" s="72"/>
      <c r="AV480" s="87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  <c r="BI480" s="87"/>
      <c r="BJ480" s="87"/>
      <c r="BL480" s="75" t="str">
        <f t="shared" si="14"/>
        <v>MWC - TIKI</v>
      </c>
      <c r="BM480" s="75" t="str">
        <f t="shared" si="15"/>
        <v>MWC - TIKI</v>
      </c>
    </row>
    <row r="481" spans="1:65" hidden="1" x14ac:dyDescent="0.3">
      <c r="A481" s="85" t="s">
        <v>1305</v>
      </c>
      <c r="B481" s="75" t="s">
        <v>240</v>
      </c>
      <c r="C481" s="75" t="s">
        <v>1305</v>
      </c>
      <c r="D481" s="75" t="s">
        <v>1828</v>
      </c>
      <c r="E481" s="75" t="s">
        <v>1305</v>
      </c>
      <c r="F481" s="75" t="s">
        <v>1305</v>
      </c>
      <c r="G481" s="75" t="s">
        <v>1456</v>
      </c>
      <c r="H481" s="75" t="s">
        <v>988</v>
      </c>
      <c r="I481" s="75" t="s">
        <v>988</v>
      </c>
      <c r="J481" s="75" t="s">
        <v>90</v>
      </c>
      <c r="K481" s="75" t="s">
        <v>116</v>
      </c>
      <c r="L481" s="86" t="s">
        <v>116</v>
      </c>
      <c r="Q481" s="91" t="s">
        <v>1311</v>
      </c>
      <c r="R481" s="91" t="s">
        <v>1311</v>
      </c>
      <c r="S481" s="91" t="s">
        <v>1311</v>
      </c>
      <c r="T481" s="91" t="s">
        <v>1311</v>
      </c>
      <c r="U481" s="91" t="s">
        <v>1311</v>
      </c>
      <c r="V481" s="91">
        <v>43</v>
      </c>
      <c r="W481" s="91">
        <v>47</v>
      </c>
      <c r="X481" s="91">
        <v>52</v>
      </c>
      <c r="Y481" s="91">
        <v>57</v>
      </c>
      <c r="Z481" s="91">
        <v>63</v>
      </c>
      <c r="AA481" s="91">
        <v>69</v>
      </c>
      <c r="AB481" s="91">
        <v>76</v>
      </c>
      <c r="AC481" s="72"/>
      <c r="AD481" s="91">
        <v>0</v>
      </c>
      <c r="AE481" s="91">
        <v>0</v>
      </c>
      <c r="AF481" s="91">
        <v>0</v>
      </c>
      <c r="AG481" s="91">
        <v>0</v>
      </c>
      <c r="AH481" s="91">
        <v>0</v>
      </c>
      <c r="AI481" s="92">
        <v>2037</v>
      </c>
      <c r="AJ481" s="92">
        <v>2241</v>
      </c>
      <c r="AK481" s="92">
        <v>2465</v>
      </c>
      <c r="AL481" s="92">
        <v>2711</v>
      </c>
      <c r="AM481" s="92">
        <v>2982</v>
      </c>
      <c r="AN481" s="92">
        <v>3281</v>
      </c>
      <c r="AO481" s="92">
        <v>3609</v>
      </c>
      <c r="AP481" s="72"/>
      <c r="AQ481" s="91">
        <v>0</v>
      </c>
      <c r="AR481" s="92">
        <v>2037</v>
      </c>
      <c r="AS481" s="92">
        <v>7417</v>
      </c>
      <c r="AT481" s="92">
        <v>9872</v>
      </c>
      <c r="AU481" s="72"/>
      <c r="AV481" s="91"/>
      <c r="AW481" s="91"/>
      <c r="AX481" s="91"/>
      <c r="AY481" s="91"/>
      <c r="AZ481" s="91"/>
      <c r="BB481" s="91"/>
      <c r="BC481" s="91"/>
      <c r="BD481" s="91"/>
      <c r="BE481" s="91"/>
      <c r="BF481" s="91"/>
      <c r="BG481" s="91"/>
      <c r="BH481" s="91"/>
      <c r="BI481" s="91"/>
      <c r="BJ481" s="91"/>
      <c r="BL481" s="75" t="str">
        <f t="shared" si="14"/>
        <v>MWC - Tiktok</v>
      </c>
      <c r="BM481" s="75" t="str">
        <f t="shared" si="15"/>
        <v>MWC - Tiktok</v>
      </c>
    </row>
    <row r="482" spans="1:65" hidden="1" x14ac:dyDescent="0.3">
      <c r="A482" s="85" t="s">
        <v>1305</v>
      </c>
      <c r="B482" s="85" t="s">
        <v>240</v>
      </c>
      <c r="C482" s="85" t="s">
        <v>1307</v>
      </c>
      <c r="D482" s="85" t="s">
        <v>1829</v>
      </c>
      <c r="E482" s="85" t="s">
        <v>1305</v>
      </c>
      <c r="F482" s="85" t="s">
        <v>1305</v>
      </c>
      <c r="G482" s="85" t="s">
        <v>1308</v>
      </c>
      <c r="H482" s="85" t="s">
        <v>1032</v>
      </c>
      <c r="I482" s="85" t="s">
        <v>1032</v>
      </c>
      <c r="J482" s="85" t="s">
        <v>223</v>
      </c>
      <c r="K482" s="85" t="s">
        <v>1313</v>
      </c>
      <c r="L482" s="90" t="s">
        <v>65</v>
      </c>
      <c r="M482" s="85"/>
      <c r="N482" s="85"/>
      <c r="O482" s="85"/>
      <c r="P482" s="85"/>
      <c r="Q482" s="87" t="s">
        <v>1311</v>
      </c>
      <c r="R482" s="87" t="s">
        <v>1311</v>
      </c>
      <c r="S482" s="87" t="s">
        <v>1311</v>
      </c>
      <c r="T482" s="87" t="s">
        <v>1311</v>
      </c>
      <c r="U482" s="87" t="s">
        <v>1311</v>
      </c>
      <c r="V482" s="87" t="s">
        <v>1311</v>
      </c>
      <c r="W482" s="87" t="s">
        <v>1311</v>
      </c>
      <c r="X482" s="87" t="s">
        <v>1311</v>
      </c>
      <c r="Y482" s="87" t="s">
        <v>1311</v>
      </c>
      <c r="Z482" s="87">
        <v>129</v>
      </c>
      <c r="AA482" s="87">
        <v>142</v>
      </c>
      <c r="AB482" s="87">
        <v>157</v>
      </c>
      <c r="AC482" s="72"/>
      <c r="AD482" s="87">
        <v>0</v>
      </c>
      <c r="AE482" s="87">
        <v>0</v>
      </c>
      <c r="AF482" s="87">
        <v>0</v>
      </c>
      <c r="AG482" s="87">
        <v>0</v>
      </c>
      <c r="AH482" s="87">
        <v>0</v>
      </c>
      <c r="AI482" s="87">
        <v>0</v>
      </c>
      <c r="AJ482" s="87">
        <v>0</v>
      </c>
      <c r="AK482" s="87">
        <v>0</v>
      </c>
      <c r="AL482" s="87">
        <v>0</v>
      </c>
      <c r="AM482" s="88">
        <v>6111</v>
      </c>
      <c r="AN482" s="88">
        <v>6722</v>
      </c>
      <c r="AO482" s="88">
        <v>7395</v>
      </c>
      <c r="AP482" s="72"/>
      <c r="AQ482" s="87">
        <v>0</v>
      </c>
      <c r="AR482" s="87">
        <v>0</v>
      </c>
      <c r="AS482" s="87">
        <v>0</v>
      </c>
      <c r="AT482" s="88">
        <v>20228</v>
      </c>
      <c r="AU482" s="72"/>
      <c r="AV482" s="87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  <c r="BI482" s="87"/>
      <c r="BJ482" s="87"/>
      <c r="BL482" s="75" t="str">
        <f t="shared" si="14"/>
        <v>MyJae - Lazada</v>
      </c>
      <c r="BM482" s="75" t="str">
        <f t="shared" si="15"/>
        <v>MyJae - Lazada</v>
      </c>
    </row>
    <row r="483" spans="1:65" hidden="1" x14ac:dyDescent="0.3">
      <c r="A483" s="85" t="s">
        <v>1305</v>
      </c>
      <c r="B483" s="75" t="s">
        <v>240</v>
      </c>
      <c r="C483" s="75" t="s">
        <v>1305</v>
      </c>
      <c r="D483" s="75" t="s">
        <v>1830</v>
      </c>
      <c r="E483" s="75" t="s">
        <v>1305</v>
      </c>
      <c r="F483" s="75" t="s">
        <v>1305</v>
      </c>
      <c r="G483" s="75" t="s">
        <v>1308</v>
      </c>
      <c r="H483" s="75" t="s">
        <v>1032</v>
      </c>
      <c r="I483" s="75" t="s">
        <v>1032</v>
      </c>
      <c r="J483" s="75" t="s">
        <v>223</v>
      </c>
      <c r="K483" s="75" t="s">
        <v>739</v>
      </c>
      <c r="L483" s="86" t="s">
        <v>739</v>
      </c>
      <c r="Q483" s="91" t="s">
        <v>1311</v>
      </c>
      <c r="R483" s="91" t="s">
        <v>1311</v>
      </c>
      <c r="S483" s="91" t="s">
        <v>1311</v>
      </c>
      <c r="T483" s="91" t="s">
        <v>1311</v>
      </c>
      <c r="U483" s="91" t="s">
        <v>1311</v>
      </c>
      <c r="V483" s="91" t="s">
        <v>1311</v>
      </c>
      <c r="W483" s="91" t="s">
        <v>1311</v>
      </c>
      <c r="X483" s="91" t="s">
        <v>1311</v>
      </c>
      <c r="Y483" s="91" t="s">
        <v>1311</v>
      </c>
      <c r="Z483" s="91">
        <v>22</v>
      </c>
      <c r="AA483" s="91">
        <v>24</v>
      </c>
      <c r="AB483" s="91">
        <v>26</v>
      </c>
      <c r="AC483" s="72"/>
      <c r="AD483" s="91">
        <v>0</v>
      </c>
      <c r="AE483" s="91">
        <v>0</v>
      </c>
      <c r="AF483" s="91">
        <v>0</v>
      </c>
      <c r="AG483" s="91">
        <v>0</v>
      </c>
      <c r="AH483" s="91">
        <v>0</v>
      </c>
      <c r="AI483" s="91">
        <v>0</v>
      </c>
      <c r="AJ483" s="91">
        <v>0</v>
      </c>
      <c r="AK483" s="91">
        <v>0</v>
      </c>
      <c r="AL483" s="91">
        <v>0</v>
      </c>
      <c r="AM483" s="92">
        <v>1018</v>
      </c>
      <c r="AN483" s="92">
        <v>1120</v>
      </c>
      <c r="AO483" s="92">
        <v>1232</v>
      </c>
      <c r="AP483" s="72"/>
      <c r="AQ483" s="91">
        <v>0</v>
      </c>
      <c r="AR483" s="91">
        <v>0</v>
      </c>
      <c r="AS483" s="91">
        <v>0</v>
      </c>
      <c r="AT483" s="92">
        <v>3371</v>
      </c>
      <c r="AU483" s="72"/>
      <c r="AV483" s="91"/>
      <c r="AW483" s="91"/>
      <c r="AX483" s="91"/>
      <c r="AY483" s="91"/>
      <c r="AZ483" s="91"/>
      <c r="BB483" s="91"/>
      <c r="BC483" s="91"/>
      <c r="BD483" s="91"/>
      <c r="BE483" s="91"/>
      <c r="BF483" s="91"/>
      <c r="BG483" s="91"/>
      <c r="BH483" s="91"/>
      <c r="BI483" s="91"/>
      <c r="BJ483" s="91"/>
      <c r="BL483" s="75" t="str">
        <f t="shared" si="14"/>
        <v>MyJae - Momo</v>
      </c>
      <c r="BM483" s="75" t="str">
        <f t="shared" si="15"/>
        <v>MyJae - Momo</v>
      </c>
    </row>
    <row r="484" spans="1:65" hidden="1" x14ac:dyDescent="0.3">
      <c r="A484" s="85" t="s">
        <v>1305</v>
      </c>
      <c r="B484" s="85" t="s">
        <v>240</v>
      </c>
      <c r="C484" s="85" t="s">
        <v>1307</v>
      </c>
      <c r="D484" s="85" t="s">
        <v>1831</v>
      </c>
      <c r="E484" s="85" t="s">
        <v>1305</v>
      </c>
      <c r="F484" s="85" t="s">
        <v>1305</v>
      </c>
      <c r="G484" s="85" t="s">
        <v>1308</v>
      </c>
      <c r="H484" s="85" t="s">
        <v>1032</v>
      </c>
      <c r="I484" s="85" t="s">
        <v>1032</v>
      </c>
      <c r="J484" s="85" t="s">
        <v>223</v>
      </c>
      <c r="K484" s="85" t="s">
        <v>1313</v>
      </c>
      <c r="L484" s="99" t="s">
        <v>1482</v>
      </c>
      <c r="M484" s="85"/>
      <c r="N484" s="85"/>
      <c r="O484" s="85"/>
      <c r="P484" s="85"/>
      <c r="Q484" s="87" t="s">
        <v>1311</v>
      </c>
      <c r="R484" s="87" t="s">
        <v>1311</v>
      </c>
      <c r="S484" s="87" t="s">
        <v>1311</v>
      </c>
      <c r="T484" s="87" t="s">
        <v>1311</v>
      </c>
      <c r="U484" s="87" t="s">
        <v>1311</v>
      </c>
      <c r="V484" s="87" t="s">
        <v>1311</v>
      </c>
      <c r="W484" s="87" t="s">
        <v>1311</v>
      </c>
      <c r="X484" s="87" t="s">
        <v>1311</v>
      </c>
      <c r="Y484" s="87" t="s">
        <v>1311</v>
      </c>
      <c r="Z484" s="87" t="s">
        <v>1311</v>
      </c>
      <c r="AA484" s="87" t="s">
        <v>1311</v>
      </c>
      <c r="AB484" s="87" t="s">
        <v>1311</v>
      </c>
      <c r="AC484" s="72"/>
      <c r="AD484" s="87">
        <v>0</v>
      </c>
      <c r="AE484" s="87">
        <v>0</v>
      </c>
      <c r="AF484" s="87">
        <v>0</v>
      </c>
      <c r="AG484" s="87">
        <v>0</v>
      </c>
      <c r="AH484" s="87">
        <v>0</v>
      </c>
      <c r="AI484" s="87">
        <v>0</v>
      </c>
      <c r="AJ484" s="87">
        <v>0</v>
      </c>
      <c r="AK484" s="87">
        <v>0</v>
      </c>
      <c r="AL484" s="87">
        <v>0</v>
      </c>
      <c r="AM484" s="87">
        <v>0</v>
      </c>
      <c r="AN484" s="87">
        <v>0</v>
      </c>
      <c r="AO484" s="87">
        <v>0</v>
      </c>
      <c r="AP484" s="72"/>
      <c r="AQ484" s="87">
        <v>0</v>
      </c>
      <c r="AR484" s="87">
        <v>0</v>
      </c>
      <c r="AS484" s="87">
        <v>0</v>
      </c>
      <c r="AT484" s="87">
        <v>0</v>
      </c>
      <c r="AU484" s="72"/>
      <c r="AV484" s="87"/>
      <c r="AW484" s="87"/>
      <c r="AX484" s="87"/>
      <c r="AY484" s="87"/>
      <c r="AZ484" s="87"/>
      <c r="BA484" s="87"/>
      <c r="BB484" s="87"/>
      <c r="BC484" s="87"/>
      <c r="BD484" s="87"/>
      <c r="BE484" s="87"/>
      <c r="BF484" s="87"/>
      <c r="BG484" s="87"/>
      <c r="BH484" s="87"/>
      <c r="BI484" s="87"/>
      <c r="BJ484" s="87"/>
      <c r="BL484" s="75" t="str">
        <f t="shared" si="14"/>
        <v>MyJae - SENDO</v>
      </c>
      <c r="BM484" s="75" t="str">
        <f t="shared" si="15"/>
        <v>MyJae - SENDO</v>
      </c>
    </row>
    <row r="485" spans="1:65" hidden="1" x14ac:dyDescent="0.3">
      <c r="A485" s="85" t="s">
        <v>1305</v>
      </c>
      <c r="B485" s="75" t="s">
        <v>240</v>
      </c>
      <c r="C485" s="75" t="s">
        <v>1307</v>
      </c>
      <c r="D485" s="75" t="s">
        <v>1832</v>
      </c>
      <c r="E485" s="75" t="s">
        <v>1305</v>
      </c>
      <c r="F485" s="75" t="s">
        <v>1305</v>
      </c>
      <c r="G485" s="75" t="s">
        <v>1308</v>
      </c>
      <c r="H485" s="75" t="s">
        <v>1032</v>
      </c>
      <c r="I485" s="75" t="s">
        <v>1032</v>
      </c>
      <c r="J485" s="75" t="s">
        <v>223</v>
      </c>
      <c r="K485" s="75" t="s">
        <v>1313</v>
      </c>
      <c r="L485" s="95" t="s">
        <v>147</v>
      </c>
      <c r="Q485" s="91" t="s">
        <v>1311</v>
      </c>
      <c r="R485" s="91" t="s">
        <v>1311</v>
      </c>
      <c r="S485" s="91" t="s">
        <v>1311</v>
      </c>
      <c r="T485" s="91" t="s">
        <v>1311</v>
      </c>
      <c r="U485" s="91" t="s">
        <v>1311</v>
      </c>
      <c r="V485" s="91" t="s">
        <v>1311</v>
      </c>
      <c r="W485" s="91" t="s">
        <v>1311</v>
      </c>
      <c r="X485" s="91" t="s">
        <v>1311</v>
      </c>
      <c r="Y485" s="91" t="s">
        <v>1311</v>
      </c>
      <c r="Z485" s="91">
        <v>151</v>
      </c>
      <c r="AA485" s="91">
        <v>166</v>
      </c>
      <c r="AB485" s="91">
        <v>183</v>
      </c>
      <c r="AC485" s="72"/>
      <c r="AD485" s="91">
        <v>0</v>
      </c>
      <c r="AE485" s="91">
        <v>0</v>
      </c>
      <c r="AF485" s="91">
        <v>0</v>
      </c>
      <c r="AG485" s="91">
        <v>0</v>
      </c>
      <c r="AH485" s="91">
        <v>0</v>
      </c>
      <c r="AI485" s="91">
        <v>0</v>
      </c>
      <c r="AJ485" s="91">
        <v>0</v>
      </c>
      <c r="AK485" s="91">
        <v>0</v>
      </c>
      <c r="AL485" s="91">
        <v>0</v>
      </c>
      <c r="AM485" s="92">
        <v>7130</v>
      </c>
      <c r="AN485" s="92">
        <v>7843</v>
      </c>
      <c r="AO485" s="92">
        <v>8627</v>
      </c>
      <c r="AP485" s="72"/>
      <c r="AQ485" s="91">
        <v>0</v>
      </c>
      <c r="AR485" s="91">
        <v>0</v>
      </c>
      <c r="AS485" s="91">
        <v>0</v>
      </c>
      <c r="AT485" s="92">
        <v>23599</v>
      </c>
      <c r="AU485" s="72"/>
      <c r="AV485" s="91"/>
      <c r="AW485" s="91"/>
      <c r="AX485" s="91"/>
      <c r="AY485" s="91"/>
      <c r="AZ485" s="91"/>
      <c r="BB485" s="91"/>
      <c r="BC485" s="91"/>
      <c r="BD485" s="91"/>
      <c r="BE485" s="91"/>
      <c r="BF485" s="91"/>
      <c r="BG485" s="91"/>
      <c r="BH485" s="91"/>
      <c r="BI485" s="91"/>
      <c r="BJ485" s="91"/>
      <c r="BL485" s="75" t="str">
        <f t="shared" si="14"/>
        <v>MyJae - Shopee</v>
      </c>
      <c r="BM485" s="75" t="str">
        <f t="shared" si="15"/>
        <v>MyJae - Shopee</v>
      </c>
    </row>
    <row r="486" spans="1:65" hidden="1" x14ac:dyDescent="0.3">
      <c r="A486" s="85" t="s">
        <v>1305</v>
      </c>
      <c r="B486" s="85" t="s">
        <v>240</v>
      </c>
      <c r="C486" s="85" t="s">
        <v>1307</v>
      </c>
      <c r="D486" s="85" t="s">
        <v>1833</v>
      </c>
      <c r="E486" s="85" t="s">
        <v>1305</v>
      </c>
      <c r="F486" s="85" t="s">
        <v>1305</v>
      </c>
      <c r="G486" s="85" t="s">
        <v>1308</v>
      </c>
      <c r="H486" s="85" t="s">
        <v>1032</v>
      </c>
      <c r="I486" s="85" t="s">
        <v>1032</v>
      </c>
      <c r="J486" s="85" t="s">
        <v>223</v>
      </c>
      <c r="K486" s="85" t="s">
        <v>1313</v>
      </c>
      <c r="L486" s="96" t="s">
        <v>581</v>
      </c>
      <c r="M486" s="85"/>
      <c r="N486" s="85"/>
      <c r="O486" s="85"/>
      <c r="P486" s="85"/>
      <c r="Q486" s="87" t="s">
        <v>1311</v>
      </c>
      <c r="R486" s="87" t="s">
        <v>1311</v>
      </c>
      <c r="S486" s="87" t="s">
        <v>1311</v>
      </c>
      <c r="T486" s="87" t="s">
        <v>1311</v>
      </c>
      <c r="U486" s="87" t="s">
        <v>1311</v>
      </c>
      <c r="V486" s="87" t="s">
        <v>1311</v>
      </c>
      <c r="W486" s="87" t="s">
        <v>1311</v>
      </c>
      <c r="X486" s="87" t="s">
        <v>1311</v>
      </c>
      <c r="Y486" s="87" t="s">
        <v>1311</v>
      </c>
      <c r="Z486" s="87">
        <v>108</v>
      </c>
      <c r="AA486" s="87">
        <v>119</v>
      </c>
      <c r="AB486" s="87">
        <v>131</v>
      </c>
      <c r="AC486" s="72"/>
      <c r="AD486" s="87">
        <v>0</v>
      </c>
      <c r="AE486" s="87">
        <v>0</v>
      </c>
      <c r="AF486" s="87">
        <v>0</v>
      </c>
      <c r="AG486" s="87">
        <v>0</v>
      </c>
      <c r="AH486" s="87">
        <v>0</v>
      </c>
      <c r="AI486" s="87">
        <v>0</v>
      </c>
      <c r="AJ486" s="87">
        <v>0</v>
      </c>
      <c r="AK486" s="87">
        <v>0</v>
      </c>
      <c r="AL486" s="87">
        <v>0</v>
      </c>
      <c r="AM486" s="88">
        <v>5093</v>
      </c>
      <c r="AN486" s="88">
        <v>5602</v>
      </c>
      <c r="AO486" s="88">
        <v>6162</v>
      </c>
      <c r="AP486" s="72"/>
      <c r="AQ486" s="87">
        <v>0</v>
      </c>
      <c r="AR486" s="87">
        <v>0</v>
      </c>
      <c r="AS486" s="87">
        <v>0</v>
      </c>
      <c r="AT486" s="88">
        <v>16856</v>
      </c>
      <c r="AU486" s="72"/>
      <c r="AV486" s="87"/>
      <c r="AW486" s="87"/>
      <c r="AX486" s="87"/>
      <c r="AY486" s="87"/>
      <c r="AZ486" s="87"/>
      <c r="BA486" s="87"/>
      <c r="BB486" s="87"/>
      <c r="BC486" s="87"/>
      <c r="BD486" s="87"/>
      <c r="BE486" s="87"/>
      <c r="BF486" s="87"/>
      <c r="BG486" s="87"/>
      <c r="BH486" s="87"/>
      <c r="BI486" s="87"/>
      <c r="BJ486" s="87"/>
      <c r="BL486" s="75" t="str">
        <f t="shared" si="14"/>
        <v>MyJae - TIKI</v>
      </c>
      <c r="BM486" s="75" t="str">
        <f t="shared" si="15"/>
        <v>MyJae - TIKI</v>
      </c>
    </row>
    <row r="487" spans="1:65" hidden="1" x14ac:dyDescent="0.3">
      <c r="A487" s="85" t="s">
        <v>1305</v>
      </c>
      <c r="B487" s="75" t="s">
        <v>240</v>
      </c>
      <c r="C487" s="75" t="s">
        <v>1305</v>
      </c>
      <c r="D487" s="75" t="s">
        <v>1834</v>
      </c>
      <c r="E487" s="75" t="s">
        <v>1305</v>
      </c>
      <c r="F487" s="75" t="s">
        <v>1305</v>
      </c>
      <c r="G487" s="75" t="s">
        <v>1308</v>
      </c>
      <c r="H487" s="75" t="s">
        <v>1032</v>
      </c>
      <c r="I487" s="75" t="s">
        <v>1032</v>
      </c>
      <c r="J487" s="75" t="s">
        <v>223</v>
      </c>
      <c r="K487" s="75" t="s">
        <v>116</v>
      </c>
      <c r="L487" s="86" t="s">
        <v>116</v>
      </c>
      <c r="Q487" s="91" t="s">
        <v>1311</v>
      </c>
      <c r="R487" s="91" t="s">
        <v>1311</v>
      </c>
      <c r="S487" s="91" t="s">
        <v>1311</v>
      </c>
      <c r="T487" s="91" t="s">
        <v>1311</v>
      </c>
      <c r="U487" s="91" t="s">
        <v>1311</v>
      </c>
      <c r="V487" s="91" t="s">
        <v>1311</v>
      </c>
      <c r="W487" s="91" t="s">
        <v>1311</v>
      </c>
      <c r="X487" s="91" t="s">
        <v>1311</v>
      </c>
      <c r="Y487" s="91" t="s">
        <v>1311</v>
      </c>
      <c r="Z487" s="91">
        <v>22</v>
      </c>
      <c r="AA487" s="91">
        <v>24</v>
      </c>
      <c r="AB487" s="91">
        <v>26</v>
      </c>
      <c r="AC487" s="72"/>
      <c r="AD487" s="91">
        <v>0</v>
      </c>
      <c r="AE487" s="91">
        <v>0</v>
      </c>
      <c r="AF487" s="91">
        <v>0</v>
      </c>
      <c r="AG487" s="91">
        <v>0</v>
      </c>
      <c r="AH487" s="91">
        <v>0</v>
      </c>
      <c r="AI487" s="91">
        <v>0</v>
      </c>
      <c r="AJ487" s="91">
        <v>0</v>
      </c>
      <c r="AK487" s="91">
        <v>0</v>
      </c>
      <c r="AL487" s="91">
        <v>0</v>
      </c>
      <c r="AM487" s="92">
        <v>1018</v>
      </c>
      <c r="AN487" s="92">
        <v>1120</v>
      </c>
      <c r="AO487" s="92">
        <v>1232</v>
      </c>
      <c r="AP487" s="72"/>
      <c r="AQ487" s="91">
        <v>0</v>
      </c>
      <c r="AR487" s="91">
        <v>0</v>
      </c>
      <c r="AS487" s="91">
        <v>0</v>
      </c>
      <c r="AT487" s="92">
        <v>3371</v>
      </c>
      <c r="AU487" s="72"/>
      <c r="AV487" s="91"/>
      <c r="AW487" s="91"/>
      <c r="AX487" s="91"/>
      <c r="AY487" s="91"/>
      <c r="AZ487" s="91"/>
      <c r="BB487" s="91"/>
      <c r="BC487" s="91"/>
      <c r="BD487" s="91"/>
      <c r="BE487" s="91"/>
      <c r="BF487" s="91"/>
      <c r="BG487" s="91"/>
      <c r="BH487" s="91"/>
      <c r="BI487" s="91"/>
      <c r="BJ487" s="91"/>
      <c r="BL487" s="75" t="str">
        <f t="shared" si="14"/>
        <v>MyJae - Tiktok</v>
      </c>
      <c r="BM487" s="75" t="str">
        <f t="shared" si="15"/>
        <v>MyJae - Tiktok</v>
      </c>
    </row>
    <row r="488" spans="1:65" hidden="1" x14ac:dyDescent="0.3">
      <c r="A488" s="85" t="s">
        <v>1305</v>
      </c>
      <c r="B488" s="85" t="s">
        <v>240</v>
      </c>
      <c r="C488" s="85" t="s">
        <v>1307</v>
      </c>
      <c r="D488" s="85" t="s">
        <v>1835</v>
      </c>
      <c r="E488" s="85" t="s">
        <v>1305</v>
      </c>
      <c r="F488" s="85" t="s">
        <v>1305</v>
      </c>
      <c r="G488" s="85" t="s">
        <v>1445</v>
      </c>
      <c r="H488" s="85" t="s">
        <v>1836</v>
      </c>
      <c r="I488" s="85" t="s">
        <v>1836</v>
      </c>
      <c r="J488" s="85" t="s">
        <v>90</v>
      </c>
      <c r="K488" s="85" t="s">
        <v>1313</v>
      </c>
      <c r="L488" s="90" t="s">
        <v>65</v>
      </c>
      <c r="M488" s="85"/>
      <c r="N488" s="85"/>
      <c r="O488" s="85"/>
      <c r="P488" s="85"/>
      <c r="Q488" s="87" t="s">
        <v>1311</v>
      </c>
      <c r="R488" s="87" t="s">
        <v>1311</v>
      </c>
      <c r="S488" s="87" t="s">
        <v>1311</v>
      </c>
      <c r="T488" s="87" t="s">
        <v>1311</v>
      </c>
      <c r="U488" s="87" t="s">
        <v>1311</v>
      </c>
      <c r="V488" s="87" t="s">
        <v>1311</v>
      </c>
      <c r="W488" s="87" t="s">
        <v>1311</v>
      </c>
      <c r="X488" s="87" t="s">
        <v>1311</v>
      </c>
      <c r="Y488" s="87" t="s">
        <v>1311</v>
      </c>
      <c r="Z488" s="87" t="s">
        <v>1311</v>
      </c>
      <c r="AA488" s="87" t="s">
        <v>1311</v>
      </c>
      <c r="AB488" s="87" t="s">
        <v>1311</v>
      </c>
      <c r="AC488" s="72"/>
      <c r="AD488" s="87">
        <v>0</v>
      </c>
      <c r="AE488" s="87">
        <v>0</v>
      </c>
      <c r="AF488" s="87">
        <v>0</v>
      </c>
      <c r="AG488" s="87">
        <v>0</v>
      </c>
      <c r="AH488" s="87">
        <v>0</v>
      </c>
      <c r="AI488" s="87">
        <v>0</v>
      </c>
      <c r="AJ488" s="87">
        <v>0</v>
      </c>
      <c r="AK488" s="87">
        <v>0</v>
      </c>
      <c r="AL488" s="87">
        <v>0</v>
      </c>
      <c r="AM488" s="87">
        <v>0</v>
      </c>
      <c r="AN488" s="87">
        <v>0</v>
      </c>
      <c r="AO488" s="87">
        <v>0</v>
      </c>
      <c r="AP488" s="72"/>
      <c r="AQ488" s="87">
        <v>0</v>
      </c>
      <c r="AR488" s="87">
        <v>0</v>
      </c>
      <c r="AS488" s="87">
        <v>0</v>
      </c>
      <c r="AT488" s="87">
        <v>0</v>
      </c>
      <c r="AU488" s="72"/>
      <c r="AV488" s="87"/>
      <c r="AW488" s="87"/>
      <c r="AX488" s="87"/>
      <c r="AY488" s="87"/>
      <c r="AZ488" s="87"/>
      <c r="BA488" s="87"/>
      <c r="BB488" s="87"/>
      <c r="BC488" s="87"/>
      <c r="BD488" s="87"/>
      <c r="BE488" s="87"/>
      <c r="BF488" s="87"/>
      <c r="BG488" s="87"/>
      <c r="BH488" s="87"/>
      <c r="BI488" s="87"/>
      <c r="BJ488" s="87"/>
      <c r="BL488" s="75" t="str">
        <f t="shared" si="14"/>
        <v>NESTLE - Nutrition - Lazada</v>
      </c>
      <c r="BM488" s="75" t="str">
        <f t="shared" si="15"/>
        <v>NESTLE - Nutrition - Lazada</v>
      </c>
    </row>
    <row r="489" spans="1:65" hidden="1" x14ac:dyDescent="0.3">
      <c r="A489" s="85" t="s">
        <v>1305</v>
      </c>
      <c r="B489" s="75" t="s">
        <v>240</v>
      </c>
      <c r="C489" s="75" t="s">
        <v>1307</v>
      </c>
      <c r="D489" s="75" t="s">
        <v>1837</v>
      </c>
      <c r="E489" s="75" t="s">
        <v>1305</v>
      </c>
      <c r="F489" s="75" t="s">
        <v>1305</v>
      </c>
      <c r="G489" s="75" t="s">
        <v>1445</v>
      </c>
      <c r="H489" s="75" t="s">
        <v>1838</v>
      </c>
      <c r="I489" s="75" t="s">
        <v>1838</v>
      </c>
      <c r="J489" s="75" t="s">
        <v>90</v>
      </c>
      <c r="K489" s="75" t="s">
        <v>1313</v>
      </c>
      <c r="L489" s="90" t="s">
        <v>65</v>
      </c>
      <c r="Q489" s="91" t="s">
        <v>1311</v>
      </c>
      <c r="R489" s="91" t="s">
        <v>1311</v>
      </c>
      <c r="S489" s="91" t="s">
        <v>1311</v>
      </c>
      <c r="T489" s="91" t="s">
        <v>1311</v>
      </c>
      <c r="U489" s="91" t="s">
        <v>1311</v>
      </c>
      <c r="V489" s="91" t="s">
        <v>1311</v>
      </c>
      <c r="W489" s="91" t="s">
        <v>1311</v>
      </c>
      <c r="X489" s="91" t="s">
        <v>1311</v>
      </c>
      <c r="Y489" s="91" t="s">
        <v>1311</v>
      </c>
      <c r="Z489" s="91" t="s">
        <v>1311</v>
      </c>
      <c r="AA489" s="91" t="s">
        <v>1311</v>
      </c>
      <c r="AB489" s="91" t="s">
        <v>1311</v>
      </c>
      <c r="AC489" s="72"/>
      <c r="AD489" s="91">
        <v>0</v>
      </c>
      <c r="AE489" s="91">
        <v>0</v>
      </c>
      <c r="AF489" s="91">
        <v>0</v>
      </c>
      <c r="AG489" s="91">
        <v>0</v>
      </c>
      <c r="AH489" s="91">
        <v>0</v>
      </c>
      <c r="AI489" s="91">
        <v>0</v>
      </c>
      <c r="AJ489" s="91">
        <v>0</v>
      </c>
      <c r="AK489" s="91">
        <v>0</v>
      </c>
      <c r="AL489" s="91">
        <v>0</v>
      </c>
      <c r="AM489" s="91">
        <v>0</v>
      </c>
      <c r="AN489" s="91">
        <v>0</v>
      </c>
      <c r="AO489" s="91">
        <v>0</v>
      </c>
      <c r="AP489" s="72"/>
      <c r="AQ489" s="91">
        <v>0</v>
      </c>
      <c r="AR489" s="91">
        <v>0</v>
      </c>
      <c r="AS489" s="91">
        <v>0</v>
      </c>
      <c r="AT489" s="91">
        <v>0</v>
      </c>
      <c r="AU489" s="72"/>
      <c r="AV489" s="91"/>
      <c r="AW489" s="91"/>
      <c r="AX489" s="91"/>
      <c r="AY489" s="91"/>
      <c r="AZ489" s="91"/>
      <c r="BB489" s="91"/>
      <c r="BC489" s="91"/>
      <c r="BD489" s="91"/>
      <c r="BE489" s="91"/>
      <c r="BF489" s="91"/>
      <c r="BG489" s="91"/>
      <c r="BH489" s="91"/>
      <c r="BI489" s="91"/>
      <c r="BJ489" s="91"/>
      <c r="BL489" s="75" t="str">
        <f t="shared" si="14"/>
        <v>NESTLE - Starbucks - Lazada</v>
      </c>
      <c r="BM489" s="75" t="str">
        <f t="shared" si="15"/>
        <v>NESTLE - Starbucks - Lazada</v>
      </c>
    </row>
    <row r="490" spans="1:65" hidden="1" x14ac:dyDescent="0.3">
      <c r="A490" s="85" t="s">
        <v>1305</v>
      </c>
      <c r="B490" s="85" t="s">
        <v>240</v>
      </c>
      <c r="C490" s="85" t="s">
        <v>1305</v>
      </c>
      <c r="D490" s="85" t="s">
        <v>1839</v>
      </c>
      <c r="E490" s="85" t="s">
        <v>1307</v>
      </c>
      <c r="F490" s="85" t="s">
        <v>1305</v>
      </c>
      <c r="G490" s="85" t="s">
        <v>1335</v>
      </c>
      <c r="H490" s="85" t="s">
        <v>322</v>
      </c>
      <c r="I490" s="85" t="s">
        <v>322</v>
      </c>
      <c r="J490" s="85" t="s">
        <v>90</v>
      </c>
      <c r="K490" s="85" t="s">
        <v>1309</v>
      </c>
      <c r="L490" s="86" t="s">
        <v>1310</v>
      </c>
      <c r="M490" s="85"/>
      <c r="N490" s="85"/>
      <c r="O490" s="85"/>
      <c r="P490" s="85"/>
      <c r="Q490" s="87" t="s">
        <v>1311</v>
      </c>
      <c r="R490" s="87" t="s">
        <v>1311</v>
      </c>
      <c r="S490" s="87" t="s">
        <v>1311</v>
      </c>
      <c r="T490" s="87" t="s">
        <v>1311</v>
      </c>
      <c r="U490" s="87">
        <v>375</v>
      </c>
      <c r="V490" s="87">
        <v>375</v>
      </c>
      <c r="W490" s="87">
        <v>375</v>
      </c>
      <c r="X490" s="87">
        <v>375</v>
      </c>
      <c r="Y490" s="87">
        <v>375</v>
      </c>
      <c r="Z490" s="87">
        <v>375</v>
      </c>
      <c r="AA490" s="87">
        <v>375</v>
      </c>
      <c r="AB490" s="87">
        <v>375</v>
      </c>
      <c r="AC490" s="72"/>
      <c r="AD490" s="87">
        <v>0</v>
      </c>
      <c r="AE490" s="87">
        <v>0</v>
      </c>
      <c r="AF490" s="87">
        <v>0</v>
      </c>
      <c r="AG490" s="87">
        <v>0</v>
      </c>
      <c r="AH490" s="88">
        <v>17704</v>
      </c>
      <c r="AI490" s="88">
        <v>17704</v>
      </c>
      <c r="AJ490" s="88">
        <v>17704</v>
      </c>
      <c r="AK490" s="88">
        <v>17704</v>
      </c>
      <c r="AL490" s="88">
        <v>17704</v>
      </c>
      <c r="AM490" s="88">
        <v>17704</v>
      </c>
      <c r="AN490" s="88">
        <v>17704</v>
      </c>
      <c r="AO490" s="88">
        <v>17704</v>
      </c>
      <c r="AP490" s="72"/>
      <c r="AQ490" s="87">
        <v>0</v>
      </c>
      <c r="AR490" s="88">
        <v>35408</v>
      </c>
      <c r="AS490" s="88">
        <v>53112</v>
      </c>
      <c r="AT490" s="88">
        <v>53112</v>
      </c>
      <c r="AU490" s="72"/>
      <c r="AV490" s="87"/>
      <c r="AW490" s="87"/>
      <c r="AX490" s="87"/>
      <c r="AY490" s="87"/>
      <c r="AZ490" s="87"/>
      <c r="BA490" s="87"/>
      <c r="BB490" s="87"/>
      <c r="BC490" s="87"/>
      <c r="BD490" s="87"/>
      <c r="BE490" s="87"/>
      <c r="BF490" s="87"/>
      <c r="BG490" s="87"/>
      <c r="BH490" s="87"/>
      <c r="BI490" s="87"/>
      <c r="BJ490" s="87"/>
      <c r="BL490" s="75" t="str">
        <f t="shared" si="14"/>
        <v>Nutifood - Webstore</v>
      </c>
      <c r="BM490" s="75" t="str">
        <f t="shared" si="15"/>
        <v>Nutifood - Webstore</v>
      </c>
    </row>
    <row r="491" spans="1:65" hidden="1" x14ac:dyDescent="0.3">
      <c r="A491" s="85" t="s">
        <v>1305</v>
      </c>
      <c r="B491" s="75" t="s">
        <v>240</v>
      </c>
      <c r="C491" s="75" t="s">
        <v>1307</v>
      </c>
      <c r="D491" s="75" t="s">
        <v>1840</v>
      </c>
      <c r="E491" s="75" t="s">
        <v>1307</v>
      </c>
      <c r="F491" s="75" t="s">
        <v>1305</v>
      </c>
      <c r="G491" s="75" t="s">
        <v>1335</v>
      </c>
      <c r="H491" s="75" t="s">
        <v>322</v>
      </c>
      <c r="I491" s="75" t="s">
        <v>322</v>
      </c>
      <c r="J491" s="75" t="s">
        <v>90</v>
      </c>
      <c r="K491" s="75" t="s">
        <v>1313</v>
      </c>
      <c r="L491" s="90" t="s">
        <v>65</v>
      </c>
      <c r="Q491" s="91">
        <v>483.73</v>
      </c>
      <c r="R491" s="91">
        <v>284</v>
      </c>
      <c r="S491" s="91">
        <v>612</v>
      </c>
      <c r="T491" s="91">
        <v>561</v>
      </c>
      <c r="U491" s="91">
        <v>589</v>
      </c>
      <c r="V491" s="91">
        <v>648</v>
      </c>
      <c r="W491" s="91">
        <v>583</v>
      </c>
      <c r="X491" s="91">
        <v>612</v>
      </c>
      <c r="Y491" s="91">
        <v>673</v>
      </c>
      <c r="Z491" s="91">
        <v>640</v>
      </c>
      <c r="AA491" s="91">
        <v>704</v>
      </c>
      <c r="AB491" s="91">
        <v>704</v>
      </c>
      <c r="AC491" s="72"/>
      <c r="AD491" s="92">
        <v>22837</v>
      </c>
      <c r="AE491" s="92">
        <v>13416</v>
      </c>
      <c r="AF491" s="92">
        <v>28875</v>
      </c>
      <c r="AG491" s="92">
        <v>26482</v>
      </c>
      <c r="AH491" s="92">
        <v>27805</v>
      </c>
      <c r="AI491" s="92">
        <v>30586</v>
      </c>
      <c r="AJ491" s="92">
        <v>27527</v>
      </c>
      <c r="AK491" s="92">
        <v>28904</v>
      </c>
      <c r="AL491" s="92">
        <v>31794</v>
      </c>
      <c r="AM491" s="92">
        <v>30205</v>
      </c>
      <c r="AN491" s="92">
        <v>33225</v>
      </c>
      <c r="AO491" s="92">
        <v>33225</v>
      </c>
      <c r="AP491" s="72"/>
      <c r="AQ491" s="92">
        <v>65128</v>
      </c>
      <c r="AR491" s="92">
        <v>84873</v>
      </c>
      <c r="AS491" s="92">
        <v>88226</v>
      </c>
      <c r="AT491" s="92">
        <v>96655</v>
      </c>
      <c r="AU491" s="72"/>
      <c r="AV491" s="91"/>
      <c r="AW491" s="91"/>
      <c r="AX491" s="91"/>
      <c r="AY491" s="91"/>
      <c r="AZ491" s="91"/>
      <c r="BB491" s="91"/>
      <c r="BC491" s="91"/>
      <c r="BD491" s="91"/>
      <c r="BE491" s="91"/>
      <c r="BF491" s="91"/>
      <c r="BG491" s="91"/>
      <c r="BH491" s="91"/>
      <c r="BI491" s="91"/>
      <c r="BJ491" s="91"/>
      <c r="BL491" s="75" t="str">
        <f t="shared" si="14"/>
        <v>Nutifood - Lazada</v>
      </c>
      <c r="BM491" s="75" t="str">
        <f t="shared" si="15"/>
        <v>Nutifood - Lazada</v>
      </c>
    </row>
    <row r="492" spans="1:65" hidden="1" x14ac:dyDescent="0.3">
      <c r="A492" s="85" t="s">
        <v>1305</v>
      </c>
      <c r="B492" s="85" t="s">
        <v>240</v>
      </c>
      <c r="C492" s="85" t="s">
        <v>1307</v>
      </c>
      <c r="D492" s="85" t="s">
        <v>1841</v>
      </c>
      <c r="E492" s="85" t="s">
        <v>1307</v>
      </c>
      <c r="F492" s="85" t="s">
        <v>1305</v>
      </c>
      <c r="G492" s="85" t="s">
        <v>1335</v>
      </c>
      <c r="H492" s="85" t="s">
        <v>322</v>
      </c>
      <c r="I492" s="85" t="s">
        <v>322</v>
      </c>
      <c r="J492" s="85" t="s">
        <v>90</v>
      </c>
      <c r="K492" s="85" t="s">
        <v>1313</v>
      </c>
      <c r="L492" s="95" t="s">
        <v>147</v>
      </c>
      <c r="M492" s="85"/>
      <c r="N492" s="85"/>
      <c r="O492" s="85"/>
      <c r="P492" s="85"/>
      <c r="Q492" s="87" t="s">
        <v>1311</v>
      </c>
      <c r="R492" s="87" t="s">
        <v>1311</v>
      </c>
      <c r="S492" s="87" t="s">
        <v>1311</v>
      </c>
      <c r="T492" s="87" t="s">
        <v>1311</v>
      </c>
      <c r="U492" s="87" t="s">
        <v>1311</v>
      </c>
      <c r="V492" s="87" t="s">
        <v>1311</v>
      </c>
      <c r="W492" s="87" t="s">
        <v>1311</v>
      </c>
      <c r="X492" s="87" t="s">
        <v>1311</v>
      </c>
      <c r="Y492" s="87" t="s">
        <v>1311</v>
      </c>
      <c r="Z492" s="87" t="s">
        <v>1311</v>
      </c>
      <c r="AA492" s="87" t="s">
        <v>1311</v>
      </c>
      <c r="AB492" s="87" t="s">
        <v>1311</v>
      </c>
      <c r="AC492" s="72"/>
      <c r="AD492" s="87">
        <v>0</v>
      </c>
      <c r="AE492" s="87">
        <v>0</v>
      </c>
      <c r="AF492" s="87">
        <v>0</v>
      </c>
      <c r="AG492" s="87">
        <v>0</v>
      </c>
      <c r="AH492" s="87">
        <v>0</v>
      </c>
      <c r="AI492" s="87">
        <v>0</v>
      </c>
      <c r="AJ492" s="87">
        <v>0</v>
      </c>
      <c r="AK492" s="87">
        <v>0</v>
      </c>
      <c r="AL492" s="87">
        <v>0</v>
      </c>
      <c r="AM492" s="87">
        <v>0</v>
      </c>
      <c r="AN492" s="87">
        <v>0</v>
      </c>
      <c r="AO492" s="87">
        <v>0</v>
      </c>
      <c r="AP492" s="72"/>
      <c r="AQ492" s="87">
        <v>0</v>
      </c>
      <c r="AR492" s="87">
        <v>0</v>
      </c>
      <c r="AS492" s="87">
        <v>0</v>
      </c>
      <c r="AT492" s="87">
        <v>0</v>
      </c>
      <c r="AU492" s="72"/>
      <c r="AV492" s="87"/>
      <c r="AW492" s="87"/>
      <c r="AX492" s="87"/>
      <c r="AY492" s="87"/>
      <c r="AZ492" s="87"/>
      <c r="BA492" s="87"/>
      <c r="BB492" s="87"/>
      <c r="BC492" s="87"/>
      <c r="BD492" s="87"/>
      <c r="BE492" s="87"/>
      <c r="BF492" s="87"/>
      <c r="BG492" s="87"/>
      <c r="BH492" s="87"/>
      <c r="BI492" s="87"/>
      <c r="BJ492" s="87"/>
      <c r="BL492" s="75" t="str">
        <f t="shared" si="14"/>
        <v>Nutifood - Shopee</v>
      </c>
      <c r="BM492" s="75" t="str">
        <f t="shared" si="15"/>
        <v>Nutifood - Shopee</v>
      </c>
    </row>
    <row r="493" spans="1:65" hidden="1" x14ac:dyDescent="0.3">
      <c r="A493" s="85" t="s">
        <v>1305</v>
      </c>
      <c r="B493" s="75" t="s">
        <v>240</v>
      </c>
      <c r="C493" s="75" t="s">
        <v>1307</v>
      </c>
      <c r="D493" s="75" t="s">
        <v>1842</v>
      </c>
      <c r="E493" s="75" t="s">
        <v>1307</v>
      </c>
      <c r="F493" s="75" t="s">
        <v>1305</v>
      </c>
      <c r="G493" s="75" t="s">
        <v>1335</v>
      </c>
      <c r="H493" s="75" t="s">
        <v>322</v>
      </c>
      <c r="I493" s="75" t="s">
        <v>322</v>
      </c>
      <c r="J493" s="75" t="s">
        <v>90</v>
      </c>
      <c r="K493" s="75" t="s">
        <v>1313</v>
      </c>
      <c r="L493" s="96" t="s">
        <v>581</v>
      </c>
      <c r="Q493" s="91" t="s">
        <v>1311</v>
      </c>
      <c r="R493" s="91" t="s">
        <v>1311</v>
      </c>
      <c r="S493" s="91" t="s">
        <v>1311</v>
      </c>
      <c r="T493" s="91" t="s">
        <v>1311</v>
      </c>
      <c r="U493" s="91" t="s">
        <v>1311</v>
      </c>
      <c r="V493" s="91" t="s">
        <v>1311</v>
      </c>
      <c r="W493" s="91" t="s">
        <v>1311</v>
      </c>
      <c r="X493" s="91" t="s">
        <v>1311</v>
      </c>
      <c r="Y493" s="91" t="s">
        <v>1311</v>
      </c>
      <c r="Z493" s="91" t="s">
        <v>1311</v>
      </c>
      <c r="AA493" s="91" t="s">
        <v>1311</v>
      </c>
      <c r="AB493" s="91" t="s">
        <v>1311</v>
      </c>
      <c r="AC493" s="72"/>
      <c r="AD493" s="91">
        <v>0</v>
      </c>
      <c r="AE493" s="91">
        <v>0</v>
      </c>
      <c r="AF493" s="91">
        <v>0</v>
      </c>
      <c r="AG493" s="91">
        <v>0</v>
      </c>
      <c r="AH493" s="91">
        <v>0</v>
      </c>
      <c r="AI493" s="91">
        <v>0</v>
      </c>
      <c r="AJ493" s="91">
        <v>0</v>
      </c>
      <c r="AK493" s="91">
        <v>0</v>
      </c>
      <c r="AL493" s="91">
        <v>0</v>
      </c>
      <c r="AM493" s="91">
        <v>0</v>
      </c>
      <c r="AN493" s="91">
        <v>0</v>
      </c>
      <c r="AO493" s="91">
        <v>0</v>
      </c>
      <c r="AP493" s="72"/>
      <c r="AQ493" s="91">
        <v>0</v>
      </c>
      <c r="AR493" s="91">
        <v>0</v>
      </c>
      <c r="AS493" s="91">
        <v>0</v>
      </c>
      <c r="AT493" s="91">
        <v>0</v>
      </c>
      <c r="AU493" s="72"/>
      <c r="AV493" s="91"/>
      <c r="AW493" s="91"/>
      <c r="AX493" s="91"/>
      <c r="AY493" s="91"/>
      <c r="AZ493" s="91"/>
      <c r="BB493" s="91"/>
      <c r="BC493" s="91"/>
      <c r="BD493" s="91"/>
      <c r="BE493" s="91"/>
      <c r="BF493" s="91"/>
      <c r="BG493" s="91"/>
      <c r="BH493" s="91"/>
      <c r="BI493" s="91"/>
      <c r="BJ493" s="91"/>
      <c r="BL493" s="75" t="str">
        <f t="shared" si="14"/>
        <v>Nutifood - TIKI</v>
      </c>
      <c r="BM493" s="75" t="str">
        <f t="shared" si="15"/>
        <v>Nutifood - TIKI</v>
      </c>
    </row>
    <row r="494" spans="1:65" hidden="1" x14ac:dyDescent="0.3">
      <c r="A494" s="85" t="s">
        <v>1305</v>
      </c>
      <c r="B494" s="85" t="s">
        <v>240</v>
      </c>
      <c r="C494" s="85" t="s">
        <v>1305</v>
      </c>
      <c r="D494" s="85" t="s">
        <v>1843</v>
      </c>
      <c r="E494" s="85" t="s">
        <v>1307</v>
      </c>
      <c r="F494" s="85" t="s">
        <v>1305</v>
      </c>
      <c r="G494" s="85" t="s">
        <v>1335</v>
      </c>
      <c r="H494" s="85" t="s">
        <v>322</v>
      </c>
      <c r="I494" s="85" t="s">
        <v>322</v>
      </c>
      <c r="J494" s="85" t="s">
        <v>90</v>
      </c>
      <c r="K494" s="85" t="s">
        <v>1332</v>
      </c>
      <c r="L494" s="86" t="s">
        <v>84</v>
      </c>
      <c r="M494" s="85"/>
      <c r="N494" s="85"/>
      <c r="O494" s="85"/>
      <c r="P494" s="85"/>
      <c r="Q494" s="87" t="s">
        <v>1311</v>
      </c>
      <c r="R494" s="87" t="s">
        <v>1311</v>
      </c>
      <c r="S494" s="87" t="s">
        <v>1311</v>
      </c>
      <c r="T494" s="87" t="s">
        <v>1311</v>
      </c>
      <c r="U494" s="87">
        <v>190</v>
      </c>
      <c r="V494" s="87">
        <v>190</v>
      </c>
      <c r="W494" s="87">
        <v>190</v>
      </c>
      <c r="X494" s="87">
        <v>190</v>
      </c>
      <c r="Y494" s="87">
        <v>190</v>
      </c>
      <c r="Z494" s="87">
        <v>190</v>
      </c>
      <c r="AA494" s="87">
        <v>190</v>
      </c>
      <c r="AB494" s="87">
        <v>190</v>
      </c>
      <c r="AC494" s="72"/>
      <c r="AD494" s="87">
        <v>0</v>
      </c>
      <c r="AE494" s="87">
        <v>0</v>
      </c>
      <c r="AF494" s="87">
        <v>0</v>
      </c>
      <c r="AG494" s="87">
        <v>0</v>
      </c>
      <c r="AH494" s="88">
        <v>8970</v>
      </c>
      <c r="AI494" s="88">
        <v>8970</v>
      </c>
      <c r="AJ494" s="88">
        <v>8970</v>
      </c>
      <c r="AK494" s="88">
        <v>8970</v>
      </c>
      <c r="AL494" s="88">
        <v>8970</v>
      </c>
      <c r="AM494" s="88">
        <v>8970</v>
      </c>
      <c r="AN494" s="88">
        <v>8970</v>
      </c>
      <c r="AO494" s="88">
        <v>8970</v>
      </c>
      <c r="AP494" s="72"/>
      <c r="AQ494" s="87">
        <v>0</v>
      </c>
      <c r="AR494" s="88">
        <v>17940</v>
      </c>
      <c r="AS494" s="88">
        <v>26910</v>
      </c>
      <c r="AT494" s="88">
        <v>26910</v>
      </c>
      <c r="AU494" s="72"/>
      <c r="AV494" s="87"/>
      <c r="AW494" s="87"/>
      <c r="AX494" s="87"/>
      <c r="AY494" s="87"/>
      <c r="AZ494" s="87"/>
      <c r="BA494" s="87"/>
      <c r="BB494" s="87"/>
      <c r="BC494" s="87"/>
      <c r="BD494" s="87"/>
      <c r="BE494" s="87"/>
      <c r="BF494" s="87"/>
      <c r="BG494" s="87"/>
      <c r="BH494" s="87"/>
      <c r="BI494" s="87"/>
      <c r="BJ494" s="87"/>
      <c r="BL494" s="75" t="str">
        <f t="shared" si="14"/>
        <v>Nutifood - Socom</v>
      </c>
      <c r="BM494" s="75" t="str">
        <f t="shared" si="15"/>
        <v>Nutifood - Socom</v>
      </c>
    </row>
    <row r="495" spans="1:65" hidden="1" x14ac:dyDescent="0.3">
      <c r="A495" s="85" t="s">
        <v>1305</v>
      </c>
      <c r="B495" s="75" t="s">
        <v>240</v>
      </c>
      <c r="C495" s="75" t="s">
        <v>1307</v>
      </c>
      <c r="D495" s="75" t="s">
        <v>1844</v>
      </c>
      <c r="E495" s="75" t="s">
        <v>1305</v>
      </c>
      <c r="F495" s="75" t="s">
        <v>1305</v>
      </c>
      <c r="G495" s="75" t="s">
        <v>1335</v>
      </c>
      <c r="H495" s="75" t="s">
        <v>1051</v>
      </c>
      <c r="I495" s="75" t="s">
        <v>1051</v>
      </c>
      <c r="J495" s="75" t="s">
        <v>223</v>
      </c>
      <c r="K495" s="75" t="s">
        <v>1313</v>
      </c>
      <c r="L495" s="90" t="s">
        <v>65</v>
      </c>
      <c r="Q495" s="91" t="s">
        <v>1311</v>
      </c>
      <c r="R495" s="91" t="s">
        <v>1311</v>
      </c>
      <c r="S495" s="91" t="s">
        <v>1311</v>
      </c>
      <c r="T495" s="91" t="s">
        <v>1311</v>
      </c>
      <c r="U495" s="91" t="s">
        <v>1311</v>
      </c>
      <c r="V495" s="91" t="s">
        <v>1311</v>
      </c>
      <c r="W495" s="91" t="s">
        <v>1311</v>
      </c>
      <c r="X495" s="91" t="s">
        <v>1311</v>
      </c>
      <c r="Y495" s="91" t="s">
        <v>1311</v>
      </c>
      <c r="Z495" s="91">
        <v>129</v>
      </c>
      <c r="AA495" s="91">
        <v>142</v>
      </c>
      <c r="AB495" s="91">
        <v>157</v>
      </c>
      <c r="AC495" s="72"/>
      <c r="AD495" s="91">
        <v>0</v>
      </c>
      <c r="AE495" s="91">
        <v>0</v>
      </c>
      <c r="AF495" s="91">
        <v>0</v>
      </c>
      <c r="AG495" s="91">
        <v>0</v>
      </c>
      <c r="AH495" s="91">
        <v>0</v>
      </c>
      <c r="AI495" s="91">
        <v>0</v>
      </c>
      <c r="AJ495" s="91">
        <v>0</v>
      </c>
      <c r="AK495" s="91">
        <v>0</v>
      </c>
      <c r="AL495" s="91">
        <v>0</v>
      </c>
      <c r="AM495" s="92">
        <v>6111</v>
      </c>
      <c r="AN495" s="92">
        <v>6722</v>
      </c>
      <c r="AO495" s="92">
        <v>7395</v>
      </c>
      <c r="AP495" s="72"/>
      <c r="AQ495" s="91">
        <v>0</v>
      </c>
      <c r="AR495" s="91">
        <v>0</v>
      </c>
      <c r="AS495" s="91">
        <v>0</v>
      </c>
      <c r="AT495" s="92">
        <v>20228</v>
      </c>
      <c r="AU495" s="72"/>
      <c r="AV495" s="91"/>
      <c r="AW495" s="91"/>
      <c r="AX495" s="91"/>
      <c r="AY495" s="91"/>
      <c r="AZ495" s="91"/>
      <c r="BB495" s="91"/>
      <c r="BC495" s="91"/>
      <c r="BD495" s="91"/>
      <c r="BE495" s="91"/>
      <c r="BF495" s="91"/>
      <c r="BG495" s="91"/>
      <c r="BH495" s="91"/>
      <c r="BI495" s="91"/>
      <c r="BJ495" s="91"/>
      <c r="BL495" s="75" t="str">
        <f t="shared" si="14"/>
        <v>NutriNest - Lazada</v>
      </c>
      <c r="BM495" s="75" t="str">
        <f t="shared" si="15"/>
        <v>NutriNest - Lazada</v>
      </c>
    </row>
    <row r="496" spans="1:65" hidden="1" x14ac:dyDescent="0.3">
      <c r="A496" s="85" t="s">
        <v>1305</v>
      </c>
      <c r="B496" s="85" t="s">
        <v>240</v>
      </c>
      <c r="C496" s="85" t="s">
        <v>1305</v>
      </c>
      <c r="D496" s="85" t="s">
        <v>1845</v>
      </c>
      <c r="E496" s="85" t="s">
        <v>1305</v>
      </c>
      <c r="F496" s="85" t="s">
        <v>1305</v>
      </c>
      <c r="G496" s="85" t="s">
        <v>1335</v>
      </c>
      <c r="H496" s="85" t="s">
        <v>1051</v>
      </c>
      <c r="I496" s="85" t="s">
        <v>1051</v>
      </c>
      <c r="J496" s="85" t="s">
        <v>223</v>
      </c>
      <c r="K496" s="85" t="s">
        <v>739</v>
      </c>
      <c r="L496" s="86" t="s">
        <v>739</v>
      </c>
      <c r="M496" s="85"/>
      <c r="N496" s="85"/>
      <c r="O496" s="85"/>
      <c r="P496" s="85"/>
      <c r="Q496" s="87" t="s">
        <v>1311</v>
      </c>
      <c r="R496" s="87" t="s">
        <v>1311</v>
      </c>
      <c r="S496" s="87" t="s">
        <v>1311</v>
      </c>
      <c r="T496" s="87" t="s">
        <v>1311</v>
      </c>
      <c r="U496" s="87" t="s">
        <v>1311</v>
      </c>
      <c r="V496" s="87" t="s">
        <v>1311</v>
      </c>
      <c r="W496" s="87" t="s">
        <v>1311</v>
      </c>
      <c r="X496" s="87" t="s">
        <v>1311</v>
      </c>
      <c r="Y496" s="87" t="s">
        <v>1311</v>
      </c>
      <c r="Z496" s="87">
        <v>22</v>
      </c>
      <c r="AA496" s="87">
        <v>24</v>
      </c>
      <c r="AB496" s="87">
        <v>26</v>
      </c>
      <c r="AC496" s="72"/>
      <c r="AD496" s="87">
        <v>0</v>
      </c>
      <c r="AE496" s="87">
        <v>0</v>
      </c>
      <c r="AF496" s="87">
        <v>0</v>
      </c>
      <c r="AG496" s="87">
        <v>0</v>
      </c>
      <c r="AH496" s="87">
        <v>0</v>
      </c>
      <c r="AI496" s="87">
        <v>0</v>
      </c>
      <c r="AJ496" s="87">
        <v>0</v>
      </c>
      <c r="AK496" s="87">
        <v>0</v>
      </c>
      <c r="AL496" s="87">
        <v>0</v>
      </c>
      <c r="AM496" s="88">
        <v>1018</v>
      </c>
      <c r="AN496" s="88">
        <v>1120</v>
      </c>
      <c r="AO496" s="88">
        <v>1232</v>
      </c>
      <c r="AP496" s="72"/>
      <c r="AQ496" s="87">
        <v>0</v>
      </c>
      <c r="AR496" s="87">
        <v>0</v>
      </c>
      <c r="AS496" s="87">
        <v>0</v>
      </c>
      <c r="AT496" s="88">
        <v>3371</v>
      </c>
      <c r="AU496" s="72"/>
      <c r="AV496" s="87"/>
      <c r="AW496" s="87"/>
      <c r="AX496" s="87"/>
      <c r="AY496" s="87"/>
      <c r="AZ496" s="87"/>
      <c r="BA496" s="87"/>
      <c r="BB496" s="87"/>
      <c r="BC496" s="87"/>
      <c r="BD496" s="87"/>
      <c r="BE496" s="87"/>
      <c r="BF496" s="87"/>
      <c r="BG496" s="87"/>
      <c r="BH496" s="87"/>
      <c r="BI496" s="87"/>
      <c r="BJ496" s="87"/>
      <c r="BL496" s="75" t="str">
        <f t="shared" si="14"/>
        <v>NutriNest - Momo</v>
      </c>
      <c r="BM496" s="75" t="str">
        <f t="shared" si="15"/>
        <v>NutriNest - Momo</v>
      </c>
    </row>
    <row r="497" spans="1:65" hidden="1" x14ac:dyDescent="0.3">
      <c r="A497" s="85" t="s">
        <v>1305</v>
      </c>
      <c r="B497" s="75" t="s">
        <v>240</v>
      </c>
      <c r="C497" s="75" t="s">
        <v>1307</v>
      </c>
      <c r="D497" s="75" t="s">
        <v>1846</v>
      </c>
      <c r="E497" s="75" t="s">
        <v>1305</v>
      </c>
      <c r="F497" s="75" t="s">
        <v>1305</v>
      </c>
      <c r="G497" s="75" t="s">
        <v>1335</v>
      </c>
      <c r="H497" s="75" t="s">
        <v>1051</v>
      </c>
      <c r="I497" s="75" t="s">
        <v>1051</v>
      </c>
      <c r="J497" s="75" t="s">
        <v>223</v>
      </c>
      <c r="K497" s="75" t="s">
        <v>1313</v>
      </c>
      <c r="L497" s="99" t="s">
        <v>1482</v>
      </c>
      <c r="Q497" s="91" t="s">
        <v>1311</v>
      </c>
      <c r="R497" s="91" t="s">
        <v>1311</v>
      </c>
      <c r="S497" s="91" t="s">
        <v>1311</v>
      </c>
      <c r="T497" s="91" t="s">
        <v>1311</v>
      </c>
      <c r="U497" s="91" t="s">
        <v>1311</v>
      </c>
      <c r="V497" s="91" t="s">
        <v>1311</v>
      </c>
      <c r="W497" s="91" t="s">
        <v>1311</v>
      </c>
      <c r="X497" s="91" t="s">
        <v>1311</v>
      </c>
      <c r="Y497" s="91" t="s">
        <v>1311</v>
      </c>
      <c r="Z497" s="91" t="s">
        <v>1311</v>
      </c>
      <c r="AA497" s="91" t="s">
        <v>1311</v>
      </c>
      <c r="AB497" s="91" t="s">
        <v>1311</v>
      </c>
      <c r="AC497" s="72"/>
      <c r="AD497" s="91">
        <v>0</v>
      </c>
      <c r="AE497" s="91">
        <v>0</v>
      </c>
      <c r="AF497" s="91">
        <v>0</v>
      </c>
      <c r="AG497" s="91">
        <v>0</v>
      </c>
      <c r="AH497" s="91">
        <v>0</v>
      </c>
      <c r="AI497" s="91">
        <v>0</v>
      </c>
      <c r="AJ497" s="91">
        <v>0</v>
      </c>
      <c r="AK497" s="91">
        <v>0</v>
      </c>
      <c r="AL497" s="91">
        <v>0</v>
      </c>
      <c r="AM497" s="91">
        <v>0</v>
      </c>
      <c r="AN497" s="91">
        <v>0</v>
      </c>
      <c r="AO497" s="91">
        <v>0</v>
      </c>
      <c r="AP497" s="72"/>
      <c r="AQ497" s="91">
        <v>0</v>
      </c>
      <c r="AR497" s="91">
        <v>0</v>
      </c>
      <c r="AS497" s="91">
        <v>0</v>
      </c>
      <c r="AT497" s="91">
        <v>0</v>
      </c>
      <c r="AU497" s="72"/>
      <c r="AV497" s="91"/>
      <c r="AW497" s="91"/>
      <c r="AX497" s="91"/>
      <c r="AY497" s="91"/>
      <c r="AZ497" s="91"/>
      <c r="BB497" s="91"/>
      <c r="BC497" s="91"/>
      <c r="BD497" s="91"/>
      <c r="BE497" s="91"/>
      <c r="BF497" s="91"/>
      <c r="BG497" s="91"/>
      <c r="BH497" s="91"/>
      <c r="BI497" s="91"/>
      <c r="BJ497" s="91"/>
      <c r="BL497" s="75" t="str">
        <f t="shared" si="14"/>
        <v>NutriNest - SENDO</v>
      </c>
      <c r="BM497" s="75" t="str">
        <f t="shared" si="15"/>
        <v>NutriNest - SENDO</v>
      </c>
    </row>
    <row r="498" spans="1:65" hidden="1" x14ac:dyDescent="0.3">
      <c r="A498" s="85" t="s">
        <v>1305</v>
      </c>
      <c r="B498" s="85" t="s">
        <v>240</v>
      </c>
      <c r="C498" s="85" t="s">
        <v>1307</v>
      </c>
      <c r="D498" s="85" t="s">
        <v>1847</v>
      </c>
      <c r="E498" s="85" t="s">
        <v>1305</v>
      </c>
      <c r="F498" s="85" t="s">
        <v>1305</v>
      </c>
      <c r="G498" s="85" t="s">
        <v>1335</v>
      </c>
      <c r="H498" s="85" t="s">
        <v>1051</v>
      </c>
      <c r="I498" s="85" t="s">
        <v>1051</v>
      </c>
      <c r="J498" s="85" t="s">
        <v>223</v>
      </c>
      <c r="K498" s="85" t="s">
        <v>1313</v>
      </c>
      <c r="L498" s="95" t="s">
        <v>147</v>
      </c>
      <c r="M498" s="85"/>
      <c r="N498" s="85"/>
      <c r="O498" s="85"/>
      <c r="P498" s="85"/>
      <c r="Q498" s="87" t="s">
        <v>1311</v>
      </c>
      <c r="R498" s="87" t="s">
        <v>1311</v>
      </c>
      <c r="S498" s="87" t="s">
        <v>1311</v>
      </c>
      <c r="T498" s="87" t="s">
        <v>1311</v>
      </c>
      <c r="U498" s="87" t="s">
        <v>1311</v>
      </c>
      <c r="V498" s="87" t="s">
        <v>1311</v>
      </c>
      <c r="W498" s="87" t="s">
        <v>1311</v>
      </c>
      <c r="X498" s="87" t="s">
        <v>1311</v>
      </c>
      <c r="Y498" s="87" t="s">
        <v>1311</v>
      </c>
      <c r="Z498" s="87">
        <v>151</v>
      </c>
      <c r="AA498" s="87">
        <v>166</v>
      </c>
      <c r="AB498" s="87">
        <v>183</v>
      </c>
      <c r="AC498" s="72"/>
      <c r="AD498" s="87">
        <v>0</v>
      </c>
      <c r="AE498" s="87">
        <v>0</v>
      </c>
      <c r="AF498" s="87">
        <v>0</v>
      </c>
      <c r="AG498" s="87">
        <v>0</v>
      </c>
      <c r="AH498" s="87">
        <v>0</v>
      </c>
      <c r="AI498" s="87">
        <v>0</v>
      </c>
      <c r="AJ498" s="87">
        <v>0</v>
      </c>
      <c r="AK498" s="87">
        <v>0</v>
      </c>
      <c r="AL498" s="87">
        <v>0</v>
      </c>
      <c r="AM498" s="88">
        <v>7130</v>
      </c>
      <c r="AN498" s="88">
        <v>7843</v>
      </c>
      <c r="AO498" s="88">
        <v>8627</v>
      </c>
      <c r="AP498" s="72"/>
      <c r="AQ498" s="87">
        <v>0</v>
      </c>
      <c r="AR498" s="87">
        <v>0</v>
      </c>
      <c r="AS498" s="87">
        <v>0</v>
      </c>
      <c r="AT498" s="88">
        <v>23599</v>
      </c>
      <c r="AU498" s="72"/>
      <c r="AV498" s="87"/>
      <c r="AW498" s="87"/>
      <c r="AX498" s="87"/>
      <c r="AY498" s="87"/>
      <c r="AZ498" s="87"/>
      <c r="BA498" s="87"/>
      <c r="BB498" s="87"/>
      <c r="BC498" s="87"/>
      <c r="BD498" s="87"/>
      <c r="BE498" s="87"/>
      <c r="BF498" s="87"/>
      <c r="BG498" s="87"/>
      <c r="BH498" s="87"/>
      <c r="BI498" s="87"/>
      <c r="BJ498" s="87"/>
      <c r="BL498" s="75" t="str">
        <f t="shared" si="14"/>
        <v>NutriNest - Shopee</v>
      </c>
      <c r="BM498" s="75" t="str">
        <f t="shared" si="15"/>
        <v>NutriNest - Shopee</v>
      </c>
    </row>
    <row r="499" spans="1:65" hidden="1" x14ac:dyDescent="0.3">
      <c r="A499" s="85" t="s">
        <v>1305</v>
      </c>
      <c r="B499" s="75" t="s">
        <v>240</v>
      </c>
      <c r="C499" s="75" t="s">
        <v>1307</v>
      </c>
      <c r="D499" s="75" t="s">
        <v>1848</v>
      </c>
      <c r="E499" s="75" t="s">
        <v>1305</v>
      </c>
      <c r="F499" s="75" t="s">
        <v>1305</v>
      </c>
      <c r="G499" s="75" t="s">
        <v>1335</v>
      </c>
      <c r="H499" s="75" t="s">
        <v>1051</v>
      </c>
      <c r="I499" s="75" t="s">
        <v>1051</v>
      </c>
      <c r="J499" s="75" t="s">
        <v>223</v>
      </c>
      <c r="K499" s="75" t="s">
        <v>1313</v>
      </c>
      <c r="L499" s="96" t="s">
        <v>581</v>
      </c>
      <c r="Q499" s="91" t="s">
        <v>1311</v>
      </c>
      <c r="R499" s="91" t="s">
        <v>1311</v>
      </c>
      <c r="S499" s="91" t="s">
        <v>1311</v>
      </c>
      <c r="T499" s="91" t="s">
        <v>1311</v>
      </c>
      <c r="U499" s="91" t="s">
        <v>1311</v>
      </c>
      <c r="V499" s="91" t="s">
        <v>1311</v>
      </c>
      <c r="W499" s="91" t="s">
        <v>1311</v>
      </c>
      <c r="X499" s="91" t="s">
        <v>1311</v>
      </c>
      <c r="Y499" s="91" t="s">
        <v>1311</v>
      </c>
      <c r="Z499" s="91">
        <v>108</v>
      </c>
      <c r="AA499" s="91">
        <v>119</v>
      </c>
      <c r="AB499" s="91">
        <v>131</v>
      </c>
      <c r="AC499" s="72"/>
      <c r="AD499" s="91">
        <v>0</v>
      </c>
      <c r="AE499" s="91">
        <v>0</v>
      </c>
      <c r="AF499" s="91">
        <v>0</v>
      </c>
      <c r="AG499" s="91">
        <v>0</v>
      </c>
      <c r="AH499" s="91">
        <v>0</v>
      </c>
      <c r="AI499" s="91">
        <v>0</v>
      </c>
      <c r="AJ499" s="91">
        <v>0</v>
      </c>
      <c r="AK499" s="91">
        <v>0</v>
      </c>
      <c r="AL499" s="91">
        <v>0</v>
      </c>
      <c r="AM499" s="92">
        <v>5093</v>
      </c>
      <c r="AN499" s="92">
        <v>5602</v>
      </c>
      <c r="AO499" s="92">
        <v>6162</v>
      </c>
      <c r="AP499" s="72"/>
      <c r="AQ499" s="91">
        <v>0</v>
      </c>
      <c r="AR499" s="91">
        <v>0</v>
      </c>
      <c r="AS499" s="91">
        <v>0</v>
      </c>
      <c r="AT499" s="92">
        <v>16856</v>
      </c>
      <c r="AU499" s="72"/>
      <c r="AV499" s="91"/>
      <c r="AW499" s="91"/>
      <c r="AX499" s="91"/>
      <c r="AY499" s="91"/>
      <c r="AZ499" s="91"/>
      <c r="BB499" s="91"/>
      <c r="BC499" s="91"/>
      <c r="BD499" s="91"/>
      <c r="BE499" s="91"/>
      <c r="BF499" s="91"/>
      <c r="BG499" s="91"/>
      <c r="BH499" s="91"/>
      <c r="BI499" s="91"/>
      <c r="BJ499" s="91"/>
      <c r="BL499" s="75" t="str">
        <f t="shared" si="14"/>
        <v>NutriNest - TIKI</v>
      </c>
      <c r="BM499" s="75" t="str">
        <f t="shared" si="15"/>
        <v>NutriNest - TIKI</v>
      </c>
    </row>
    <row r="500" spans="1:65" hidden="1" x14ac:dyDescent="0.3">
      <c r="A500" s="85" t="s">
        <v>1305</v>
      </c>
      <c r="B500" s="85" t="s">
        <v>240</v>
      </c>
      <c r="C500" s="85" t="s">
        <v>1305</v>
      </c>
      <c r="D500" s="85" t="s">
        <v>1849</v>
      </c>
      <c r="E500" s="85" t="s">
        <v>1305</v>
      </c>
      <c r="F500" s="85" t="s">
        <v>1305</v>
      </c>
      <c r="G500" s="85" t="s">
        <v>1335</v>
      </c>
      <c r="H500" s="85" t="s">
        <v>1051</v>
      </c>
      <c r="I500" s="85" t="s">
        <v>1051</v>
      </c>
      <c r="J500" s="85" t="s">
        <v>223</v>
      </c>
      <c r="K500" s="85" t="s">
        <v>116</v>
      </c>
      <c r="L500" s="86" t="s">
        <v>116</v>
      </c>
      <c r="M500" s="85"/>
      <c r="N500" s="85"/>
      <c r="O500" s="85"/>
      <c r="P500" s="85"/>
      <c r="Q500" s="87" t="s">
        <v>1311</v>
      </c>
      <c r="R500" s="87" t="s">
        <v>1311</v>
      </c>
      <c r="S500" s="87" t="s">
        <v>1311</v>
      </c>
      <c r="T500" s="87" t="s">
        <v>1311</v>
      </c>
      <c r="U500" s="87" t="s">
        <v>1311</v>
      </c>
      <c r="V500" s="87" t="s">
        <v>1311</v>
      </c>
      <c r="W500" s="87" t="s">
        <v>1311</v>
      </c>
      <c r="X500" s="87" t="s">
        <v>1311</v>
      </c>
      <c r="Y500" s="87" t="s">
        <v>1311</v>
      </c>
      <c r="Z500" s="87">
        <v>22</v>
      </c>
      <c r="AA500" s="87">
        <v>24</v>
      </c>
      <c r="AB500" s="87">
        <v>26</v>
      </c>
      <c r="AC500" s="72"/>
      <c r="AD500" s="87">
        <v>0</v>
      </c>
      <c r="AE500" s="87">
        <v>0</v>
      </c>
      <c r="AF500" s="87">
        <v>0</v>
      </c>
      <c r="AG500" s="87">
        <v>0</v>
      </c>
      <c r="AH500" s="87">
        <v>0</v>
      </c>
      <c r="AI500" s="87">
        <v>0</v>
      </c>
      <c r="AJ500" s="87">
        <v>0</v>
      </c>
      <c r="AK500" s="87">
        <v>0</v>
      </c>
      <c r="AL500" s="87">
        <v>0</v>
      </c>
      <c r="AM500" s="88">
        <v>1018</v>
      </c>
      <c r="AN500" s="88">
        <v>1120</v>
      </c>
      <c r="AO500" s="88">
        <v>1232</v>
      </c>
      <c r="AP500" s="72"/>
      <c r="AQ500" s="87">
        <v>0</v>
      </c>
      <c r="AR500" s="87">
        <v>0</v>
      </c>
      <c r="AS500" s="87">
        <v>0</v>
      </c>
      <c r="AT500" s="88">
        <v>3371</v>
      </c>
      <c r="AU500" s="72"/>
      <c r="AV500" s="87"/>
      <c r="AW500" s="87"/>
      <c r="AX500" s="87"/>
      <c r="AY500" s="87"/>
      <c r="AZ500" s="87"/>
      <c r="BA500" s="87"/>
      <c r="BB500" s="87"/>
      <c r="BC500" s="87"/>
      <c r="BD500" s="87"/>
      <c r="BE500" s="87"/>
      <c r="BF500" s="87"/>
      <c r="BG500" s="87"/>
      <c r="BH500" s="87"/>
      <c r="BI500" s="87"/>
      <c r="BJ500" s="87"/>
      <c r="BL500" s="75" t="str">
        <f t="shared" si="14"/>
        <v>NutriNest - Tiktok</v>
      </c>
      <c r="BM500" s="75" t="str">
        <f t="shared" si="15"/>
        <v>NutriNest - Tiktok</v>
      </c>
    </row>
    <row r="501" spans="1:65" hidden="1" x14ac:dyDescent="0.3">
      <c r="A501" s="85" t="s">
        <v>1305</v>
      </c>
      <c r="B501" s="75" t="s">
        <v>240</v>
      </c>
      <c r="C501" s="75" t="s">
        <v>1307</v>
      </c>
      <c r="D501" s="75" t="s">
        <v>1850</v>
      </c>
      <c r="E501" s="75" t="s">
        <v>1305</v>
      </c>
      <c r="F501" s="75" t="s">
        <v>1305</v>
      </c>
      <c r="G501" s="75" t="s">
        <v>1536</v>
      </c>
      <c r="H501" s="75" t="s">
        <v>1133</v>
      </c>
      <c r="I501" s="75" t="s">
        <v>1133</v>
      </c>
      <c r="J501" s="75" t="s">
        <v>90</v>
      </c>
      <c r="K501" s="75" t="s">
        <v>1313</v>
      </c>
      <c r="L501" s="90" t="s">
        <v>65</v>
      </c>
      <c r="Q501" s="91" t="s">
        <v>1311</v>
      </c>
      <c r="R501" s="91" t="s">
        <v>1311</v>
      </c>
      <c r="S501" s="91" t="s">
        <v>1311</v>
      </c>
      <c r="T501" s="91" t="s">
        <v>1311</v>
      </c>
      <c r="U501" s="91" t="s">
        <v>1311</v>
      </c>
      <c r="V501" s="91" t="s">
        <v>1311</v>
      </c>
      <c r="W501" s="91" t="s">
        <v>1311</v>
      </c>
      <c r="X501" s="91" t="s">
        <v>1311</v>
      </c>
      <c r="Y501" s="91" t="s">
        <v>1311</v>
      </c>
      <c r="Z501" s="92">
        <v>1000</v>
      </c>
      <c r="AA501" s="92">
        <v>1100</v>
      </c>
      <c r="AB501" s="92">
        <v>1210</v>
      </c>
      <c r="AC501" s="72"/>
      <c r="AD501" s="91">
        <v>0</v>
      </c>
      <c r="AE501" s="91">
        <v>0</v>
      </c>
      <c r="AF501" s="91">
        <v>0</v>
      </c>
      <c r="AG501" s="91">
        <v>0</v>
      </c>
      <c r="AH501" s="91">
        <v>0</v>
      </c>
      <c r="AI501" s="91">
        <v>0</v>
      </c>
      <c r="AJ501" s="91">
        <v>0</v>
      </c>
      <c r="AK501" s="91">
        <v>0</v>
      </c>
      <c r="AL501" s="91">
        <v>0</v>
      </c>
      <c r="AM501" s="92">
        <v>47210</v>
      </c>
      <c r="AN501" s="92">
        <v>51931</v>
      </c>
      <c r="AO501" s="92">
        <v>57124</v>
      </c>
      <c r="AP501" s="72"/>
      <c r="AQ501" s="91">
        <v>0</v>
      </c>
      <c r="AR501" s="91">
        <v>0</v>
      </c>
      <c r="AS501" s="91">
        <v>0</v>
      </c>
      <c r="AT501" s="92">
        <v>156266</v>
      </c>
      <c r="AU501" s="72"/>
      <c r="AV501" s="91"/>
      <c r="AW501" s="91"/>
      <c r="AX501" s="91"/>
      <c r="AY501" s="91"/>
      <c r="AZ501" s="91"/>
      <c r="BB501" s="91"/>
      <c r="BC501" s="91"/>
      <c r="BD501" s="91"/>
      <c r="BE501" s="91"/>
      <c r="BF501" s="91"/>
      <c r="BG501" s="91"/>
      <c r="BH501" s="91"/>
      <c r="BI501" s="91"/>
      <c r="BJ501" s="91"/>
      <c r="BL501" s="75" t="str">
        <f t="shared" si="14"/>
        <v>Omron - Lazada</v>
      </c>
      <c r="BM501" s="75" t="str">
        <f t="shared" si="15"/>
        <v>Omron - Lazada</v>
      </c>
    </row>
    <row r="502" spans="1:65" hidden="1" x14ac:dyDescent="0.3">
      <c r="A502" s="85" t="s">
        <v>1305</v>
      </c>
      <c r="B502" s="85" t="s">
        <v>240</v>
      </c>
      <c r="C502" s="85" t="s">
        <v>1305</v>
      </c>
      <c r="D502" s="85" t="s">
        <v>1851</v>
      </c>
      <c r="E502" s="85" t="s">
        <v>1305</v>
      </c>
      <c r="F502" s="85" t="s">
        <v>1305</v>
      </c>
      <c r="G502" s="85" t="s">
        <v>1536</v>
      </c>
      <c r="H502" s="85" t="s">
        <v>1133</v>
      </c>
      <c r="I502" s="85" t="s">
        <v>1133</v>
      </c>
      <c r="J502" s="85" t="s">
        <v>90</v>
      </c>
      <c r="K502" s="85" t="s">
        <v>739</v>
      </c>
      <c r="L502" s="86" t="s">
        <v>739</v>
      </c>
      <c r="M502" s="85"/>
      <c r="N502" s="85"/>
      <c r="O502" s="85"/>
      <c r="P502" s="85"/>
      <c r="Q502" s="87" t="s">
        <v>1311</v>
      </c>
      <c r="R502" s="87" t="s">
        <v>1311</v>
      </c>
      <c r="S502" s="87" t="s">
        <v>1311</v>
      </c>
      <c r="T502" s="87" t="s">
        <v>1311</v>
      </c>
      <c r="U502" s="87" t="s">
        <v>1311</v>
      </c>
      <c r="V502" s="87" t="s">
        <v>1311</v>
      </c>
      <c r="W502" s="87" t="s">
        <v>1311</v>
      </c>
      <c r="X502" s="87" t="s">
        <v>1311</v>
      </c>
      <c r="Y502" s="87" t="s">
        <v>1311</v>
      </c>
      <c r="Z502" s="87">
        <v>32</v>
      </c>
      <c r="AA502" s="87">
        <v>36</v>
      </c>
      <c r="AB502" s="87">
        <v>39</v>
      </c>
      <c r="AC502" s="72"/>
      <c r="AD502" s="87">
        <v>0</v>
      </c>
      <c r="AE502" s="87">
        <v>0</v>
      </c>
      <c r="AF502" s="87">
        <v>0</v>
      </c>
      <c r="AG502" s="87">
        <v>0</v>
      </c>
      <c r="AH502" s="87">
        <v>0</v>
      </c>
      <c r="AI502" s="87">
        <v>0</v>
      </c>
      <c r="AJ502" s="87">
        <v>0</v>
      </c>
      <c r="AK502" s="87">
        <v>0</v>
      </c>
      <c r="AL502" s="87">
        <v>0</v>
      </c>
      <c r="AM502" s="88">
        <v>1528</v>
      </c>
      <c r="AN502" s="88">
        <v>1681</v>
      </c>
      <c r="AO502" s="88">
        <v>1849</v>
      </c>
      <c r="AP502" s="72"/>
      <c r="AQ502" s="87">
        <v>0</v>
      </c>
      <c r="AR502" s="87">
        <v>0</v>
      </c>
      <c r="AS502" s="87">
        <v>0</v>
      </c>
      <c r="AT502" s="88">
        <v>5057</v>
      </c>
      <c r="AU502" s="72"/>
      <c r="AV502" s="87"/>
      <c r="AW502" s="87"/>
      <c r="AX502" s="87"/>
      <c r="AY502" s="87"/>
      <c r="AZ502" s="87"/>
      <c r="BA502" s="87"/>
      <c r="BB502" s="87"/>
      <c r="BC502" s="87"/>
      <c r="BD502" s="87"/>
      <c r="BE502" s="87"/>
      <c r="BF502" s="87"/>
      <c r="BG502" s="87"/>
      <c r="BH502" s="87"/>
      <c r="BI502" s="87"/>
      <c r="BJ502" s="87"/>
      <c r="BL502" s="75" t="str">
        <f t="shared" si="14"/>
        <v>Omron - Momo</v>
      </c>
      <c r="BM502" s="75" t="str">
        <f t="shared" si="15"/>
        <v>Omron - Momo</v>
      </c>
    </row>
    <row r="503" spans="1:65" hidden="1" x14ac:dyDescent="0.3">
      <c r="A503" s="85" t="s">
        <v>1305</v>
      </c>
      <c r="B503" s="75" t="s">
        <v>240</v>
      </c>
      <c r="C503" s="75" t="s">
        <v>1307</v>
      </c>
      <c r="D503" s="75" t="s">
        <v>1852</v>
      </c>
      <c r="E503" s="75" t="s">
        <v>1305</v>
      </c>
      <c r="F503" s="75" t="s">
        <v>1305</v>
      </c>
      <c r="G503" s="75" t="s">
        <v>1536</v>
      </c>
      <c r="H503" s="75" t="s">
        <v>1133</v>
      </c>
      <c r="I503" s="75" t="s">
        <v>1133</v>
      </c>
      <c r="J503" s="75" t="s">
        <v>90</v>
      </c>
      <c r="K503" s="75" t="s">
        <v>1313</v>
      </c>
      <c r="L503" s="99" t="s">
        <v>1482</v>
      </c>
      <c r="Q503" s="91" t="s">
        <v>1311</v>
      </c>
      <c r="R503" s="91" t="s">
        <v>1311</v>
      </c>
      <c r="S503" s="91" t="s">
        <v>1311</v>
      </c>
      <c r="T503" s="91" t="s">
        <v>1311</v>
      </c>
      <c r="U503" s="91" t="s">
        <v>1311</v>
      </c>
      <c r="V503" s="91" t="s">
        <v>1311</v>
      </c>
      <c r="W503" s="91" t="s">
        <v>1311</v>
      </c>
      <c r="X503" s="91" t="s">
        <v>1311</v>
      </c>
      <c r="Y503" s="91" t="s">
        <v>1311</v>
      </c>
      <c r="Z503" s="91" t="s">
        <v>1311</v>
      </c>
      <c r="AA503" s="91" t="s">
        <v>1311</v>
      </c>
      <c r="AB503" s="91" t="s">
        <v>1311</v>
      </c>
      <c r="AC503" s="72"/>
      <c r="AD503" s="91">
        <v>0</v>
      </c>
      <c r="AE503" s="91">
        <v>0</v>
      </c>
      <c r="AF503" s="91">
        <v>0</v>
      </c>
      <c r="AG503" s="91">
        <v>0</v>
      </c>
      <c r="AH503" s="91">
        <v>0</v>
      </c>
      <c r="AI503" s="91">
        <v>0</v>
      </c>
      <c r="AJ503" s="91">
        <v>0</v>
      </c>
      <c r="AK503" s="91">
        <v>0</v>
      </c>
      <c r="AL503" s="91">
        <v>0</v>
      </c>
      <c r="AM503" s="91">
        <v>0</v>
      </c>
      <c r="AN503" s="91">
        <v>0</v>
      </c>
      <c r="AO503" s="91">
        <v>0</v>
      </c>
      <c r="AP503" s="72"/>
      <c r="AQ503" s="91">
        <v>0</v>
      </c>
      <c r="AR503" s="91">
        <v>0</v>
      </c>
      <c r="AS503" s="91">
        <v>0</v>
      </c>
      <c r="AT503" s="91">
        <v>0</v>
      </c>
      <c r="AU503" s="72"/>
      <c r="AV503" s="91"/>
      <c r="AW503" s="91"/>
      <c r="AX503" s="91"/>
      <c r="AY503" s="91"/>
      <c r="AZ503" s="91"/>
      <c r="BB503" s="91"/>
      <c r="BC503" s="91"/>
      <c r="BD503" s="91"/>
      <c r="BE503" s="91"/>
      <c r="BF503" s="91"/>
      <c r="BG503" s="91"/>
      <c r="BH503" s="91"/>
      <c r="BI503" s="91"/>
      <c r="BJ503" s="91"/>
      <c r="BL503" s="75" t="str">
        <f t="shared" si="14"/>
        <v>Omron - SENDO</v>
      </c>
      <c r="BM503" s="75" t="str">
        <f t="shared" si="15"/>
        <v>Omron - SENDO</v>
      </c>
    </row>
    <row r="504" spans="1:65" hidden="1" x14ac:dyDescent="0.3">
      <c r="A504" s="85" t="s">
        <v>1305</v>
      </c>
      <c r="B504" s="85" t="s">
        <v>240</v>
      </c>
      <c r="C504" s="85" t="s">
        <v>1307</v>
      </c>
      <c r="D504" s="85" t="s">
        <v>1853</v>
      </c>
      <c r="E504" s="85" t="s">
        <v>1305</v>
      </c>
      <c r="F504" s="85" t="s">
        <v>1305</v>
      </c>
      <c r="G504" s="85" t="s">
        <v>1536</v>
      </c>
      <c r="H504" s="85" t="s">
        <v>1133</v>
      </c>
      <c r="I504" s="85" t="s">
        <v>1133</v>
      </c>
      <c r="J504" s="85" t="s">
        <v>90</v>
      </c>
      <c r="K504" s="85" t="s">
        <v>1313</v>
      </c>
      <c r="L504" s="95" t="s">
        <v>147</v>
      </c>
      <c r="M504" s="85"/>
      <c r="N504" s="85"/>
      <c r="O504" s="85"/>
      <c r="P504" s="85"/>
      <c r="Q504" s="87" t="s">
        <v>1311</v>
      </c>
      <c r="R504" s="87" t="s">
        <v>1311</v>
      </c>
      <c r="S504" s="87" t="s">
        <v>1311</v>
      </c>
      <c r="T504" s="87" t="s">
        <v>1311</v>
      </c>
      <c r="U504" s="87" t="s">
        <v>1311</v>
      </c>
      <c r="V504" s="87" t="s">
        <v>1311</v>
      </c>
      <c r="W504" s="87" t="s">
        <v>1311</v>
      </c>
      <c r="X504" s="87" t="s">
        <v>1311</v>
      </c>
      <c r="Y504" s="87" t="s">
        <v>1311</v>
      </c>
      <c r="Z504" s="87">
        <v>750</v>
      </c>
      <c r="AA504" s="87">
        <v>825</v>
      </c>
      <c r="AB504" s="87">
        <v>908</v>
      </c>
      <c r="AC504" s="72"/>
      <c r="AD504" s="87">
        <v>0</v>
      </c>
      <c r="AE504" s="87">
        <v>0</v>
      </c>
      <c r="AF504" s="87">
        <v>0</v>
      </c>
      <c r="AG504" s="87">
        <v>0</v>
      </c>
      <c r="AH504" s="87">
        <v>0</v>
      </c>
      <c r="AI504" s="87">
        <v>0</v>
      </c>
      <c r="AJ504" s="87">
        <v>0</v>
      </c>
      <c r="AK504" s="87">
        <v>0</v>
      </c>
      <c r="AL504" s="87">
        <v>0</v>
      </c>
      <c r="AM504" s="88">
        <v>35408</v>
      </c>
      <c r="AN504" s="88">
        <v>38948</v>
      </c>
      <c r="AO504" s="88">
        <v>42843</v>
      </c>
      <c r="AP504" s="72"/>
      <c r="AQ504" s="87">
        <v>0</v>
      </c>
      <c r="AR504" s="87">
        <v>0</v>
      </c>
      <c r="AS504" s="87">
        <v>0</v>
      </c>
      <c r="AT504" s="88">
        <v>117200</v>
      </c>
      <c r="AU504" s="72"/>
      <c r="AV504" s="87"/>
      <c r="AW504" s="87"/>
      <c r="AX504" s="87"/>
      <c r="AY504" s="87"/>
      <c r="AZ504" s="87"/>
      <c r="BA504" s="87"/>
      <c r="BB504" s="87"/>
      <c r="BC504" s="87"/>
      <c r="BD504" s="87"/>
      <c r="BE504" s="87"/>
      <c r="BF504" s="87"/>
      <c r="BG504" s="87"/>
      <c r="BH504" s="87"/>
      <c r="BI504" s="87"/>
      <c r="BJ504" s="87"/>
      <c r="BL504" s="75" t="str">
        <f t="shared" si="14"/>
        <v>Omron - Shopee</v>
      </c>
      <c r="BM504" s="75" t="str">
        <f t="shared" si="15"/>
        <v>Omron - Shopee</v>
      </c>
    </row>
    <row r="505" spans="1:65" hidden="1" x14ac:dyDescent="0.3">
      <c r="A505" s="85" t="s">
        <v>1305</v>
      </c>
      <c r="B505" s="75" t="s">
        <v>240</v>
      </c>
      <c r="C505" s="75" t="s">
        <v>1307</v>
      </c>
      <c r="D505" s="75" t="s">
        <v>1854</v>
      </c>
      <c r="E505" s="75" t="s">
        <v>1305</v>
      </c>
      <c r="F505" s="75" t="s">
        <v>1305</v>
      </c>
      <c r="G505" s="75" t="s">
        <v>1536</v>
      </c>
      <c r="H505" s="75" t="s">
        <v>1133</v>
      </c>
      <c r="I505" s="75" t="s">
        <v>1133</v>
      </c>
      <c r="J505" s="75" t="s">
        <v>90</v>
      </c>
      <c r="K505" s="75" t="s">
        <v>1313</v>
      </c>
      <c r="L505" s="96" t="s">
        <v>581</v>
      </c>
      <c r="Q505" s="91" t="s">
        <v>1311</v>
      </c>
      <c r="R505" s="91" t="s">
        <v>1311</v>
      </c>
      <c r="S505" s="91" t="s">
        <v>1311</v>
      </c>
      <c r="T505" s="91" t="s">
        <v>1311</v>
      </c>
      <c r="U505" s="91" t="s">
        <v>1311</v>
      </c>
      <c r="V505" s="91" t="s">
        <v>1311</v>
      </c>
      <c r="W505" s="91" t="s">
        <v>1311</v>
      </c>
      <c r="X505" s="91" t="s">
        <v>1311</v>
      </c>
      <c r="Y505" s="91" t="s">
        <v>1311</v>
      </c>
      <c r="Z505" s="91">
        <v>300</v>
      </c>
      <c r="AA505" s="91">
        <v>330</v>
      </c>
      <c r="AB505" s="91">
        <v>363</v>
      </c>
      <c r="AC505" s="72"/>
      <c r="AD505" s="91">
        <v>0</v>
      </c>
      <c r="AE505" s="91">
        <v>0</v>
      </c>
      <c r="AF505" s="91">
        <v>0</v>
      </c>
      <c r="AG505" s="91">
        <v>0</v>
      </c>
      <c r="AH505" s="91">
        <v>0</v>
      </c>
      <c r="AI505" s="91">
        <v>0</v>
      </c>
      <c r="AJ505" s="91">
        <v>0</v>
      </c>
      <c r="AK505" s="91">
        <v>0</v>
      </c>
      <c r="AL505" s="91">
        <v>0</v>
      </c>
      <c r="AM505" s="92">
        <v>14163</v>
      </c>
      <c r="AN505" s="92">
        <v>15579</v>
      </c>
      <c r="AO505" s="92">
        <v>17137</v>
      </c>
      <c r="AP505" s="72"/>
      <c r="AQ505" s="91">
        <v>0</v>
      </c>
      <c r="AR505" s="91">
        <v>0</v>
      </c>
      <c r="AS505" s="91">
        <v>0</v>
      </c>
      <c r="AT505" s="92">
        <v>46880</v>
      </c>
      <c r="AU505" s="72"/>
      <c r="AV505" s="91"/>
      <c r="AW505" s="91"/>
      <c r="AX505" s="91"/>
      <c r="AY505" s="91"/>
      <c r="AZ505" s="91"/>
      <c r="BB505" s="91"/>
      <c r="BC505" s="91"/>
      <c r="BD505" s="91"/>
      <c r="BE505" s="91"/>
      <c r="BF505" s="91"/>
      <c r="BG505" s="91"/>
      <c r="BH505" s="91"/>
      <c r="BI505" s="91"/>
      <c r="BJ505" s="91"/>
      <c r="BL505" s="75" t="str">
        <f t="shared" si="14"/>
        <v>Omron - TIKI</v>
      </c>
      <c r="BM505" s="75" t="str">
        <f t="shared" si="15"/>
        <v>Omron - TIKI</v>
      </c>
    </row>
    <row r="506" spans="1:65" hidden="1" x14ac:dyDescent="0.3">
      <c r="A506" s="85" t="s">
        <v>1305</v>
      </c>
      <c r="B506" s="85" t="s">
        <v>240</v>
      </c>
      <c r="C506" s="85" t="s">
        <v>1305</v>
      </c>
      <c r="D506" s="85" t="s">
        <v>1855</v>
      </c>
      <c r="E506" s="85" t="s">
        <v>1305</v>
      </c>
      <c r="F506" s="85" t="s">
        <v>1305</v>
      </c>
      <c r="G506" s="85" t="s">
        <v>1536</v>
      </c>
      <c r="H506" s="85" t="s">
        <v>1133</v>
      </c>
      <c r="I506" s="85" t="s">
        <v>1133</v>
      </c>
      <c r="J506" s="85" t="s">
        <v>90</v>
      </c>
      <c r="K506" s="85" t="s">
        <v>116</v>
      </c>
      <c r="L506" s="86" t="s">
        <v>116</v>
      </c>
      <c r="M506" s="85"/>
      <c r="N506" s="85"/>
      <c r="O506" s="85"/>
      <c r="P506" s="85"/>
      <c r="Q506" s="87" t="s">
        <v>1311</v>
      </c>
      <c r="R506" s="87" t="s">
        <v>1311</v>
      </c>
      <c r="S506" s="87" t="s">
        <v>1311</v>
      </c>
      <c r="T506" s="87" t="s">
        <v>1311</v>
      </c>
      <c r="U506" s="87" t="s">
        <v>1311</v>
      </c>
      <c r="V506" s="87" t="s">
        <v>1311</v>
      </c>
      <c r="W506" s="87" t="s">
        <v>1311</v>
      </c>
      <c r="X506" s="87" t="s">
        <v>1311</v>
      </c>
      <c r="Y506" s="87" t="s">
        <v>1311</v>
      </c>
      <c r="Z506" s="87" t="s">
        <v>1311</v>
      </c>
      <c r="AA506" s="87" t="s">
        <v>1311</v>
      </c>
      <c r="AB506" s="87" t="s">
        <v>1311</v>
      </c>
      <c r="AC506" s="72"/>
      <c r="AD506" s="87">
        <v>0</v>
      </c>
      <c r="AE506" s="87">
        <v>0</v>
      </c>
      <c r="AF506" s="87">
        <v>0</v>
      </c>
      <c r="AG506" s="87">
        <v>0</v>
      </c>
      <c r="AH506" s="87">
        <v>0</v>
      </c>
      <c r="AI506" s="87">
        <v>0</v>
      </c>
      <c r="AJ506" s="87">
        <v>0</v>
      </c>
      <c r="AK506" s="87">
        <v>0</v>
      </c>
      <c r="AL506" s="87">
        <v>0</v>
      </c>
      <c r="AM506" s="87">
        <v>0</v>
      </c>
      <c r="AN506" s="87">
        <v>0</v>
      </c>
      <c r="AO506" s="87">
        <v>0</v>
      </c>
      <c r="AP506" s="72"/>
      <c r="AQ506" s="87">
        <v>0</v>
      </c>
      <c r="AR506" s="87">
        <v>0</v>
      </c>
      <c r="AS506" s="87">
        <v>0</v>
      </c>
      <c r="AT506" s="87">
        <v>0</v>
      </c>
      <c r="AU506" s="72"/>
      <c r="AV506" s="87"/>
      <c r="AW506" s="87"/>
      <c r="AX506" s="87"/>
      <c r="AY506" s="87"/>
      <c r="AZ506" s="87"/>
      <c r="BA506" s="87"/>
      <c r="BB506" s="87"/>
      <c r="BC506" s="87"/>
      <c r="BD506" s="87"/>
      <c r="BE506" s="87"/>
      <c r="BF506" s="87"/>
      <c r="BG506" s="87"/>
      <c r="BH506" s="87"/>
      <c r="BI506" s="87"/>
      <c r="BJ506" s="87"/>
      <c r="BL506" s="75" t="str">
        <f t="shared" si="14"/>
        <v>Omron - Tiktok</v>
      </c>
      <c r="BM506" s="75" t="str">
        <f t="shared" si="15"/>
        <v>Omron - Tiktok</v>
      </c>
    </row>
    <row r="507" spans="1:65" hidden="1" x14ac:dyDescent="0.3">
      <c r="A507" s="85" t="s">
        <v>1305</v>
      </c>
      <c r="B507" s="75" t="s">
        <v>240</v>
      </c>
      <c r="C507" s="75" t="s">
        <v>1307</v>
      </c>
      <c r="D507" s="75" t="s">
        <v>1856</v>
      </c>
      <c r="E507" s="75" t="s">
        <v>1305</v>
      </c>
      <c r="F507" s="75" t="s">
        <v>1305</v>
      </c>
      <c r="G507" s="75" t="s">
        <v>1320</v>
      </c>
      <c r="H507" s="75" t="s">
        <v>1135</v>
      </c>
      <c r="I507" s="75" t="s">
        <v>1135</v>
      </c>
      <c r="J507" s="75" t="s">
        <v>90</v>
      </c>
      <c r="K507" s="75" t="s">
        <v>1313</v>
      </c>
      <c r="L507" s="90" t="s">
        <v>65</v>
      </c>
      <c r="Q507" s="91" t="s">
        <v>1311</v>
      </c>
      <c r="R507" s="91" t="s">
        <v>1311</v>
      </c>
      <c r="S507" s="91" t="s">
        <v>1311</v>
      </c>
      <c r="T507" s="91" t="s">
        <v>1311</v>
      </c>
      <c r="U507" s="91" t="s">
        <v>1311</v>
      </c>
      <c r="V507" s="91" t="s">
        <v>1311</v>
      </c>
      <c r="W507" s="91" t="s">
        <v>1311</v>
      </c>
      <c r="X507" s="91" t="s">
        <v>1311</v>
      </c>
      <c r="Y507" s="91" t="s">
        <v>1311</v>
      </c>
      <c r="Z507" s="91" t="s">
        <v>1311</v>
      </c>
      <c r="AA507" s="91" t="s">
        <v>1311</v>
      </c>
      <c r="AB507" s="91" t="s">
        <v>1311</v>
      </c>
      <c r="AC507" s="72"/>
      <c r="AD507" s="91">
        <v>0</v>
      </c>
      <c r="AE507" s="91">
        <v>0</v>
      </c>
      <c r="AF507" s="91">
        <v>0</v>
      </c>
      <c r="AG507" s="91">
        <v>0</v>
      </c>
      <c r="AH507" s="91">
        <v>0</v>
      </c>
      <c r="AI507" s="91">
        <v>0</v>
      </c>
      <c r="AJ507" s="91">
        <v>0</v>
      </c>
      <c r="AK507" s="91">
        <v>0</v>
      </c>
      <c r="AL507" s="91">
        <v>0</v>
      </c>
      <c r="AM507" s="91">
        <v>0</v>
      </c>
      <c r="AN507" s="91">
        <v>0</v>
      </c>
      <c r="AO507" s="91">
        <v>0</v>
      </c>
      <c r="AP507" s="72"/>
      <c r="AQ507" s="91">
        <v>0</v>
      </c>
      <c r="AR507" s="91">
        <v>0</v>
      </c>
      <c r="AS507" s="91">
        <v>0</v>
      </c>
      <c r="AT507" s="91">
        <v>0</v>
      </c>
      <c r="AU507" s="72"/>
      <c r="AV507" s="91"/>
      <c r="AW507" s="91"/>
      <c r="AX507" s="91"/>
      <c r="AY507" s="91"/>
      <c r="AZ507" s="91"/>
      <c r="BB507" s="91"/>
      <c r="BC507" s="91"/>
      <c r="BD507" s="91"/>
      <c r="BE507" s="91"/>
      <c r="BF507" s="91"/>
      <c r="BG507" s="91"/>
      <c r="BH507" s="91"/>
      <c r="BI507" s="91"/>
      <c r="BJ507" s="91"/>
      <c r="BL507" s="75" t="str">
        <f t="shared" si="14"/>
        <v>Oppo - Lazada</v>
      </c>
      <c r="BM507" s="75" t="str">
        <f t="shared" si="15"/>
        <v>Oppo - Lazada</v>
      </c>
    </row>
    <row r="508" spans="1:65" hidden="1" x14ac:dyDescent="0.3">
      <c r="A508" s="85" t="s">
        <v>1305</v>
      </c>
      <c r="B508" s="85" t="s">
        <v>240</v>
      </c>
      <c r="C508" s="85" t="s">
        <v>1305</v>
      </c>
      <c r="D508" s="85" t="s">
        <v>1857</v>
      </c>
      <c r="E508" s="85" t="s">
        <v>1305</v>
      </c>
      <c r="F508" s="85" t="s">
        <v>1305</v>
      </c>
      <c r="G508" s="85" t="s">
        <v>1320</v>
      </c>
      <c r="H508" s="85" t="s">
        <v>1135</v>
      </c>
      <c r="I508" s="85" t="s">
        <v>1135</v>
      </c>
      <c r="J508" s="85" t="s">
        <v>90</v>
      </c>
      <c r="K508" s="85" t="s">
        <v>739</v>
      </c>
      <c r="L508" s="86" t="s">
        <v>739</v>
      </c>
      <c r="M508" s="85"/>
      <c r="N508" s="85"/>
      <c r="O508" s="85"/>
      <c r="P508" s="85"/>
      <c r="Q508" s="87" t="s">
        <v>1311</v>
      </c>
      <c r="R508" s="87" t="s">
        <v>1311</v>
      </c>
      <c r="S508" s="87" t="s">
        <v>1311</v>
      </c>
      <c r="T508" s="87" t="s">
        <v>1311</v>
      </c>
      <c r="U508" s="87" t="s">
        <v>1311</v>
      </c>
      <c r="V508" s="87" t="s">
        <v>1311</v>
      </c>
      <c r="W508" s="87" t="s">
        <v>1311</v>
      </c>
      <c r="X508" s="87" t="s">
        <v>1311</v>
      </c>
      <c r="Y508" s="87" t="s">
        <v>1311</v>
      </c>
      <c r="Z508" s="87" t="s">
        <v>1311</v>
      </c>
      <c r="AA508" s="87" t="s">
        <v>1311</v>
      </c>
      <c r="AB508" s="87" t="s">
        <v>1311</v>
      </c>
      <c r="AC508" s="72"/>
      <c r="AD508" s="87">
        <v>0</v>
      </c>
      <c r="AE508" s="87">
        <v>0</v>
      </c>
      <c r="AF508" s="87">
        <v>0</v>
      </c>
      <c r="AG508" s="87">
        <v>0</v>
      </c>
      <c r="AH508" s="87">
        <v>0</v>
      </c>
      <c r="AI508" s="87">
        <v>0</v>
      </c>
      <c r="AJ508" s="87">
        <v>0</v>
      </c>
      <c r="AK508" s="87">
        <v>0</v>
      </c>
      <c r="AL508" s="87">
        <v>0</v>
      </c>
      <c r="AM508" s="87">
        <v>0</v>
      </c>
      <c r="AN508" s="87">
        <v>0</v>
      </c>
      <c r="AO508" s="87">
        <v>0</v>
      </c>
      <c r="AP508" s="72"/>
      <c r="AQ508" s="87">
        <v>0</v>
      </c>
      <c r="AR508" s="87">
        <v>0</v>
      </c>
      <c r="AS508" s="87">
        <v>0</v>
      </c>
      <c r="AT508" s="87">
        <v>0</v>
      </c>
      <c r="AU508" s="72"/>
      <c r="AV508" s="87"/>
      <c r="AW508" s="87"/>
      <c r="AX508" s="87"/>
      <c r="AY508" s="87"/>
      <c r="AZ508" s="87"/>
      <c r="BA508" s="87"/>
      <c r="BB508" s="87"/>
      <c r="BC508" s="87"/>
      <c r="BD508" s="87"/>
      <c r="BE508" s="87"/>
      <c r="BF508" s="87"/>
      <c r="BG508" s="87"/>
      <c r="BH508" s="87"/>
      <c r="BI508" s="87"/>
      <c r="BJ508" s="87"/>
      <c r="BL508" s="75" t="str">
        <f t="shared" si="14"/>
        <v>Oppo - Momo</v>
      </c>
      <c r="BM508" s="75" t="str">
        <f t="shared" si="15"/>
        <v>Oppo - Momo</v>
      </c>
    </row>
    <row r="509" spans="1:65" hidden="1" x14ac:dyDescent="0.3">
      <c r="A509" s="85" t="s">
        <v>1305</v>
      </c>
      <c r="B509" s="75" t="s">
        <v>240</v>
      </c>
      <c r="C509" s="75" t="s">
        <v>1307</v>
      </c>
      <c r="D509" s="75" t="s">
        <v>1858</v>
      </c>
      <c r="E509" s="75" t="s">
        <v>1305</v>
      </c>
      <c r="F509" s="75" t="s">
        <v>1305</v>
      </c>
      <c r="G509" s="75" t="s">
        <v>1320</v>
      </c>
      <c r="H509" s="75" t="s">
        <v>1135</v>
      </c>
      <c r="I509" s="75" t="s">
        <v>1135</v>
      </c>
      <c r="J509" s="75" t="s">
        <v>90</v>
      </c>
      <c r="K509" s="75" t="s">
        <v>1313</v>
      </c>
      <c r="L509" s="99" t="s">
        <v>1482</v>
      </c>
      <c r="Q509" s="91" t="s">
        <v>1311</v>
      </c>
      <c r="R509" s="91" t="s">
        <v>1311</v>
      </c>
      <c r="S509" s="91" t="s">
        <v>1311</v>
      </c>
      <c r="T509" s="91" t="s">
        <v>1311</v>
      </c>
      <c r="U509" s="91" t="s">
        <v>1311</v>
      </c>
      <c r="V509" s="91" t="s">
        <v>1311</v>
      </c>
      <c r="W509" s="91" t="s">
        <v>1311</v>
      </c>
      <c r="X509" s="91" t="s">
        <v>1311</v>
      </c>
      <c r="Y509" s="91" t="s">
        <v>1311</v>
      </c>
      <c r="Z509" s="91" t="s">
        <v>1311</v>
      </c>
      <c r="AA509" s="91" t="s">
        <v>1311</v>
      </c>
      <c r="AB509" s="91" t="s">
        <v>1311</v>
      </c>
      <c r="AC509" s="72"/>
      <c r="AD509" s="91">
        <v>0</v>
      </c>
      <c r="AE509" s="91">
        <v>0</v>
      </c>
      <c r="AF509" s="91">
        <v>0</v>
      </c>
      <c r="AG509" s="91">
        <v>0</v>
      </c>
      <c r="AH509" s="91">
        <v>0</v>
      </c>
      <c r="AI509" s="91">
        <v>0</v>
      </c>
      <c r="AJ509" s="91">
        <v>0</v>
      </c>
      <c r="AK509" s="91">
        <v>0</v>
      </c>
      <c r="AL509" s="91">
        <v>0</v>
      </c>
      <c r="AM509" s="91">
        <v>0</v>
      </c>
      <c r="AN509" s="91">
        <v>0</v>
      </c>
      <c r="AO509" s="91">
        <v>0</v>
      </c>
      <c r="AP509" s="72"/>
      <c r="AQ509" s="91">
        <v>0</v>
      </c>
      <c r="AR509" s="91">
        <v>0</v>
      </c>
      <c r="AS509" s="91">
        <v>0</v>
      </c>
      <c r="AT509" s="91">
        <v>0</v>
      </c>
      <c r="AU509" s="72"/>
      <c r="AV509" s="91"/>
      <c r="AW509" s="91"/>
      <c r="AX509" s="91"/>
      <c r="AY509" s="91"/>
      <c r="AZ509" s="91"/>
      <c r="BB509" s="91"/>
      <c r="BC509" s="91"/>
      <c r="BD509" s="91"/>
      <c r="BE509" s="91"/>
      <c r="BF509" s="91"/>
      <c r="BG509" s="91"/>
      <c r="BH509" s="91"/>
      <c r="BI509" s="91"/>
      <c r="BJ509" s="91"/>
      <c r="BL509" s="75" t="str">
        <f t="shared" si="14"/>
        <v>Oppo - SENDO</v>
      </c>
      <c r="BM509" s="75" t="str">
        <f t="shared" si="15"/>
        <v>Oppo - SENDO</v>
      </c>
    </row>
    <row r="510" spans="1:65" hidden="1" x14ac:dyDescent="0.3">
      <c r="A510" s="85" t="s">
        <v>1305</v>
      </c>
      <c r="B510" s="85" t="s">
        <v>240</v>
      </c>
      <c r="C510" s="85" t="s">
        <v>1307</v>
      </c>
      <c r="D510" s="85" t="s">
        <v>1859</v>
      </c>
      <c r="E510" s="85" t="s">
        <v>1305</v>
      </c>
      <c r="F510" s="85" t="s">
        <v>1305</v>
      </c>
      <c r="G510" s="85" t="s">
        <v>1320</v>
      </c>
      <c r="H510" s="85" t="s">
        <v>1135</v>
      </c>
      <c r="I510" s="85" t="s">
        <v>1135</v>
      </c>
      <c r="J510" s="85" t="s">
        <v>90</v>
      </c>
      <c r="K510" s="85" t="s">
        <v>1313</v>
      </c>
      <c r="L510" s="95" t="s">
        <v>147</v>
      </c>
      <c r="M510" s="85"/>
      <c r="N510" s="85"/>
      <c r="O510" s="85"/>
      <c r="P510" s="85"/>
      <c r="Q510" s="87" t="s">
        <v>1311</v>
      </c>
      <c r="R510" s="87" t="s">
        <v>1311</v>
      </c>
      <c r="S510" s="87" t="s">
        <v>1311</v>
      </c>
      <c r="T510" s="87" t="s">
        <v>1311</v>
      </c>
      <c r="U510" s="87" t="s">
        <v>1311</v>
      </c>
      <c r="V510" s="87" t="s">
        <v>1311</v>
      </c>
      <c r="W510" s="87" t="s">
        <v>1311</v>
      </c>
      <c r="X510" s="87" t="s">
        <v>1311</v>
      </c>
      <c r="Y510" s="87" t="s">
        <v>1311</v>
      </c>
      <c r="Z510" s="87" t="s">
        <v>1311</v>
      </c>
      <c r="AA510" s="87" t="s">
        <v>1311</v>
      </c>
      <c r="AB510" s="87" t="s">
        <v>1311</v>
      </c>
      <c r="AC510" s="72"/>
      <c r="AD510" s="87">
        <v>0</v>
      </c>
      <c r="AE510" s="87">
        <v>0</v>
      </c>
      <c r="AF510" s="87">
        <v>0</v>
      </c>
      <c r="AG510" s="87">
        <v>0</v>
      </c>
      <c r="AH510" s="87">
        <v>0</v>
      </c>
      <c r="AI510" s="87">
        <v>0</v>
      </c>
      <c r="AJ510" s="87">
        <v>0</v>
      </c>
      <c r="AK510" s="87">
        <v>0</v>
      </c>
      <c r="AL510" s="87">
        <v>0</v>
      </c>
      <c r="AM510" s="87">
        <v>0</v>
      </c>
      <c r="AN510" s="87">
        <v>0</v>
      </c>
      <c r="AO510" s="87">
        <v>0</v>
      </c>
      <c r="AP510" s="72"/>
      <c r="AQ510" s="87">
        <v>0</v>
      </c>
      <c r="AR510" s="87">
        <v>0</v>
      </c>
      <c r="AS510" s="87">
        <v>0</v>
      </c>
      <c r="AT510" s="87">
        <v>0</v>
      </c>
      <c r="AU510" s="72"/>
      <c r="AV510" s="87"/>
      <c r="AW510" s="87"/>
      <c r="AX510" s="87"/>
      <c r="AY510" s="87"/>
      <c r="AZ510" s="87"/>
      <c r="BA510" s="87"/>
      <c r="BB510" s="87"/>
      <c r="BC510" s="87"/>
      <c r="BD510" s="87"/>
      <c r="BE510" s="87"/>
      <c r="BF510" s="87"/>
      <c r="BG510" s="87"/>
      <c r="BH510" s="87"/>
      <c r="BI510" s="87"/>
      <c r="BJ510" s="87"/>
      <c r="BL510" s="75" t="str">
        <f t="shared" si="14"/>
        <v>Oppo - Shopee</v>
      </c>
      <c r="BM510" s="75" t="str">
        <f t="shared" si="15"/>
        <v>Oppo - Shopee</v>
      </c>
    </row>
    <row r="511" spans="1:65" hidden="1" x14ac:dyDescent="0.3">
      <c r="A511" s="85" t="s">
        <v>1305</v>
      </c>
      <c r="B511" s="75" t="s">
        <v>240</v>
      </c>
      <c r="C511" s="75" t="s">
        <v>1307</v>
      </c>
      <c r="D511" s="75" t="s">
        <v>1860</v>
      </c>
      <c r="E511" s="75" t="s">
        <v>1305</v>
      </c>
      <c r="F511" s="75" t="s">
        <v>1305</v>
      </c>
      <c r="G511" s="75" t="s">
        <v>1320</v>
      </c>
      <c r="H511" s="75" t="s">
        <v>1135</v>
      </c>
      <c r="I511" s="75" t="s">
        <v>1135</v>
      </c>
      <c r="J511" s="75" t="s">
        <v>90</v>
      </c>
      <c r="K511" s="75" t="s">
        <v>1313</v>
      </c>
      <c r="L511" s="96" t="s">
        <v>581</v>
      </c>
      <c r="Q511" s="91" t="s">
        <v>1311</v>
      </c>
      <c r="R511" s="91" t="s">
        <v>1311</v>
      </c>
      <c r="S511" s="91" t="s">
        <v>1311</v>
      </c>
      <c r="T511" s="91" t="s">
        <v>1311</v>
      </c>
      <c r="U511" s="91" t="s">
        <v>1311</v>
      </c>
      <c r="V511" s="91" t="s">
        <v>1311</v>
      </c>
      <c r="W511" s="91" t="s">
        <v>1311</v>
      </c>
      <c r="X511" s="91" t="s">
        <v>1311</v>
      </c>
      <c r="Y511" s="91" t="s">
        <v>1311</v>
      </c>
      <c r="Z511" s="91" t="s">
        <v>1311</v>
      </c>
      <c r="AA511" s="91" t="s">
        <v>1311</v>
      </c>
      <c r="AB511" s="91" t="s">
        <v>1311</v>
      </c>
      <c r="AC511" s="72"/>
      <c r="AD511" s="91">
        <v>0</v>
      </c>
      <c r="AE511" s="91">
        <v>0</v>
      </c>
      <c r="AF511" s="91">
        <v>0</v>
      </c>
      <c r="AG511" s="91">
        <v>0</v>
      </c>
      <c r="AH511" s="91">
        <v>0</v>
      </c>
      <c r="AI511" s="91">
        <v>0</v>
      </c>
      <c r="AJ511" s="91">
        <v>0</v>
      </c>
      <c r="AK511" s="91">
        <v>0</v>
      </c>
      <c r="AL511" s="91">
        <v>0</v>
      </c>
      <c r="AM511" s="91">
        <v>0</v>
      </c>
      <c r="AN511" s="91">
        <v>0</v>
      </c>
      <c r="AO511" s="91">
        <v>0</v>
      </c>
      <c r="AP511" s="72"/>
      <c r="AQ511" s="91">
        <v>0</v>
      </c>
      <c r="AR511" s="91">
        <v>0</v>
      </c>
      <c r="AS511" s="91">
        <v>0</v>
      </c>
      <c r="AT511" s="91">
        <v>0</v>
      </c>
      <c r="AU511" s="72"/>
      <c r="AV511" s="91"/>
      <c r="AW511" s="91"/>
      <c r="AX511" s="91"/>
      <c r="AY511" s="91"/>
      <c r="AZ511" s="91"/>
      <c r="BB511" s="91"/>
      <c r="BC511" s="91"/>
      <c r="BD511" s="91"/>
      <c r="BE511" s="91"/>
      <c r="BF511" s="91"/>
      <c r="BG511" s="91"/>
      <c r="BH511" s="91"/>
      <c r="BI511" s="91"/>
      <c r="BJ511" s="91"/>
      <c r="BL511" s="75" t="str">
        <f t="shared" si="14"/>
        <v>Oppo - TIKI</v>
      </c>
      <c r="BM511" s="75" t="str">
        <f t="shared" si="15"/>
        <v>Oppo - TIKI</v>
      </c>
    </row>
    <row r="512" spans="1:65" hidden="1" x14ac:dyDescent="0.3">
      <c r="A512" s="85" t="s">
        <v>1305</v>
      </c>
      <c r="B512" s="85" t="s">
        <v>240</v>
      </c>
      <c r="C512" s="85" t="s">
        <v>1305</v>
      </c>
      <c r="D512" s="85" t="s">
        <v>1861</v>
      </c>
      <c r="E512" s="85" t="s">
        <v>1305</v>
      </c>
      <c r="F512" s="85" t="s">
        <v>1305</v>
      </c>
      <c r="G512" s="85" t="s">
        <v>1320</v>
      </c>
      <c r="H512" s="85" t="s">
        <v>1135</v>
      </c>
      <c r="I512" s="85" t="s">
        <v>1135</v>
      </c>
      <c r="J512" s="85" t="s">
        <v>90</v>
      </c>
      <c r="K512" s="85" t="s">
        <v>116</v>
      </c>
      <c r="L512" s="86" t="s">
        <v>116</v>
      </c>
      <c r="M512" s="85"/>
      <c r="N512" s="85"/>
      <c r="O512" s="85"/>
      <c r="P512" s="85"/>
      <c r="Q512" s="87" t="s">
        <v>1311</v>
      </c>
      <c r="R512" s="87" t="s">
        <v>1311</v>
      </c>
      <c r="S512" s="87" t="s">
        <v>1311</v>
      </c>
      <c r="T512" s="87" t="s">
        <v>1311</v>
      </c>
      <c r="U512" s="87" t="s">
        <v>1311</v>
      </c>
      <c r="V512" s="87" t="s">
        <v>1311</v>
      </c>
      <c r="W512" s="87" t="s">
        <v>1311</v>
      </c>
      <c r="X512" s="87"/>
      <c r="Y512" s="87"/>
      <c r="Z512" s="87"/>
      <c r="AA512" s="87"/>
      <c r="AB512" s="87"/>
      <c r="AC512" s="72"/>
      <c r="AD512" s="87">
        <v>0</v>
      </c>
      <c r="AE512" s="87">
        <v>0</v>
      </c>
      <c r="AF512" s="87">
        <v>0</v>
      </c>
      <c r="AG512" s="87">
        <v>0</v>
      </c>
      <c r="AH512" s="87">
        <v>0</v>
      </c>
      <c r="AI512" s="87">
        <v>0</v>
      </c>
      <c r="AJ512" s="87">
        <v>0</v>
      </c>
      <c r="AK512" s="87">
        <v>0</v>
      </c>
      <c r="AL512" s="87">
        <v>0</v>
      </c>
      <c r="AM512" s="87">
        <v>0</v>
      </c>
      <c r="AN512" s="87">
        <v>0</v>
      </c>
      <c r="AO512" s="87">
        <v>0</v>
      </c>
      <c r="AP512" s="72"/>
      <c r="AQ512" s="87">
        <v>0</v>
      </c>
      <c r="AR512" s="87">
        <v>0</v>
      </c>
      <c r="AS512" s="87">
        <v>0</v>
      </c>
      <c r="AT512" s="87">
        <v>0</v>
      </c>
      <c r="AU512" s="72"/>
      <c r="AV512" s="87"/>
      <c r="AW512" s="87"/>
      <c r="AX512" s="87"/>
      <c r="AY512" s="87"/>
      <c r="AZ512" s="87"/>
      <c r="BA512" s="87"/>
      <c r="BB512" s="87"/>
      <c r="BC512" s="87"/>
      <c r="BD512" s="87"/>
      <c r="BE512" s="87"/>
      <c r="BF512" s="87"/>
      <c r="BG512" s="87"/>
      <c r="BH512" s="87"/>
      <c r="BI512" s="87"/>
      <c r="BJ512" s="87"/>
      <c r="BL512" s="75" t="str">
        <f t="shared" si="14"/>
        <v>Oppo - Tiktok</v>
      </c>
      <c r="BM512" s="75" t="str">
        <f t="shared" si="15"/>
        <v>Oppo - Tiktok</v>
      </c>
    </row>
    <row r="513" spans="1:65" hidden="1" x14ac:dyDescent="0.3">
      <c r="A513" s="85" t="s">
        <v>1305</v>
      </c>
      <c r="B513" s="75" t="s">
        <v>240</v>
      </c>
      <c r="C513" s="75" t="s">
        <v>1307</v>
      </c>
      <c r="D513" s="75" t="s">
        <v>1862</v>
      </c>
      <c r="E513" s="75" t="s">
        <v>1305</v>
      </c>
      <c r="F513" s="75" t="s">
        <v>1305</v>
      </c>
      <c r="G513" s="75" t="s">
        <v>1320</v>
      </c>
      <c r="H513" s="75" t="s">
        <v>200</v>
      </c>
      <c r="I513" s="75" t="s">
        <v>200</v>
      </c>
      <c r="J513" s="75" t="s">
        <v>90</v>
      </c>
      <c r="K513" s="75" t="s">
        <v>1313</v>
      </c>
      <c r="L513" s="90" t="s">
        <v>65</v>
      </c>
      <c r="Q513" s="91" t="s">
        <v>1311</v>
      </c>
      <c r="R513" s="91" t="s">
        <v>1311</v>
      </c>
      <c r="S513" s="91" t="s">
        <v>1311</v>
      </c>
      <c r="T513" s="91" t="s">
        <v>1311</v>
      </c>
      <c r="U513" s="92">
        <v>2265</v>
      </c>
      <c r="V513" s="92">
        <v>2492</v>
      </c>
      <c r="W513" s="92">
        <v>2741</v>
      </c>
      <c r="X513" s="92">
        <v>3015</v>
      </c>
      <c r="Y513" s="92">
        <v>3317</v>
      </c>
      <c r="Z513" s="92">
        <v>3648</v>
      </c>
      <c r="AA513" s="92">
        <v>4013</v>
      </c>
      <c r="AB513" s="92">
        <v>4414</v>
      </c>
      <c r="AC513" s="72"/>
      <c r="AD513" s="91">
        <v>0</v>
      </c>
      <c r="AE513" s="91">
        <v>0</v>
      </c>
      <c r="AF513" s="91">
        <v>0</v>
      </c>
      <c r="AG513" s="91">
        <v>0</v>
      </c>
      <c r="AH513" s="92">
        <v>106945</v>
      </c>
      <c r="AI513" s="92">
        <v>117639</v>
      </c>
      <c r="AJ513" s="92">
        <v>129403</v>
      </c>
      <c r="AK513" s="92">
        <v>142343</v>
      </c>
      <c r="AL513" s="92">
        <v>156577</v>
      </c>
      <c r="AM513" s="92">
        <v>172235</v>
      </c>
      <c r="AN513" s="92">
        <v>189459</v>
      </c>
      <c r="AO513" s="92">
        <v>208405</v>
      </c>
      <c r="AP513" s="72"/>
      <c r="AQ513" s="91">
        <v>0</v>
      </c>
      <c r="AR513" s="92">
        <v>224584</v>
      </c>
      <c r="AS513" s="92">
        <v>428323</v>
      </c>
      <c r="AT513" s="92">
        <v>570098</v>
      </c>
      <c r="AU513" s="72"/>
      <c r="AV513" s="91"/>
      <c r="AW513" s="91"/>
      <c r="AX513" s="91"/>
      <c r="AY513" s="91"/>
      <c r="AZ513" s="91"/>
      <c r="BB513" s="91"/>
      <c r="BC513" s="91"/>
      <c r="BD513" s="91"/>
      <c r="BE513" s="91"/>
      <c r="BF513" s="91"/>
      <c r="BG513" s="91"/>
      <c r="BH513" s="91"/>
      <c r="BI513" s="91"/>
      <c r="BJ513" s="91"/>
      <c r="BL513" s="75" t="str">
        <f t="shared" si="14"/>
        <v>Panasonic - Lazada</v>
      </c>
      <c r="BM513" s="75" t="str">
        <f t="shared" si="15"/>
        <v>Panasonic - Lazada</v>
      </c>
    </row>
    <row r="514" spans="1:65" hidden="1" x14ac:dyDescent="0.3">
      <c r="A514" s="85" t="s">
        <v>1305</v>
      </c>
      <c r="B514" s="85" t="s">
        <v>240</v>
      </c>
      <c r="C514" s="85" t="s">
        <v>1305</v>
      </c>
      <c r="D514" s="85" t="s">
        <v>1863</v>
      </c>
      <c r="E514" s="85" t="s">
        <v>1305</v>
      </c>
      <c r="F514" s="85" t="s">
        <v>1305</v>
      </c>
      <c r="G514" s="85" t="s">
        <v>1320</v>
      </c>
      <c r="H514" s="85" t="s">
        <v>200</v>
      </c>
      <c r="I514" s="85" t="s">
        <v>200</v>
      </c>
      <c r="J514" s="85" t="s">
        <v>90</v>
      </c>
      <c r="K514" s="85" t="s">
        <v>739</v>
      </c>
      <c r="L514" s="86" t="s">
        <v>739</v>
      </c>
      <c r="M514" s="85"/>
      <c r="N514" s="85"/>
      <c r="O514" s="85"/>
      <c r="P514" s="85"/>
      <c r="Q514" s="87" t="s">
        <v>1311</v>
      </c>
      <c r="R514" s="87" t="s">
        <v>1311</v>
      </c>
      <c r="S514" s="87" t="s">
        <v>1311</v>
      </c>
      <c r="T514" s="87" t="s">
        <v>1311</v>
      </c>
      <c r="U514" s="87">
        <v>324</v>
      </c>
      <c r="V514" s="87">
        <v>356</v>
      </c>
      <c r="W514" s="87">
        <v>392</v>
      </c>
      <c r="X514" s="87">
        <v>431</v>
      </c>
      <c r="Y514" s="87">
        <v>474</v>
      </c>
      <c r="Z514" s="87">
        <v>521</v>
      </c>
      <c r="AA514" s="87">
        <v>573</v>
      </c>
      <c r="AB514" s="87">
        <v>631</v>
      </c>
      <c r="AC514" s="72"/>
      <c r="AD514" s="87">
        <v>0</v>
      </c>
      <c r="AE514" s="87">
        <v>0</v>
      </c>
      <c r="AF514" s="87">
        <v>0</v>
      </c>
      <c r="AG514" s="87">
        <v>0</v>
      </c>
      <c r="AH514" s="88">
        <v>15278</v>
      </c>
      <c r="AI514" s="88">
        <v>16805</v>
      </c>
      <c r="AJ514" s="88">
        <v>18486</v>
      </c>
      <c r="AK514" s="88">
        <v>20335</v>
      </c>
      <c r="AL514" s="88">
        <v>22368</v>
      </c>
      <c r="AM514" s="88">
        <v>24605</v>
      </c>
      <c r="AN514" s="88">
        <v>27066</v>
      </c>
      <c r="AO514" s="88">
        <v>29772</v>
      </c>
      <c r="AP514" s="72"/>
      <c r="AQ514" s="87">
        <v>0</v>
      </c>
      <c r="AR514" s="88">
        <v>32083</v>
      </c>
      <c r="AS514" s="88">
        <v>61189</v>
      </c>
      <c r="AT514" s="88">
        <v>81443</v>
      </c>
      <c r="AU514" s="72"/>
      <c r="AV514" s="87"/>
      <c r="AW514" s="87"/>
      <c r="AX514" s="87"/>
      <c r="AY514" s="87"/>
      <c r="AZ514" s="87"/>
      <c r="BA514" s="87"/>
      <c r="BB514" s="87"/>
      <c r="BC514" s="87"/>
      <c r="BD514" s="87"/>
      <c r="BE514" s="87"/>
      <c r="BF514" s="87"/>
      <c r="BG514" s="87"/>
      <c r="BH514" s="87"/>
      <c r="BI514" s="87"/>
      <c r="BJ514" s="87"/>
      <c r="BL514" s="75" t="str">
        <f t="shared" si="14"/>
        <v>Panasonic - Momo</v>
      </c>
      <c r="BM514" s="75" t="str">
        <f t="shared" si="15"/>
        <v>Panasonic - Momo</v>
      </c>
    </row>
    <row r="515" spans="1:65" hidden="1" x14ac:dyDescent="0.3">
      <c r="A515" s="85" t="s">
        <v>1305</v>
      </c>
      <c r="B515" s="75" t="s">
        <v>240</v>
      </c>
      <c r="C515" s="75" t="s">
        <v>1307</v>
      </c>
      <c r="D515" s="75" t="s">
        <v>1864</v>
      </c>
      <c r="E515" s="75" t="s">
        <v>1305</v>
      </c>
      <c r="F515" s="75" t="s">
        <v>1305</v>
      </c>
      <c r="G515" s="75" t="s">
        <v>1320</v>
      </c>
      <c r="H515" s="75" t="s">
        <v>200</v>
      </c>
      <c r="I515" s="75" t="s">
        <v>200</v>
      </c>
      <c r="J515" s="75" t="s">
        <v>90</v>
      </c>
      <c r="K515" s="75" t="s">
        <v>1313</v>
      </c>
      <c r="L515" s="99" t="s">
        <v>1482</v>
      </c>
      <c r="Q515" s="91" t="s">
        <v>1311</v>
      </c>
      <c r="R515" s="91" t="s">
        <v>1311</v>
      </c>
      <c r="S515" s="91" t="s">
        <v>1311</v>
      </c>
      <c r="T515" s="91" t="s">
        <v>1311</v>
      </c>
      <c r="U515" s="91" t="s">
        <v>1311</v>
      </c>
      <c r="V515" s="91" t="s">
        <v>1311</v>
      </c>
      <c r="W515" s="91" t="s">
        <v>1311</v>
      </c>
      <c r="X515" s="91" t="s">
        <v>1311</v>
      </c>
      <c r="Y515" s="91" t="s">
        <v>1311</v>
      </c>
      <c r="Z515" s="91" t="s">
        <v>1311</v>
      </c>
      <c r="AA515" s="91" t="s">
        <v>1311</v>
      </c>
      <c r="AB515" s="91" t="s">
        <v>1311</v>
      </c>
      <c r="AC515" s="72"/>
      <c r="AD515" s="91">
        <v>0</v>
      </c>
      <c r="AE515" s="91">
        <v>0</v>
      </c>
      <c r="AF515" s="91">
        <v>0</v>
      </c>
      <c r="AG515" s="91">
        <v>0</v>
      </c>
      <c r="AH515" s="91">
        <v>0</v>
      </c>
      <c r="AI515" s="91">
        <v>0</v>
      </c>
      <c r="AJ515" s="91">
        <v>0</v>
      </c>
      <c r="AK515" s="91">
        <v>0</v>
      </c>
      <c r="AL515" s="91">
        <v>0</v>
      </c>
      <c r="AM515" s="91">
        <v>0</v>
      </c>
      <c r="AN515" s="91">
        <v>0</v>
      </c>
      <c r="AO515" s="91">
        <v>0</v>
      </c>
      <c r="AP515" s="72"/>
      <c r="AQ515" s="91">
        <v>0</v>
      </c>
      <c r="AR515" s="91">
        <v>0</v>
      </c>
      <c r="AS515" s="91">
        <v>0</v>
      </c>
      <c r="AT515" s="91">
        <v>0</v>
      </c>
      <c r="AU515" s="72"/>
      <c r="AV515" s="91"/>
      <c r="AW515" s="91"/>
      <c r="AX515" s="91"/>
      <c r="AY515" s="91"/>
      <c r="AZ515" s="91"/>
      <c r="BB515" s="91"/>
      <c r="BC515" s="91"/>
      <c r="BD515" s="91"/>
      <c r="BE515" s="91"/>
      <c r="BF515" s="91"/>
      <c r="BG515" s="91"/>
      <c r="BH515" s="91"/>
      <c r="BI515" s="91"/>
      <c r="BJ515" s="91"/>
      <c r="BL515" s="75" t="str">
        <f t="shared" si="14"/>
        <v>Panasonic - SENDO</v>
      </c>
      <c r="BM515" s="75" t="str">
        <f t="shared" si="15"/>
        <v>Panasonic - SENDO</v>
      </c>
    </row>
    <row r="516" spans="1:65" hidden="1" x14ac:dyDescent="0.3">
      <c r="A516" s="85" t="s">
        <v>1305</v>
      </c>
      <c r="B516" s="85" t="s">
        <v>240</v>
      </c>
      <c r="C516" s="85" t="s">
        <v>1307</v>
      </c>
      <c r="D516" s="85" t="s">
        <v>1865</v>
      </c>
      <c r="E516" s="85" t="s">
        <v>1305</v>
      </c>
      <c r="F516" s="85" t="s">
        <v>1305</v>
      </c>
      <c r="G516" s="85" t="s">
        <v>1320</v>
      </c>
      <c r="H516" s="85" t="s">
        <v>200</v>
      </c>
      <c r="I516" s="85" t="s">
        <v>200</v>
      </c>
      <c r="J516" s="85" t="s">
        <v>90</v>
      </c>
      <c r="K516" s="85" t="s">
        <v>1313</v>
      </c>
      <c r="L516" s="95" t="s">
        <v>147</v>
      </c>
      <c r="M516" s="85"/>
      <c r="N516" s="85"/>
      <c r="O516" s="85"/>
      <c r="P516" s="85"/>
      <c r="Q516" s="87" t="s">
        <v>1311</v>
      </c>
      <c r="R516" s="87" t="s">
        <v>1311</v>
      </c>
      <c r="S516" s="87" t="s">
        <v>1311</v>
      </c>
      <c r="T516" s="87" t="s">
        <v>1311</v>
      </c>
      <c r="U516" s="88">
        <v>1618</v>
      </c>
      <c r="V516" s="88">
        <v>1780</v>
      </c>
      <c r="W516" s="88">
        <v>1958</v>
      </c>
      <c r="X516" s="88">
        <v>2154</v>
      </c>
      <c r="Y516" s="88">
        <v>2369</v>
      </c>
      <c r="Z516" s="88">
        <v>2606</v>
      </c>
      <c r="AA516" s="88">
        <v>2866</v>
      </c>
      <c r="AB516" s="88">
        <v>3153</v>
      </c>
      <c r="AC516" s="72"/>
      <c r="AD516" s="87">
        <v>0</v>
      </c>
      <c r="AE516" s="87">
        <v>0</v>
      </c>
      <c r="AF516" s="87">
        <v>0</v>
      </c>
      <c r="AG516" s="87">
        <v>0</v>
      </c>
      <c r="AH516" s="88">
        <v>76389</v>
      </c>
      <c r="AI516" s="88">
        <v>84028</v>
      </c>
      <c r="AJ516" s="88">
        <v>92431</v>
      </c>
      <c r="AK516" s="88">
        <v>101674</v>
      </c>
      <c r="AL516" s="88">
        <v>111841</v>
      </c>
      <c r="AM516" s="88">
        <v>123025</v>
      </c>
      <c r="AN516" s="88">
        <v>135327</v>
      </c>
      <c r="AO516" s="88">
        <v>148860</v>
      </c>
      <c r="AP516" s="72"/>
      <c r="AQ516" s="87">
        <v>0</v>
      </c>
      <c r="AR516" s="88">
        <v>160417</v>
      </c>
      <c r="AS516" s="88">
        <v>305945</v>
      </c>
      <c r="AT516" s="88">
        <v>407212</v>
      </c>
      <c r="AU516" s="72"/>
      <c r="AV516" s="87"/>
      <c r="AW516" s="87"/>
      <c r="AX516" s="87"/>
      <c r="AY516" s="87"/>
      <c r="AZ516" s="87"/>
      <c r="BA516" s="87"/>
      <c r="BB516" s="87"/>
      <c r="BC516" s="87"/>
      <c r="BD516" s="87"/>
      <c r="BE516" s="87"/>
      <c r="BF516" s="87"/>
      <c r="BG516" s="87"/>
      <c r="BH516" s="87"/>
      <c r="BI516" s="87"/>
      <c r="BJ516" s="87"/>
      <c r="BL516" s="75" t="str">
        <f t="shared" si="14"/>
        <v>Panasonic - Shopee</v>
      </c>
      <c r="BM516" s="75" t="str">
        <f t="shared" si="15"/>
        <v>Panasonic - Shopee</v>
      </c>
    </row>
    <row r="517" spans="1:65" hidden="1" x14ac:dyDescent="0.3">
      <c r="A517" s="85" t="s">
        <v>1305</v>
      </c>
      <c r="B517" s="75" t="s">
        <v>240</v>
      </c>
      <c r="C517" s="75" t="s">
        <v>1307</v>
      </c>
      <c r="D517" s="75" t="s">
        <v>1866</v>
      </c>
      <c r="E517" s="75" t="s">
        <v>1305</v>
      </c>
      <c r="F517" s="75" t="s">
        <v>1305</v>
      </c>
      <c r="G517" s="75" t="s">
        <v>1320</v>
      </c>
      <c r="H517" s="75" t="s">
        <v>200</v>
      </c>
      <c r="I517" s="75" t="s">
        <v>200</v>
      </c>
      <c r="J517" s="75" t="s">
        <v>90</v>
      </c>
      <c r="K517" s="75" t="s">
        <v>1313</v>
      </c>
      <c r="L517" s="96" t="s">
        <v>581</v>
      </c>
      <c r="Q517" s="91" t="s">
        <v>1311</v>
      </c>
      <c r="R517" s="91" t="s">
        <v>1311</v>
      </c>
      <c r="S517" s="91" t="s">
        <v>1311</v>
      </c>
      <c r="T517" s="91" t="s">
        <v>1311</v>
      </c>
      <c r="U517" s="92">
        <v>1942</v>
      </c>
      <c r="V517" s="92">
        <v>2136</v>
      </c>
      <c r="W517" s="92">
        <v>2349</v>
      </c>
      <c r="X517" s="92">
        <v>2584</v>
      </c>
      <c r="Y517" s="92">
        <v>2843</v>
      </c>
      <c r="Z517" s="92">
        <v>3127</v>
      </c>
      <c r="AA517" s="92">
        <v>3440</v>
      </c>
      <c r="AB517" s="92">
        <v>3784</v>
      </c>
      <c r="AC517" s="72"/>
      <c r="AD517" s="91">
        <v>0</v>
      </c>
      <c r="AE517" s="91">
        <v>0</v>
      </c>
      <c r="AF517" s="91">
        <v>0</v>
      </c>
      <c r="AG517" s="91">
        <v>0</v>
      </c>
      <c r="AH517" s="92">
        <v>91667</v>
      </c>
      <c r="AI517" s="92">
        <v>100833</v>
      </c>
      <c r="AJ517" s="92">
        <v>110917</v>
      </c>
      <c r="AK517" s="92">
        <v>122008</v>
      </c>
      <c r="AL517" s="92">
        <v>134209</v>
      </c>
      <c r="AM517" s="92">
        <v>147630</v>
      </c>
      <c r="AN517" s="92">
        <v>162393</v>
      </c>
      <c r="AO517" s="92">
        <v>178632</v>
      </c>
      <c r="AP517" s="72"/>
      <c r="AQ517" s="91">
        <v>0</v>
      </c>
      <c r="AR517" s="92">
        <v>192500</v>
      </c>
      <c r="AS517" s="92">
        <v>367134</v>
      </c>
      <c r="AT517" s="92">
        <v>488655</v>
      </c>
      <c r="AU517" s="72"/>
      <c r="AV517" s="91"/>
      <c r="AW517" s="91"/>
      <c r="AX517" s="91"/>
      <c r="AY517" s="91"/>
      <c r="AZ517" s="91"/>
      <c r="BB517" s="91"/>
      <c r="BC517" s="91"/>
      <c r="BD517" s="91"/>
      <c r="BE517" s="91"/>
      <c r="BF517" s="91"/>
      <c r="BG517" s="91"/>
      <c r="BH517" s="91"/>
      <c r="BI517" s="91"/>
      <c r="BJ517" s="91"/>
      <c r="BL517" s="75" t="str">
        <f t="shared" ref="BL517:BL580" si="16">H517&amp;" - "&amp;L517</f>
        <v>Panasonic - TIKI</v>
      </c>
      <c r="BM517" s="75" t="str">
        <f t="shared" ref="BM517:BM580" si="17">I517&amp;" - "&amp;L517</f>
        <v>Panasonic - TIKI</v>
      </c>
    </row>
    <row r="518" spans="1:65" hidden="1" x14ac:dyDescent="0.3">
      <c r="A518" s="85" t="s">
        <v>1305</v>
      </c>
      <c r="B518" s="85" t="s">
        <v>240</v>
      </c>
      <c r="C518" s="85" t="s">
        <v>1305</v>
      </c>
      <c r="D518" s="85" t="s">
        <v>1867</v>
      </c>
      <c r="E518" s="85" t="s">
        <v>1305</v>
      </c>
      <c r="F518" s="85" t="s">
        <v>1305</v>
      </c>
      <c r="G518" s="85" t="s">
        <v>1320</v>
      </c>
      <c r="H518" s="85" t="s">
        <v>200</v>
      </c>
      <c r="I518" s="85" t="s">
        <v>200</v>
      </c>
      <c r="J518" s="85" t="s">
        <v>90</v>
      </c>
      <c r="K518" s="85" t="s">
        <v>116</v>
      </c>
      <c r="L518" s="86" t="s">
        <v>116</v>
      </c>
      <c r="M518" s="85"/>
      <c r="N518" s="85"/>
      <c r="O518" s="85"/>
      <c r="P518" s="85"/>
      <c r="Q518" s="87" t="s">
        <v>1311</v>
      </c>
      <c r="R518" s="87" t="s">
        <v>1311</v>
      </c>
      <c r="S518" s="87" t="s">
        <v>1311</v>
      </c>
      <c r="T518" s="87" t="s">
        <v>1311</v>
      </c>
      <c r="U518" s="87">
        <v>324</v>
      </c>
      <c r="V518" s="87">
        <v>356</v>
      </c>
      <c r="W518" s="87">
        <v>392</v>
      </c>
      <c r="X518" s="87">
        <v>431</v>
      </c>
      <c r="Y518" s="87">
        <v>474</v>
      </c>
      <c r="Z518" s="87">
        <v>521</v>
      </c>
      <c r="AA518" s="87">
        <v>573</v>
      </c>
      <c r="AB518" s="87">
        <v>631</v>
      </c>
      <c r="AC518" s="72"/>
      <c r="AD518" s="87">
        <v>0</v>
      </c>
      <c r="AE518" s="87">
        <v>0</v>
      </c>
      <c r="AF518" s="87">
        <v>0</v>
      </c>
      <c r="AG518" s="87">
        <v>0</v>
      </c>
      <c r="AH518" s="88">
        <v>15278</v>
      </c>
      <c r="AI518" s="88">
        <v>16805</v>
      </c>
      <c r="AJ518" s="88">
        <v>18486</v>
      </c>
      <c r="AK518" s="88">
        <v>20335</v>
      </c>
      <c r="AL518" s="88">
        <v>22368</v>
      </c>
      <c r="AM518" s="88">
        <v>24605</v>
      </c>
      <c r="AN518" s="88">
        <v>27066</v>
      </c>
      <c r="AO518" s="88">
        <v>29772</v>
      </c>
      <c r="AP518" s="72"/>
      <c r="AQ518" s="87">
        <v>0</v>
      </c>
      <c r="AR518" s="88">
        <v>32083</v>
      </c>
      <c r="AS518" s="88">
        <v>61189</v>
      </c>
      <c r="AT518" s="88">
        <v>81443</v>
      </c>
      <c r="AU518" s="72"/>
      <c r="AV518" s="87"/>
      <c r="AW518" s="87"/>
      <c r="AX518" s="87"/>
      <c r="AY518" s="87"/>
      <c r="AZ518" s="87"/>
      <c r="BA518" s="87"/>
      <c r="BB518" s="87"/>
      <c r="BC518" s="87"/>
      <c r="BD518" s="87"/>
      <c r="BE518" s="87"/>
      <c r="BF518" s="87"/>
      <c r="BG518" s="87"/>
      <c r="BH518" s="87"/>
      <c r="BI518" s="87"/>
      <c r="BJ518" s="87"/>
      <c r="BL518" s="75" t="str">
        <f t="shared" si="16"/>
        <v>Panasonic - Tiktok</v>
      </c>
      <c r="BM518" s="75" t="str">
        <f t="shared" si="17"/>
        <v>Panasonic - Tiktok</v>
      </c>
    </row>
    <row r="519" spans="1:65" hidden="1" x14ac:dyDescent="0.3">
      <c r="A519" s="85" t="s">
        <v>1305</v>
      </c>
      <c r="B519" s="75" t="s">
        <v>240</v>
      </c>
      <c r="C519" s="75" t="s">
        <v>1307</v>
      </c>
      <c r="D519" s="75" t="s">
        <v>1868</v>
      </c>
      <c r="E519" s="75" t="s">
        <v>1305</v>
      </c>
      <c r="F519" s="75" t="s">
        <v>1305</v>
      </c>
      <c r="G519" s="75" t="s">
        <v>1335</v>
      </c>
      <c r="H519" s="75" t="s">
        <v>1084</v>
      </c>
      <c r="I519" s="75" t="s">
        <v>1084</v>
      </c>
      <c r="J519" s="75" t="s">
        <v>90</v>
      </c>
      <c r="K519" s="75" t="s">
        <v>1313</v>
      </c>
      <c r="L519" s="90" t="s">
        <v>65</v>
      </c>
      <c r="Q519" s="91" t="s">
        <v>1311</v>
      </c>
      <c r="R519" s="91" t="s">
        <v>1311</v>
      </c>
      <c r="S519" s="91" t="s">
        <v>1311</v>
      </c>
      <c r="T519" s="91" t="s">
        <v>1311</v>
      </c>
      <c r="U519" s="91" t="s">
        <v>1311</v>
      </c>
      <c r="V519" s="91" t="s">
        <v>1311</v>
      </c>
      <c r="W519" s="91" t="s">
        <v>1311</v>
      </c>
      <c r="X519" s="91" t="s">
        <v>1311</v>
      </c>
      <c r="Y519" s="91" t="s">
        <v>1311</v>
      </c>
      <c r="Z519" s="91" t="s">
        <v>1311</v>
      </c>
      <c r="AA519" s="91" t="s">
        <v>1311</v>
      </c>
      <c r="AB519" s="91" t="s">
        <v>1311</v>
      </c>
      <c r="AC519" s="72"/>
      <c r="AD519" s="91">
        <v>0</v>
      </c>
      <c r="AE519" s="91">
        <v>0</v>
      </c>
      <c r="AF519" s="91">
        <v>0</v>
      </c>
      <c r="AG519" s="91">
        <v>0</v>
      </c>
      <c r="AH519" s="91">
        <v>0</v>
      </c>
      <c r="AI519" s="91">
        <v>0</v>
      </c>
      <c r="AJ519" s="91">
        <v>0</v>
      </c>
      <c r="AK519" s="91">
        <v>0</v>
      </c>
      <c r="AL519" s="91">
        <v>0</v>
      </c>
      <c r="AM519" s="91">
        <v>0</v>
      </c>
      <c r="AN519" s="91">
        <v>0</v>
      </c>
      <c r="AO519" s="91">
        <v>0</v>
      </c>
      <c r="AP519" s="72"/>
      <c r="AQ519" s="91">
        <v>0</v>
      </c>
      <c r="AR519" s="91">
        <v>0</v>
      </c>
      <c r="AS519" s="91">
        <v>0</v>
      </c>
      <c r="AT519" s="91">
        <v>0</v>
      </c>
      <c r="AU519" s="72"/>
      <c r="AV519" s="91"/>
      <c r="AW519" s="91"/>
      <c r="AX519" s="91"/>
      <c r="AY519" s="91"/>
      <c r="AZ519" s="91"/>
      <c r="BB519" s="91"/>
      <c r="BC519" s="91"/>
      <c r="BD519" s="91"/>
      <c r="BE519" s="91"/>
      <c r="BF519" s="91"/>
      <c r="BG519" s="91"/>
      <c r="BH519" s="91"/>
      <c r="BI519" s="91"/>
      <c r="BJ519" s="91"/>
      <c r="BL519" s="75" t="str">
        <f t="shared" si="16"/>
        <v>Pepsi - Lazada</v>
      </c>
      <c r="BM519" s="75" t="str">
        <f t="shared" si="17"/>
        <v>Pepsi - Lazada</v>
      </c>
    </row>
    <row r="520" spans="1:65" hidden="1" x14ac:dyDescent="0.3">
      <c r="A520" s="85" t="s">
        <v>1305</v>
      </c>
      <c r="B520" s="85" t="s">
        <v>240</v>
      </c>
      <c r="C520" s="85" t="s">
        <v>1307</v>
      </c>
      <c r="D520" s="85" t="s">
        <v>1869</v>
      </c>
      <c r="E520" s="85" t="s">
        <v>1305</v>
      </c>
      <c r="F520" s="85" t="s">
        <v>1305</v>
      </c>
      <c r="G520" s="85" t="s">
        <v>1320</v>
      </c>
      <c r="H520" s="85" t="s">
        <v>1870</v>
      </c>
      <c r="I520" s="85" t="s">
        <v>1870</v>
      </c>
      <c r="J520" s="85" t="s">
        <v>90</v>
      </c>
      <c r="K520" s="85" t="s">
        <v>1313</v>
      </c>
      <c r="L520" s="90" t="s">
        <v>65</v>
      </c>
      <c r="M520" s="85"/>
      <c r="N520" s="85"/>
      <c r="O520" s="85"/>
      <c r="P520" s="85"/>
      <c r="Q520" s="87" t="s">
        <v>1311</v>
      </c>
      <c r="R520" s="87" t="s">
        <v>1311</v>
      </c>
      <c r="S520" s="87" t="s">
        <v>1311</v>
      </c>
      <c r="T520" s="87" t="s">
        <v>1311</v>
      </c>
      <c r="U520" s="87" t="s">
        <v>1311</v>
      </c>
      <c r="V520" s="87" t="s">
        <v>1311</v>
      </c>
      <c r="W520" s="87" t="s">
        <v>1311</v>
      </c>
      <c r="X520" s="87" t="s">
        <v>1311</v>
      </c>
      <c r="Y520" s="87" t="s">
        <v>1311</v>
      </c>
      <c r="Z520" s="87" t="s">
        <v>1311</v>
      </c>
      <c r="AA520" s="87" t="s">
        <v>1311</v>
      </c>
      <c r="AB520" s="87" t="s">
        <v>1311</v>
      </c>
      <c r="AC520" s="72"/>
      <c r="AD520" s="87">
        <v>0</v>
      </c>
      <c r="AE520" s="87">
        <v>0</v>
      </c>
      <c r="AF520" s="87">
        <v>0</v>
      </c>
      <c r="AG520" s="87">
        <v>0</v>
      </c>
      <c r="AH520" s="87">
        <v>0</v>
      </c>
      <c r="AI520" s="87">
        <v>0</v>
      </c>
      <c r="AJ520" s="87">
        <v>0</v>
      </c>
      <c r="AK520" s="87">
        <v>0</v>
      </c>
      <c r="AL520" s="87">
        <v>0</v>
      </c>
      <c r="AM520" s="87">
        <v>0</v>
      </c>
      <c r="AN520" s="87">
        <v>0</v>
      </c>
      <c r="AO520" s="87">
        <v>0</v>
      </c>
      <c r="AP520" s="72"/>
      <c r="AQ520" s="87">
        <v>0</v>
      </c>
      <c r="AR520" s="87">
        <v>0</v>
      </c>
      <c r="AS520" s="87">
        <v>0</v>
      </c>
      <c r="AT520" s="87">
        <v>0</v>
      </c>
      <c r="AU520" s="72"/>
      <c r="AV520" s="87"/>
      <c r="AW520" s="87"/>
      <c r="AX520" s="87"/>
      <c r="AY520" s="87"/>
      <c r="AZ520" s="87"/>
      <c r="BA520" s="87"/>
      <c r="BB520" s="87"/>
      <c r="BC520" s="87"/>
      <c r="BD520" s="87"/>
      <c r="BE520" s="87"/>
      <c r="BF520" s="87"/>
      <c r="BG520" s="87"/>
      <c r="BH520" s="87"/>
      <c r="BI520" s="87"/>
      <c r="BJ520" s="87"/>
      <c r="BL520" s="75" t="str">
        <f t="shared" si="16"/>
        <v>Philips - Lazada</v>
      </c>
      <c r="BM520" s="75" t="str">
        <f t="shared" si="17"/>
        <v>Philips - Lazada</v>
      </c>
    </row>
    <row r="521" spans="1:65" hidden="1" x14ac:dyDescent="0.3">
      <c r="A521" s="85" t="s">
        <v>1305</v>
      </c>
      <c r="B521" s="75" t="s">
        <v>240</v>
      </c>
      <c r="C521" s="75" t="s">
        <v>1307</v>
      </c>
      <c r="D521" s="75" t="s">
        <v>1871</v>
      </c>
      <c r="E521" s="75" t="s">
        <v>1305</v>
      </c>
      <c r="F521" s="75" t="s">
        <v>1305</v>
      </c>
      <c r="G521" s="75" t="s">
        <v>1320</v>
      </c>
      <c r="H521" s="75" t="s">
        <v>1870</v>
      </c>
      <c r="I521" s="75" t="s">
        <v>1870</v>
      </c>
      <c r="J521" s="75" t="s">
        <v>90</v>
      </c>
      <c r="K521" s="75" t="s">
        <v>1313</v>
      </c>
      <c r="L521" s="95" t="s">
        <v>147</v>
      </c>
      <c r="Q521" s="91" t="s">
        <v>1311</v>
      </c>
      <c r="R521" s="91" t="s">
        <v>1311</v>
      </c>
      <c r="S521" s="91" t="s">
        <v>1311</v>
      </c>
      <c r="T521" s="91" t="s">
        <v>1311</v>
      </c>
      <c r="U521" s="91" t="s">
        <v>1311</v>
      </c>
      <c r="V521" s="91" t="s">
        <v>1311</v>
      </c>
      <c r="W521" s="91" t="s">
        <v>1311</v>
      </c>
      <c r="X521" s="91" t="s">
        <v>1311</v>
      </c>
      <c r="Y521" s="91" t="s">
        <v>1311</v>
      </c>
      <c r="Z521" s="91" t="s">
        <v>1311</v>
      </c>
      <c r="AA521" s="91" t="s">
        <v>1311</v>
      </c>
      <c r="AB521" s="91" t="s">
        <v>1311</v>
      </c>
      <c r="AC521" s="72"/>
      <c r="AD521" s="91">
        <v>0</v>
      </c>
      <c r="AE521" s="91">
        <v>0</v>
      </c>
      <c r="AF521" s="91">
        <v>0</v>
      </c>
      <c r="AG521" s="91">
        <v>0</v>
      </c>
      <c r="AH521" s="91">
        <v>0</v>
      </c>
      <c r="AI521" s="91">
        <v>0</v>
      </c>
      <c r="AJ521" s="91">
        <v>0</v>
      </c>
      <c r="AK521" s="91">
        <v>0</v>
      </c>
      <c r="AL521" s="91">
        <v>0</v>
      </c>
      <c r="AM521" s="91">
        <v>0</v>
      </c>
      <c r="AN521" s="91">
        <v>0</v>
      </c>
      <c r="AO521" s="91">
        <v>0</v>
      </c>
      <c r="AP521" s="72"/>
      <c r="AQ521" s="91">
        <v>0</v>
      </c>
      <c r="AR521" s="91">
        <v>0</v>
      </c>
      <c r="AS521" s="91">
        <v>0</v>
      </c>
      <c r="AT521" s="91">
        <v>0</v>
      </c>
      <c r="AU521" s="72"/>
      <c r="AV521" s="91"/>
      <c r="AW521" s="91"/>
      <c r="AX521" s="91"/>
      <c r="AY521" s="91"/>
      <c r="AZ521" s="91"/>
      <c r="BB521" s="91"/>
      <c r="BC521" s="91"/>
      <c r="BD521" s="91"/>
      <c r="BE521" s="91"/>
      <c r="BF521" s="91"/>
      <c r="BG521" s="91"/>
      <c r="BH521" s="91"/>
      <c r="BI521" s="91"/>
      <c r="BJ521" s="91"/>
      <c r="BL521" s="75" t="str">
        <f t="shared" si="16"/>
        <v>Philips - Shopee</v>
      </c>
      <c r="BM521" s="75" t="str">
        <f t="shared" si="17"/>
        <v>Philips - Shopee</v>
      </c>
    </row>
    <row r="522" spans="1:65" hidden="1" x14ac:dyDescent="0.3">
      <c r="A522" s="85" t="s">
        <v>1305</v>
      </c>
      <c r="B522" s="85" t="s">
        <v>240</v>
      </c>
      <c r="C522" s="85" t="s">
        <v>1307</v>
      </c>
      <c r="D522" s="85" t="s">
        <v>1872</v>
      </c>
      <c r="E522" s="85" t="s">
        <v>1305</v>
      </c>
      <c r="F522" s="85" t="s">
        <v>1305</v>
      </c>
      <c r="G522" s="85" t="s">
        <v>1320</v>
      </c>
      <c r="H522" s="85" t="s">
        <v>1870</v>
      </c>
      <c r="I522" s="85" t="s">
        <v>1870</v>
      </c>
      <c r="J522" s="85" t="s">
        <v>90</v>
      </c>
      <c r="K522" s="85" t="s">
        <v>1313</v>
      </c>
      <c r="L522" s="96" t="s">
        <v>581</v>
      </c>
      <c r="M522" s="85"/>
      <c r="N522" s="85"/>
      <c r="O522" s="85"/>
      <c r="P522" s="85"/>
      <c r="Q522" s="87" t="s">
        <v>1311</v>
      </c>
      <c r="R522" s="87" t="s">
        <v>1311</v>
      </c>
      <c r="S522" s="87" t="s">
        <v>1311</v>
      </c>
      <c r="T522" s="87" t="s">
        <v>1311</v>
      </c>
      <c r="U522" s="87" t="s">
        <v>1311</v>
      </c>
      <c r="V522" s="87" t="s">
        <v>1311</v>
      </c>
      <c r="W522" s="87" t="s">
        <v>1311</v>
      </c>
      <c r="X522" s="87" t="s">
        <v>1311</v>
      </c>
      <c r="Y522" s="87" t="s">
        <v>1311</v>
      </c>
      <c r="Z522" s="87" t="s">
        <v>1311</v>
      </c>
      <c r="AA522" s="87" t="s">
        <v>1311</v>
      </c>
      <c r="AB522" s="87" t="s">
        <v>1311</v>
      </c>
      <c r="AC522" s="72"/>
      <c r="AD522" s="87">
        <v>0</v>
      </c>
      <c r="AE522" s="87">
        <v>0</v>
      </c>
      <c r="AF522" s="87">
        <v>0</v>
      </c>
      <c r="AG522" s="87">
        <v>0</v>
      </c>
      <c r="AH522" s="87">
        <v>0</v>
      </c>
      <c r="AI522" s="87">
        <v>0</v>
      </c>
      <c r="AJ522" s="87">
        <v>0</v>
      </c>
      <c r="AK522" s="87">
        <v>0</v>
      </c>
      <c r="AL522" s="87">
        <v>0</v>
      </c>
      <c r="AM522" s="87">
        <v>0</v>
      </c>
      <c r="AN522" s="87">
        <v>0</v>
      </c>
      <c r="AO522" s="87">
        <v>0</v>
      </c>
      <c r="AP522" s="72"/>
      <c r="AQ522" s="87">
        <v>0</v>
      </c>
      <c r="AR522" s="87">
        <v>0</v>
      </c>
      <c r="AS522" s="87">
        <v>0</v>
      </c>
      <c r="AT522" s="87">
        <v>0</v>
      </c>
      <c r="AU522" s="72"/>
      <c r="AV522" s="87"/>
      <c r="AW522" s="87"/>
      <c r="AX522" s="87"/>
      <c r="AY522" s="87"/>
      <c r="AZ522" s="87"/>
      <c r="BA522" s="87"/>
      <c r="BB522" s="87"/>
      <c r="BC522" s="87"/>
      <c r="BD522" s="87"/>
      <c r="BE522" s="87"/>
      <c r="BF522" s="87"/>
      <c r="BG522" s="87"/>
      <c r="BH522" s="87"/>
      <c r="BI522" s="87"/>
      <c r="BJ522" s="87"/>
      <c r="BL522" s="75" t="str">
        <f t="shared" si="16"/>
        <v>Philips - TIKI</v>
      </c>
      <c r="BM522" s="75" t="str">
        <f t="shared" si="17"/>
        <v>Philips - TIKI</v>
      </c>
    </row>
    <row r="523" spans="1:65" hidden="1" x14ac:dyDescent="0.3">
      <c r="A523" s="85" t="s">
        <v>1305</v>
      </c>
      <c r="B523" s="75" t="s">
        <v>240</v>
      </c>
      <c r="C523" s="75" t="s">
        <v>1307</v>
      </c>
      <c r="D523" s="75" t="s">
        <v>1873</v>
      </c>
      <c r="E523" s="75" t="s">
        <v>1305</v>
      </c>
      <c r="F523" s="75" t="s">
        <v>1305</v>
      </c>
      <c r="G523" s="75" t="s">
        <v>1358</v>
      </c>
      <c r="H523" s="75" t="s">
        <v>1874</v>
      </c>
      <c r="I523" s="75" t="s">
        <v>1874</v>
      </c>
      <c r="J523" s="75" t="s">
        <v>90</v>
      </c>
      <c r="K523" s="75" t="s">
        <v>1313</v>
      </c>
      <c r="L523" s="90" t="s">
        <v>65</v>
      </c>
      <c r="Q523" s="91" t="s">
        <v>1311</v>
      </c>
      <c r="R523" s="91" t="s">
        <v>1311</v>
      </c>
      <c r="S523" s="91" t="s">
        <v>1311</v>
      </c>
      <c r="T523" s="91" t="s">
        <v>1311</v>
      </c>
      <c r="U523" s="91" t="s">
        <v>1311</v>
      </c>
      <c r="V523" s="91" t="s">
        <v>1311</v>
      </c>
      <c r="W523" s="91"/>
      <c r="X523" s="91"/>
      <c r="Y523" s="91"/>
      <c r="Z523" s="91"/>
      <c r="AA523" s="91"/>
      <c r="AB523" s="91"/>
      <c r="AC523" s="72"/>
      <c r="AD523" s="91">
        <v>0</v>
      </c>
      <c r="AE523" s="91">
        <v>0</v>
      </c>
      <c r="AF523" s="91">
        <v>0</v>
      </c>
      <c r="AG523" s="91">
        <v>0</v>
      </c>
      <c r="AH523" s="91">
        <v>0</v>
      </c>
      <c r="AI523" s="91">
        <v>0</v>
      </c>
      <c r="AJ523" s="91">
        <v>0</v>
      </c>
      <c r="AK523" s="91">
        <v>0</v>
      </c>
      <c r="AL523" s="91">
        <v>0</v>
      </c>
      <c r="AM523" s="91">
        <v>0</v>
      </c>
      <c r="AN523" s="91">
        <v>0</v>
      </c>
      <c r="AO523" s="91">
        <v>0</v>
      </c>
      <c r="AP523" s="72"/>
      <c r="AQ523" s="91">
        <v>0</v>
      </c>
      <c r="AR523" s="91">
        <v>0</v>
      </c>
      <c r="AS523" s="91">
        <v>0</v>
      </c>
      <c r="AT523" s="91">
        <v>0</v>
      </c>
      <c r="AU523" s="72"/>
      <c r="AV523" s="91"/>
      <c r="AW523" s="91"/>
      <c r="AX523" s="91"/>
      <c r="AY523" s="91"/>
      <c r="AZ523" s="91"/>
      <c r="BB523" s="91"/>
      <c r="BC523" s="91"/>
      <c r="BD523" s="91"/>
      <c r="BE523" s="91"/>
      <c r="BF523" s="91"/>
      <c r="BG523" s="91"/>
      <c r="BH523" s="91"/>
      <c r="BI523" s="91"/>
      <c r="BJ523" s="91"/>
      <c r="BL523" s="75" t="str">
        <f t="shared" si="16"/>
        <v>Phuong Phat - Lazada</v>
      </c>
      <c r="BM523" s="75" t="str">
        <f t="shared" si="17"/>
        <v>Phuong Phat - Lazada</v>
      </c>
    </row>
    <row r="524" spans="1:65" hidden="1" x14ac:dyDescent="0.3">
      <c r="A524" s="85" t="s">
        <v>1305</v>
      </c>
      <c r="B524" s="85" t="s">
        <v>240</v>
      </c>
      <c r="C524" s="85" t="s">
        <v>1307</v>
      </c>
      <c r="D524" s="85" t="s">
        <v>1875</v>
      </c>
      <c r="E524" s="85" t="s">
        <v>1305</v>
      </c>
      <c r="F524" s="85" t="s">
        <v>1305</v>
      </c>
      <c r="G524" s="85" t="s">
        <v>1358</v>
      </c>
      <c r="H524" s="85" t="s">
        <v>1874</v>
      </c>
      <c r="I524" s="85" t="s">
        <v>1874</v>
      </c>
      <c r="J524" s="85" t="s">
        <v>90</v>
      </c>
      <c r="K524" s="85" t="s">
        <v>1313</v>
      </c>
      <c r="L524" s="95" t="s">
        <v>147</v>
      </c>
      <c r="M524" s="85"/>
      <c r="N524" s="85"/>
      <c r="O524" s="85"/>
      <c r="P524" s="85"/>
      <c r="Q524" s="87" t="s">
        <v>1311</v>
      </c>
      <c r="R524" s="87" t="s">
        <v>1311</v>
      </c>
      <c r="S524" s="87" t="s">
        <v>1311</v>
      </c>
      <c r="T524" s="87" t="s">
        <v>1311</v>
      </c>
      <c r="U524" s="87" t="s">
        <v>1311</v>
      </c>
      <c r="V524" s="87" t="s">
        <v>1311</v>
      </c>
      <c r="W524" s="87"/>
      <c r="X524" s="87"/>
      <c r="Y524" s="87"/>
      <c r="Z524" s="87"/>
      <c r="AA524" s="87"/>
      <c r="AB524" s="87"/>
      <c r="AC524" s="72"/>
      <c r="AD524" s="87">
        <v>0</v>
      </c>
      <c r="AE524" s="87">
        <v>0</v>
      </c>
      <c r="AF524" s="87">
        <v>0</v>
      </c>
      <c r="AG524" s="87">
        <v>0</v>
      </c>
      <c r="AH524" s="87">
        <v>0</v>
      </c>
      <c r="AI524" s="87">
        <v>0</v>
      </c>
      <c r="AJ524" s="87">
        <v>0</v>
      </c>
      <c r="AK524" s="87">
        <v>0</v>
      </c>
      <c r="AL524" s="87">
        <v>0</v>
      </c>
      <c r="AM524" s="87">
        <v>0</v>
      </c>
      <c r="AN524" s="87">
        <v>0</v>
      </c>
      <c r="AO524" s="87">
        <v>0</v>
      </c>
      <c r="AP524" s="72"/>
      <c r="AQ524" s="87">
        <v>0</v>
      </c>
      <c r="AR524" s="87">
        <v>0</v>
      </c>
      <c r="AS524" s="87">
        <v>0</v>
      </c>
      <c r="AT524" s="87">
        <v>0</v>
      </c>
      <c r="AU524" s="72"/>
      <c r="AV524" s="87"/>
      <c r="AW524" s="87"/>
      <c r="AX524" s="87"/>
      <c r="AY524" s="87"/>
      <c r="AZ524" s="87"/>
      <c r="BA524" s="87"/>
      <c r="BB524" s="87"/>
      <c r="BC524" s="87"/>
      <c r="BD524" s="87"/>
      <c r="BE524" s="87"/>
      <c r="BF524" s="87"/>
      <c r="BG524" s="87"/>
      <c r="BH524" s="87"/>
      <c r="BI524" s="87"/>
      <c r="BJ524" s="87"/>
      <c r="BL524" s="75" t="str">
        <f t="shared" si="16"/>
        <v>Phuong Phat - Shopee</v>
      </c>
      <c r="BM524" s="75" t="str">
        <f t="shared" si="17"/>
        <v>Phuong Phat - Shopee</v>
      </c>
    </row>
    <row r="525" spans="1:65" hidden="1" x14ac:dyDescent="0.3">
      <c r="A525" s="85" t="s">
        <v>1305</v>
      </c>
      <c r="B525" s="75" t="s">
        <v>240</v>
      </c>
      <c r="C525" s="75" t="s">
        <v>1307</v>
      </c>
      <c r="D525" s="75" t="s">
        <v>1876</v>
      </c>
      <c r="E525" s="75" t="s">
        <v>1305</v>
      </c>
      <c r="F525" s="75" t="s">
        <v>1305</v>
      </c>
      <c r="G525" s="75" t="s">
        <v>1358</v>
      </c>
      <c r="H525" s="75" t="s">
        <v>1874</v>
      </c>
      <c r="I525" s="75" t="s">
        <v>1874</v>
      </c>
      <c r="J525" s="75" t="s">
        <v>90</v>
      </c>
      <c r="K525" s="75" t="s">
        <v>1313</v>
      </c>
      <c r="L525" s="96" t="s">
        <v>581</v>
      </c>
      <c r="Q525" s="91" t="s">
        <v>1311</v>
      </c>
      <c r="R525" s="91" t="s">
        <v>1311</v>
      </c>
      <c r="S525" s="91" t="s">
        <v>1311</v>
      </c>
      <c r="T525" s="91" t="s">
        <v>1311</v>
      </c>
      <c r="U525" s="91" t="s">
        <v>1311</v>
      </c>
      <c r="V525" s="91" t="s">
        <v>1311</v>
      </c>
      <c r="W525" s="91"/>
      <c r="X525" s="91"/>
      <c r="Y525" s="91"/>
      <c r="Z525" s="91"/>
      <c r="AA525" s="91"/>
      <c r="AB525" s="91"/>
      <c r="AC525" s="72"/>
      <c r="AD525" s="91">
        <v>0</v>
      </c>
      <c r="AE525" s="91">
        <v>0</v>
      </c>
      <c r="AF525" s="91">
        <v>0</v>
      </c>
      <c r="AG525" s="91">
        <v>0</v>
      </c>
      <c r="AH525" s="91">
        <v>0</v>
      </c>
      <c r="AI525" s="91">
        <v>0</v>
      </c>
      <c r="AJ525" s="91">
        <v>0</v>
      </c>
      <c r="AK525" s="91">
        <v>0</v>
      </c>
      <c r="AL525" s="91">
        <v>0</v>
      </c>
      <c r="AM525" s="91">
        <v>0</v>
      </c>
      <c r="AN525" s="91">
        <v>0</v>
      </c>
      <c r="AO525" s="91">
        <v>0</v>
      </c>
      <c r="AP525" s="72"/>
      <c r="AQ525" s="91">
        <v>0</v>
      </c>
      <c r="AR525" s="91">
        <v>0</v>
      </c>
      <c r="AS525" s="91">
        <v>0</v>
      </c>
      <c r="AT525" s="91">
        <v>0</v>
      </c>
      <c r="AU525" s="72"/>
      <c r="AV525" s="91"/>
      <c r="AW525" s="91"/>
      <c r="AX525" s="91"/>
      <c r="AY525" s="91"/>
      <c r="AZ525" s="91"/>
      <c r="BB525" s="91"/>
      <c r="BC525" s="91"/>
      <c r="BD525" s="91"/>
      <c r="BE525" s="91"/>
      <c r="BF525" s="91"/>
      <c r="BG525" s="91"/>
      <c r="BH525" s="91"/>
      <c r="BI525" s="91"/>
      <c r="BJ525" s="91"/>
      <c r="BL525" s="75" t="str">
        <f t="shared" si="16"/>
        <v>Phuong Phat - TIKI</v>
      </c>
      <c r="BM525" s="75" t="str">
        <f t="shared" si="17"/>
        <v>Phuong Phat - TIKI</v>
      </c>
    </row>
    <row r="526" spans="1:65" hidden="1" x14ac:dyDescent="0.3">
      <c r="A526" s="85" t="s">
        <v>1305</v>
      </c>
      <c r="B526" s="85" t="s">
        <v>240</v>
      </c>
      <c r="C526" s="85" t="s">
        <v>1307</v>
      </c>
      <c r="D526" s="85" t="s">
        <v>1877</v>
      </c>
      <c r="E526" s="85" t="s">
        <v>1305</v>
      </c>
      <c r="F526" s="85" t="s">
        <v>1305</v>
      </c>
      <c r="G526" s="85" t="s">
        <v>1320</v>
      </c>
      <c r="H526" s="85" t="s">
        <v>1075</v>
      </c>
      <c r="I526" s="85" t="s">
        <v>1075</v>
      </c>
      <c r="J526" s="85" t="s">
        <v>90</v>
      </c>
      <c r="K526" s="85" t="s">
        <v>1313</v>
      </c>
      <c r="L526" s="90" t="s">
        <v>65</v>
      </c>
      <c r="M526" s="85"/>
      <c r="N526" s="85"/>
      <c r="O526" s="85"/>
      <c r="P526" s="85"/>
      <c r="Q526" s="87" t="s">
        <v>1311</v>
      </c>
      <c r="R526" s="87" t="s">
        <v>1311</v>
      </c>
      <c r="S526" s="87" t="s">
        <v>1311</v>
      </c>
      <c r="T526" s="87" t="s">
        <v>1311</v>
      </c>
      <c r="U526" s="87" t="s">
        <v>1311</v>
      </c>
      <c r="V526" s="87" t="s">
        <v>1311</v>
      </c>
      <c r="W526" s="87" t="s">
        <v>1311</v>
      </c>
      <c r="X526" s="87" t="s">
        <v>1311</v>
      </c>
      <c r="Y526" s="87" t="s">
        <v>1311</v>
      </c>
      <c r="Z526" s="87">
        <v>151</v>
      </c>
      <c r="AA526" s="87">
        <v>166</v>
      </c>
      <c r="AB526" s="87">
        <v>183</v>
      </c>
      <c r="AC526" s="72"/>
      <c r="AD526" s="87">
        <v>0</v>
      </c>
      <c r="AE526" s="87">
        <v>0</v>
      </c>
      <c r="AF526" s="87">
        <v>0</v>
      </c>
      <c r="AG526" s="87">
        <v>0</v>
      </c>
      <c r="AH526" s="87">
        <v>0</v>
      </c>
      <c r="AI526" s="87">
        <v>0</v>
      </c>
      <c r="AJ526" s="87">
        <v>0</v>
      </c>
      <c r="AK526" s="87">
        <v>0</v>
      </c>
      <c r="AL526" s="87">
        <v>0</v>
      </c>
      <c r="AM526" s="88">
        <v>7130</v>
      </c>
      <c r="AN526" s="88">
        <v>7843</v>
      </c>
      <c r="AO526" s="88">
        <v>8627</v>
      </c>
      <c r="AP526" s="72"/>
      <c r="AQ526" s="87">
        <v>0</v>
      </c>
      <c r="AR526" s="87">
        <v>0</v>
      </c>
      <c r="AS526" s="87">
        <v>0</v>
      </c>
      <c r="AT526" s="88">
        <v>23599</v>
      </c>
      <c r="AU526" s="72"/>
      <c r="AV526" s="87"/>
      <c r="AW526" s="87"/>
      <c r="AX526" s="87"/>
      <c r="AY526" s="87"/>
      <c r="AZ526" s="87"/>
      <c r="BA526" s="87"/>
      <c r="BB526" s="87"/>
      <c r="BC526" s="87"/>
      <c r="BD526" s="87"/>
      <c r="BE526" s="87"/>
      <c r="BF526" s="87"/>
      <c r="BG526" s="87"/>
      <c r="BH526" s="87"/>
      <c r="BI526" s="87"/>
      <c r="BJ526" s="87"/>
      <c r="BL526" s="75" t="str">
        <f t="shared" si="16"/>
        <v>Pisen - Lazada</v>
      </c>
      <c r="BM526" s="75" t="str">
        <f t="shared" si="17"/>
        <v>Pisen - Lazada</v>
      </c>
    </row>
    <row r="527" spans="1:65" hidden="1" x14ac:dyDescent="0.3">
      <c r="A527" s="85" t="s">
        <v>1305</v>
      </c>
      <c r="B527" s="75" t="s">
        <v>240</v>
      </c>
      <c r="C527" s="75" t="s">
        <v>1305</v>
      </c>
      <c r="D527" s="75" t="s">
        <v>1878</v>
      </c>
      <c r="E527" s="75" t="s">
        <v>1305</v>
      </c>
      <c r="F527" s="75" t="s">
        <v>1305</v>
      </c>
      <c r="G527" s="75" t="s">
        <v>1320</v>
      </c>
      <c r="H527" s="75" t="s">
        <v>1075</v>
      </c>
      <c r="I527" s="75" t="s">
        <v>1075</v>
      </c>
      <c r="J527" s="75" t="s">
        <v>90</v>
      </c>
      <c r="K527" s="75" t="s">
        <v>739</v>
      </c>
      <c r="L527" s="86" t="s">
        <v>739</v>
      </c>
      <c r="Q527" s="91" t="s">
        <v>1311</v>
      </c>
      <c r="R527" s="91" t="s">
        <v>1311</v>
      </c>
      <c r="S527" s="91" t="s">
        <v>1311</v>
      </c>
      <c r="T527" s="91" t="s">
        <v>1311</v>
      </c>
      <c r="U527" s="91" t="s">
        <v>1311</v>
      </c>
      <c r="V527" s="91" t="s">
        <v>1311</v>
      </c>
      <c r="W527" s="91" t="s">
        <v>1311</v>
      </c>
      <c r="X527" s="91" t="s">
        <v>1311</v>
      </c>
      <c r="Y527" s="91" t="s">
        <v>1311</v>
      </c>
      <c r="Z527" s="91">
        <v>22</v>
      </c>
      <c r="AA527" s="91">
        <v>24</v>
      </c>
      <c r="AB527" s="91">
        <v>26</v>
      </c>
      <c r="AC527" s="72"/>
      <c r="AD527" s="91">
        <v>0</v>
      </c>
      <c r="AE527" s="91">
        <v>0</v>
      </c>
      <c r="AF527" s="91">
        <v>0</v>
      </c>
      <c r="AG527" s="91">
        <v>0</v>
      </c>
      <c r="AH527" s="91">
        <v>0</v>
      </c>
      <c r="AI527" s="91">
        <v>0</v>
      </c>
      <c r="AJ527" s="91">
        <v>0</v>
      </c>
      <c r="AK527" s="91">
        <v>0</v>
      </c>
      <c r="AL527" s="91">
        <v>0</v>
      </c>
      <c r="AM527" s="92">
        <v>1018</v>
      </c>
      <c r="AN527" s="92">
        <v>1120</v>
      </c>
      <c r="AO527" s="92">
        <v>1232</v>
      </c>
      <c r="AP527" s="72"/>
      <c r="AQ527" s="91">
        <v>0</v>
      </c>
      <c r="AR527" s="91">
        <v>0</v>
      </c>
      <c r="AS527" s="91">
        <v>0</v>
      </c>
      <c r="AT527" s="92">
        <v>3371</v>
      </c>
      <c r="AU527" s="72"/>
      <c r="AV527" s="91"/>
      <c r="AW527" s="91"/>
      <c r="AX527" s="91"/>
      <c r="AY527" s="91"/>
      <c r="AZ527" s="91"/>
      <c r="BB527" s="91"/>
      <c r="BC527" s="91"/>
      <c r="BD527" s="91"/>
      <c r="BE527" s="91"/>
      <c r="BF527" s="91"/>
      <c r="BG527" s="91"/>
      <c r="BH527" s="91"/>
      <c r="BI527" s="91"/>
      <c r="BJ527" s="91"/>
      <c r="BL527" s="75" t="str">
        <f t="shared" si="16"/>
        <v>Pisen - Momo</v>
      </c>
      <c r="BM527" s="75" t="str">
        <f t="shared" si="17"/>
        <v>Pisen - Momo</v>
      </c>
    </row>
    <row r="528" spans="1:65" hidden="1" x14ac:dyDescent="0.3">
      <c r="A528" s="85" t="s">
        <v>1305</v>
      </c>
      <c r="B528" s="85" t="s">
        <v>240</v>
      </c>
      <c r="C528" s="85" t="s">
        <v>1307</v>
      </c>
      <c r="D528" s="85" t="s">
        <v>1879</v>
      </c>
      <c r="E528" s="85" t="s">
        <v>1305</v>
      </c>
      <c r="F528" s="85" t="s">
        <v>1305</v>
      </c>
      <c r="G528" s="85" t="s">
        <v>1320</v>
      </c>
      <c r="H528" s="85" t="s">
        <v>1075</v>
      </c>
      <c r="I528" s="85" t="s">
        <v>1075</v>
      </c>
      <c r="J528" s="85" t="s">
        <v>90</v>
      </c>
      <c r="K528" s="85" t="s">
        <v>1313</v>
      </c>
      <c r="L528" s="99" t="s">
        <v>1482</v>
      </c>
      <c r="M528" s="85"/>
      <c r="N528" s="85"/>
      <c r="O528" s="85"/>
      <c r="P528" s="85"/>
      <c r="Q528" s="87" t="s">
        <v>1311</v>
      </c>
      <c r="R528" s="87" t="s">
        <v>1311</v>
      </c>
      <c r="S528" s="87" t="s">
        <v>1311</v>
      </c>
      <c r="T528" s="87" t="s">
        <v>1311</v>
      </c>
      <c r="U528" s="87" t="s">
        <v>1311</v>
      </c>
      <c r="V528" s="87" t="s">
        <v>1311</v>
      </c>
      <c r="W528" s="87" t="s">
        <v>1311</v>
      </c>
      <c r="X528" s="87" t="s">
        <v>1311</v>
      </c>
      <c r="Y528" s="87" t="s">
        <v>1311</v>
      </c>
      <c r="Z528" s="87" t="s">
        <v>1311</v>
      </c>
      <c r="AA528" s="87" t="s">
        <v>1311</v>
      </c>
      <c r="AB528" s="87" t="s">
        <v>1311</v>
      </c>
      <c r="AC528" s="72"/>
      <c r="AD528" s="87">
        <v>0</v>
      </c>
      <c r="AE528" s="87">
        <v>0</v>
      </c>
      <c r="AF528" s="87">
        <v>0</v>
      </c>
      <c r="AG528" s="87">
        <v>0</v>
      </c>
      <c r="AH528" s="87">
        <v>0</v>
      </c>
      <c r="AI528" s="87">
        <v>0</v>
      </c>
      <c r="AJ528" s="87">
        <v>0</v>
      </c>
      <c r="AK528" s="87">
        <v>0</v>
      </c>
      <c r="AL528" s="87">
        <v>0</v>
      </c>
      <c r="AM528" s="87">
        <v>0</v>
      </c>
      <c r="AN528" s="87">
        <v>0</v>
      </c>
      <c r="AO528" s="87">
        <v>0</v>
      </c>
      <c r="AP528" s="72"/>
      <c r="AQ528" s="87">
        <v>0</v>
      </c>
      <c r="AR528" s="87">
        <v>0</v>
      </c>
      <c r="AS528" s="87">
        <v>0</v>
      </c>
      <c r="AT528" s="87">
        <v>0</v>
      </c>
      <c r="AU528" s="72"/>
      <c r="AV528" s="87"/>
      <c r="AW528" s="87"/>
      <c r="AX528" s="87"/>
      <c r="AY528" s="87"/>
      <c r="AZ528" s="87"/>
      <c r="BA528" s="87"/>
      <c r="BB528" s="87"/>
      <c r="BC528" s="87"/>
      <c r="BD528" s="87"/>
      <c r="BE528" s="87"/>
      <c r="BF528" s="87"/>
      <c r="BG528" s="87"/>
      <c r="BH528" s="87"/>
      <c r="BI528" s="87"/>
      <c r="BJ528" s="87"/>
      <c r="BL528" s="75" t="str">
        <f t="shared" si="16"/>
        <v>Pisen - SENDO</v>
      </c>
      <c r="BM528" s="75" t="str">
        <f t="shared" si="17"/>
        <v>Pisen - SENDO</v>
      </c>
    </row>
    <row r="529" spans="1:65" hidden="1" x14ac:dyDescent="0.3">
      <c r="A529" s="85" t="s">
        <v>1305</v>
      </c>
      <c r="B529" s="75" t="s">
        <v>240</v>
      </c>
      <c r="C529" s="75" t="s">
        <v>1307</v>
      </c>
      <c r="D529" s="75" t="s">
        <v>1880</v>
      </c>
      <c r="E529" s="75" t="s">
        <v>1305</v>
      </c>
      <c r="F529" s="75" t="s">
        <v>1305</v>
      </c>
      <c r="G529" s="75" t="s">
        <v>1320</v>
      </c>
      <c r="H529" s="75" t="s">
        <v>1075</v>
      </c>
      <c r="I529" s="75" t="s">
        <v>1075</v>
      </c>
      <c r="J529" s="75" t="s">
        <v>90</v>
      </c>
      <c r="K529" s="75" t="s">
        <v>1313</v>
      </c>
      <c r="L529" s="95" t="s">
        <v>147</v>
      </c>
      <c r="Q529" s="91" t="s">
        <v>1311</v>
      </c>
      <c r="R529" s="91" t="s">
        <v>1311</v>
      </c>
      <c r="S529" s="91" t="s">
        <v>1311</v>
      </c>
      <c r="T529" s="91" t="s">
        <v>1311</v>
      </c>
      <c r="U529" s="91" t="s">
        <v>1311</v>
      </c>
      <c r="V529" s="91" t="s">
        <v>1311</v>
      </c>
      <c r="W529" s="91" t="s">
        <v>1311</v>
      </c>
      <c r="X529" s="91" t="s">
        <v>1311</v>
      </c>
      <c r="Y529" s="91" t="s">
        <v>1311</v>
      </c>
      <c r="Z529" s="91">
        <v>108</v>
      </c>
      <c r="AA529" s="91">
        <v>119</v>
      </c>
      <c r="AB529" s="91">
        <v>131</v>
      </c>
      <c r="AC529" s="72"/>
      <c r="AD529" s="91">
        <v>0</v>
      </c>
      <c r="AE529" s="91">
        <v>0</v>
      </c>
      <c r="AF529" s="91">
        <v>0</v>
      </c>
      <c r="AG529" s="91">
        <v>0</v>
      </c>
      <c r="AH529" s="91">
        <v>0</v>
      </c>
      <c r="AI529" s="91">
        <v>0</v>
      </c>
      <c r="AJ529" s="91">
        <v>0</v>
      </c>
      <c r="AK529" s="91">
        <v>0</v>
      </c>
      <c r="AL529" s="91">
        <v>0</v>
      </c>
      <c r="AM529" s="92">
        <v>5093</v>
      </c>
      <c r="AN529" s="92">
        <v>5602</v>
      </c>
      <c r="AO529" s="92">
        <v>6162</v>
      </c>
      <c r="AP529" s="72"/>
      <c r="AQ529" s="91">
        <v>0</v>
      </c>
      <c r="AR529" s="91">
        <v>0</v>
      </c>
      <c r="AS529" s="91">
        <v>0</v>
      </c>
      <c r="AT529" s="92">
        <v>16856</v>
      </c>
      <c r="AU529" s="72"/>
      <c r="AV529" s="91"/>
      <c r="AW529" s="91"/>
      <c r="AX529" s="91"/>
      <c r="AY529" s="91"/>
      <c r="AZ529" s="91"/>
      <c r="BB529" s="91"/>
      <c r="BC529" s="91"/>
      <c r="BD529" s="91"/>
      <c r="BE529" s="91"/>
      <c r="BF529" s="91"/>
      <c r="BG529" s="91"/>
      <c r="BH529" s="91"/>
      <c r="BI529" s="91"/>
      <c r="BJ529" s="91"/>
      <c r="BL529" s="75" t="str">
        <f t="shared" si="16"/>
        <v>Pisen - Shopee</v>
      </c>
      <c r="BM529" s="75" t="str">
        <f t="shared" si="17"/>
        <v>Pisen - Shopee</v>
      </c>
    </row>
    <row r="530" spans="1:65" hidden="1" x14ac:dyDescent="0.3">
      <c r="A530" s="85" t="s">
        <v>1305</v>
      </c>
      <c r="B530" s="85" t="s">
        <v>240</v>
      </c>
      <c r="C530" s="85" t="s">
        <v>1307</v>
      </c>
      <c r="D530" s="85" t="s">
        <v>1881</v>
      </c>
      <c r="E530" s="85" t="s">
        <v>1305</v>
      </c>
      <c r="F530" s="85" t="s">
        <v>1305</v>
      </c>
      <c r="G530" s="85" t="s">
        <v>1320</v>
      </c>
      <c r="H530" s="85" t="s">
        <v>1075</v>
      </c>
      <c r="I530" s="85" t="s">
        <v>1075</v>
      </c>
      <c r="J530" s="85" t="s">
        <v>90</v>
      </c>
      <c r="K530" s="85" t="s">
        <v>1313</v>
      </c>
      <c r="L530" s="96" t="s">
        <v>581</v>
      </c>
      <c r="M530" s="85"/>
      <c r="N530" s="85"/>
      <c r="O530" s="85"/>
      <c r="P530" s="85"/>
      <c r="Q530" s="87" t="s">
        <v>1311</v>
      </c>
      <c r="R530" s="87" t="s">
        <v>1311</v>
      </c>
      <c r="S530" s="87" t="s">
        <v>1311</v>
      </c>
      <c r="T530" s="87" t="s">
        <v>1311</v>
      </c>
      <c r="U530" s="87" t="s">
        <v>1311</v>
      </c>
      <c r="V530" s="87" t="s">
        <v>1311</v>
      </c>
      <c r="W530" s="87" t="s">
        <v>1311</v>
      </c>
      <c r="X530" s="87" t="s">
        <v>1311</v>
      </c>
      <c r="Y530" s="87" t="s">
        <v>1311</v>
      </c>
      <c r="Z530" s="87">
        <v>129</v>
      </c>
      <c r="AA530" s="87">
        <v>142</v>
      </c>
      <c r="AB530" s="87">
        <v>157</v>
      </c>
      <c r="AC530" s="72"/>
      <c r="AD530" s="87">
        <v>0</v>
      </c>
      <c r="AE530" s="87">
        <v>0</v>
      </c>
      <c r="AF530" s="87">
        <v>0</v>
      </c>
      <c r="AG530" s="87">
        <v>0</v>
      </c>
      <c r="AH530" s="87">
        <v>0</v>
      </c>
      <c r="AI530" s="87">
        <v>0</v>
      </c>
      <c r="AJ530" s="87">
        <v>0</v>
      </c>
      <c r="AK530" s="87">
        <v>0</v>
      </c>
      <c r="AL530" s="87">
        <v>0</v>
      </c>
      <c r="AM530" s="88">
        <v>6111</v>
      </c>
      <c r="AN530" s="88">
        <v>6722</v>
      </c>
      <c r="AO530" s="88">
        <v>7395</v>
      </c>
      <c r="AP530" s="72"/>
      <c r="AQ530" s="87">
        <v>0</v>
      </c>
      <c r="AR530" s="87">
        <v>0</v>
      </c>
      <c r="AS530" s="87">
        <v>0</v>
      </c>
      <c r="AT530" s="88">
        <v>20228</v>
      </c>
      <c r="AU530" s="72"/>
      <c r="AV530" s="87"/>
      <c r="AW530" s="87"/>
      <c r="AX530" s="87"/>
      <c r="AY530" s="87"/>
      <c r="AZ530" s="87"/>
      <c r="BA530" s="87"/>
      <c r="BB530" s="87"/>
      <c r="BC530" s="87"/>
      <c r="BD530" s="87"/>
      <c r="BE530" s="87"/>
      <c r="BF530" s="87"/>
      <c r="BG530" s="87"/>
      <c r="BH530" s="87"/>
      <c r="BI530" s="87"/>
      <c r="BJ530" s="87"/>
      <c r="BL530" s="75" t="str">
        <f t="shared" si="16"/>
        <v>Pisen - TIKI</v>
      </c>
      <c r="BM530" s="75" t="str">
        <f t="shared" si="17"/>
        <v>Pisen - TIKI</v>
      </c>
    </row>
    <row r="531" spans="1:65" hidden="1" x14ac:dyDescent="0.3">
      <c r="A531" s="85" t="s">
        <v>1305</v>
      </c>
      <c r="B531" s="75" t="s">
        <v>240</v>
      </c>
      <c r="C531" s="75" t="s">
        <v>1305</v>
      </c>
      <c r="D531" s="75" t="s">
        <v>1882</v>
      </c>
      <c r="E531" s="75" t="s">
        <v>1305</v>
      </c>
      <c r="F531" s="75" t="s">
        <v>1305</v>
      </c>
      <c r="G531" s="75" t="s">
        <v>1320</v>
      </c>
      <c r="H531" s="75" t="s">
        <v>1075</v>
      </c>
      <c r="I531" s="75" t="s">
        <v>1075</v>
      </c>
      <c r="J531" s="75" t="s">
        <v>90</v>
      </c>
      <c r="K531" s="75" t="s">
        <v>116</v>
      </c>
      <c r="L531" s="86" t="s">
        <v>116</v>
      </c>
      <c r="Q531" s="91" t="s">
        <v>1311</v>
      </c>
      <c r="R531" s="91" t="s">
        <v>1311</v>
      </c>
      <c r="S531" s="91" t="s">
        <v>1311</v>
      </c>
      <c r="T531" s="91" t="s">
        <v>1311</v>
      </c>
      <c r="U531" s="91" t="s">
        <v>1311</v>
      </c>
      <c r="V531" s="91" t="s">
        <v>1311</v>
      </c>
      <c r="W531" s="91" t="s">
        <v>1311</v>
      </c>
      <c r="X531" s="91" t="s">
        <v>1311</v>
      </c>
      <c r="Y531" s="91" t="s">
        <v>1311</v>
      </c>
      <c r="Z531" s="91">
        <v>22</v>
      </c>
      <c r="AA531" s="91">
        <v>24</v>
      </c>
      <c r="AB531" s="91">
        <v>26</v>
      </c>
      <c r="AC531" s="72"/>
      <c r="AD531" s="91">
        <v>0</v>
      </c>
      <c r="AE531" s="91">
        <v>0</v>
      </c>
      <c r="AF531" s="91">
        <v>0</v>
      </c>
      <c r="AG531" s="91">
        <v>0</v>
      </c>
      <c r="AH531" s="91">
        <v>0</v>
      </c>
      <c r="AI531" s="91">
        <v>0</v>
      </c>
      <c r="AJ531" s="91">
        <v>0</v>
      </c>
      <c r="AK531" s="91">
        <v>0</v>
      </c>
      <c r="AL531" s="91">
        <v>0</v>
      </c>
      <c r="AM531" s="92">
        <v>1018</v>
      </c>
      <c r="AN531" s="92">
        <v>1120</v>
      </c>
      <c r="AO531" s="92">
        <v>1232</v>
      </c>
      <c r="AP531" s="72"/>
      <c r="AQ531" s="91">
        <v>0</v>
      </c>
      <c r="AR531" s="91">
        <v>0</v>
      </c>
      <c r="AS531" s="91">
        <v>0</v>
      </c>
      <c r="AT531" s="92">
        <v>3371</v>
      </c>
      <c r="AU531" s="72"/>
      <c r="AV531" s="91"/>
      <c r="AW531" s="91"/>
      <c r="AX531" s="91"/>
      <c r="AY531" s="91"/>
      <c r="AZ531" s="91"/>
      <c r="BB531" s="91"/>
      <c r="BC531" s="91"/>
      <c r="BD531" s="91"/>
      <c r="BE531" s="91"/>
      <c r="BF531" s="91"/>
      <c r="BG531" s="91"/>
      <c r="BH531" s="91"/>
      <c r="BI531" s="91"/>
      <c r="BJ531" s="91"/>
      <c r="BL531" s="75" t="str">
        <f t="shared" si="16"/>
        <v>Pisen - Tiktok</v>
      </c>
      <c r="BM531" s="75" t="str">
        <f t="shared" si="17"/>
        <v>Pisen - Tiktok</v>
      </c>
    </row>
    <row r="532" spans="1:65" hidden="1" x14ac:dyDescent="0.3">
      <c r="A532" s="85" t="s">
        <v>1305</v>
      </c>
      <c r="B532" s="85" t="s">
        <v>240</v>
      </c>
      <c r="C532" s="85" t="s">
        <v>1307</v>
      </c>
      <c r="D532" s="85" t="s">
        <v>1883</v>
      </c>
      <c r="E532" s="85" t="s">
        <v>1305</v>
      </c>
      <c r="F532" s="85" t="s">
        <v>1305</v>
      </c>
      <c r="G532" s="85" t="s">
        <v>1884</v>
      </c>
      <c r="H532" s="85" t="s">
        <v>762</v>
      </c>
      <c r="I532" s="85" t="s">
        <v>762</v>
      </c>
      <c r="J532" s="85" t="s">
        <v>1346</v>
      </c>
      <c r="K532" s="85" t="s">
        <v>1313</v>
      </c>
      <c r="L532" s="90" t="s">
        <v>65</v>
      </c>
      <c r="M532" s="85"/>
      <c r="N532" s="85"/>
      <c r="O532" s="85"/>
      <c r="P532" s="85"/>
      <c r="Q532" s="87" t="s">
        <v>1311</v>
      </c>
      <c r="R532" s="87" t="s">
        <v>1311</v>
      </c>
      <c r="S532" s="87" t="s">
        <v>1311</v>
      </c>
      <c r="T532" s="87" t="s">
        <v>1311</v>
      </c>
      <c r="U532" s="87" t="s">
        <v>1311</v>
      </c>
      <c r="V532" s="87" t="s">
        <v>1311</v>
      </c>
      <c r="W532" s="87" t="s">
        <v>1311</v>
      </c>
      <c r="X532" s="88">
        <v>2000</v>
      </c>
      <c r="Y532" s="88">
        <v>2200</v>
      </c>
      <c r="Z532" s="88">
        <v>2420</v>
      </c>
      <c r="AA532" s="88">
        <v>2662</v>
      </c>
      <c r="AB532" s="88">
        <v>2928</v>
      </c>
      <c r="AC532" s="72"/>
      <c r="AD532" s="87">
        <v>0</v>
      </c>
      <c r="AE532" s="87">
        <v>0</v>
      </c>
      <c r="AF532" s="87">
        <v>0</v>
      </c>
      <c r="AG532" s="87">
        <v>0</v>
      </c>
      <c r="AH532" s="87">
        <v>0</v>
      </c>
      <c r="AI532" s="87">
        <v>0</v>
      </c>
      <c r="AJ532" s="87">
        <v>0</v>
      </c>
      <c r="AK532" s="88">
        <v>94421</v>
      </c>
      <c r="AL532" s="88">
        <v>103863</v>
      </c>
      <c r="AM532" s="88">
        <v>114249</v>
      </c>
      <c r="AN532" s="88">
        <v>125674</v>
      </c>
      <c r="AO532" s="88">
        <v>138241</v>
      </c>
      <c r="AP532" s="72"/>
      <c r="AQ532" s="87">
        <v>0</v>
      </c>
      <c r="AR532" s="87">
        <v>0</v>
      </c>
      <c r="AS532" s="88">
        <v>198283</v>
      </c>
      <c r="AT532" s="88">
        <v>378164</v>
      </c>
      <c r="AU532" s="72"/>
      <c r="AV532" s="87"/>
      <c r="AW532" s="87"/>
      <c r="AX532" s="87"/>
      <c r="AY532" s="87"/>
      <c r="AZ532" s="87"/>
      <c r="BA532" s="87"/>
      <c r="BB532" s="87"/>
      <c r="BC532" s="87"/>
      <c r="BD532" s="87"/>
      <c r="BE532" s="87"/>
      <c r="BF532" s="87"/>
      <c r="BG532" s="87"/>
      <c r="BH532" s="87"/>
      <c r="BI532" s="87"/>
      <c r="BJ532" s="87"/>
      <c r="BL532" s="75" t="str">
        <f t="shared" si="16"/>
        <v>PNJ - Lazada</v>
      </c>
      <c r="BM532" s="75" t="str">
        <f t="shared" si="17"/>
        <v>PNJ - Lazada</v>
      </c>
    </row>
    <row r="533" spans="1:65" hidden="1" x14ac:dyDescent="0.3">
      <c r="A533" s="85" t="s">
        <v>1305</v>
      </c>
      <c r="B533" s="75" t="s">
        <v>240</v>
      </c>
      <c r="C533" s="75" t="s">
        <v>1305</v>
      </c>
      <c r="D533" s="75" t="s">
        <v>1885</v>
      </c>
      <c r="E533" s="75" t="s">
        <v>1305</v>
      </c>
      <c r="F533" s="75" t="s">
        <v>1305</v>
      </c>
      <c r="G533" s="75" t="s">
        <v>1884</v>
      </c>
      <c r="H533" s="75" t="s">
        <v>762</v>
      </c>
      <c r="I533" s="75" t="s">
        <v>762</v>
      </c>
      <c r="J533" s="75" t="s">
        <v>1346</v>
      </c>
      <c r="K533" s="75" t="s">
        <v>739</v>
      </c>
      <c r="L533" s="86" t="s">
        <v>739</v>
      </c>
      <c r="Q533" s="91" t="s">
        <v>1311</v>
      </c>
      <c r="R533" s="91" t="s">
        <v>1311</v>
      </c>
      <c r="S533" s="91" t="s">
        <v>1311</v>
      </c>
      <c r="T533" s="91" t="s">
        <v>1311</v>
      </c>
      <c r="U533" s="91" t="s">
        <v>1311</v>
      </c>
      <c r="V533" s="91" t="s">
        <v>1311</v>
      </c>
      <c r="W533" s="91" t="s">
        <v>1311</v>
      </c>
      <c r="X533" s="91" t="s">
        <v>1311</v>
      </c>
      <c r="Y533" s="91" t="s">
        <v>1311</v>
      </c>
      <c r="Z533" s="91">
        <v>22</v>
      </c>
      <c r="AA533" s="91">
        <v>24</v>
      </c>
      <c r="AB533" s="91">
        <v>26</v>
      </c>
      <c r="AC533" s="72"/>
      <c r="AD533" s="91">
        <v>0</v>
      </c>
      <c r="AE533" s="91">
        <v>0</v>
      </c>
      <c r="AF533" s="91">
        <v>0</v>
      </c>
      <c r="AG533" s="91">
        <v>0</v>
      </c>
      <c r="AH533" s="91">
        <v>0</v>
      </c>
      <c r="AI533" s="91">
        <v>0</v>
      </c>
      <c r="AJ533" s="91">
        <v>0</v>
      </c>
      <c r="AK533" s="91">
        <v>0</v>
      </c>
      <c r="AL533" s="91">
        <v>0</v>
      </c>
      <c r="AM533" s="92">
        <v>1018</v>
      </c>
      <c r="AN533" s="92">
        <v>1120</v>
      </c>
      <c r="AO533" s="92">
        <v>1232</v>
      </c>
      <c r="AP533" s="72"/>
      <c r="AQ533" s="91">
        <v>0</v>
      </c>
      <c r="AR533" s="91">
        <v>0</v>
      </c>
      <c r="AS533" s="91">
        <v>0</v>
      </c>
      <c r="AT533" s="92">
        <v>3371</v>
      </c>
      <c r="AU533" s="72"/>
      <c r="AV533" s="91"/>
      <c r="AW533" s="91"/>
      <c r="AX533" s="91"/>
      <c r="AY533" s="91"/>
      <c r="AZ533" s="91"/>
      <c r="BB533" s="91"/>
      <c r="BC533" s="91"/>
      <c r="BD533" s="91"/>
      <c r="BE533" s="91"/>
      <c r="BF533" s="91"/>
      <c r="BG533" s="91"/>
      <c r="BH533" s="91"/>
      <c r="BI533" s="91"/>
      <c r="BJ533" s="91"/>
      <c r="BL533" s="75" t="str">
        <f t="shared" si="16"/>
        <v>PNJ - Momo</v>
      </c>
      <c r="BM533" s="75" t="str">
        <f t="shared" si="17"/>
        <v>PNJ - Momo</v>
      </c>
    </row>
    <row r="534" spans="1:65" hidden="1" x14ac:dyDescent="0.3">
      <c r="A534" s="85" t="s">
        <v>1305</v>
      </c>
      <c r="B534" s="85" t="s">
        <v>240</v>
      </c>
      <c r="C534" s="85" t="s">
        <v>1307</v>
      </c>
      <c r="D534" s="85" t="s">
        <v>1886</v>
      </c>
      <c r="E534" s="85" t="s">
        <v>1305</v>
      </c>
      <c r="F534" s="85" t="s">
        <v>1305</v>
      </c>
      <c r="G534" s="85" t="s">
        <v>1884</v>
      </c>
      <c r="H534" s="85" t="s">
        <v>762</v>
      </c>
      <c r="I534" s="85" t="s">
        <v>762</v>
      </c>
      <c r="J534" s="85" t="s">
        <v>1346</v>
      </c>
      <c r="K534" s="85" t="s">
        <v>1313</v>
      </c>
      <c r="L534" s="99" t="s">
        <v>1482</v>
      </c>
      <c r="M534" s="85"/>
      <c r="N534" s="85"/>
      <c r="O534" s="85"/>
      <c r="P534" s="85"/>
      <c r="Q534" s="87" t="s">
        <v>1311</v>
      </c>
      <c r="R534" s="87" t="s">
        <v>1311</v>
      </c>
      <c r="S534" s="87" t="s">
        <v>1311</v>
      </c>
      <c r="T534" s="87" t="s">
        <v>1311</v>
      </c>
      <c r="U534" s="87" t="s">
        <v>1311</v>
      </c>
      <c r="V534" s="87" t="s">
        <v>1311</v>
      </c>
      <c r="W534" s="87" t="s">
        <v>1311</v>
      </c>
      <c r="X534" s="87" t="s">
        <v>1311</v>
      </c>
      <c r="Y534" s="87" t="s">
        <v>1311</v>
      </c>
      <c r="Z534" s="87" t="s">
        <v>1311</v>
      </c>
      <c r="AA534" s="87" t="s">
        <v>1311</v>
      </c>
      <c r="AB534" s="87" t="s">
        <v>1311</v>
      </c>
      <c r="AC534" s="72"/>
      <c r="AD534" s="87">
        <v>0</v>
      </c>
      <c r="AE534" s="87">
        <v>0</v>
      </c>
      <c r="AF534" s="87">
        <v>0</v>
      </c>
      <c r="AG534" s="87">
        <v>0</v>
      </c>
      <c r="AH534" s="87">
        <v>0</v>
      </c>
      <c r="AI534" s="87">
        <v>0</v>
      </c>
      <c r="AJ534" s="87">
        <v>0</v>
      </c>
      <c r="AK534" s="87">
        <v>0</v>
      </c>
      <c r="AL534" s="87">
        <v>0</v>
      </c>
      <c r="AM534" s="87">
        <v>0</v>
      </c>
      <c r="AN534" s="87">
        <v>0</v>
      </c>
      <c r="AO534" s="87">
        <v>0</v>
      </c>
      <c r="AP534" s="72"/>
      <c r="AQ534" s="87">
        <v>0</v>
      </c>
      <c r="AR534" s="87">
        <v>0</v>
      </c>
      <c r="AS534" s="87">
        <v>0</v>
      </c>
      <c r="AT534" s="87">
        <v>0</v>
      </c>
      <c r="AU534" s="72"/>
      <c r="AV534" s="87"/>
      <c r="AW534" s="87"/>
      <c r="AX534" s="87"/>
      <c r="AY534" s="87"/>
      <c r="AZ534" s="87"/>
      <c r="BA534" s="87"/>
      <c r="BB534" s="87"/>
      <c r="BC534" s="87"/>
      <c r="BD534" s="87"/>
      <c r="BE534" s="87"/>
      <c r="BF534" s="87"/>
      <c r="BG534" s="87"/>
      <c r="BH534" s="87"/>
      <c r="BI534" s="87"/>
      <c r="BJ534" s="87"/>
      <c r="BL534" s="75" t="str">
        <f t="shared" si="16"/>
        <v>PNJ - SENDO</v>
      </c>
      <c r="BM534" s="75" t="str">
        <f t="shared" si="17"/>
        <v>PNJ - SENDO</v>
      </c>
    </row>
    <row r="535" spans="1:65" hidden="1" x14ac:dyDescent="0.3">
      <c r="A535" s="85" t="s">
        <v>1305</v>
      </c>
      <c r="B535" s="75" t="s">
        <v>240</v>
      </c>
      <c r="C535" s="75" t="s">
        <v>1307</v>
      </c>
      <c r="D535" s="75" t="s">
        <v>1887</v>
      </c>
      <c r="E535" s="75" t="s">
        <v>1305</v>
      </c>
      <c r="F535" s="75" t="s">
        <v>1305</v>
      </c>
      <c r="G535" s="75" t="s">
        <v>1884</v>
      </c>
      <c r="H535" s="75" t="s">
        <v>762</v>
      </c>
      <c r="I535" s="75" t="s">
        <v>762</v>
      </c>
      <c r="J535" s="75" t="s">
        <v>1346</v>
      </c>
      <c r="K535" s="75" t="s">
        <v>1313</v>
      </c>
      <c r="L535" s="95" t="s">
        <v>147</v>
      </c>
      <c r="Q535" s="91" t="s">
        <v>1311</v>
      </c>
      <c r="R535" s="91" t="s">
        <v>1311</v>
      </c>
      <c r="S535" s="91" t="s">
        <v>1311</v>
      </c>
      <c r="T535" s="91" t="s">
        <v>1311</v>
      </c>
      <c r="U535" s="91" t="s">
        <v>1311</v>
      </c>
      <c r="V535" s="91" t="s">
        <v>1311</v>
      </c>
      <c r="W535" s="91" t="s">
        <v>1311</v>
      </c>
      <c r="X535" s="92">
        <v>2500</v>
      </c>
      <c r="Y535" s="92">
        <v>2750</v>
      </c>
      <c r="Z535" s="92">
        <v>3025</v>
      </c>
      <c r="AA535" s="92">
        <v>3328</v>
      </c>
      <c r="AB535" s="92">
        <v>3660</v>
      </c>
      <c r="AC535" s="72"/>
      <c r="AD535" s="91">
        <v>0</v>
      </c>
      <c r="AE535" s="91">
        <v>0</v>
      </c>
      <c r="AF535" s="91">
        <v>0</v>
      </c>
      <c r="AG535" s="91">
        <v>0</v>
      </c>
      <c r="AH535" s="91">
        <v>0</v>
      </c>
      <c r="AI535" s="91">
        <v>0</v>
      </c>
      <c r="AJ535" s="91">
        <v>0</v>
      </c>
      <c r="AK535" s="92">
        <v>118026</v>
      </c>
      <c r="AL535" s="92">
        <v>129828</v>
      </c>
      <c r="AM535" s="92">
        <v>142811</v>
      </c>
      <c r="AN535" s="92">
        <v>157092</v>
      </c>
      <c r="AO535" s="92">
        <v>172802</v>
      </c>
      <c r="AP535" s="72"/>
      <c r="AQ535" s="91">
        <v>0</v>
      </c>
      <c r="AR535" s="91">
        <v>0</v>
      </c>
      <c r="AS535" s="92">
        <v>247854</v>
      </c>
      <c r="AT535" s="92">
        <v>472705</v>
      </c>
      <c r="AU535" s="72"/>
      <c r="AV535" s="91"/>
      <c r="AW535" s="91"/>
      <c r="AX535" s="91"/>
      <c r="AY535" s="91"/>
      <c r="AZ535" s="91"/>
      <c r="BB535" s="91"/>
      <c r="BC535" s="91"/>
      <c r="BD535" s="91"/>
      <c r="BE535" s="91"/>
      <c r="BF535" s="91"/>
      <c r="BG535" s="91"/>
      <c r="BH535" s="91"/>
      <c r="BI535" s="91"/>
      <c r="BJ535" s="91"/>
      <c r="BL535" s="75" t="str">
        <f t="shared" si="16"/>
        <v>PNJ - Shopee</v>
      </c>
      <c r="BM535" s="75" t="str">
        <f t="shared" si="17"/>
        <v>PNJ - Shopee</v>
      </c>
    </row>
    <row r="536" spans="1:65" hidden="1" x14ac:dyDescent="0.3">
      <c r="A536" s="85" t="s">
        <v>1305</v>
      </c>
      <c r="B536" s="85" t="s">
        <v>240</v>
      </c>
      <c r="C536" s="85" t="s">
        <v>1307</v>
      </c>
      <c r="D536" s="85" t="s">
        <v>1888</v>
      </c>
      <c r="E536" s="85" t="s">
        <v>1305</v>
      </c>
      <c r="F536" s="85" t="s">
        <v>1305</v>
      </c>
      <c r="G536" s="85" t="s">
        <v>1884</v>
      </c>
      <c r="H536" s="85" t="s">
        <v>762</v>
      </c>
      <c r="I536" s="85" t="s">
        <v>762</v>
      </c>
      <c r="J536" s="85" t="s">
        <v>1346</v>
      </c>
      <c r="K536" s="85" t="s">
        <v>1313</v>
      </c>
      <c r="L536" s="96" t="s">
        <v>581</v>
      </c>
      <c r="M536" s="85"/>
      <c r="N536" s="85"/>
      <c r="O536" s="85"/>
      <c r="P536" s="85"/>
      <c r="Q536" s="87" t="s">
        <v>1311</v>
      </c>
      <c r="R536" s="87" t="s">
        <v>1311</v>
      </c>
      <c r="S536" s="87" t="s">
        <v>1311</v>
      </c>
      <c r="T536" s="87" t="s">
        <v>1311</v>
      </c>
      <c r="U536" s="87" t="s">
        <v>1311</v>
      </c>
      <c r="V536" s="87" t="s">
        <v>1311</v>
      </c>
      <c r="W536" s="87" t="s">
        <v>1311</v>
      </c>
      <c r="X536" s="88">
        <v>1000</v>
      </c>
      <c r="Y536" s="88">
        <v>1100</v>
      </c>
      <c r="Z536" s="88">
        <v>1210</v>
      </c>
      <c r="AA536" s="88">
        <v>1331</v>
      </c>
      <c r="AB536" s="88">
        <v>1464</v>
      </c>
      <c r="AC536" s="72"/>
      <c r="AD536" s="87">
        <v>0</v>
      </c>
      <c r="AE536" s="87">
        <v>0</v>
      </c>
      <c r="AF536" s="87">
        <v>0</v>
      </c>
      <c r="AG536" s="87">
        <v>0</v>
      </c>
      <c r="AH536" s="87">
        <v>0</v>
      </c>
      <c r="AI536" s="87">
        <v>0</v>
      </c>
      <c r="AJ536" s="87">
        <v>0</v>
      </c>
      <c r="AK536" s="88">
        <v>47210</v>
      </c>
      <c r="AL536" s="88">
        <v>51931</v>
      </c>
      <c r="AM536" s="88">
        <v>57124</v>
      </c>
      <c r="AN536" s="88">
        <v>62837</v>
      </c>
      <c r="AO536" s="88">
        <v>69121</v>
      </c>
      <c r="AP536" s="72"/>
      <c r="AQ536" s="87">
        <v>0</v>
      </c>
      <c r="AR536" s="87">
        <v>0</v>
      </c>
      <c r="AS536" s="88">
        <v>99142</v>
      </c>
      <c r="AT536" s="88">
        <v>189082</v>
      </c>
      <c r="AU536" s="72"/>
      <c r="AV536" s="87"/>
      <c r="AW536" s="87"/>
      <c r="AX536" s="87"/>
      <c r="AY536" s="87"/>
      <c r="AZ536" s="87"/>
      <c r="BA536" s="87"/>
      <c r="BB536" s="87"/>
      <c r="BC536" s="87"/>
      <c r="BD536" s="87"/>
      <c r="BE536" s="87"/>
      <c r="BF536" s="87"/>
      <c r="BG536" s="87"/>
      <c r="BH536" s="87"/>
      <c r="BI536" s="87"/>
      <c r="BJ536" s="87"/>
      <c r="BL536" s="75" t="str">
        <f t="shared" si="16"/>
        <v>PNJ - TIKI</v>
      </c>
      <c r="BM536" s="75" t="str">
        <f t="shared" si="17"/>
        <v>PNJ - TIKI</v>
      </c>
    </row>
    <row r="537" spans="1:65" hidden="1" x14ac:dyDescent="0.3">
      <c r="A537" s="85" t="s">
        <v>1305</v>
      </c>
      <c r="B537" s="75" t="s">
        <v>240</v>
      </c>
      <c r="C537" s="75" t="s">
        <v>1305</v>
      </c>
      <c r="D537" s="75" t="s">
        <v>1889</v>
      </c>
      <c r="E537" s="75" t="s">
        <v>1305</v>
      </c>
      <c r="F537" s="75" t="s">
        <v>1305</v>
      </c>
      <c r="G537" s="75" t="s">
        <v>1884</v>
      </c>
      <c r="H537" s="75" t="s">
        <v>762</v>
      </c>
      <c r="I537" s="75" t="s">
        <v>762</v>
      </c>
      <c r="J537" s="75" t="s">
        <v>1346</v>
      </c>
      <c r="K537" s="75" t="s">
        <v>116</v>
      </c>
      <c r="L537" s="86" t="s">
        <v>116</v>
      </c>
      <c r="Q537" s="91" t="s">
        <v>1311</v>
      </c>
      <c r="R537" s="91" t="s">
        <v>1311</v>
      </c>
      <c r="S537" s="91" t="s">
        <v>1311</v>
      </c>
      <c r="T537" s="91" t="s">
        <v>1311</v>
      </c>
      <c r="U537" s="91" t="s">
        <v>1311</v>
      </c>
      <c r="V537" s="91" t="s">
        <v>1311</v>
      </c>
      <c r="W537" s="91" t="s">
        <v>1311</v>
      </c>
      <c r="X537" s="91" t="s">
        <v>1311</v>
      </c>
      <c r="Y537" s="91" t="s">
        <v>1311</v>
      </c>
      <c r="Z537" s="91" t="s">
        <v>1311</v>
      </c>
      <c r="AA537" s="91" t="s">
        <v>1311</v>
      </c>
      <c r="AB537" s="91" t="s">
        <v>1311</v>
      </c>
      <c r="AC537" s="72"/>
      <c r="AD537" s="91">
        <v>0</v>
      </c>
      <c r="AE537" s="91">
        <v>0</v>
      </c>
      <c r="AF537" s="91">
        <v>0</v>
      </c>
      <c r="AG537" s="91">
        <v>0</v>
      </c>
      <c r="AH537" s="91">
        <v>0</v>
      </c>
      <c r="AI537" s="91">
        <v>0</v>
      </c>
      <c r="AJ537" s="91">
        <v>0</v>
      </c>
      <c r="AK537" s="91">
        <v>0</v>
      </c>
      <c r="AL537" s="91">
        <v>0</v>
      </c>
      <c r="AM537" s="91">
        <v>0</v>
      </c>
      <c r="AN537" s="91">
        <v>0</v>
      </c>
      <c r="AO537" s="91">
        <v>0</v>
      </c>
      <c r="AP537" s="72"/>
      <c r="AQ537" s="91">
        <v>0</v>
      </c>
      <c r="AR537" s="91">
        <v>0</v>
      </c>
      <c r="AS537" s="91">
        <v>0</v>
      </c>
      <c r="AT537" s="91">
        <v>0</v>
      </c>
      <c r="AU537" s="72"/>
      <c r="AV537" s="91"/>
      <c r="AW537" s="91"/>
      <c r="AX537" s="91"/>
      <c r="AY537" s="91"/>
      <c r="AZ537" s="91"/>
      <c r="BB537" s="91"/>
      <c r="BC537" s="91"/>
      <c r="BD537" s="91"/>
      <c r="BE537" s="91"/>
      <c r="BF537" s="91"/>
      <c r="BG537" s="91"/>
      <c r="BH537" s="91"/>
      <c r="BI537" s="91"/>
      <c r="BJ537" s="91"/>
      <c r="BL537" s="75" t="str">
        <f t="shared" si="16"/>
        <v>PNJ - Tiktok</v>
      </c>
      <c r="BM537" s="75" t="str">
        <f t="shared" si="17"/>
        <v>PNJ - Tiktok</v>
      </c>
    </row>
    <row r="538" spans="1:65" hidden="1" x14ac:dyDescent="0.3">
      <c r="A538" s="85" t="s">
        <v>1305</v>
      </c>
      <c r="B538" s="85" t="s">
        <v>240</v>
      </c>
      <c r="C538" s="85" t="s">
        <v>1307</v>
      </c>
      <c r="D538" s="85" t="s">
        <v>1890</v>
      </c>
      <c r="E538" s="85" t="s">
        <v>1305</v>
      </c>
      <c r="F538" s="85" t="s">
        <v>1305</v>
      </c>
      <c r="G538" s="85" t="s">
        <v>1675</v>
      </c>
      <c r="H538" s="85" t="s">
        <v>1086</v>
      </c>
      <c r="I538" s="85" t="s">
        <v>1086</v>
      </c>
      <c r="J538" s="85" t="s">
        <v>1346</v>
      </c>
      <c r="K538" s="85" t="s">
        <v>1313</v>
      </c>
      <c r="L538" s="90" t="s">
        <v>65</v>
      </c>
      <c r="M538" s="85"/>
      <c r="N538" s="85"/>
      <c r="O538" s="85"/>
      <c r="P538" s="85"/>
      <c r="Q538" s="87" t="s">
        <v>1311</v>
      </c>
      <c r="R538" s="87" t="s">
        <v>1311</v>
      </c>
      <c r="S538" s="87" t="s">
        <v>1311</v>
      </c>
      <c r="T538" s="87" t="s">
        <v>1311</v>
      </c>
      <c r="U538" s="87" t="s">
        <v>1311</v>
      </c>
      <c r="V538" s="87" t="s">
        <v>1311</v>
      </c>
      <c r="W538" s="87" t="s">
        <v>1311</v>
      </c>
      <c r="X538" s="87" t="s">
        <v>1311</v>
      </c>
      <c r="Y538" s="87" t="s">
        <v>1311</v>
      </c>
      <c r="Z538" s="87">
        <v>129</v>
      </c>
      <c r="AA538" s="87">
        <v>142</v>
      </c>
      <c r="AB538" s="87">
        <v>157</v>
      </c>
      <c r="AC538" s="72"/>
      <c r="AD538" s="87">
        <v>0</v>
      </c>
      <c r="AE538" s="87">
        <v>0</v>
      </c>
      <c r="AF538" s="87">
        <v>0</v>
      </c>
      <c r="AG538" s="87">
        <v>0</v>
      </c>
      <c r="AH538" s="87">
        <v>0</v>
      </c>
      <c r="AI538" s="87">
        <v>0</v>
      </c>
      <c r="AJ538" s="87">
        <v>0</v>
      </c>
      <c r="AK538" s="87">
        <v>0</v>
      </c>
      <c r="AL538" s="87">
        <v>0</v>
      </c>
      <c r="AM538" s="88">
        <v>6111</v>
      </c>
      <c r="AN538" s="88">
        <v>6722</v>
      </c>
      <c r="AO538" s="88">
        <v>7395</v>
      </c>
      <c r="AP538" s="72"/>
      <c r="AQ538" s="87">
        <v>0</v>
      </c>
      <c r="AR538" s="87">
        <v>0</v>
      </c>
      <c r="AS538" s="87">
        <v>0</v>
      </c>
      <c r="AT538" s="88">
        <v>20228</v>
      </c>
      <c r="AU538" s="72"/>
      <c r="AV538" s="87"/>
      <c r="AW538" s="87"/>
      <c r="AX538" s="87"/>
      <c r="AY538" s="87"/>
      <c r="AZ538" s="87"/>
      <c r="BA538" s="87"/>
      <c r="BB538" s="87"/>
      <c r="BC538" s="87"/>
      <c r="BD538" s="87"/>
      <c r="BE538" s="87"/>
      <c r="BF538" s="87"/>
      <c r="BG538" s="87"/>
      <c r="BH538" s="87"/>
      <c r="BI538" s="87"/>
      <c r="BJ538" s="87"/>
      <c r="BL538" s="75" t="str">
        <f t="shared" si="16"/>
        <v>Protec - Lazada</v>
      </c>
      <c r="BM538" s="75" t="str">
        <f t="shared" si="17"/>
        <v>Protec - Lazada</v>
      </c>
    </row>
    <row r="539" spans="1:65" hidden="1" x14ac:dyDescent="0.3">
      <c r="A539" s="85" t="s">
        <v>1305</v>
      </c>
      <c r="B539" s="75" t="s">
        <v>240</v>
      </c>
      <c r="C539" s="75" t="s">
        <v>1305</v>
      </c>
      <c r="D539" s="75" t="s">
        <v>1891</v>
      </c>
      <c r="E539" s="75" t="s">
        <v>1305</v>
      </c>
      <c r="F539" s="75" t="s">
        <v>1305</v>
      </c>
      <c r="G539" s="75" t="s">
        <v>1675</v>
      </c>
      <c r="H539" s="75" t="s">
        <v>1086</v>
      </c>
      <c r="I539" s="75" t="s">
        <v>1086</v>
      </c>
      <c r="J539" s="75" t="s">
        <v>1346</v>
      </c>
      <c r="K539" s="75" t="s">
        <v>739</v>
      </c>
      <c r="L539" s="86" t="s">
        <v>739</v>
      </c>
      <c r="Q539" s="91" t="s">
        <v>1311</v>
      </c>
      <c r="R539" s="91" t="s">
        <v>1311</v>
      </c>
      <c r="S539" s="91" t="s">
        <v>1311</v>
      </c>
      <c r="T539" s="91" t="s">
        <v>1311</v>
      </c>
      <c r="U539" s="91" t="s">
        <v>1311</v>
      </c>
      <c r="V539" s="91" t="s">
        <v>1311</v>
      </c>
      <c r="W539" s="91" t="s">
        <v>1311</v>
      </c>
      <c r="X539" s="91" t="s">
        <v>1311</v>
      </c>
      <c r="Y539" s="91" t="s">
        <v>1311</v>
      </c>
      <c r="Z539" s="91">
        <v>22</v>
      </c>
      <c r="AA539" s="91">
        <v>24</v>
      </c>
      <c r="AB539" s="91">
        <v>26</v>
      </c>
      <c r="AC539" s="72"/>
      <c r="AD539" s="91">
        <v>0</v>
      </c>
      <c r="AE539" s="91">
        <v>0</v>
      </c>
      <c r="AF539" s="91">
        <v>0</v>
      </c>
      <c r="AG539" s="91">
        <v>0</v>
      </c>
      <c r="AH539" s="91">
        <v>0</v>
      </c>
      <c r="AI539" s="91">
        <v>0</v>
      </c>
      <c r="AJ539" s="91">
        <v>0</v>
      </c>
      <c r="AK539" s="91">
        <v>0</v>
      </c>
      <c r="AL539" s="91">
        <v>0</v>
      </c>
      <c r="AM539" s="92">
        <v>1018</v>
      </c>
      <c r="AN539" s="92">
        <v>1120</v>
      </c>
      <c r="AO539" s="92">
        <v>1232</v>
      </c>
      <c r="AP539" s="72"/>
      <c r="AQ539" s="91">
        <v>0</v>
      </c>
      <c r="AR539" s="91">
        <v>0</v>
      </c>
      <c r="AS539" s="91">
        <v>0</v>
      </c>
      <c r="AT539" s="92">
        <v>3371</v>
      </c>
      <c r="AU539" s="72"/>
      <c r="AV539" s="91"/>
      <c r="AW539" s="91"/>
      <c r="AX539" s="91"/>
      <c r="AY539" s="91"/>
      <c r="AZ539" s="91"/>
      <c r="BB539" s="91"/>
      <c r="BC539" s="91"/>
      <c r="BD539" s="91"/>
      <c r="BE539" s="91"/>
      <c r="BF539" s="91"/>
      <c r="BG539" s="91"/>
      <c r="BH539" s="91"/>
      <c r="BI539" s="91"/>
      <c r="BJ539" s="91"/>
      <c r="BL539" s="75" t="str">
        <f t="shared" si="16"/>
        <v>Protec - Momo</v>
      </c>
      <c r="BM539" s="75" t="str">
        <f t="shared" si="17"/>
        <v>Protec - Momo</v>
      </c>
    </row>
    <row r="540" spans="1:65" hidden="1" x14ac:dyDescent="0.3">
      <c r="A540" s="85" t="s">
        <v>1305</v>
      </c>
      <c r="B540" s="85" t="s">
        <v>240</v>
      </c>
      <c r="C540" s="85" t="s">
        <v>1307</v>
      </c>
      <c r="D540" s="85" t="s">
        <v>1892</v>
      </c>
      <c r="E540" s="85" t="s">
        <v>1305</v>
      </c>
      <c r="F540" s="85" t="s">
        <v>1305</v>
      </c>
      <c r="G540" s="85" t="s">
        <v>1675</v>
      </c>
      <c r="H540" s="85" t="s">
        <v>1086</v>
      </c>
      <c r="I540" s="85" t="s">
        <v>1086</v>
      </c>
      <c r="J540" s="85" t="s">
        <v>1346</v>
      </c>
      <c r="K540" s="85" t="s">
        <v>1313</v>
      </c>
      <c r="L540" s="99" t="s">
        <v>1482</v>
      </c>
      <c r="M540" s="85"/>
      <c r="N540" s="85"/>
      <c r="O540" s="85"/>
      <c r="P540" s="85"/>
      <c r="Q540" s="87" t="s">
        <v>1311</v>
      </c>
      <c r="R540" s="87" t="s">
        <v>1311</v>
      </c>
      <c r="S540" s="87" t="s">
        <v>1311</v>
      </c>
      <c r="T540" s="87" t="s">
        <v>1311</v>
      </c>
      <c r="U540" s="87" t="s">
        <v>1311</v>
      </c>
      <c r="V540" s="87" t="s">
        <v>1311</v>
      </c>
      <c r="W540" s="87" t="s">
        <v>1311</v>
      </c>
      <c r="X540" s="87" t="s">
        <v>1311</v>
      </c>
      <c r="Y540" s="87" t="s">
        <v>1311</v>
      </c>
      <c r="Z540" s="87" t="s">
        <v>1311</v>
      </c>
      <c r="AA540" s="87" t="s">
        <v>1311</v>
      </c>
      <c r="AB540" s="87" t="s">
        <v>1311</v>
      </c>
      <c r="AC540" s="72"/>
      <c r="AD540" s="87">
        <v>0</v>
      </c>
      <c r="AE540" s="87">
        <v>0</v>
      </c>
      <c r="AF540" s="87">
        <v>0</v>
      </c>
      <c r="AG540" s="87">
        <v>0</v>
      </c>
      <c r="AH540" s="87">
        <v>0</v>
      </c>
      <c r="AI540" s="87">
        <v>0</v>
      </c>
      <c r="AJ540" s="87">
        <v>0</v>
      </c>
      <c r="AK540" s="87">
        <v>0</v>
      </c>
      <c r="AL540" s="87">
        <v>0</v>
      </c>
      <c r="AM540" s="87">
        <v>0</v>
      </c>
      <c r="AN540" s="87">
        <v>0</v>
      </c>
      <c r="AO540" s="87">
        <v>0</v>
      </c>
      <c r="AP540" s="72"/>
      <c r="AQ540" s="87">
        <v>0</v>
      </c>
      <c r="AR540" s="87">
        <v>0</v>
      </c>
      <c r="AS540" s="87">
        <v>0</v>
      </c>
      <c r="AT540" s="87">
        <v>0</v>
      </c>
      <c r="AU540" s="72"/>
      <c r="AV540" s="87"/>
      <c r="AW540" s="87"/>
      <c r="AX540" s="87"/>
      <c r="AY540" s="87"/>
      <c r="AZ540" s="87"/>
      <c r="BA540" s="87"/>
      <c r="BB540" s="87"/>
      <c r="BC540" s="87"/>
      <c r="BD540" s="87"/>
      <c r="BE540" s="87"/>
      <c r="BF540" s="87"/>
      <c r="BG540" s="87"/>
      <c r="BH540" s="87"/>
      <c r="BI540" s="87"/>
      <c r="BJ540" s="87"/>
      <c r="BL540" s="75" t="str">
        <f t="shared" si="16"/>
        <v>Protec - SENDO</v>
      </c>
      <c r="BM540" s="75" t="str">
        <f t="shared" si="17"/>
        <v>Protec - SENDO</v>
      </c>
    </row>
    <row r="541" spans="1:65" hidden="1" x14ac:dyDescent="0.3">
      <c r="A541" s="85" t="s">
        <v>1305</v>
      </c>
      <c r="B541" s="75" t="s">
        <v>240</v>
      </c>
      <c r="C541" s="75" t="s">
        <v>1307</v>
      </c>
      <c r="D541" s="75" t="s">
        <v>1893</v>
      </c>
      <c r="E541" s="75" t="s">
        <v>1305</v>
      </c>
      <c r="F541" s="75" t="s">
        <v>1305</v>
      </c>
      <c r="G541" s="75" t="s">
        <v>1675</v>
      </c>
      <c r="H541" s="75" t="s">
        <v>1086</v>
      </c>
      <c r="I541" s="75" t="s">
        <v>1086</v>
      </c>
      <c r="J541" s="75" t="s">
        <v>1346</v>
      </c>
      <c r="K541" s="75" t="s">
        <v>1313</v>
      </c>
      <c r="L541" s="95" t="s">
        <v>147</v>
      </c>
      <c r="Q541" s="91" t="s">
        <v>1311</v>
      </c>
      <c r="R541" s="91" t="s">
        <v>1311</v>
      </c>
      <c r="S541" s="91" t="s">
        <v>1311</v>
      </c>
      <c r="T541" s="91" t="s">
        <v>1311</v>
      </c>
      <c r="U541" s="91" t="s">
        <v>1311</v>
      </c>
      <c r="V541" s="91" t="s">
        <v>1311</v>
      </c>
      <c r="W541" s="91" t="s">
        <v>1311</v>
      </c>
      <c r="X541" s="91" t="s">
        <v>1311</v>
      </c>
      <c r="Y541" s="91" t="s">
        <v>1311</v>
      </c>
      <c r="Z541" s="91">
        <v>151</v>
      </c>
      <c r="AA541" s="91">
        <v>166</v>
      </c>
      <c r="AB541" s="91">
        <v>183</v>
      </c>
      <c r="AC541" s="72"/>
      <c r="AD541" s="91">
        <v>0</v>
      </c>
      <c r="AE541" s="91">
        <v>0</v>
      </c>
      <c r="AF541" s="91">
        <v>0</v>
      </c>
      <c r="AG541" s="91">
        <v>0</v>
      </c>
      <c r="AH541" s="91">
        <v>0</v>
      </c>
      <c r="AI541" s="91">
        <v>0</v>
      </c>
      <c r="AJ541" s="91">
        <v>0</v>
      </c>
      <c r="AK541" s="91">
        <v>0</v>
      </c>
      <c r="AL541" s="91">
        <v>0</v>
      </c>
      <c r="AM541" s="92">
        <v>7130</v>
      </c>
      <c r="AN541" s="92">
        <v>7843</v>
      </c>
      <c r="AO541" s="92">
        <v>8627</v>
      </c>
      <c r="AP541" s="72"/>
      <c r="AQ541" s="91">
        <v>0</v>
      </c>
      <c r="AR541" s="91">
        <v>0</v>
      </c>
      <c r="AS541" s="91">
        <v>0</v>
      </c>
      <c r="AT541" s="92">
        <v>23599</v>
      </c>
      <c r="AU541" s="72"/>
      <c r="AV541" s="91"/>
      <c r="AW541" s="91"/>
      <c r="AX541" s="91"/>
      <c r="AY541" s="91"/>
      <c r="AZ541" s="91"/>
      <c r="BB541" s="91"/>
      <c r="BC541" s="91"/>
      <c r="BD541" s="91"/>
      <c r="BE541" s="91"/>
      <c r="BF541" s="91"/>
      <c r="BG541" s="91"/>
      <c r="BH541" s="91"/>
      <c r="BI541" s="91"/>
      <c r="BJ541" s="91"/>
      <c r="BL541" s="75" t="str">
        <f t="shared" si="16"/>
        <v>Protec - Shopee</v>
      </c>
      <c r="BM541" s="75" t="str">
        <f t="shared" si="17"/>
        <v>Protec - Shopee</v>
      </c>
    </row>
    <row r="542" spans="1:65" hidden="1" x14ac:dyDescent="0.3">
      <c r="A542" s="85" t="s">
        <v>1305</v>
      </c>
      <c r="B542" s="85" t="s">
        <v>240</v>
      </c>
      <c r="C542" s="85" t="s">
        <v>1307</v>
      </c>
      <c r="D542" s="85" t="s">
        <v>1894</v>
      </c>
      <c r="E542" s="85" t="s">
        <v>1305</v>
      </c>
      <c r="F542" s="85" t="s">
        <v>1305</v>
      </c>
      <c r="G542" s="85" t="s">
        <v>1675</v>
      </c>
      <c r="H542" s="85" t="s">
        <v>1086</v>
      </c>
      <c r="I542" s="85" t="s">
        <v>1086</v>
      </c>
      <c r="J542" s="85" t="s">
        <v>1346</v>
      </c>
      <c r="K542" s="85" t="s">
        <v>1313</v>
      </c>
      <c r="L542" s="96" t="s">
        <v>581</v>
      </c>
      <c r="M542" s="85"/>
      <c r="N542" s="85"/>
      <c r="O542" s="85"/>
      <c r="P542" s="85"/>
      <c r="Q542" s="87" t="s">
        <v>1311</v>
      </c>
      <c r="R542" s="87" t="s">
        <v>1311</v>
      </c>
      <c r="S542" s="87" t="s">
        <v>1311</v>
      </c>
      <c r="T542" s="87" t="s">
        <v>1311</v>
      </c>
      <c r="U542" s="87" t="s">
        <v>1311</v>
      </c>
      <c r="V542" s="87" t="s">
        <v>1311</v>
      </c>
      <c r="W542" s="87" t="s">
        <v>1311</v>
      </c>
      <c r="X542" s="87" t="s">
        <v>1311</v>
      </c>
      <c r="Y542" s="87" t="s">
        <v>1311</v>
      </c>
      <c r="Z542" s="87">
        <v>108</v>
      </c>
      <c r="AA542" s="87">
        <v>119</v>
      </c>
      <c r="AB542" s="87">
        <v>131</v>
      </c>
      <c r="AC542" s="72"/>
      <c r="AD542" s="87">
        <v>0</v>
      </c>
      <c r="AE542" s="87">
        <v>0</v>
      </c>
      <c r="AF542" s="87">
        <v>0</v>
      </c>
      <c r="AG542" s="87">
        <v>0</v>
      </c>
      <c r="AH542" s="87">
        <v>0</v>
      </c>
      <c r="AI542" s="87">
        <v>0</v>
      </c>
      <c r="AJ542" s="87">
        <v>0</v>
      </c>
      <c r="AK542" s="87">
        <v>0</v>
      </c>
      <c r="AL542" s="87">
        <v>0</v>
      </c>
      <c r="AM542" s="88">
        <v>5093</v>
      </c>
      <c r="AN542" s="88">
        <v>5602</v>
      </c>
      <c r="AO542" s="88">
        <v>6162</v>
      </c>
      <c r="AP542" s="72"/>
      <c r="AQ542" s="87">
        <v>0</v>
      </c>
      <c r="AR542" s="87">
        <v>0</v>
      </c>
      <c r="AS542" s="87">
        <v>0</v>
      </c>
      <c r="AT542" s="88">
        <v>16856</v>
      </c>
      <c r="AU542" s="72"/>
      <c r="AV542" s="87"/>
      <c r="AW542" s="87"/>
      <c r="AX542" s="87"/>
      <c r="AY542" s="87"/>
      <c r="AZ542" s="87"/>
      <c r="BA542" s="87"/>
      <c r="BB542" s="87"/>
      <c r="BC542" s="87"/>
      <c r="BD542" s="87"/>
      <c r="BE542" s="87"/>
      <c r="BF542" s="87"/>
      <c r="BG542" s="87"/>
      <c r="BH542" s="87"/>
      <c r="BI542" s="87"/>
      <c r="BJ542" s="87"/>
      <c r="BL542" s="75" t="str">
        <f t="shared" si="16"/>
        <v>Protec - TIKI</v>
      </c>
      <c r="BM542" s="75" t="str">
        <f t="shared" si="17"/>
        <v>Protec - TIKI</v>
      </c>
    </row>
    <row r="543" spans="1:65" hidden="1" x14ac:dyDescent="0.3">
      <c r="A543" s="85" t="s">
        <v>1305</v>
      </c>
      <c r="B543" s="75" t="s">
        <v>240</v>
      </c>
      <c r="C543" s="75" t="s">
        <v>1305</v>
      </c>
      <c r="D543" s="75" t="s">
        <v>1895</v>
      </c>
      <c r="E543" s="75" t="s">
        <v>1305</v>
      </c>
      <c r="F543" s="75" t="s">
        <v>1305</v>
      </c>
      <c r="G543" s="75" t="s">
        <v>1675</v>
      </c>
      <c r="H543" s="75" t="s">
        <v>1086</v>
      </c>
      <c r="I543" s="75" t="s">
        <v>1086</v>
      </c>
      <c r="J543" s="75" t="s">
        <v>1346</v>
      </c>
      <c r="K543" s="75" t="s">
        <v>116</v>
      </c>
      <c r="L543" s="86" t="s">
        <v>116</v>
      </c>
      <c r="Q543" s="91" t="s">
        <v>1311</v>
      </c>
      <c r="R543" s="91" t="s">
        <v>1311</v>
      </c>
      <c r="S543" s="91" t="s">
        <v>1311</v>
      </c>
      <c r="T543" s="91" t="s">
        <v>1311</v>
      </c>
      <c r="U543" s="91" t="s">
        <v>1311</v>
      </c>
      <c r="V543" s="91" t="s">
        <v>1311</v>
      </c>
      <c r="W543" s="91" t="s">
        <v>1311</v>
      </c>
      <c r="X543" s="91" t="s">
        <v>1311</v>
      </c>
      <c r="Y543" s="91" t="s">
        <v>1311</v>
      </c>
      <c r="Z543" s="91">
        <v>22</v>
      </c>
      <c r="AA543" s="91">
        <v>24</v>
      </c>
      <c r="AB543" s="91">
        <v>26</v>
      </c>
      <c r="AC543" s="72"/>
      <c r="AD543" s="91">
        <v>0</v>
      </c>
      <c r="AE543" s="91">
        <v>0</v>
      </c>
      <c r="AF543" s="91">
        <v>0</v>
      </c>
      <c r="AG543" s="91">
        <v>0</v>
      </c>
      <c r="AH543" s="91">
        <v>0</v>
      </c>
      <c r="AI543" s="91">
        <v>0</v>
      </c>
      <c r="AJ543" s="91">
        <v>0</v>
      </c>
      <c r="AK543" s="91">
        <v>0</v>
      </c>
      <c r="AL543" s="91">
        <v>0</v>
      </c>
      <c r="AM543" s="92">
        <v>1018</v>
      </c>
      <c r="AN543" s="92">
        <v>1120</v>
      </c>
      <c r="AO543" s="92">
        <v>1232</v>
      </c>
      <c r="AP543" s="72"/>
      <c r="AQ543" s="91">
        <v>0</v>
      </c>
      <c r="AR543" s="91">
        <v>0</v>
      </c>
      <c r="AS543" s="91">
        <v>0</v>
      </c>
      <c r="AT543" s="92">
        <v>3371</v>
      </c>
      <c r="AU543" s="72"/>
      <c r="AV543" s="91"/>
      <c r="AW543" s="91"/>
      <c r="AX543" s="91"/>
      <c r="AY543" s="91"/>
      <c r="AZ543" s="91"/>
      <c r="BB543" s="91"/>
      <c r="BC543" s="91"/>
      <c r="BD543" s="91"/>
      <c r="BE543" s="91"/>
      <c r="BF543" s="91"/>
      <c r="BG543" s="91"/>
      <c r="BH543" s="91"/>
      <c r="BI543" s="91"/>
      <c r="BJ543" s="91"/>
      <c r="BL543" s="75" t="str">
        <f t="shared" si="16"/>
        <v>Protec - Tiktok</v>
      </c>
      <c r="BM543" s="75" t="str">
        <f t="shared" si="17"/>
        <v>Protec - Tiktok</v>
      </c>
    </row>
    <row r="544" spans="1:65" hidden="1" x14ac:dyDescent="0.3">
      <c r="A544" s="85" t="s">
        <v>1305</v>
      </c>
      <c r="B544" s="85" t="s">
        <v>240</v>
      </c>
      <c r="C544" s="85" t="s">
        <v>1307</v>
      </c>
      <c r="D544" s="85" t="s">
        <v>1896</v>
      </c>
      <c r="E544" s="85" t="s">
        <v>1305</v>
      </c>
      <c r="F544" s="85" t="s">
        <v>1305</v>
      </c>
      <c r="G544" s="85" t="s">
        <v>1817</v>
      </c>
      <c r="H544" s="85" t="s">
        <v>1092</v>
      </c>
      <c r="I544" s="85" t="s">
        <v>1092</v>
      </c>
      <c r="J544" s="85" t="s">
        <v>1346</v>
      </c>
      <c r="K544" s="85" t="s">
        <v>1313</v>
      </c>
      <c r="L544" s="90" t="s">
        <v>65</v>
      </c>
      <c r="M544" s="85"/>
      <c r="N544" s="85"/>
      <c r="O544" s="85"/>
      <c r="P544" s="85"/>
      <c r="Q544" s="87" t="s">
        <v>1311</v>
      </c>
      <c r="R544" s="87" t="s">
        <v>1311</v>
      </c>
      <c r="S544" s="87" t="s">
        <v>1311</v>
      </c>
      <c r="T544" s="87" t="s">
        <v>1311</v>
      </c>
      <c r="U544" s="87" t="s">
        <v>1311</v>
      </c>
      <c r="V544" s="87" t="s">
        <v>1311</v>
      </c>
      <c r="W544" s="87" t="s">
        <v>1311</v>
      </c>
      <c r="X544" s="87" t="s">
        <v>1311</v>
      </c>
      <c r="Y544" s="87" t="s">
        <v>1311</v>
      </c>
      <c r="Z544" s="87">
        <v>129</v>
      </c>
      <c r="AA544" s="87">
        <v>142</v>
      </c>
      <c r="AB544" s="87">
        <v>157</v>
      </c>
      <c r="AC544" s="72"/>
      <c r="AD544" s="87">
        <v>0</v>
      </c>
      <c r="AE544" s="87">
        <v>0</v>
      </c>
      <c r="AF544" s="87">
        <v>0</v>
      </c>
      <c r="AG544" s="87">
        <v>0</v>
      </c>
      <c r="AH544" s="87">
        <v>0</v>
      </c>
      <c r="AI544" s="87">
        <v>0</v>
      </c>
      <c r="AJ544" s="87">
        <v>0</v>
      </c>
      <c r="AK544" s="87">
        <v>0</v>
      </c>
      <c r="AL544" s="87">
        <v>0</v>
      </c>
      <c r="AM544" s="88">
        <v>6111</v>
      </c>
      <c r="AN544" s="88">
        <v>6722</v>
      </c>
      <c r="AO544" s="88">
        <v>7395</v>
      </c>
      <c r="AP544" s="72"/>
      <c r="AQ544" s="87">
        <v>0</v>
      </c>
      <c r="AR544" s="87">
        <v>0</v>
      </c>
      <c r="AS544" s="87">
        <v>0</v>
      </c>
      <c r="AT544" s="88">
        <v>20228</v>
      </c>
      <c r="AU544" s="72"/>
      <c r="AV544" s="87"/>
      <c r="AW544" s="87"/>
      <c r="AX544" s="87"/>
      <c r="AY544" s="87"/>
      <c r="AZ544" s="87"/>
      <c r="BA544" s="87"/>
      <c r="BB544" s="87"/>
      <c r="BC544" s="87"/>
      <c r="BD544" s="87"/>
      <c r="BE544" s="87"/>
      <c r="BF544" s="87"/>
      <c r="BG544" s="87"/>
      <c r="BH544" s="87"/>
      <c r="BI544" s="87"/>
      <c r="BJ544" s="87"/>
      <c r="BL544" s="75" t="str">
        <f t="shared" si="16"/>
        <v>Rạng đông - Lazada</v>
      </c>
      <c r="BM544" s="75" t="str">
        <f t="shared" si="17"/>
        <v>Rạng đông - Lazada</v>
      </c>
    </row>
    <row r="545" spans="1:65" hidden="1" x14ac:dyDescent="0.3">
      <c r="A545" s="85" t="s">
        <v>1305</v>
      </c>
      <c r="B545" s="75" t="s">
        <v>240</v>
      </c>
      <c r="C545" s="75" t="s">
        <v>1305</v>
      </c>
      <c r="D545" s="75" t="s">
        <v>1897</v>
      </c>
      <c r="E545" s="75" t="s">
        <v>1305</v>
      </c>
      <c r="F545" s="75" t="s">
        <v>1305</v>
      </c>
      <c r="G545" s="75" t="s">
        <v>1817</v>
      </c>
      <c r="H545" s="75" t="s">
        <v>1092</v>
      </c>
      <c r="I545" s="75" t="s">
        <v>1092</v>
      </c>
      <c r="J545" s="75" t="s">
        <v>1346</v>
      </c>
      <c r="K545" s="75" t="s">
        <v>739</v>
      </c>
      <c r="L545" s="86" t="s">
        <v>739</v>
      </c>
      <c r="Q545" s="91" t="s">
        <v>1311</v>
      </c>
      <c r="R545" s="91" t="s">
        <v>1311</v>
      </c>
      <c r="S545" s="91" t="s">
        <v>1311</v>
      </c>
      <c r="T545" s="91" t="s">
        <v>1311</v>
      </c>
      <c r="U545" s="91" t="s">
        <v>1311</v>
      </c>
      <c r="V545" s="91" t="s">
        <v>1311</v>
      </c>
      <c r="W545" s="91" t="s">
        <v>1311</v>
      </c>
      <c r="X545" s="91" t="s">
        <v>1311</v>
      </c>
      <c r="Y545" s="91" t="s">
        <v>1311</v>
      </c>
      <c r="Z545" s="91">
        <v>22</v>
      </c>
      <c r="AA545" s="91">
        <v>24</v>
      </c>
      <c r="AB545" s="91">
        <v>26</v>
      </c>
      <c r="AC545" s="72"/>
      <c r="AD545" s="91">
        <v>0</v>
      </c>
      <c r="AE545" s="91">
        <v>0</v>
      </c>
      <c r="AF545" s="91">
        <v>0</v>
      </c>
      <c r="AG545" s="91">
        <v>0</v>
      </c>
      <c r="AH545" s="91">
        <v>0</v>
      </c>
      <c r="AI545" s="91">
        <v>0</v>
      </c>
      <c r="AJ545" s="91">
        <v>0</v>
      </c>
      <c r="AK545" s="91">
        <v>0</v>
      </c>
      <c r="AL545" s="91">
        <v>0</v>
      </c>
      <c r="AM545" s="92">
        <v>1018</v>
      </c>
      <c r="AN545" s="92">
        <v>1120</v>
      </c>
      <c r="AO545" s="92">
        <v>1232</v>
      </c>
      <c r="AP545" s="72"/>
      <c r="AQ545" s="91">
        <v>0</v>
      </c>
      <c r="AR545" s="91">
        <v>0</v>
      </c>
      <c r="AS545" s="91">
        <v>0</v>
      </c>
      <c r="AT545" s="92">
        <v>3371</v>
      </c>
      <c r="AU545" s="72"/>
      <c r="AV545" s="91"/>
      <c r="AW545" s="91"/>
      <c r="AX545" s="91"/>
      <c r="AY545" s="91"/>
      <c r="AZ545" s="91"/>
      <c r="BB545" s="91"/>
      <c r="BC545" s="91"/>
      <c r="BD545" s="91"/>
      <c r="BE545" s="91"/>
      <c r="BF545" s="91"/>
      <c r="BG545" s="91"/>
      <c r="BH545" s="91"/>
      <c r="BI545" s="91"/>
      <c r="BJ545" s="91"/>
      <c r="BL545" s="75" t="str">
        <f t="shared" si="16"/>
        <v>Rạng đông - Momo</v>
      </c>
      <c r="BM545" s="75" t="str">
        <f t="shared" si="17"/>
        <v>Rạng đông - Momo</v>
      </c>
    </row>
    <row r="546" spans="1:65" hidden="1" x14ac:dyDescent="0.3">
      <c r="A546" s="85" t="s">
        <v>1305</v>
      </c>
      <c r="B546" s="85" t="s">
        <v>240</v>
      </c>
      <c r="C546" s="85" t="s">
        <v>1307</v>
      </c>
      <c r="D546" s="85" t="s">
        <v>1898</v>
      </c>
      <c r="E546" s="85" t="s">
        <v>1305</v>
      </c>
      <c r="F546" s="85" t="s">
        <v>1305</v>
      </c>
      <c r="G546" s="85" t="s">
        <v>1817</v>
      </c>
      <c r="H546" s="85" t="s">
        <v>1092</v>
      </c>
      <c r="I546" s="85" t="s">
        <v>1092</v>
      </c>
      <c r="J546" s="85" t="s">
        <v>1346</v>
      </c>
      <c r="K546" s="85" t="s">
        <v>1313</v>
      </c>
      <c r="L546" s="99" t="s">
        <v>1482</v>
      </c>
      <c r="M546" s="85"/>
      <c r="N546" s="85"/>
      <c r="O546" s="85"/>
      <c r="P546" s="85"/>
      <c r="Q546" s="87" t="s">
        <v>1311</v>
      </c>
      <c r="R546" s="87" t="s">
        <v>1311</v>
      </c>
      <c r="S546" s="87" t="s">
        <v>1311</v>
      </c>
      <c r="T546" s="87" t="s">
        <v>1311</v>
      </c>
      <c r="U546" s="87" t="s">
        <v>1311</v>
      </c>
      <c r="V546" s="87" t="s">
        <v>1311</v>
      </c>
      <c r="W546" s="87" t="s">
        <v>1311</v>
      </c>
      <c r="X546" s="87" t="s">
        <v>1311</v>
      </c>
      <c r="Y546" s="87" t="s">
        <v>1311</v>
      </c>
      <c r="Z546" s="87" t="s">
        <v>1311</v>
      </c>
      <c r="AA546" s="87" t="s">
        <v>1311</v>
      </c>
      <c r="AB546" s="87" t="s">
        <v>1311</v>
      </c>
      <c r="AC546" s="72"/>
      <c r="AD546" s="87">
        <v>0</v>
      </c>
      <c r="AE546" s="87">
        <v>0</v>
      </c>
      <c r="AF546" s="87">
        <v>0</v>
      </c>
      <c r="AG546" s="87">
        <v>0</v>
      </c>
      <c r="AH546" s="87">
        <v>0</v>
      </c>
      <c r="AI546" s="87">
        <v>0</v>
      </c>
      <c r="AJ546" s="87">
        <v>0</v>
      </c>
      <c r="AK546" s="87">
        <v>0</v>
      </c>
      <c r="AL546" s="87">
        <v>0</v>
      </c>
      <c r="AM546" s="87">
        <v>0</v>
      </c>
      <c r="AN546" s="87">
        <v>0</v>
      </c>
      <c r="AO546" s="87">
        <v>0</v>
      </c>
      <c r="AP546" s="72"/>
      <c r="AQ546" s="87">
        <v>0</v>
      </c>
      <c r="AR546" s="87">
        <v>0</v>
      </c>
      <c r="AS546" s="87">
        <v>0</v>
      </c>
      <c r="AT546" s="87">
        <v>0</v>
      </c>
      <c r="AU546" s="72"/>
      <c r="AV546" s="87"/>
      <c r="AW546" s="87"/>
      <c r="AX546" s="87"/>
      <c r="AY546" s="87"/>
      <c r="AZ546" s="87"/>
      <c r="BA546" s="87"/>
      <c r="BB546" s="87"/>
      <c r="BC546" s="87"/>
      <c r="BD546" s="87"/>
      <c r="BE546" s="87"/>
      <c r="BF546" s="87"/>
      <c r="BG546" s="87"/>
      <c r="BH546" s="87"/>
      <c r="BI546" s="87"/>
      <c r="BJ546" s="87"/>
      <c r="BL546" s="75" t="str">
        <f t="shared" si="16"/>
        <v>Rạng đông - SENDO</v>
      </c>
      <c r="BM546" s="75" t="str">
        <f t="shared" si="17"/>
        <v>Rạng đông - SENDO</v>
      </c>
    </row>
    <row r="547" spans="1:65" hidden="1" x14ac:dyDescent="0.3">
      <c r="A547" s="85" t="s">
        <v>1305</v>
      </c>
      <c r="B547" s="75" t="s">
        <v>240</v>
      </c>
      <c r="C547" s="75" t="s">
        <v>1307</v>
      </c>
      <c r="D547" s="75" t="s">
        <v>1899</v>
      </c>
      <c r="E547" s="75" t="s">
        <v>1305</v>
      </c>
      <c r="F547" s="75" t="s">
        <v>1305</v>
      </c>
      <c r="G547" s="75" t="s">
        <v>1817</v>
      </c>
      <c r="H547" s="75" t="s">
        <v>1092</v>
      </c>
      <c r="I547" s="75" t="s">
        <v>1092</v>
      </c>
      <c r="J547" s="75" t="s">
        <v>1346</v>
      </c>
      <c r="K547" s="75" t="s">
        <v>1313</v>
      </c>
      <c r="L547" s="95" t="s">
        <v>147</v>
      </c>
      <c r="Q547" s="91" t="s">
        <v>1311</v>
      </c>
      <c r="R547" s="91" t="s">
        <v>1311</v>
      </c>
      <c r="S547" s="91" t="s">
        <v>1311</v>
      </c>
      <c r="T547" s="91" t="s">
        <v>1311</v>
      </c>
      <c r="U547" s="91" t="s">
        <v>1311</v>
      </c>
      <c r="V547" s="91" t="s">
        <v>1311</v>
      </c>
      <c r="W547" s="91" t="s">
        <v>1311</v>
      </c>
      <c r="X547" s="91" t="s">
        <v>1311</v>
      </c>
      <c r="Y547" s="91" t="s">
        <v>1311</v>
      </c>
      <c r="Z547" s="91">
        <v>151</v>
      </c>
      <c r="AA547" s="91">
        <v>166</v>
      </c>
      <c r="AB547" s="91">
        <v>183</v>
      </c>
      <c r="AC547" s="72"/>
      <c r="AD547" s="91">
        <v>0</v>
      </c>
      <c r="AE547" s="91">
        <v>0</v>
      </c>
      <c r="AF547" s="91">
        <v>0</v>
      </c>
      <c r="AG547" s="91">
        <v>0</v>
      </c>
      <c r="AH547" s="91">
        <v>0</v>
      </c>
      <c r="AI547" s="91">
        <v>0</v>
      </c>
      <c r="AJ547" s="91">
        <v>0</v>
      </c>
      <c r="AK547" s="91">
        <v>0</v>
      </c>
      <c r="AL547" s="91">
        <v>0</v>
      </c>
      <c r="AM547" s="92">
        <v>7130</v>
      </c>
      <c r="AN547" s="92">
        <v>7843</v>
      </c>
      <c r="AO547" s="92">
        <v>8627</v>
      </c>
      <c r="AP547" s="72"/>
      <c r="AQ547" s="91">
        <v>0</v>
      </c>
      <c r="AR547" s="91">
        <v>0</v>
      </c>
      <c r="AS547" s="91">
        <v>0</v>
      </c>
      <c r="AT547" s="92">
        <v>23599</v>
      </c>
      <c r="AU547" s="72"/>
      <c r="AV547" s="91"/>
      <c r="AW547" s="91"/>
      <c r="AX547" s="91"/>
      <c r="AY547" s="91"/>
      <c r="AZ547" s="91"/>
      <c r="BB547" s="91"/>
      <c r="BC547" s="91"/>
      <c r="BD547" s="91"/>
      <c r="BE547" s="91"/>
      <c r="BF547" s="91"/>
      <c r="BG547" s="91"/>
      <c r="BH547" s="91"/>
      <c r="BI547" s="91"/>
      <c r="BJ547" s="91"/>
      <c r="BL547" s="75" t="str">
        <f t="shared" si="16"/>
        <v>Rạng đông - Shopee</v>
      </c>
      <c r="BM547" s="75" t="str">
        <f t="shared" si="17"/>
        <v>Rạng đông - Shopee</v>
      </c>
    </row>
    <row r="548" spans="1:65" hidden="1" x14ac:dyDescent="0.3">
      <c r="A548" s="85" t="s">
        <v>1305</v>
      </c>
      <c r="B548" s="85" t="s">
        <v>240</v>
      </c>
      <c r="C548" s="85" t="s">
        <v>1307</v>
      </c>
      <c r="D548" s="85" t="s">
        <v>1900</v>
      </c>
      <c r="E548" s="85" t="s">
        <v>1305</v>
      </c>
      <c r="F548" s="85" t="s">
        <v>1305</v>
      </c>
      <c r="G548" s="85" t="s">
        <v>1817</v>
      </c>
      <c r="H548" s="85" t="s">
        <v>1092</v>
      </c>
      <c r="I548" s="85" t="s">
        <v>1092</v>
      </c>
      <c r="J548" s="85" t="s">
        <v>1346</v>
      </c>
      <c r="K548" s="85" t="s">
        <v>1313</v>
      </c>
      <c r="L548" s="96" t="s">
        <v>581</v>
      </c>
      <c r="M548" s="85"/>
      <c r="N548" s="85"/>
      <c r="O548" s="85"/>
      <c r="P548" s="85"/>
      <c r="Q548" s="87" t="s">
        <v>1311</v>
      </c>
      <c r="R548" s="87" t="s">
        <v>1311</v>
      </c>
      <c r="S548" s="87" t="s">
        <v>1311</v>
      </c>
      <c r="T548" s="87" t="s">
        <v>1311</v>
      </c>
      <c r="U548" s="87" t="s">
        <v>1311</v>
      </c>
      <c r="V548" s="87" t="s">
        <v>1311</v>
      </c>
      <c r="W548" s="87" t="s">
        <v>1311</v>
      </c>
      <c r="X548" s="87" t="s">
        <v>1311</v>
      </c>
      <c r="Y548" s="87" t="s">
        <v>1311</v>
      </c>
      <c r="Z548" s="87">
        <v>108</v>
      </c>
      <c r="AA548" s="87">
        <v>119</v>
      </c>
      <c r="AB548" s="87">
        <v>131</v>
      </c>
      <c r="AC548" s="72"/>
      <c r="AD548" s="87">
        <v>0</v>
      </c>
      <c r="AE548" s="87">
        <v>0</v>
      </c>
      <c r="AF548" s="87">
        <v>0</v>
      </c>
      <c r="AG548" s="87">
        <v>0</v>
      </c>
      <c r="AH548" s="87">
        <v>0</v>
      </c>
      <c r="AI548" s="87">
        <v>0</v>
      </c>
      <c r="AJ548" s="87">
        <v>0</v>
      </c>
      <c r="AK548" s="87">
        <v>0</v>
      </c>
      <c r="AL548" s="87">
        <v>0</v>
      </c>
      <c r="AM548" s="88">
        <v>5093</v>
      </c>
      <c r="AN548" s="88">
        <v>5602</v>
      </c>
      <c r="AO548" s="88">
        <v>6162</v>
      </c>
      <c r="AP548" s="72"/>
      <c r="AQ548" s="87">
        <v>0</v>
      </c>
      <c r="AR548" s="87">
        <v>0</v>
      </c>
      <c r="AS548" s="87">
        <v>0</v>
      </c>
      <c r="AT548" s="88">
        <v>16856</v>
      </c>
      <c r="AU548" s="72"/>
      <c r="AV548" s="87"/>
      <c r="AW548" s="87"/>
      <c r="AX548" s="87"/>
      <c r="AY548" s="87"/>
      <c r="AZ548" s="87"/>
      <c r="BA548" s="87"/>
      <c r="BB548" s="87"/>
      <c r="BC548" s="87"/>
      <c r="BD548" s="87"/>
      <c r="BE548" s="87"/>
      <c r="BF548" s="87"/>
      <c r="BG548" s="87"/>
      <c r="BH548" s="87"/>
      <c r="BI548" s="87"/>
      <c r="BJ548" s="87"/>
      <c r="BL548" s="75" t="str">
        <f t="shared" si="16"/>
        <v>Rạng đông - TIKI</v>
      </c>
      <c r="BM548" s="75" t="str">
        <f t="shared" si="17"/>
        <v>Rạng đông - TIKI</v>
      </c>
    </row>
    <row r="549" spans="1:65" hidden="1" x14ac:dyDescent="0.3">
      <c r="A549" s="85" t="s">
        <v>1305</v>
      </c>
      <c r="B549" s="75" t="s">
        <v>240</v>
      </c>
      <c r="C549" s="75" t="s">
        <v>1305</v>
      </c>
      <c r="D549" s="75" t="s">
        <v>1901</v>
      </c>
      <c r="E549" s="75" t="s">
        <v>1305</v>
      </c>
      <c r="F549" s="75" t="s">
        <v>1305</v>
      </c>
      <c r="G549" s="75" t="s">
        <v>1817</v>
      </c>
      <c r="H549" s="75" t="s">
        <v>1092</v>
      </c>
      <c r="I549" s="75" t="s">
        <v>1092</v>
      </c>
      <c r="J549" s="75" t="s">
        <v>1346</v>
      </c>
      <c r="K549" s="75" t="s">
        <v>116</v>
      </c>
      <c r="L549" s="86" t="s">
        <v>116</v>
      </c>
      <c r="Q549" s="91" t="s">
        <v>1311</v>
      </c>
      <c r="R549" s="91" t="s">
        <v>1311</v>
      </c>
      <c r="S549" s="91" t="s">
        <v>1311</v>
      </c>
      <c r="T549" s="91" t="s">
        <v>1311</v>
      </c>
      <c r="U549" s="91" t="s">
        <v>1311</v>
      </c>
      <c r="V549" s="91" t="s">
        <v>1311</v>
      </c>
      <c r="W549" s="91" t="s">
        <v>1311</v>
      </c>
      <c r="X549" s="91" t="s">
        <v>1311</v>
      </c>
      <c r="Y549" s="91" t="s">
        <v>1311</v>
      </c>
      <c r="Z549" s="91">
        <v>22</v>
      </c>
      <c r="AA549" s="91">
        <v>24</v>
      </c>
      <c r="AB549" s="91">
        <v>26</v>
      </c>
      <c r="AC549" s="72"/>
      <c r="AD549" s="91">
        <v>0</v>
      </c>
      <c r="AE549" s="91">
        <v>0</v>
      </c>
      <c r="AF549" s="91">
        <v>0</v>
      </c>
      <c r="AG549" s="91">
        <v>0</v>
      </c>
      <c r="AH549" s="91">
        <v>0</v>
      </c>
      <c r="AI549" s="91">
        <v>0</v>
      </c>
      <c r="AJ549" s="91">
        <v>0</v>
      </c>
      <c r="AK549" s="91">
        <v>0</v>
      </c>
      <c r="AL549" s="91">
        <v>0</v>
      </c>
      <c r="AM549" s="92">
        <v>1018</v>
      </c>
      <c r="AN549" s="92">
        <v>1120</v>
      </c>
      <c r="AO549" s="92">
        <v>1232</v>
      </c>
      <c r="AP549" s="72"/>
      <c r="AQ549" s="91">
        <v>0</v>
      </c>
      <c r="AR549" s="91">
        <v>0</v>
      </c>
      <c r="AS549" s="91">
        <v>0</v>
      </c>
      <c r="AT549" s="92">
        <v>3371</v>
      </c>
      <c r="AU549" s="72"/>
      <c r="AV549" s="91"/>
      <c r="AW549" s="91"/>
      <c r="AX549" s="91"/>
      <c r="AY549" s="91"/>
      <c r="AZ549" s="91"/>
      <c r="BB549" s="91"/>
      <c r="BC549" s="91"/>
      <c r="BD549" s="91"/>
      <c r="BE549" s="91"/>
      <c r="BF549" s="91"/>
      <c r="BG549" s="91"/>
      <c r="BH549" s="91"/>
      <c r="BI549" s="91"/>
      <c r="BJ549" s="91"/>
      <c r="BL549" s="75" t="str">
        <f t="shared" si="16"/>
        <v>Rạng đông - Tiktok</v>
      </c>
      <c r="BM549" s="75" t="str">
        <f t="shared" si="17"/>
        <v>Rạng đông - Tiktok</v>
      </c>
    </row>
    <row r="550" spans="1:65" hidden="1" x14ac:dyDescent="0.3">
      <c r="A550" s="85" t="s">
        <v>1305</v>
      </c>
      <c r="B550" s="85" t="s">
        <v>240</v>
      </c>
      <c r="C550" s="85" t="s">
        <v>1307</v>
      </c>
      <c r="D550" s="85" t="s">
        <v>1902</v>
      </c>
      <c r="E550" s="85" t="s">
        <v>1305</v>
      </c>
      <c r="F550" s="85" t="s">
        <v>1305</v>
      </c>
      <c r="G550" s="85" t="s">
        <v>1320</v>
      </c>
      <c r="H550" s="85" t="s">
        <v>1095</v>
      </c>
      <c r="I550" s="85" t="s">
        <v>1095</v>
      </c>
      <c r="J550" s="85" t="s">
        <v>223</v>
      </c>
      <c r="K550" s="85" t="s">
        <v>1313</v>
      </c>
      <c r="L550" s="90" t="s">
        <v>65</v>
      </c>
      <c r="M550" s="85"/>
      <c r="N550" s="85"/>
      <c r="O550" s="85"/>
      <c r="P550" s="85"/>
      <c r="Q550" s="87" t="s">
        <v>1311</v>
      </c>
      <c r="R550" s="87" t="s">
        <v>1311</v>
      </c>
      <c r="S550" s="87" t="s">
        <v>1311</v>
      </c>
      <c r="T550" s="87" t="s">
        <v>1311</v>
      </c>
      <c r="U550" s="87" t="s">
        <v>1311</v>
      </c>
      <c r="V550" s="87" t="s">
        <v>1311</v>
      </c>
      <c r="W550" s="87" t="s">
        <v>1311</v>
      </c>
      <c r="X550" s="87" t="s">
        <v>1311</v>
      </c>
      <c r="Y550" s="87" t="s">
        <v>1311</v>
      </c>
      <c r="Z550" s="87">
        <v>129</v>
      </c>
      <c r="AA550" s="87">
        <v>142</v>
      </c>
      <c r="AB550" s="87">
        <v>157</v>
      </c>
      <c r="AC550" s="72"/>
      <c r="AD550" s="87">
        <v>0</v>
      </c>
      <c r="AE550" s="87">
        <v>0</v>
      </c>
      <c r="AF550" s="87">
        <v>0</v>
      </c>
      <c r="AG550" s="87">
        <v>0</v>
      </c>
      <c r="AH550" s="87">
        <v>0</v>
      </c>
      <c r="AI550" s="87">
        <v>0</v>
      </c>
      <c r="AJ550" s="87">
        <v>0</v>
      </c>
      <c r="AK550" s="87">
        <v>0</v>
      </c>
      <c r="AL550" s="87">
        <v>0</v>
      </c>
      <c r="AM550" s="88">
        <v>6111</v>
      </c>
      <c r="AN550" s="88">
        <v>6722</v>
      </c>
      <c r="AO550" s="88">
        <v>7395</v>
      </c>
      <c r="AP550" s="72"/>
      <c r="AQ550" s="87">
        <v>0</v>
      </c>
      <c r="AR550" s="87">
        <v>0</v>
      </c>
      <c r="AS550" s="87">
        <v>0</v>
      </c>
      <c r="AT550" s="88">
        <v>20228</v>
      </c>
      <c r="AU550" s="72"/>
      <c r="AV550" s="87"/>
      <c r="AW550" s="87"/>
      <c r="AX550" s="87"/>
      <c r="AY550" s="87"/>
      <c r="AZ550" s="87"/>
      <c r="BA550" s="87"/>
      <c r="BB550" s="87"/>
      <c r="BC550" s="87"/>
      <c r="BD550" s="87"/>
      <c r="BE550" s="87"/>
      <c r="BF550" s="87"/>
      <c r="BG550" s="87"/>
      <c r="BH550" s="87"/>
      <c r="BI550" s="87"/>
      <c r="BJ550" s="87"/>
      <c r="BL550" s="75" t="str">
        <f t="shared" si="16"/>
        <v>Razer - Lazada</v>
      </c>
      <c r="BM550" s="75" t="str">
        <f t="shared" si="17"/>
        <v>Razer - Lazada</v>
      </c>
    </row>
    <row r="551" spans="1:65" hidden="1" x14ac:dyDescent="0.3">
      <c r="A551" s="85" t="s">
        <v>1305</v>
      </c>
      <c r="B551" s="75" t="s">
        <v>240</v>
      </c>
      <c r="C551" s="75" t="s">
        <v>1305</v>
      </c>
      <c r="D551" s="75" t="s">
        <v>1903</v>
      </c>
      <c r="E551" s="75" t="s">
        <v>1305</v>
      </c>
      <c r="F551" s="75" t="s">
        <v>1305</v>
      </c>
      <c r="G551" s="75" t="s">
        <v>1320</v>
      </c>
      <c r="H551" s="75" t="s">
        <v>1095</v>
      </c>
      <c r="I551" s="75" t="s">
        <v>1095</v>
      </c>
      <c r="J551" s="75" t="s">
        <v>223</v>
      </c>
      <c r="K551" s="75" t="s">
        <v>739</v>
      </c>
      <c r="L551" s="86" t="s">
        <v>739</v>
      </c>
      <c r="Q551" s="91" t="s">
        <v>1311</v>
      </c>
      <c r="R551" s="91" t="s">
        <v>1311</v>
      </c>
      <c r="S551" s="91" t="s">
        <v>1311</v>
      </c>
      <c r="T551" s="91" t="s">
        <v>1311</v>
      </c>
      <c r="U551" s="91" t="s">
        <v>1311</v>
      </c>
      <c r="V551" s="91" t="s">
        <v>1311</v>
      </c>
      <c r="W551" s="91" t="s">
        <v>1311</v>
      </c>
      <c r="X551" s="91" t="s">
        <v>1311</v>
      </c>
      <c r="Y551" s="91" t="s">
        <v>1311</v>
      </c>
      <c r="Z551" s="91">
        <v>22</v>
      </c>
      <c r="AA551" s="91">
        <v>24</v>
      </c>
      <c r="AB551" s="91">
        <v>26</v>
      </c>
      <c r="AC551" s="72"/>
      <c r="AD551" s="91">
        <v>0</v>
      </c>
      <c r="AE551" s="91">
        <v>0</v>
      </c>
      <c r="AF551" s="91">
        <v>0</v>
      </c>
      <c r="AG551" s="91">
        <v>0</v>
      </c>
      <c r="AH551" s="91">
        <v>0</v>
      </c>
      <c r="AI551" s="91">
        <v>0</v>
      </c>
      <c r="AJ551" s="91">
        <v>0</v>
      </c>
      <c r="AK551" s="91">
        <v>0</v>
      </c>
      <c r="AL551" s="91">
        <v>0</v>
      </c>
      <c r="AM551" s="92">
        <v>1018</v>
      </c>
      <c r="AN551" s="92">
        <v>1120</v>
      </c>
      <c r="AO551" s="92">
        <v>1232</v>
      </c>
      <c r="AP551" s="72"/>
      <c r="AQ551" s="91">
        <v>0</v>
      </c>
      <c r="AR551" s="91">
        <v>0</v>
      </c>
      <c r="AS551" s="91">
        <v>0</v>
      </c>
      <c r="AT551" s="92">
        <v>3371</v>
      </c>
      <c r="AU551" s="72"/>
      <c r="AV551" s="91"/>
      <c r="AW551" s="91"/>
      <c r="AX551" s="91"/>
      <c r="AY551" s="91"/>
      <c r="AZ551" s="91"/>
      <c r="BB551" s="91"/>
      <c r="BC551" s="91"/>
      <c r="BD551" s="91"/>
      <c r="BE551" s="91"/>
      <c r="BF551" s="91"/>
      <c r="BG551" s="91"/>
      <c r="BH551" s="91"/>
      <c r="BI551" s="91"/>
      <c r="BJ551" s="91"/>
      <c r="BL551" s="75" t="str">
        <f t="shared" si="16"/>
        <v>Razer - Momo</v>
      </c>
      <c r="BM551" s="75" t="str">
        <f t="shared" si="17"/>
        <v>Razer - Momo</v>
      </c>
    </row>
    <row r="552" spans="1:65" hidden="1" x14ac:dyDescent="0.3">
      <c r="A552" s="85" t="s">
        <v>1305</v>
      </c>
      <c r="B552" s="85" t="s">
        <v>240</v>
      </c>
      <c r="C552" s="85" t="s">
        <v>1307</v>
      </c>
      <c r="D552" s="85" t="s">
        <v>1904</v>
      </c>
      <c r="E552" s="85" t="s">
        <v>1305</v>
      </c>
      <c r="F552" s="85" t="s">
        <v>1305</v>
      </c>
      <c r="G552" s="85" t="s">
        <v>1320</v>
      </c>
      <c r="H552" s="85" t="s">
        <v>1095</v>
      </c>
      <c r="I552" s="85" t="s">
        <v>1095</v>
      </c>
      <c r="J552" s="85" t="s">
        <v>223</v>
      </c>
      <c r="K552" s="85" t="s">
        <v>1313</v>
      </c>
      <c r="L552" s="99" t="s">
        <v>1482</v>
      </c>
      <c r="M552" s="85"/>
      <c r="N552" s="85"/>
      <c r="O552" s="85"/>
      <c r="P552" s="85"/>
      <c r="Q552" s="87" t="s">
        <v>1311</v>
      </c>
      <c r="R552" s="87" t="s">
        <v>1311</v>
      </c>
      <c r="S552" s="87" t="s">
        <v>1311</v>
      </c>
      <c r="T552" s="87" t="s">
        <v>1311</v>
      </c>
      <c r="U552" s="87" t="s">
        <v>1311</v>
      </c>
      <c r="V552" s="87" t="s">
        <v>1311</v>
      </c>
      <c r="W552" s="87" t="s">
        <v>1311</v>
      </c>
      <c r="X552" s="87" t="s">
        <v>1311</v>
      </c>
      <c r="Y552" s="87" t="s">
        <v>1311</v>
      </c>
      <c r="Z552" s="87" t="s">
        <v>1311</v>
      </c>
      <c r="AA552" s="87" t="s">
        <v>1311</v>
      </c>
      <c r="AB552" s="87" t="s">
        <v>1311</v>
      </c>
      <c r="AC552" s="72"/>
      <c r="AD552" s="87">
        <v>0</v>
      </c>
      <c r="AE552" s="87">
        <v>0</v>
      </c>
      <c r="AF552" s="87">
        <v>0</v>
      </c>
      <c r="AG552" s="87">
        <v>0</v>
      </c>
      <c r="AH552" s="87">
        <v>0</v>
      </c>
      <c r="AI552" s="87">
        <v>0</v>
      </c>
      <c r="AJ552" s="87">
        <v>0</v>
      </c>
      <c r="AK552" s="87">
        <v>0</v>
      </c>
      <c r="AL552" s="87">
        <v>0</v>
      </c>
      <c r="AM552" s="87">
        <v>0</v>
      </c>
      <c r="AN552" s="87">
        <v>0</v>
      </c>
      <c r="AO552" s="87">
        <v>0</v>
      </c>
      <c r="AP552" s="72"/>
      <c r="AQ552" s="87">
        <v>0</v>
      </c>
      <c r="AR552" s="87">
        <v>0</v>
      </c>
      <c r="AS552" s="87">
        <v>0</v>
      </c>
      <c r="AT552" s="87">
        <v>0</v>
      </c>
      <c r="AU552" s="72"/>
      <c r="AV552" s="87"/>
      <c r="AW552" s="87"/>
      <c r="AX552" s="87"/>
      <c r="AY552" s="87"/>
      <c r="AZ552" s="87"/>
      <c r="BA552" s="87"/>
      <c r="BB552" s="87"/>
      <c r="BC552" s="87"/>
      <c r="BD552" s="87"/>
      <c r="BE552" s="87"/>
      <c r="BF552" s="87"/>
      <c r="BG552" s="87"/>
      <c r="BH552" s="87"/>
      <c r="BI552" s="87"/>
      <c r="BJ552" s="87"/>
      <c r="BL552" s="75" t="str">
        <f t="shared" si="16"/>
        <v>Razer - SENDO</v>
      </c>
      <c r="BM552" s="75" t="str">
        <f t="shared" si="17"/>
        <v>Razer - SENDO</v>
      </c>
    </row>
    <row r="553" spans="1:65" hidden="1" x14ac:dyDescent="0.3">
      <c r="A553" s="85" t="s">
        <v>1305</v>
      </c>
      <c r="B553" s="75" t="s">
        <v>240</v>
      </c>
      <c r="C553" s="75" t="s">
        <v>1307</v>
      </c>
      <c r="D553" s="75" t="s">
        <v>1905</v>
      </c>
      <c r="E553" s="75" t="s">
        <v>1305</v>
      </c>
      <c r="F553" s="75" t="s">
        <v>1305</v>
      </c>
      <c r="G553" s="75" t="s">
        <v>1320</v>
      </c>
      <c r="H553" s="75" t="s">
        <v>1095</v>
      </c>
      <c r="I553" s="75" t="s">
        <v>1095</v>
      </c>
      <c r="J553" s="75" t="s">
        <v>223</v>
      </c>
      <c r="K553" s="75" t="s">
        <v>1313</v>
      </c>
      <c r="L553" s="95" t="s">
        <v>147</v>
      </c>
      <c r="Q553" s="91" t="s">
        <v>1311</v>
      </c>
      <c r="R553" s="91" t="s">
        <v>1311</v>
      </c>
      <c r="S553" s="91" t="s">
        <v>1311</v>
      </c>
      <c r="T553" s="91" t="s">
        <v>1311</v>
      </c>
      <c r="U553" s="91" t="s">
        <v>1311</v>
      </c>
      <c r="V553" s="91" t="s">
        <v>1311</v>
      </c>
      <c r="W553" s="91" t="s">
        <v>1311</v>
      </c>
      <c r="X553" s="91" t="s">
        <v>1311</v>
      </c>
      <c r="Y553" s="91" t="s">
        <v>1311</v>
      </c>
      <c r="Z553" s="91">
        <v>151</v>
      </c>
      <c r="AA553" s="91">
        <v>166</v>
      </c>
      <c r="AB553" s="91">
        <v>183</v>
      </c>
      <c r="AC553" s="72"/>
      <c r="AD553" s="91">
        <v>0</v>
      </c>
      <c r="AE553" s="91">
        <v>0</v>
      </c>
      <c r="AF553" s="91">
        <v>0</v>
      </c>
      <c r="AG553" s="91">
        <v>0</v>
      </c>
      <c r="AH553" s="91">
        <v>0</v>
      </c>
      <c r="AI553" s="91">
        <v>0</v>
      </c>
      <c r="AJ553" s="91">
        <v>0</v>
      </c>
      <c r="AK553" s="91">
        <v>0</v>
      </c>
      <c r="AL553" s="91">
        <v>0</v>
      </c>
      <c r="AM553" s="92">
        <v>7130</v>
      </c>
      <c r="AN553" s="92">
        <v>7843</v>
      </c>
      <c r="AO553" s="92">
        <v>8627</v>
      </c>
      <c r="AP553" s="72"/>
      <c r="AQ553" s="91">
        <v>0</v>
      </c>
      <c r="AR553" s="91">
        <v>0</v>
      </c>
      <c r="AS553" s="91">
        <v>0</v>
      </c>
      <c r="AT553" s="92">
        <v>23599</v>
      </c>
      <c r="AU553" s="72"/>
      <c r="AV553" s="91"/>
      <c r="AW553" s="91"/>
      <c r="AX553" s="91"/>
      <c r="AY553" s="91"/>
      <c r="AZ553" s="91"/>
      <c r="BB553" s="91"/>
      <c r="BC553" s="91"/>
      <c r="BD553" s="91"/>
      <c r="BE553" s="91"/>
      <c r="BF553" s="91"/>
      <c r="BG553" s="91"/>
      <c r="BH553" s="91"/>
      <c r="BI553" s="91"/>
      <c r="BJ553" s="91"/>
      <c r="BL553" s="75" t="str">
        <f t="shared" si="16"/>
        <v>Razer - Shopee</v>
      </c>
      <c r="BM553" s="75" t="str">
        <f t="shared" si="17"/>
        <v>Razer - Shopee</v>
      </c>
    </row>
    <row r="554" spans="1:65" hidden="1" x14ac:dyDescent="0.3">
      <c r="A554" s="85" t="s">
        <v>1305</v>
      </c>
      <c r="B554" s="85" t="s">
        <v>240</v>
      </c>
      <c r="C554" s="85" t="s">
        <v>1307</v>
      </c>
      <c r="D554" s="85" t="s">
        <v>1906</v>
      </c>
      <c r="E554" s="85" t="s">
        <v>1305</v>
      </c>
      <c r="F554" s="85" t="s">
        <v>1305</v>
      </c>
      <c r="G554" s="85" t="s">
        <v>1320</v>
      </c>
      <c r="H554" s="85" t="s">
        <v>1095</v>
      </c>
      <c r="I554" s="85" t="s">
        <v>1095</v>
      </c>
      <c r="J554" s="85" t="s">
        <v>223</v>
      </c>
      <c r="K554" s="85" t="s">
        <v>1313</v>
      </c>
      <c r="L554" s="96" t="s">
        <v>581</v>
      </c>
      <c r="M554" s="85"/>
      <c r="N554" s="85"/>
      <c r="O554" s="85"/>
      <c r="P554" s="85"/>
      <c r="Q554" s="87" t="s">
        <v>1311</v>
      </c>
      <c r="R554" s="87" t="s">
        <v>1311</v>
      </c>
      <c r="S554" s="87" t="s">
        <v>1311</v>
      </c>
      <c r="T554" s="87" t="s">
        <v>1311</v>
      </c>
      <c r="U554" s="87" t="s">
        <v>1311</v>
      </c>
      <c r="V554" s="87" t="s">
        <v>1311</v>
      </c>
      <c r="W554" s="87" t="s">
        <v>1311</v>
      </c>
      <c r="X554" s="87" t="s">
        <v>1311</v>
      </c>
      <c r="Y554" s="87" t="s">
        <v>1311</v>
      </c>
      <c r="Z554" s="87">
        <v>108</v>
      </c>
      <c r="AA554" s="87">
        <v>119</v>
      </c>
      <c r="AB554" s="87">
        <v>131</v>
      </c>
      <c r="AC554" s="72"/>
      <c r="AD554" s="87">
        <v>0</v>
      </c>
      <c r="AE554" s="87">
        <v>0</v>
      </c>
      <c r="AF554" s="87">
        <v>0</v>
      </c>
      <c r="AG554" s="87">
        <v>0</v>
      </c>
      <c r="AH554" s="87">
        <v>0</v>
      </c>
      <c r="AI554" s="87">
        <v>0</v>
      </c>
      <c r="AJ554" s="87">
        <v>0</v>
      </c>
      <c r="AK554" s="87">
        <v>0</v>
      </c>
      <c r="AL554" s="87">
        <v>0</v>
      </c>
      <c r="AM554" s="88">
        <v>5093</v>
      </c>
      <c r="AN554" s="88">
        <v>5602</v>
      </c>
      <c r="AO554" s="88">
        <v>6162</v>
      </c>
      <c r="AP554" s="72"/>
      <c r="AQ554" s="87">
        <v>0</v>
      </c>
      <c r="AR554" s="87">
        <v>0</v>
      </c>
      <c r="AS554" s="87">
        <v>0</v>
      </c>
      <c r="AT554" s="88">
        <v>16856</v>
      </c>
      <c r="AU554" s="72"/>
      <c r="AV554" s="87"/>
      <c r="AW554" s="87"/>
      <c r="AX554" s="87"/>
      <c r="AY554" s="87"/>
      <c r="AZ554" s="87"/>
      <c r="BA554" s="87"/>
      <c r="BB554" s="87"/>
      <c r="BC554" s="87"/>
      <c r="BD554" s="87"/>
      <c r="BE554" s="87"/>
      <c r="BF554" s="87"/>
      <c r="BG554" s="87"/>
      <c r="BH554" s="87"/>
      <c r="BI554" s="87"/>
      <c r="BJ554" s="87"/>
      <c r="BL554" s="75" t="str">
        <f t="shared" si="16"/>
        <v>Razer - TIKI</v>
      </c>
      <c r="BM554" s="75" t="str">
        <f t="shared" si="17"/>
        <v>Razer - TIKI</v>
      </c>
    </row>
    <row r="555" spans="1:65" hidden="1" x14ac:dyDescent="0.3">
      <c r="A555" s="85" t="s">
        <v>1305</v>
      </c>
      <c r="B555" s="75" t="s">
        <v>240</v>
      </c>
      <c r="C555" s="75" t="s">
        <v>1305</v>
      </c>
      <c r="D555" s="75" t="s">
        <v>1907</v>
      </c>
      <c r="E555" s="75" t="s">
        <v>1305</v>
      </c>
      <c r="F555" s="75" t="s">
        <v>1305</v>
      </c>
      <c r="G555" s="75" t="s">
        <v>1320</v>
      </c>
      <c r="H555" s="75" t="s">
        <v>1095</v>
      </c>
      <c r="I555" s="75" t="s">
        <v>1095</v>
      </c>
      <c r="J555" s="75" t="s">
        <v>223</v>
      </c>
      <c r="K555" s="75" t="s">
        <v>116</v>
      </c>
      <c r="L555" s="86" t="s">
        <v>116</v>
      </c>
      <c r="Q555" s="91" t="s">
        <v>1311</v>
      </c>
      <c r="R555" s="91" t="s">
        <v>1311</v>
      </c>
      <c r="S555" s="91" t="s">
        <v>1311</v>
      </c>
      <c r="T555" s="91" t="s">
        <v>1311</v>
      </c>
      <c r="U555" s="91" t="s">
        <v>1311</v>
      </c>
      <c r="V555" s="91" t="s">
        <v>1311</v>
      </c>
      <c r="W555" s="91" t="s">
        <v>1311</v>
      </c>
      <c r="X555" s="91" t="s">
        <v>1311</v>
      </c>
      <c r="Y555" s="91" t="s">
        <v>1311</v>
      </c>
      <c r="Z555" s="91">
        <v>22</v>
      </c>
      <c r="AA555" s="91">
        <v>24</v>
      </c>
      <c r="AB555" s="91">
        <v>26</v>
      </c>
      <c r="AC555" s="72"/>
      <c r="AD555" s="91">
        <v>0</v>
      </c>
      <c r="AE555" s="91">
        <v>0</v>
      </c>
      <c r="AF555" s="91">
        <v>0</v>
      </c>
      <c r="AG555" s="91">
        <v>0</v>
      </c>
      <c r="AH555" s="91">
        <v>0</v>
      </c>
      <c r="AI555" s="91">
        <v>0</v>
      </c>
      <c r="AJ555" s="91">
        <v>0</v>
      </c>
      <c r="AK555" s="91">
        <v>0</v>
      </c>
      <c r="AL555" s="91">
        <v>0</v>
      </c>
      <c r="AM555" s="92">
        <v>1018</v>
      </c>
      <c r="AN555" s="92">
        <v>1120</v>
      </c>
      <c r="AO555" s="92">
        <v>1232</v>
      </c>
      <c r="AP555" s="72"/>
      <c r="AQ555" s="91">
        <v>0</v>
      </c>
      <c r="AR555" s="91">
        <v>0</v>
      </c>
      <c r="AS555" s="91">
        <v>0</v>
      </c>
      <c r="AT555" s="92">
        <v>3371</v>
      </c>
      <c r="AU555" s="72"/>
      <c r="AV555" s="91"/>
      <c r="AW555" s="91"/>
      <c r="AX555" s="91"/>
      <c r="AY555" s="91"/>
      <c r="AZ555" s="91"/>
      <c r="BB555" s="91"/>
      <c r="BC555" s="91"/>
      <c r="BD555" s="91"/>
      <c r="BE555" s="91"/>
      <c r="BF555" s="91"/>
      <c r="BG555" s="91"/>
      <c r="BH555" s="91"/>
      <c r="BI555" s="91"/>
      <c r="BJ555" s="91"/>
      <c r="BL555" s="75" t="str">
        <f t="shared" si="16"/>
        <v>Razer - Tiktok</v>
      </c>
      <c r="BM555" s="75" t="str">
        <f t="shared" si="17"/>
        <v>Razer - Tiktok</v>
      </c>
    </row>
    <row r="556" spans="1:65" hidden="1" x14ac:dyDescent="0.3">
      <c r="A556" s="85" t="s">
        <v>1305</v>
      </c>
      <c r="B556" s="85" t="s">
        <v>240</v>
      </c>
      <c r="C556" s="85" t="s">
        <v>1305</v>
      </c>
      <c r="D556" s="85" t="s">
        <v>1908</v>
      </c>
      <c r="E556" s="85" t="s">
        <v>1305</v>
      </c>
      <c r="F556" s="85" t="s">
        <v>1305</v>
      </c>
      <c r="G556" s="85" t="s">
        <v>1358</v>
      </c>
      <c r="H556" s="85" t="s">
        <v>1046</v>
      </c>
      <c r="I556" s="85" t="s">
        <v>1046</v>
      </c>
      <c r="J556" s="85" t="s">
        <v>90</v>
      </c>
      <c r="K556" s="85" t="s">
        <v>1332</v>
      </c>
      <c r="L556" s="86" t="s">
        <v>84</v>
      </c>
      <c r="M556" s="85"/>
      <c r="N556" s="85"/>
      <c r="O556" s="85"/>
      <c r="P556" s="85"/>
      <c r="Q556" s="87" t="s">
        <v>1311</v>
      </c>
      <c r="R556" s="87" t="s">
        <v>1311</v>
      </c>
      <c r="S556" s="87" t="s">
        <v>1311</v>
      </c>
      <c r="T556" s="87" t="s">
        <v>1311</v>
      </c>
      <c r="U556" s="87" t="s">
        <v>1311</v>
      </c>
      <c r="V556" s="87">
        <v>150</v>
      </c>
      <c r="W556" s="87">
        <v>165</v>
      </c>
      <c r="X556" s="87">
        <v>182</v>
      </c>
      <c r="Y556" s="87">
        <v>200</v>
      </c>
      <c r="Z556" s="87">
        <v>220</v>
      </c>
      <c r="AA556" s="87">
        <v>242</v>
      </c>
      <c r="AB556" s="87">
        <v>266</v>
      </c>
      <c r="AC556" s="72"/>
      <c r="AD556" s="87">
        <v>0</v>
      </c>
      <c r="AE556" s="87">
        <v>0</v>
      </c>
      <c r="AF556" s="87">
        <v>0</v>
      </c>
      <c r="AG556" s="87">
        <v>0</v>
      </c>
      <c r="AH556" s="87">
        <v>0</v>
      </c>
      <c r="AI556" s="88">
        <v>7082</v>
      </c>
      <c r="AJ556" s="88">
        <v>7790</v>
      </c>
      <c r="AK556" s="88">
        <v>8569</v>
      </c>
      <c r="AL556" s="88">
        <v>9418</v>
      </c>
      <c r="AM556" s="88">
        <v>10363</v>
      </c>
      <c r="AN556" s="88">
        <v>11401</v>
      </c>
      <c r="AO556" s="88">
        <v>12534</v>
      </c>
      <c r="AP556" s="72"/>
      <c r="AQ556" s="87">
        <v>0</v>
      </c>
      <c r="AR556" s="88">
        <v>7082</v>
      </c>
      <c r="AS556" s="88">
        <v>25777</v>
      </c>
      <c r="AT556" s="88">
        <v>34298</v>
      </c>
      <c r="AU556" s="72"/>
      <c r="AV556" s="87"/>
      <c r="AW556" s="87"/>
      <c r="AX556" s="87"/>
      <c r="AY556" s="87"/>
      <c r="AZ556" s="87"/>
      <c r="BA556" s="87"/>
      <c r="BB556" s="87"/>
      <c r="BC556" s="87"/>
      <c r="BD556" s="87"/>
      <c r="BE556" s="87"/>
      <c r="BF556" s="87"/>
      <c r="BG556" s="87"/>
      <c r="BH556" s="87"/>
      <c r="BI556" s="87"/>
      <c r="BJ556" s="87"/>
      <c r="BL556" s="75" t="str">
        <f t="shared" si="16"/>
        <v>Rohto - Socom</v>
      </c>
      <c r="BM556" s="75" t="str">
        <f t="shared" si="17"/>
        <v>Rohto - Socom</v>
      </c>
    </row>
    <row r="557" spans="1:65" hidden="1" x14ac:dyDescent="0.3">
      <c r="A557" s="85" t="s">
        <v>1305</v>
      </c>
      <c r="B557" s="75" t="s">
        <v>240</v>
      </c>
      <c r="C557" s="75" t="s">
        <v>1307</v>
      </c>
      <c r="D557" s="75" t="s">
        <v>1909</v>
      </c>
      <c r="E557" s="75" t="s">
        <v>1305</v>
      </c>
      <c r="F557" s="75" t="s">
        <v>1305</v>
      </c>
      <c r="G557" s="75" t="s">
        <v>1326</v>
      </c>
      <c r="H557" s="75" t="s">
        <v>1104</v>
      </c>
      <c r="I557" s="75" t="s">
        <v>1104</v>
      </c>
      <c r="J557" s="75" t="s">
        <v>90</v>
      </c>
      <c r="K557" s="75" t="s">
        <v>1313</v>
      </c>
      <c r="L557" s="90" t="s">
        <v>65</v>
      </c>
      <c r="Q557" s="91" t="s">
        <v>1311</v>
      </c>
      <c r="R557" s="91" t="s">
        <v>1311</v>
      </c>
      <c r="S557" s="91" t="s">
        <v>1311</v>
      </c>
      <c r="T557" s="91" t="s">
        <v>1311</v>
      </c>
      <c r="U557" s="91" t="s">
        <v>1311</v>
      </c>
      <c r="V557" s="91" t="s">
        <v>1311</v>
      </c>
      <c r="W557" s="91" t="s">
        <v>1311</v>
      </c>
      <c r="X557" s="91" t="s">
        <v>1311</v>
      </c>
      <c r="Y557" s="91" t="s">
        <v>1311</v>
      </c>
      <c r="Z557" s="91">
        <v>129</v>
      </c>
      <c r="AA557" s="91">
        <v>142</v>
      </c>
      <c r="AB557" s="91">
        <v>157</v>
      </c>
      <c r="AC557" s="72"/>
      <c r="AD557" s="91">
        <v>0</v>
      </c>
      <c r="AE557" s="91">
        <v>0</v>
      </c>
      <c r="AF557" s="91">
        <v>0</v>
      </c>
      <c r="AG557" s="91">
        <v>0</v>
      </c>
      <c r="AH557" s="91">
        <v>0</v>
      </c>
      <c r="AI557" s="91">
        <v>0</v>
      </c>
      <c r="AJ557" s="91">
        <v>0</v>
      </c>
      <c r="AK557" s="91">
        <v>0</v>
      </c>
      <c r="AL557" s="91">
        <v>0</v>
      </c>
      <c r="AM557" s="92">
        <v>6111</v>
      </c>
      <c r="AN557" s="92">
        <v>6722</v>
      </c>
      <c r="AO557" s="92">
        <v>7395</v>
      </c>
      <c r="AP557" s="72"/>
      <c r="AQ557" s="91">
        <v>0</v>
      </c>
      <c r="AR557" s="91">
        <v>0</v>
      </c>
      <c r="AS557" s="91">
        <v>0</v>
      </c>
      <c r="AT557" s="92">
        <v>20228</v>
      </c>
      <c r="AU557" s="72"/>
      <c r="AV557" s="91"/>
      <c r="AW557" s="91"/>
      <c r="AX557" s="91"/>
      <c r="AY557" s="91"/>
      <c r="AZ557" s="91"/>
      <c r="BB557" s="91"/>
      <c r="BC557" s="91"/>
      <c r="BD557" s="91"/>
      <c r="BE557" s="91"/>
      <c r="BF557" s="91"/>
      <c r="BG557" s="91"/>
      <c r="BH557" s="91"/>
      <c r="BI557" s="91"/>
      <c r="BJ557" s="91"/>
      <c r="BL557" s="75" t="str">
        <f t="shared" si="16"/>
        <v>Rohto Mentholatum - Lazada</v>
      </c>
      <c r="BM557" s="75" t="str">
        <f t="shared" si="17"/>
        <v>Rohto Mentholatum - Lazada</v>
      </c>
    </row>
    <row r="558" spans="1:65" hidden="1" x14ac:dyDescent="0.3">
      <c r="A558" s="85" t="s">
        <v>1305</v>
      </c>
      <c r="B558" s="85" t="s">
        <v>240</v>
      </c>
      <c r="C558" s="85" t="s">
        <v>1305</v>
      </c>
      <c r="D558" s="85" t="s">
        <v>1910</v>
      </c>
      <c r="E558" s="85" t="s">
        <v>1305</v>
      </c>
      <c r="F558" s="85" t="s">
        <v>1305</v>
      </c>
      <c r="G558" s="85" t="s">
        <v>1326</v>
      </c>
      <c r="H558" s="85" t="s">
        <v>1104</v>
      </c>
      <c r="I558" s="85" t="s">
        <v>1104</v>
      </c>
      <c r="J558" s="85" t="s">
        <v>90</v>
      </c>
      <c r="K558" s="85" t="s">
        <v>739</v>
      </c>
      <c r="L558" s="86" t="s">
        <v>739</v>
      </c>
      <c r="M558" s="85"/>
      <c r="N558" s="85"/>
      <c r="O558" s="85"/>
      <c r="P558" s="85"/>
      <c r="Q558" s="87" t="s">
        <v>1311</v>
      </c>
      <c r="R558" s="87" t="s">
        <v>1311</v>
      </c>
      <c r="S558" s="87" t="s">
        <v>1311</v>
      </c>
      <c r="T558" s="87" t="s">
        <v>1311</v>
      </c>
      <c r="U558" s="87" t="s">
        <v>1311</v>
      </c>
      <c r="V558" s="87" t="s">
        <v>1311</v>
      </c>
      <c r="W558" s="87" t="s">
        <v>1311</v>
      </c>
      <c r="X558" s="87" t="s">
        <v>1311</v>
      </c>
      <c r="Y558" s="87" t="s">
        <v>1311</v>
      </c>
      <c r="Z558" s="87">
        <v>22</v>
      </c>
      <c r="AA558" s="87">
        <v>24</v>
      </c>
      <c r="AB558" s="87">
        <v>26</v>
      </c>
      <c r="AC558" s="72"/>
      <c r="AD558" s="87">
        <v>0</v>
      </c>
      <c r="AE558" s="87">
        <v>0</v>
      </c>
      <c r="AF558" s="87">
        <v>0</v>
      </c>
      <c r="AG558" s="87">
        <v>0</v>
      </c>
      <c r="AH558" s="87">
        <v>0</v>
      </c>
      <c r="AI558" s="87">
        <v>0</v>
      </c>
      <c r="AJ558" s="87">
        <v>0</v>
      </c>
      <c r="AK558" s="87">
        <v>0</v>
      </c>
      <c r="AL558" s="87">
        <v>0</v>
      </c>
      <c r="AM558" s="88">
        <v>1018</v>
      </c>
      <c r="AN558" s="88">
        <v>1120</v>
      </c>
      <c r="AO558" s="88">
        <v>1232</v>
      </c>
      <c r="AP558" s="72"/>
      <c r="AQ558" s="87">
        <v>0</v>
      </c>
      <c r="AR558" s="87">
        <v>0</v>
      </c>
      <c r="AS558" s="87">
        <v>0</v>
      </c>
      <c r="AT558" s="88">
        <v>3371</v>
      </c>
      <c r="AU558" s="72"/>
      <c r="AV558" s="87"/>
      <c r="AW558" s="87"/>
      <c r="AX558" s="87"/>
      <c r="AY558" s="87"/>
      <c r="AZ558" s="87"/>
      <c r="BA558" s="87"/>
      <c r="BB558" s="87"/>
      <c r="BC558" s="87"/>
      <c r="BD558" s="87"/>
      <c r="BE558" s="87"/>
      <c r="BF558" s="87"/>
      <c r="BG558" s="87"/>
      <c r="BH558" s="87"/>
      <c r="BI558" s="87"/>
      <c r="BJ558" s="87"/>
      <c r="BL558" s="75" t="str">
        <f t="shared" si="16"/>
        <v>Rohto Mentholatum - Momo</v>
      </c>
      <c r="BM558" s="75" t="str">
        <f t="shared" si="17"/>
        <v>Rohto Mentholatum - Momo</v>
      </c>
    </row>
    <row r="559" spans="1:65" hidden="1" x14ac:dyDescent="0.3">
      <c r="A559" s="85" t="s">
        <v>1305</v>
      </c>
      <c r="B559" s="75" t="s">
        <v>240</v>
      </c>
      <c r="C559" s="75" t="s">
        <v>1307</v>
      </c>
      <c r="D559" s="75" t="s">
        <v>1911</v>
      </c>
      <c r="E559" s="75" t="s">
        <v>1305</v>
      </c>
      <c r="F559" s="75" t="s">
        <v>1305</v>
      </c>
      <c r="G559" s="75" t="s">
        <v>1326</v>
      </c>
      <c r="H559" s="75" t="s">
        <v>1104</v>
      </c>
      <c r="I559" s="75" t="s">
        <v>1104</v>
      </c>
      <c r="J559" s="75" t="s">
        <v>90</v>
      </c>
      <c r="K559" s="75" t="s">
        <v>1313</v>
      </c>
      <c r="L559" s="99" t="s">
        <v>1482</v>
      </c>
      <c r="Q559" s="91" t="s">
        <v>1311</v>
      </c>
      <c r="R559" s="91" t="s">
        <v>1311</v>
      </c>
      <c r="S559" s="91" t="s">
        <v>1311</v>
      </c>
      <c r="T559" s="91" t="s">
        <v>1311</v>
      </c>
      <c r="U559" s="91" t="s">
        <v>1311</v>
      </c>
      <c r="V559" s="91" t="s">
        <v>1311</v>
      </c>
      <c r="W559" s="91" t="s">
        <v>1311</v>
      </c>
      <c r="X559" s="91" t="s">
        <v>1311</v>
      </c>
      <c r="Y559" s="91" t="s">
        <v>1311</v>
      </c>
      <c r="Z559" s="91" t="s">
        <v>1311</v>
      </c>
      <c r="AA559" s="91" t="s">
        <v>1311</v>
      </c>
      <c r="AB559" s="91" t="s">
        <v>1311</v>
      </c>
      <c r="AC559" s="72"/>
      <c r="AD559" s="91">
        <v>0</v>
      </c>
      <c r="AE559" s="91">
        <v>0</v>
      </c>
      <c r="AF559" s="91">
        <v>0</v>
      </c>
      <c r="AG559" s="91">
        <v>0</v>
      </c>
      <c r="AH559" s="91">
        <v>0</v>
      </c>
      <c r="AI559" s="91">
        <v>0</v>
      </c>
      <c r="AJ559" s="91">
        <v>0</v>
      </c>
      <c r="AK559" s="91">
        <v>0</v>
      </c>
      <c r="AL559" s="91">
        <v>0</v>
      </c>
      <c r="AM559" s="91">
        <v>0</v>
      </c>
      <c r="AN559" s="91">
        <v>0</v>
      </c>
      <c r="AO559" s="91">
        <v>0</v>
      </c>
      <c r="AP559" s="72"/>
      <c r="AQ559" s="91">
        <v>0</v>
      </c>
      <c r="AR559" s="91">
        <v>0</v>
      </c>
      <c r="AS559" s="91">
        <v>0</v>
      </c>
      <c r="AT559" s="91">
        <v>0</v>
      </c>
      <c r="AU559" s="72"/>
      <c r="AV559" s="91"/>
      <c r="AW559" s="91"/>
      <c r="AX559" s="91"/>
      <c r="AY559" s="91"/>
      <c r="AZ559" s="91"/>
      <c r="BB559" s="91"/>
      <c r="BC559" s="91"/>
      <c r="BD559" s="91"/>
      <c r="BE559" s="91"/>
      <c r="BF559" s="91"/>
      <c r="BG559" s="91"/>
      <c r="BH559" s="91"/>
      <c r="BI559" s="91"/>
      <c r="BJ559" s="91"/>
      <c r="BL559" s="75" t="str">
        <f t="shared" si="16"/>
        <v>Rohto Mentholatum - SENDO</v>
      </c>
      <c r="BM559" s="75" t="str">
        <f t="shared" si="17"/>
        <v>Rohto Mentholatum - SENDO</v>
      </c>
    </row>
    <row r="560" spans="1:65" hidden="1" x14ac:dyDescent="0.3">
      <c r="A560" s="85" t="s">
        <v>1305</v>
      </c>
      <c r="B560" s="85" t="s">
        <v>240</v>
      </c>
      <c r="C560" s="85" t="s">
        <v>1307</v>
      </c>
      <c r="D560" s="85" t="s">
        <v>1912</v>
      </c>
      <c r="E560" s="85" t="s">
        <v>1305</v>
      </c>
      <c r="F560" s="85" t="s">
        <v>1305</v>
      </c>
      <c r="G560" s="85" t="s">
        <v>1326</v>
      </c>
      <c r="H560" s="85" t="s">
        <v>1104</v>
      </c>
      <c r="I560" s="85" t="s">
        <v>1104</v>
      </c>
      <c r="J560" s="85" t="s">
        <v>90</v>
      </c>
      <c r="K560" s="85" t="s">
        <v>1313</v>
      </c>
      <c r="L560" s="95" t="s">
        <v>147</v>
      </c>
      <c r="M560" s="85"/>
      <c r="N560" s="85"/>
      <c r="O560" s="85"/>
      <c r="P560" s="85"/>
      <c r="Q560" s="87" t="s">
        <v>1311</v>
      </c>
      <c r="R560" s="87" t="s">
        <v>1311</v>
      </c>
      <c r="S560" s="87" t="s">
        <v>1311</v>
      </c>
      <c r="T560" s="87" t="s">
        <v>1311</v>
      </c>
      <c r="U560" s="87" t="s">
        <v>1311</v>
      </c>
      <c r="V560" s="87" t="s">
        <v>1311</v>
      </c>
      <c r="W560" s="87" t="s">
        <v>1311</v>
      </c>
      <c r="X560" s="87" t="s">
        <v>1311</v>
      </c>
      <c r="Y560" s="87" t="s">
        <v>1311</v>
      </c>
      <c r="Z560" s="87">
        <v>151</v>
      </c>
      <c r="AA560" s="87">
        <v>166</v>
      </c>
      <c r="AB560" s="87">
        <v>183</v>
      </c>
      <c r="AC560" s="72"/>
      <c r="AD560" s="87">
        <v>0</v>
      </c>
      <c r="AE560" s="87">
        <v>0</v>
      </c>
      <c r="AF560" s="87">
        <v>0</v>
      </c>
      <c r="AG560" s="87">
        <v>0</v>
      </c>
      <c r="AH560" s="87">
        <v>0</v>
      </c>
      <c r="AI560" s="87">
        <v>0</v>
      </c>
      <c r="AJ560" s="87">
        <v>0</v>
      </c>
      <c r="AK560" s="87">
        <v>0</v>
      </c>
      <c r="AL560" s="87">
        <v>0</v>
      </c>
      <c r="AM560" s="88">
        <v>7130</v>
      </c>
      <c r="AN560" s="88">
        <v>7843</v>
      </c>
      <c r="AO560" s="88">
        <v>8627</v>
      </c>
      <c r="AP560" s="72"/>
      <c r="AQ560" s="87">
        <v>0</v>
      </c>
      <c r="AR560" s="87">
        <v>0</v>
      </c>
      <c r="AS560" s="87">
        <v>0</v>
      </c>
      <c r="AT560" s="88">
        <v>23599</v>
      </c>
      <c r="AU560" s="72"/>
      <c r="AV560" s="87"/>
      <c r="AW560" s="87"/>
      <c r="AX560" s="87"/>
      <c r="AY560" s="87"/>
      <c r="AZ560" s="87"/>
      <c r="BA560" s="87"/>
      <c r="BB560" s="87"/>
      <c r="BC560" s="87"/>
      <c r="BD560" s="87"/>
      <c r="BE560" s="87"/>
      <c r="BF560" s="87"/>
      <c r="BG560" s="87"/>
      <c r="BH560" s="87"/>
      <c r="BI560" s="87"/>
      <c r="BJ560" s="87"/>
      <c r="BL560" s="75" t="str">
        <f t="shared" si="16"/>
        <v>Rohto Mentholatum - Shopee</v>
      </c>
      <c r="BM560" s="75" t="str">
        <f t="shared" si="17"/>
        <v>Rohto Mentholatum - Shopee</v>
      </c>
    </row>
    <row r="561" spans="1:65" hidden="1" x14ac:dyDescent="0.3">
      <c r="A561" s="85" t="s">
        <v>1305</v>
      </c>
      <c r="B561" s="75" t="s">
        <v>240</v>
      </c>
      <c r="C561" s="75" t="s">
        <v>1307</v>
      </c>
      <c r="D561" s="75" t="s">
        <v>1913</v>
      </c>
      <c r="E561" s="75" t="s">
        <v>1305</v>
      </c>
      <c r="F561" s="75" t="s">
        <v>1305</v>
      </c>
      <c r="G561" s="75" t="s">
        <v>1326</v>
      </c>
      <c r="H561" s="75" t="s">
        <v>1104</v>
      </c>
      <c r="I561" s="75" t="s">
        <v>1104</v>
      </c>
      <c r="J561" s="75" t="s">
        <v>90</v>
      </c>
      <c r="K561" s="75" t="s">
        <v>1313</v>
      </c>
      <c r="L561" s="96" t="s">
        <v>581</v>
      </c>
      <c r="Q561" s="91" t="s">
        <v>1311</v>
      </c>
      <c r="R561" s="91" t="s">
        <v>1311</v>
      </c>
      <c r="S561" s="91" t="s">
        <v>1311</v>
      </c>
      <c r="T561" s="91" t="s">
        <v>1311</v>
      </c>
      <c r="U561" s="91" t="s">
        <v>1311</v>
      </c>
      <c r="V561" s="91" t="s">
        <v>1311</v>
      </c>
      <c r="W561" s="91" t="s">
        <v>1311</v>
      </c>
      <c r="X561" s="91" t="s">
        <v>1311</v>
      </c>
      <c r="Y561" s="91" t="s">
        <v>1311</v>
      </c>
      <c r="Z561" s="91">
        <v>108</v>
      </c>
      <c r="AA561" s="91">
        <v>119</v>
      </c>
      <c r="AB561" s="91">
        <v>131</v>
      </c>
      <c r="AC561" s="72"/>
      <c r="AD561" s="91">
        <v>0</v>
      </c>
      <c r="AE561" s="91">
        <v>0</v>
      </c>
      <c r="AF561" s="91">
        <v>0</v>
      </c>
      <c r="AG561" s="91">
        <v>0</v>
      </c>
      <c r="AH561" s="91">
        <v>0</v>
      </c>
      <c r="AI561" s="91">
        <v>0</v>
      </c>
      <c r="AJ561" s="91">
        <v>0</v>
      </c>
      <c r="AK561" s="91">
        <v>0</v>
      </c>
      <c r="AL561" s="91">
        <v>0</v>
      </c>
      <c r="AM561" s="92">
        <v>5093</v>
      </c>
      <c r="AN561" s="92">
        <v>5602</v>
      </c>
      <c r="AO561" s="92">
        <v>6162</v>
      </c>
      <c r="AP561" s="72"/>
      <c r="AQ561" s="91">
        <v>0</v>
      </c>
      <c r="AR561" s="91">
        <v>0</v>
      </c>
      <c r="AS561" s="91">
        <v>0</v>
      </c>
      <c r="AT561" s="92">
        <v>16856</v>
      </c>
      <c r="AU561" s="72"/>
      <c r="AV561" s="91"/>
      <c r="AW561" s="91"/>
      <c r="AX561" s="91"/>
      <c r="AY561" s="91"/>
      <c r="AZ561" s="91"/>
      <c r="BB561" s="91"/>
      <c r="BC561" s="91"/>
      <c r="BD561" s="91"/>
      <c r="BE561" s="91"/>
      <c r="BF561" s="91"/>
      <c r="BG561" s="91"/>
      <c r="BH561" s="91"/>
      <c r="BI561" s="91"/>
      <c r="BJ561" s="91"/>
      <c r="BL561" s="75" t="str">
        <f t="shared" si="16"/>
        <v>Rohto Mentholatum - TIKI</v>
      </c>
      <c r="BM561" s="75" t="str">
        <f t="shared" si="17"/>
        <v>Rohto Mentholatum - TIKI</v>
      </c>
    </row>
    <row r="562" spans="1:65" hidden="1" x14ac:dyDescent="0.3">
      <c r="A562" s="85" t="s">
        <v>1305</v>
      </c>
      <c r="B562" s="85" t="s">
        <v>240</v>
      </c>
      <c r="C562" s="85" t="s">
        <v>1305</v>
      </c>
      <c r="D562" s="85" t="s">
        <v>1914</v>
      </c>
      <c r="E562" s="85" t="s">
        <v>1305</v>
      </c>
      <c r="F562" s="85" t="s">
        <v>1305</v>
      </c>
      <c r="G562" s="85" t="s">
        <v>1326</v>
      </c>
      <c r="H562" s="85" t="s">
        <v>1104</v>
      </c>
      <c r="I562" s="85" t="s">
        <v>1104</v>
      </c>
      <c r="J562" s="85" t="s">
        <v>90</v>
      </c>
      <c r="K562" s="85" t="s">
        <v>116</v>
      </c>
      <c r="L562" s="86" t="s">
        <v>116</v>
      </c>
      <c r="M562" s="85"/>
      <c r="N562" s="85"/>
      <c r="O562" s="85"/>
      <c r="P562" s="85"/>
      <c r="Q562" s="87" t="s">
        <v>1311</v>
      </c>
      <c r="R562" s="87" t="s">
        <v>1311</v>
      </c>
      <c r="S562" s="87" t="s">
        <v>1311</v>
      </c>
      <c r="T562" s="87" t="s">
        <v>1311</v>
      </c>
      <c r="U562" s="87" t="s">
        <v>1311</v>
      </c>
      <c r="V562" s="87" t="s">
        <v>1311</v>
      </c>
      <c r="W562" s="87" t="s">
        <v>1311</v>
      </c>
      <c r="X562" s="87" t="s">
        <v>1311</v>
      </c>
      <c r="Y562" s="87" t="s">
        <v>1311</v>
      </c>
      <c r="Z562" s="87">
        <v>22</v>
      </c>
      <c r="AA562" s="87">
        <v>24</v>
      </c>
      <c r="AB562" s="87">
        <v>26</v>
      </c>
      <c r="AC562" s="72"/>
      <c r="AD562" s="87">
        <v>0</v>
      </c>
      <c r="AE562" s="87">
        <v>0</v>
      </c>
      <c r="AF562" s="87">
        <v>0</v>
      </c>
      <c r="AG562" s="87">
        <v>0</v>
      </c>
      <c r="AH562" s="87">
        <v>0</v>
      </c>
      <c r="AI562" s="87">
        <v>0</v>
      </c>
      <c r="AJ562" s="87">
        <v>0</v>
      </c>
      <c r="AK562" s="87">
        <v>0</v>
      </c>
      <c r="AL562" s="87">
        <v>0</v>
      </c>
      <c r="AM562" s="88">
        <v>1018</v>
      </c>
      <c r="AN562" s="88">
        <v>1120</v>
      </c>
      <c r="AO562" s="88">
        <v>1232</v>
      </c>
      <c r="AP562" s="72"/>
      <c r="AQ562" s="87">
        <v>0</v>
      </c>
      <c r="AR562" s="87">
        <v>0</v>
      </c>
      <c r="AS562" s="87">
        <v>0</v>
      </c>
      <c r="AT562" s="88">
        <v>3371</v>
      </c>
      <c r="AU562" s="72"/>
      <c r="AV562" s="87"/>
      <c r="AW562" s="87"/>
      <c r="AX562" s="87"/>
      <c r="AY562" s="87"/>
      <c r="AZ562" s="87"/>
      <c r="BA562" s="87"/>
      <c r="BB562" s="87"/>
      <c r="BC562" s="87"/>
      <c r="BD562" s="87"/>
      <c r="BE562" s="87"/>
      <c r="BF562" s="87"/>
      <c r="BG562" s="87"/>
      <c r="BH562" s="87"/>
      <c r="BI562" s="87"/>
      <c r="BJ562" s="87"/>
      <c r="BL562" s="75" t="str">
        <f t="shared" si="16"/>
        <v>Rohto Mentholatum - Tiktok</v>
      </c>
      <c r="BM562" s="75" t="str">
        <f t="shared" si="17"/>
        <v>Rohto Mentholatum - Tiktok</v>
      </c>
    </row>
    <row r="563" spans="1:65" hidden="1" x14ac:dyDescent="0.3">
      <c r="A563" s="85" t="s">
        <v>1305</v>
      </c>
      <c r="B563" s="75" t="s">
        <v>240</v>
      </c>
      <c r="C563" s="75" t="s">
        <v>1307</v>
      </c>
      <c r="D563" s="75" t="s">
        <v>1915</v>
      </c>
      <c r="E563" s="75" t="s">
        <v>1305</v>
      </c>
      <c r="F563" s="75" t="s">
        <v>1305</v>
      </c>
      <c r="G563" s="75" t="s">
        <v>1456</v>
      </c>
      <c r="H563" s="75" t="s">
        <v>978</v>
      </c>
      <c r="I563" s="75" t="s">
        <v>978</v>
      </c>
      <c r="J563" s="75" t="s">
        <v>90</v>
      </c>
      <c r="K563" s="75" t="s">
        <v>1313</v>
      </c>
      <c r="L563" s="90" t="s">
        <v>65</v>
      </c>
      <c r="Q563" s="91" t="s">
        <v>1311</v>
      </c>
      <c r="R563" s="91" t="s">
        <v>1311</v>
      </c>
      <c r="S563" s="91" t="s">
        <v>1311</v>
      </c>
      <c r="T563" s="91" t="s">
        <v>1311</v>
      </c>
      <c r="U563" s="91" t="s">
        <v>1311</v>
      </c>
      <c r="V563" s="91" t="s">
        <v>1311</v>
      </c>
      <c r="W563" s="91">
        <v>100</v>
      </c>
      <c r="X563" s="91">
        <v>110</v>
      </c>
      <c r="Y563" s="91">
        <v>121</v>
      </c>
      <c r="Z563" s="91">
        <v>133</v>
      </c>
      <c r="AA563" s="91">
        <v>146</v>
      </c>
      <c r="AB563" s="91">
        <v>161</v>
      </c>
      <c r="AC563" s="72"/>
      <c r="AD563" s="91">
        <v>0</v>
      </c>
      <c r="AE563" s="91">
        <v>0</v>
      </c>
      <c r="AF563" s="91">
        <v>0</v>
      </c>
      <c r="AG563" s="91">
        <v>0</v>
      </c>
      <c r="AH563" s="91">
        <v>0</v>
      </c>
      <c r="AI563" s="91">
        <v>0</v>
      </c>
      <c r="AJ563" s="92">
        <v>4721</v>
      </c>
      <c r="AK563" s="92">
        <v>5193</v>
      </c>
      <c r="AL563" s="92">
        <v>5712</v>
      </c>
      <c r="AM563" s="92">
        <v>6284</v>
      </c>
      <c r="AN563" s="92">
        <v>6912</v>
      </c>
      <c r="AO563" s="92">
        <v>7603</v>
      </c>
      <c r="AP563" s="72"/>
      <c r="AQ563" s="91">
        <v>0</v>
      </c>
      <c r="AR563" s="91">
        <v>0</v>
      </c>
      <c r="AS563" s="92">
        <v>15627</v>
      </c>
      <c r="AT563" s="92">
        <v>20799</v>
      </c>
      <c r="AU563" s="72"/>
      <c r="AV563" s="91"/>
      <c r="AW563" s="91"/>
      <c r="AX563" s="91"/>
      <c r="AY563" s="91"/>
      <c r="AZ563" s="91"/>
      <c r="BB563" s="91"/>
      <c r="BC563" s="91"/>
      <c r="BD563" s="91"/>
      <c r="BE563" s="91"/>
      <c r="BF563" s="91"/>
      <c r="BG563" s="91"/>
      <c r="BH563" s="91"/>
      <c r="BI563" s="91"/>
      <c r="BJ563" s="91"/>
      <c r="BL563" s="75" t="str">
        <f t="shared" si="16"/>
        <v>Sabina - Lazada</v>
      </c>
      <c r="BM563" s="75" t="str">
        <f t="shared" si="17"/>
        <v>Sabina - Lazada</v>
      </c>
    </row>
    <row r="564" spans="1:65" hidden="1" x14ac:dyDescent="0.3">
      <c r="A564" s="85" t="s">
        <v>1305</v>
      </c>
      <c r="B564" s="85" t="s">
        <v>240</v>
      </c>
      <c r="C564" s="85" t="s">
        <v>1305</v>
      </c>
      <c r="D564" s="85" t="s">
        <v>1916</v>
      </c>
      <c r="E564" s="85" t="s">
        <v>1305</v>
      </c>
      <c r="F564" s="85" t="s">
        <v>1305</v>
      </c>
      <c r="G564" s="85" t="s">
        <v>1456</v>
      </c>
      <c r="H564" s="85" t="s">
        <v>978</v>
      </c>
      <c r="I564" s="85" t="s">
        <v>978</v>
      </c>
      <c r="J564" s="85" t="s">
        <v>90</v>
      </c>
      <c r="K564" s="85" t="s">
        <v>739</v>
      </c>
      <c r="L564" s="86" t="s">
        <v>739</v>
      </c>
      <c r="M564" s="85"/>
      <c r="N564" s="85"/>
      <c r="O564" s="85"/>
      <c r="P564" s="85"/>
      <c r="Q564" s="87" t="s">
        <v>1311</v>
      </c>
      <c r="R564" s="87" t="s">
        <v>1311</v>
      </c>
      <c r="S564" s="87" t="s">
        <v>1311</v>
      </c>
      <c r="T564" s="87" t="s">
        <v>1311</v>
      </c>
      <c r="U564" s="87" t="s">
        <v>1311</v>
      </c>
      <c r="V564" s="87" t="s">
        <v>1311</v>
      </c>
      <c r="W564" s="87" t="s">
        <v>1311</v>
      </c>
      <c r="X564" s="87" t="s">
        <v>1311</v>
      </c>
      <c r="Y564" s="87">
        <v>11</v>
      </c>
      <c r="Z564" s="87">
        <v>12</v>
      </c>
      <c r="AA564" s="87">
        <v>13</v>
      </c>
      <c r="AB564" s="87">
        <v>14</v>
      </c>
      <c r="AC564" s="72"/>
      <c r="AD564" s="87">
        <v>0</v>
      </c>
      <c r="AE564" s="87">
        <v>0</v>
      </c>
      <c r="AF564" s="87">
        <v>0</v>
      </c>
      <c r="AG564" s="87">
        <v>0</v>
      </c>
      <c r="AH564" s="87">
        <v>0</v>
      </c>
      <c r="AI564" s="87">
        <v>0</v>
      </c>
      <c r="AJ564" s="87">
        <v>0</v>
      </c>
      <c r="AK564" s="87">
        <v>0</v>
      </c>
      <c r="AL564" s="87">
        <v>509</v>
      </c>
      <c r="AM564" s="87">
        <v>560</v>
      </c>
      <c r="AN564" s="87">
        <v>616</v>
      </c>
      <c r="AO564" s="87">
        <v>678</v>
      </c>
      <c r="AP564" s="72"/>
      <c r="AQ564" s="87">
        <v>0</v>
      </c>
      <c r="AR564" s="87">
        <v>0</v>
      </c>
      <c r="AS564" s="87">
        <v>509</v>
      </c>
      <c r="AT564" s="88">
        <v>1854</v>
      </c>
      <c r="AU564" s="72"/>
      <c r="AV564" s="87"/>
      <c r="AW564" s="87"/>
      <c r="AX564" s="87"/>
      <c r="AY564" s="87"/>
      <c r="AZ564" s="87"/>
      <c r="BA564" s="87"/>
      <c r="BB564" s="87"/>
      <c r="BC564" s="87"/>
      <c r="BD564" s="87"/>
      <c r="BE564" s="87"/>
      <c r="BF564" s="87"/>
      <c r="BG564" s="87"/>
      <c r="BH564" s="87"/>
      <c r="BI564" s="87"/>
      <c r="BJ564" s="87"/>
      <c r="BL564" s="75" t="str">
        <f t="shared" si="16"/>
        <v>Sabina - Momo</v>
      </c>
      <c r="BM564" s="75" t="str">
        <f t="shared" si="17"/>
        <v>Sabina - Momo</v>
      </c>
    </row>
    <row r="565" spans="1:65" hidden="1" x14ac:dyDescent="0.3">
      <c r="A565" s="85" t="s">
        <v>1305</v>
      </c>
      <c r="B565" s="75" t="s">
        <v>240</v>
      </c>
      <c r="C565" s="75" t="s">
        <v>1307</v>
      </c>
      <c r="D565" s="75" t="s">
        <v>1917</v>
      </c>
      <c r="E565" s="75" t="s">
        <v>1305</v>
      </c>
      <c r="F565" s="75" t="s">
        <v>1305</v>
      </c>
      <c r="G565" s="75" t="s">
        <v>1456</v>
      </c>
      <c r="H565" s="75" t="s">
        <v>978</v>
      </c>
      <c r="I565" s="75" t="s">
        <v>978</v>
      </c>
      <c r="J565" s="75" t="s">
        <v>90</v>
      </c>
      <c r="K565" s="75" t="s">
        <v>1313</v>
      </c>
      <c r="L565" s="99" t="s">
        <v>1482</v>
      </c>
      <c r="Q565" s="91" t="s">
        <v>1311</v>
      </c>
      <c r="R565" s="91" t="s">
        <v>1311</v>
      </c>
      <c r="S565" s="91" t="s">
        <v>1311</v>
      </c>
      <c r="T565" s="91" t="s">
        <v>1311</v>
      </c>
      <c r="U565" s="91" t="s">
        <v>1311</v>
      </c>
      <c r="V565" s="91" t="s">
        <v>1311</v>
      </c>
      <c r="W565" s="91" t="s">
        <v>1311</v>
      </c>
      <c r="X565" s="91" t="s">
        <v>1311</v>
      </c>
      <c r="Y565" s="91" t="s">
        <v>1311</v>
      </c>
      <c r="Z565" s="91" t="s">
        <v>1311</v>
      </c>
      <c r="AA565" s="91" t="s">
        <v>1311</v>
      </c>
      <c r="AB565" s="91" t="s">
        <v>1311</v>
      </c>
      <c r="AC565" s="72"/>
      <c r="AD565" s="91">
        <v>0</v>
      </c>
      <c r="AE565" s="91">
        <v>0</v>
      </c>
      <c r="AF565" s="91">
        <v>0</v>
      </c>
      <c r="AG565" s="91">
        <v>0</v>
      </c>
      <c r="AH565" s="91">
        <v>0</v>
      </c>
      <c r="AI565" s="91">
        <v>0</v>
      </c>
      <c r="AJ565" s="91">
        <v>0</v>
      </c>
      <c r="AK565" s="91">
        <v>0</v>
      </c>
      <c r="AL565" s="91">
        <v>0</v>
      </c>
      <c r="AM565" s="91">
        <v>0</v>
      </c>
      <c r="AN565" s="91">
        <v>0</v>
      </c>
      <c r="AO565" s="91">
        <v>0</v>
      </c>
      <c r="AP565" s="72"/>
      <c r="AQ565" s="91">
        <v>0</v>
      </c>
      <c r="AR565" s="91">
        <v>0</v>
      </c>
      <c r="AS565" s="91">
        <v>0</v>
      </c>
      <c r="AT565" s="91">
        <v>0</v>
      </c>
      <c r="AU565" s="72"/>
      <c r="AV565" s="91"/>
      <c r="AW565" s="91"/>
      <c r="AX565" s="91"/>
      <c r="AY565" s="91"/>
      <c r="AZ565" s="91"/>
      <c r="BB565" s="91"/>
      <c r="BC565" s="91"/>
      <c r="BD565" s="91"/>
      <c r="BE565" s="91"/>
      <c r="BF565" s="91"/>
      <c r="BG565" s="91"/>
      <c r="BH565" s="91"/>
      <c r="BI565" s="91"/>
      <c r="BJ565" s="91"/>
      <c r="BL565" s="75" t="str">
        <f t="shared" si="16"/>
        <v>Sabina - SENDO</v>
      </c>
      <c r="BM565" s="75" t="str">
        <f t="shared" si="17"/>
        <v>Sabina - SENDO</v>
      </c>
    </row>
    <row r="566" spans="1:65" hidden="1" x14ac:dyDescent="0.3">
      <c r="A566" s="85" t="s">
        <v>1305</v>
      </c>
      <c r="B566" s="85" t="s">
        <v>240</v>
      </c>
      <c r="C566" s="85" t="s">
        <v>1307</v>
      </c>
      <c r="D566" s="85" t="s">
        <v>1918</v>
      </c>
      <c r="E566" s="85" t="s">
        <v>1305</v>
      </c>
      <c r="F566" s="85" t="s">
        <v>1305</v>
      </c>
      <c r="G566" s="85" t="s">
        <v>1456</v>
      </c>
      <c r="H566" s="85" t="s">
        <v>978</v>
      </c>
      <c r="I566" s="85" t="s">
        <v>978</v>
      </c>
      <c r="J566" s="85" t="s">
        <v>90</v>
      </c>
      <c r="K566" s="85" t="s">
        <v>1313</v>
      </c>
      <c r="L566" s="95" t="s">
        <v>147</v>
      </c>
      <c r="M566" s="85"/>
      <c r="N566" s="85"/>
      <c r="O566" s="85"/>
      <c r="P566" s="85"/>
      <c r="Q566" s="87" t="s">
        <v>1311</v>
      </c>
      <c r="R566" s="87" t="s">
        <v>1311</v>
      </c>
      <c r="S566" s="87" t="s">
        <v>1311</v>
      </c>
      <c r="T566" s="87" t="s">
        <v>1311</v>
      </c>
      <c r="U566" s="87" t="s">
        <v>1311</v>
      </c>
      <c r="V566" s="87" t="s">
        <v>1311</v>
      </c>
      <c r="W566" s="87">
        <v>300</v>
      </c>
      <c r="X566" s="87">
        <v>330</v>
      </c>
      <c r="Y566" s="87">
        <v>363</v>
      </c>
      <c r="Z566" s="87">
        <v>399</v>
      </c>
      <c r="AA566" s="87">
        <v>439</v>
      </c>
      <c r="AB566" s="87">
        <v>483</v>
      </c>
      <c r="AC566" s="72"/>
      <c r="AD566" s="87">
        <v>0</v>
      </c>
      <c r="AE566" s="87">
        <v>0</v>
      </c>
      <c r="AF566" s="87">
        <v>0</v>
      </c>
      <c r="AG566" s="87">
        <v>0</v>
      </c>
      <c r="AH566" s="87">
        <v>0</v>
      </c>
      <c r="AI566" s="87">
        <v>0</v>
      </c>
      <c r="AJ566" s="88">
        <v>14163</v>
      </c>
      <c r="AK566" s="88">
        <v>15579</v>
      </c>
      <c r="AL566" s="88">
        <v>17137</v>
      </c>
      <c r="AM566" s="88">
        <v>18851</v>
      </c>
      <c r="AN566" s="88">
        <v>20736</v>
      </c>
      <c r="AO566" s="88">
        <v>22810</v>
      </c>
      <c r="AP566" s="72"/>
      <c r="AQ566" s="87">
        <v>0</v>
      </c>
      <c r="AR566" s="87">
        <v>0</v>
      </c>
      <c r="AS566" s="88">
        <v>46880</v>
      </c>
      <c r="AT566" s="88">
        <v>62397</v>
      </c>
      <c r="AU566" s="72"/>
      <c r="AV566" s="87"/>
      <c r="AW566" s="87"/>
      <c r="AX566" s="87"/>
      <c r="AY566" s="87"/>
      <c r="AZ566" s="87"/>
      <c r="BA566" s="87"/>
      <c r="BB566" s="87"/>
      <c r="BC566" s="87"/>
      <c r="BD566" s="87"/>
      <c r="BE566" s="87"/>
      <c r="BF566" s="87"/>
      <c r="BG566" s="87"/>
      <c r="BH566" s="87"/>
      <c r="BI566" s="87"/>
      <c r="BJ566" s="87"/>
      <c r="BL566" s="75" t="str">
        <f t="shared" si="16"/>
        <v>Sabina - Shopee</v>
      </c>
      <c r="BM566" s="75" t="str">
        <f t="shared" si="17"/>
        <v>Sabina - Shopee</v>
      </c>
    </row>
    <row r="567" spans="1:65" hidden="1" x14ac:dyDescent="0.3">
      <c r="A567" s="85" t="s">
        <v>1305</v>
      </c>
      <c r="B567" s="75" t="s">
        <v>240</v>
      </c>
      <c r="C567" s="75" t="s">
        <v>1307</v>
      </c>
      <c r="D567" s="75" t="s">
        <v>1919</v>
      </c>
      <c r="E567" s="75" t="s">
        <v>1305</v>
      </c>
      <c r="F567" s="75" t="s">
        <v>1305</v>
      </c>
      <c r="G567" s="75" t="s">
        <v>1456</v>
      </c>
      <c r="H567" s="75" t="s">
        <v>978</v>
      </c>
      <c r="I567" s="75" t="s">
        <v>978</v>
      </c>
      <c r="J567" s="75" t="s">
        <v>90</v>
      </c>
      <c r="K567" s="75" t="s">
        <v>1313</v>
      </c>
      <c r="L567" s="96" t="s">
        <v>581</v>
      </c>
      <c r="Q567" s="91" t="s">
        <v>1311</v>
      </c>
      <c r="R567" s="91" t="s">
        <v>1311</v>
      </c>
      <c r="S567" s="91" t="s">
        <v>1311</v>
      </c>
      <c r="T567" s="91" t="s">
        <v>1311</v>
      </c>
      <c r="U567" s="91" t="s">
        <v>1311</v>
      </c>
      <c r="V567" s="91" t="s">
        <v>1311</v>
      </c>
      <c r="W567" s="91">
        <v>200</v>
      </c>
      <c r="X567" s="91">
        <v>220</v>
      </c>
      <c r="Y567" s="91">
        <v>242</v>
      </c>
      <c r="Z567" s="91">
        <v>266</v>
      </c>
      <c r="AA567" s="91">
        <v>293</v>
      </c>
      <c r="AB567" s="91">
        <v>322</v>
      </c>
      <c r="AC567" s="72"/>
      <c r="AD567" s="91">
        <v>0</v>
      </c>
      <c r="AE567" s="91">
        <v>0</v>
      </c>
      <c r="AF567" s="91">
        <v>0</v>
      </c>
      <c r="AG567" s="91">
        <v>0</v>
      </c>
      <c r="AH567" s="91">
        <v>0</v>
      </c>
      <c r="AI567" s="91">
        <v>0</v>
      </c>
      <c r="AJ567" s="92">
        <v>9442</v>
      </c>
      <c r="AK567" s="92">
        <v>10386</v>
      </c>
      <c r="AL567" s="92">
        <v>11425</v>
      </c>
      <c r="AM567" s="92">
        <v>12567</v>
      </c>
      <c r="AN567" s="92">
        <v>13824</v>
      </c>
      <c r="AO567" s="92">
        <v>15206</v>
      </c>
      <c r="AP567" s="72"/>
      <c r="AQ567" s="91">
        <v>0</v>
      </c>
      <c r="AR567" s="91">
        <v>0</v>
      </c>
      <c r="AS567" s="92">
        <v>31253</v>
      </c>
      <c r="AT567" s="92">
        <v>41598</v>
      </c>
      <c r="AU567" s="72"/>
      <c r="AV567" s="91"/>
      <c r="AW567" s="91"/>
      <c r="AX567" s="91"/>
      <c r="AY567" s="91"/>
      <c r="AZ567" s="91"/>
      <c r="BB567" s="91"/>
      <c r="BC567" s="91"/>
      <c r="BD567" s="91"/>
      <c r="BE567" s="91"/>
      <c r="BF567" s="91"/>
      <c r="BG567" s="91"/>
      <c r="BH567" s="91"/>
      <c r="BI567" s="91"/>
      <c r="BJ567" s="91"/>
      <c r="BL567" s="75" t="str">
        <f t="shared" si="16"/>
        <v>Sabina - TIKI</v>
      </c>
      <c r="BM567" s="75" t="str">
        <f t="shared" si="17"/>
        <v>Sabina - TIKI</v>
      </c>
    </row>
    <row r="568" spans="1:65" hidden="1" x14ac:dyDescent="0.3">
      <c r="A568" s="85" t="s">
        <v>1305</v>
      </c>
      <c r="B568" s="85" t="s">
        <v>240</v>
      </c>
      <c r="C568" s="85" t="s">
        <v>1305</v>
      </c>
      <c r="D568" s="85" t="s">
        <v>1920</v>
      </c>
      <c r="E568" s="85" t="s">
        <v>1305</v>
      </c>
      <c r="F568" s="85" t="s">
        <v>1305</v>
      </c>
      <c r="G568" s="85" t="s">
        <v>1456</v>
      </c>
      <c r="H568" s="85" t="s">
        <v>978</v>
      </c>
      <c r="I568" s="85" t="s">
        <v>978</v>
      </c>
      <c r="J568" s="85" t="s">
        <v>90</v>
      </c>
      <c r="K568" s="85" t="s">
        <v>116</v>
      </c>
      <c r="L568" s="86" t="s">
        <v>116</v>
      </c>
      <c r="M568" s="85"/>
      <c r="N568" s="85"/>
      <c r="O568" s="85"/>
      <c r="P568" s="85"/>
      <c r="Q568" s="87" t="s">
        <v>1311</v>
      </c>
      <c r="R568" s="87" t="s">
        <v>1311</v>
      </c>
      <c r="S568" s="87" t="s">
        <v>1311</v>
      </c>
      <c r="T568" s="87" t="s">
        <v>1311</v>
      </c>
      <c r="U568" s="87" t="s">
        <v>1311</v>
      </c>
      <c r="V568" s="87" t="s">
        <v>1311</v>
      </c>
      <c r="W568" s="87" t="s">
        <v>1311</v>
      </c>
      <c r="X568" s="87" t="s">
        <v>1311</v>
      </c>
      <c r="Y568" s="87">
        <v>11</v>
      </c>
      <c r="Z568" s="87">
        <v>12</v>
      </c>
      <c r="AA568" s="87">
        <v>13</v>
      </c>
      <c r="AB568" s="87">
        <v>14</v>
      </c>
      <c r="AC568" s="72"/>
      <c r="AD568" s="87">
        <v>0</v>
      </c>
      <c r="AE568" s="87">
        <v>0</v>
      </c>
      <c r="AF568" s="87">
        <v>0</v>
      </c>
      <c r="AG568" s="87">
        <v>0</v>
      </c>
      <c r="AH568" s="87">
        <v>0</v>
      </c>
      <c r="AI568" s="87">
        <v>0</v>
      </c>
      <c r="AJ568" s="87">
        <v>0</v>
      </c>
      <c r="AK568" s="87">
        <v>0</v>
      </c>
      <c r="AL568" s="87">
        <v>509</v>
      </c>
      <c r="AM568" s="87">
        <v>560</v>
      </c>
      <c r="AN568" s="87">
        <v>616</v>
      </c>
      <c r="AO568" s="87">
        <v>678</v>
      </c>
      <c r="AP568" s="72"/>
      <c r="AQ568" s="87">
        <v>0</v>
      </c>
      <c r="AR568" s="87">
        <v>0</v>
      </c>
      <c r="AS568" s="87">
        <v>509</v>
      </c>
      <c r="AT568" s="88">
        <v>1854</v>
      </c>
      <c r="AU568" s="72"/>
      <c r="AV568" s="87"/>
      <c r="AW568" s="87"/>
      <c r="AX568" s="87"/>
      <c r="AY568" s="87"/>
      <c r="AZ568" s="87"/>
      <c r="BA568" s="87"/>
      <c r="BB568" s="87"/>
      <c r="BC568" s="87"/>
      <c r="BD568" s="87"/>
      <c r="BE568" s="87"/>
      <c r="BF568" s="87"/>
      <c r="BG568" s="87"/>
      <c r="BH568" s="87"/>
      <c r="BI568" s="87"/>
      <c r="BJ568" s="87"/>
      <c r="BL568" s="75" t="str">
        <f t="shared" si="16"/>
        <v>Sabina - Tiktok</v>
      </c>
      <c r="BM568" s="75" t="str">
        <f t="shared" si="17"/>
        <v>Sabina - Tiktok</v>
      </c>
    </row>
    <row r="569" spans="1:65" hidden="1" x14ac:dyDescent="0.3">
      <c r="A569" s="85" t="s">
        <v>1305</v>
      </c>
      <c r="B569" s="75" t="s">
        <v>240</v>
      </c>
      <c r="C569" s="75" t="s">
        <v>1307</v>
      </c>
      <c r="D569" s="75" t="s">
        <v>1921</v>
      </c>
      <c r="E569" s="75" t="s">
        <v>1305</v>
      </c>
      <c r="F569" s="75" t="s">
        <v>1305</v>
      </c>
      <c r="G569" s="75" t="s">
        <v>1320</v>
      </c>
      <c r="H569" s="75" t="s">
        <v>960</v>
      </c>
      <c r="I569" s="75" t="s">
        <v>960</v>
      </c>
      <c r="J569" s="75" t="s">
        <v>90</v>
      </c>
      <c r="K569" s="75" t="s">
        <v>1313</v>
      </c>
      <c r="L569" s="99" t="s">
        <v>1482</v>
      </c>
      <c r="Q569" s="91" t="s">
        <v>1311</v>
      </c>
      <c r="R569" s="91" t="s">
        <v>1311</v>
      </c>
      <c r="S569" s="91" t="s">
        <v>1311</v>
      </c>
      <c r="T569" s="91" t="s">
        <v>1311</v>
      </c>
      <c r="U569" s="91" t="s">
        <v>1311</v>
      </c>
      <c r="V569" s="91" t="s">
        <v>1311</v>
      </c>
      <c r="W569" s="91">
        <v>971</v>
      </c>
      <c r="X569" s="92">
        <v>1100</v>
      </c>
      <c r="Y569" s="92">
        <v>1294</v>
      </c>
      <c r="Z569" s="92">
        <v>1294</v>
      </c>
      <c r="AA569" s="92">
        <v>1618</v>
      </c>
      <c r="AB569" s="92">
        <v>1618</v>
      </c>
      <c r="AC569" s="72"/>
      <c r="AD569" s="91">
        <v>0</v>
      </c>
      <c r="AE569" s="91">
        <v>0</v>
      </c>
      <c r="AF569" s="91">
        <v>0</v>
      </c>
      <c r="AG569" s="91">
        <v>0</v>
      </c>
      <c r="AH569" s="91">
        <v>0</v>
      </c>
      <c r="AI569" s="91">
        <v>0</v>
      </c>
      <c r="AJ569" s="92">
        <v>45833</v>
      </c>
      <c r="AK569" s="92">
        <v>51945</v>
      </c>
      <c r="AL569" s="92">
        <v>61111</v>
      </c>
      <c r="AM569" s="92">
        <v>61111</v>
      </c>
      <c r="AN569" s="92">
        <v>76389</v>
      </c>
      <c r="AO569" s="92">
        <v>76389</v>
      </c>
      <c r="AP569" s="72"/>
      <c r="AQ569" s="91">
        <v>0</v>
      </c>
      <c r="AR569" s="91">
        <v>0</v>
      </c>
      <c r="AS569" s="92">
        <v>158889</v>
      </c>
      <c r="AT569" s="92">
        <v>213889</v>
      </c>
      <c r="AU569" s="72"/>
      <c r="AV569" s="91"/>
      <c r="AW569" s="91"/>
      <c r="AX569" s="91"/>
      <c r="AY569" s="91"/>
      <c r="AZ569" s="91"/>
      <c r="BB569" s="91"/>
      <c r="BC569" s="91"/>
      <c r="BD569" s="91"/>
      <c r="BE569" s="91"/>
      <c r="BF569" s="91"/>
      <c r="BG569" s="91"/>
      <c r="BH569" s="91"/>
      <c r="BI569" s="91"/>
      <c r="BJ569" s="91"/>
      <c r="BL569" s="75" t="str">
        <f t="shared" si="16"/>
        <v>Samsung - SENDO</v>
      </c>
      <c r="BM569" s="75" t="str">
        <f t="shared" si="17"/>
        <v>Samsung - SENDO</v>
      </c>
    </row>
    <row r="570" spans="1:65" hidden="1" x14ac:dyDescent="0.3">
      <c r="A570" s="85" t="s">
        <v>1305</v>
      </c>
      <c r="B570" s="85" t="s">
        <v>240</v>
      </c>
      <c r="C570" s="85" t="s">
        <v>1307</v>
      </c>
      <c r="D570" s="85" t="s">
        <v>1922</v>
      </c>
      <c r="E570" s="85" t="s">
        <v>1305</v>
      </c>
      <c r="F570" s="85" t="s">
        <v>1305</v>
      </c>
      <c r="G570" s="85" t="s">
        <v>1320</v>
      </c>
      <c r="H570" s="85" t="s">
        <v>960</v>
      </c>
      <c r="I570" s="85" t="s">
        <v>960</v>
      </c>
      <c r="J570" s="85" t="s">
        <v>90</v>
      </c>
      <c r="K570" s="85" t="s">
        <v>1313</v>
      </c>
      <c r="L570" s="96" t="s">
        <v>581</v>
      </c>
      <c r="M570" s="85"/>
      <c r="N570" s="85"/>
      <c r="O570" s="85"/>
      <c r="P570" s="85"/>
      <c r="Q570" s="87" t="s">
        <v>1311</v>
      </c>
      <c r="R570" s="87" t="s">
        <v>1311</v>
      </c>
      <c r="S570" s="87" t="s">
        <v>1311</v>
      </c>
      <c r="T570" s="87" t="s">
        <v>1311</v>
      </c>
      <c r="U570" s="87" t="s">
        <v>1311</v>
      </c>
      <c r="V570" s="87" t="s">
        <v>1311</v>
      </c>
      <c r="W570" s="88">
        <v>2265</v>
      </c>
      <c r="X570" s="88">
        <v>2567</v>
      </c>
      <c r="Y570" s="88">
        <v>3020</v>
      </c>
      <c r="Z570" s="88">
        <v>3020</v>
      </c>
      <c r="AA570" s="88">
        <v>3775</v>
      </c>
      <c r="AB570" s="88">
        <v>3775</v>
      </c>
      <c r="AC570" s="72"/>
      <c r="AD570" s="87">
        <v>0</v>
      </c>
      <c r="AE570" s="87">
        <v>0</v>
      </c>
      <c r="AF570" s="87">
        <v>0</v>
      </c>
      <c r="AG570" s="87">
        <v>0</v>
      </c>
      <c r="AH570" s="87">
        <v>0</v>
      </c>
      <c r="AI570" s="87">
        <v>0</v>
      </c>
      <c r="AJ570" s="88">
        <v>106945</v>
      </c>
      <c r="AK570" s="88">
        <v>121203</v>
      </c>
      <c r="AL570" s="88">
        <v>142593</v>
      </c>
      <c r="AM570" s="88">
        <v>142593</v>
      </c>
      <c r="AN570" s="88">
        <v>178241</v>
      </c>
      <c r="AO570" s="88">
        <v>178241</v>
      </c>
      <c r="AP570" s="72"/>
      <c r="AQ570" s="87">
        <v>0</v>
      </c>
      <c r="AR570" s="87">
        <v>0</v>
      </c>
      <c r="AS570" s="88">
        <v>370741</v>
      </c>
      <c r="AT570" s="88">
        <v>499074</v>
      </c>
      <c r="AU570" s="72"/>
      <c r="AV570" s="87"/>
      <c r="AW570" s="87"/>
      <c r="AX570" s="87"/>
      <c r="AY570" s="87"/>
      <c r="AZ570" s="87"/>
      <c r="BA570" s="87"/>
      <c r="BB570" s="87"/>
      <c r="BC570" s="87"/>
      <c r="BD570" s="87"/>
      <c r="BE570" s="87"/>
      <c r="BF570" s="87"/>
      <c r="BG570" s="87"/>
      <c r="BH570" s="87"/>
      <c r="BI570" s="87"/>
      <c r="BJ570" s="87"/>
      <c r="BL570" s="75" t="str">
        <f t="shared" si="16"/>
        <v>Samsung - TIKI</v>
      </c>
      <c r="BM570" s="75" t="str">
        <f t="shared" si="17"/>
        <v>Samsung - TIKI</v>
      </c>
    </row>
    <row r="571" spans="1:65" hidden="1" x14ac:dyDescent="0.3">
      <c r="A571" s="85" t="s">
        <v>1305</v>
      </c>
      <c r="B571" s="75" t="s">
        <v>240</v>
      </c>
      <c r="C571" s="75" t="s">
        <v>1307</v>
      </c>
      <c r="D571" s="75" t="s">
        <v>1923</v>
      </c>
      <c r="E571" s="75" t="s">
        <v>1305</v>
      </c>
      <c r="F571" s="75" t="s">
        <v>1305</v>
      </c>
      <c r="G571" s="75" t="s">
        <v>1335</v>
      </c>
      <c r="H571" s="75" t="s">
        <v>834</v>
      </c>
      <c r="I571" s="75" t="s">
        <v>1924</v>
      </c>
      <c r="J571" s="75" t="s">
        <v>223</v>
      </c>
      <c r="K571" s="75" t="s">
        <v>1313</v>
      </c>
      <c r="L571" s="90" t="s">
        <v>65</v>
      </c>
      <c r="Q571" s="91" t="s">
        <v>1311</v>
      </c>
      <c r="R571" s="91" t="s">
        <v>1311</v>
      </c>
      <c r="S571" s="91">
        <v>23</v>
      </c>
      <c r="T571" s="91">
        <v>43</v>
      </c>
      <c r="U571" s="91">
        <v>54</v>
      </c>
      <c r="V571" s="91">
        <v>86</v>
      </c>
      <c r="W571" s="91">
        <v>82</v>
      </c>
      <c r="X571" s="91">
        <v>82</v>
      </c>
      <c r="Y571" s="91">
        <v>108</v>
      </c>
      <c r="Z571" s="91">
        <v>129</v>
      </c>
      <c r="AA571" s="91">
        <v>173</v>
      </c>
      <c r="AB571" s="91">
        <v>151</v>
      </c>
      <c r="AC571" s="72"/>
      <c r="AD571" s="91">
        <v>0</v>
      </c>
      <c r="AE571" s="91">
        <v>0</v>
      </c>
      <c r="AF571" s="92">
        <v>1069</v>
      </c>
      <c r="AG571" s="92">
        <v>2037</v>
      </c>
      <c r="AH571" s="92">
        <v>2547</v>
      </c>
      <c r="AI571" s="92">
        <v>4074</v>
      </c>
      <c r="AJ571" s="92">
        <v>3870</v>
      </c>
      <c r="AK571" s="92">
        <v>3870</v>
      </c>
      <c r="AL571" s="92">
        <v>5093</v>
      </c>
      <c r="AM571" s="92">
        <v>6111</v>
      </c>
      <c r="AN571" s="92">
        <v>8148</v>
      </c>
      <c r="AO571" s="92">
        <v>7130</v>
      </c>
      <c r="AP571" s="72"/>
      <c r="AQ571" s="92">
        <v>1069</v>
      </c>
      <c r="AR571" s="92">
        <v>8658</v>
      </c>
      <c r="AS571" s="92">
        <v>12833</v>
      </c>
      <c r="AT571" s="92">
        <v>21389</v>
      </c>
      <c r="AU571" s="72"/>
      <c r="AV571" s="91"/>
      <c r="AW571" s="91"/>
      <c r="AX571" s="91"/>
      <c r="AY571" s="91"/>
      <c r="AZ571" s="91"/>
      <c r="BB571" s="91"/>
      <c r="BC571" s="91"/>
      <c r="BD571" s="91"/>
      <c r="BE571" s="91"/>
      <c r="BF571" s="91"/>
      <c r="BG571" s="91"/>
      <c r="BH571" s="91"/>
      <c r="BI571" s="91"/>
      <c r="BJ571" s="91"/>
      <c r="BL571" s="75" t="str">
        <f t="shared" si="16"/>
        <v>Sandals - Lazada</v>
      </c>
      <c r="BM571" s="75" t="str">
        <f t="shared" si="17"/>
        <v>Gunam + Goodlife - Lazada</v>
      </c>
    </row>
    <row r="572" spans="1:65" hidden="1" x14ac:dyDescent="0.3">
      <c r="A572" s="85" t="s">
        <v>1305</v>
      </c>
      <c r="B572" s="85" t="s">
        <v>240</v>
      </c>
      <c r="C572" s="85" t="s">
        <v>1305</v>
      </c>
      <c r="D572" s="85" t="s">
        <v>1925</v>
      </c>
      <c r="E572" s="85" t="s">
        <v>1305</v>
      </c>
      <c r="F572" s="85" t="s">
        <v>1305</v>
      </c>
      <c r="G572" s="85" t="s">
        <v>1335</v>
      </c>
      <c r="H572" s="85" t="s">
        <v>834</v>
      </c>
      <c r="I572" s="85" t="s">
        <v>1924</v>
      </c>
      <c r="J572" s="85" t="s">
        <v>223</v>
      </c>
      <c r="K572" s="85" t="s">
        <v>739</v>
      </c>
      <c r="L572" s="86" t="s">
        <v>739</v>
      </c>
      <c r="M572" s="85"/>
      <c r="N572" s="85"/>
      <c r="O572" s="85"/>
      <c r="P572" s="85"/>
      <c r="Q572" s="87" t="s">
        <v>1311</v>
      </c>
      <c r="R572" s="87" t="s">
        <v>1311</v>
      </c>
      <c r="S572" s="87" t="s">
        <v>1311</v>
      </c>
      <c r="T572" s="87" t="s">
        <v>1311</v>
      </c>
      <c r="U572" s="87" t="s">
        <v>1311</v>
      </c>
      <c r="V572" s="87" t="s">
        <v>1311</v>
      </c>
      <c r="W572" s="87" t="s">
        <v>1311</v>
      </c>
      <c r="X572" s="87" t="s">
        <v>1311</v>
      </c>
      <c r="Y572" s="87" t="s">
        <v>1311</v>
      </c>
      <c r="Z572" s="87" t="s">
        <v>1311</v>
      </c>
      <c r="AA572" s="87" t="s">
        <v>1311</v>
      </c>
      <c r="AB572" s="87" t="s">
        <v>1311</v>
      </c>
      <c r="AC572" s="72"/>
      <c r="AD572" s="87">
        <v>0</v>
      </c>
      <c r="AE572" s="87">
        <v>0</v>
      </c>
      <c r="AF572" s="87">
        <v>0</v>
      </c>
      <c r="AG572" s="87">
        <v>0</v>
      </c>
      <c r="AH572" s="87">
        <v>0</v>
      </c>
      <c r="AI572" s="87">
        <v>0</v>
      </c>
      <c r="AJ572" s="87">
        <v>0</v>
      </c>
      <c r="AK572" s="87">
        <v>0</v>
      </c>
      <c r="AL572" s="87">
        <v>0</v>
      </c>
      <c r="AM572" s="87">
        <v>0</v>
      </c>
      <c r="AN572" s="87">
        <v>0</v>
      </c>
      <c r="AO572" s="87">
        <v>0</v>
      </c>
      <c r="AP572" s="72"/>
      <c r="AQ572" s="87">
        <v>0</v>
      </c>
      <c r="AR572" s="87">
        <v>0</v>
      </c>
      <c r="AS572" s="87">
        <v>0</v>
      </c>
      <c r="AT572" s="87">
        <v>0</v>
      </c>
      <c r="AU572" s="72"/>
      <c r="AV572" s="87"/>
      <c r="AW572" s="87"/>
      <c r="AX572" s="87"/>
      <c r="AY572" s="87"/>
      <c r="AZ572" s="87"/>
      <c r="BA572" s="87"/>
      <c r="BB572" s="87"/>
      <c r="BC572" s="87"/>
      <c r="BD572" s="87"/>
      <c r="BE572" s="87"/>
      <c r="BF572" s="87"/>
      <c r="BG572" s="87"/>
      <c r="BH572" s="87"/>
      <c r="BI572" s="87"/>
      <c r="BJ572" s="87"/>
      <c r="BL572" s="75" t="str">
        <f t="shared" si="16"/>
        <v>Sandals - Momo</v>
      </c>
      <c r="BM572" s="75" t="str">
        <f t="shared" si="17"/>
        <v>Gunam + Goodlife - Momo</v>
      </c>
    </row>
    <row r="573" spans="1:65" hidden="1" x14ac:dyDescent="0.3">
      <c r="A573" s="85" t="s">
        <v>1305</v>
      </c>
      <c r="B573" s="75" t="s">
        <v>240</v>
      </c>
      <c r="C573" s="75" t="s">
        <v>1307</v>
      </c>
      <c r="D573" s="75" t="s">
        <v>1926</v>
      </c>
      <c r="E573" s="75" t="s">
        <v>1305</v>
      </c>
      <c r="F573" s="75" t="s">
        <v>1305</v>
      </c>
      <c r="G573" s="75" t="s">
        <v>1335</v>
      </c>
      <c r="H573" s="75" t="s">
        <v>834</v>
      </c>
      <c r="I573" s="75" t="s">
        <v>1924</v>
      </c>
      <c r="J573" s="75" t="s">
        <v>223</v>
      </c>
      <c r="K573" s="75" t="s">
        <v>1313</v>
      </c>
      <c r="L573" s="99" t="s">
        <v>1482</v>
      </c>
      <c r="Q573" s="91" t="s">
        <v>1311</v>
      </c>
      <c r="R573" s="91" t="s">
        <v>1311</v>
      </c>
      <c r="S573" s="91" t="s">
        <v>1311</v>
      </c>
      <c r="T573" s="91" t="s">
        <v>1311</v>
      </c>
      <c r="U573" s="91" t="s">
        <v>1311</v>
      </c>
      <c r="V573" s="91" t="s">
        <v>1311</v>
      </c>
      <c r="W573" s="91" t="s">
        <v>1311</v>
      </c>
      <c r="X573" s="91" t="s">
        <v>1311</v>
      </c>
      <c r="Y573" s="91" t="s">
        <v>1311</v>
      </c>
      <c r="Z573" s="91" t="s">
        <v>1311</v>
      </c>
      <c r="AA573" s="91" t="s">
        <v>1311</v>
      </c>
      <c r="AB573" s="91" t="s">
        <v>1311</v>
      </c>
      <c r="AC573" s="72"/>
      <c r="AD573" s="91">
        <v>0</v>
      </c>
      <c r="AE573" s="91">
        <v>0</v>
      </c>
      <c r="AF573" s="91">
        <v>0</v>
      </c>
      <c r="AG573" s="91">
        <v>0</v>
      </c>
      <c r="AH573" s="91">
        <v>0</v>
      </c>
      <c r="AI573" s="91">
        <v>0</v>
      </c>
      <c r="AJ573" s="91">
        <v>0</v>
      </c>
      <c r="AK573" s="91">
        <v>0</v>
      </c>
      <c r="AL573" s="91">
        <v>0</v>
      </c>
      <c r="AM573" s="91">
        <v>0</v>
      </c>
      <c r="AN573" s="91">
        <v>0</v>
      </c>
      <c r="AO573" s="91">
        <v>0</v>
      </c>
      <c r="AP573" s="72"/>
      <c r="AQ573" s="91">
        <v>0</v>
      </c>
      <c r="AR573" s="91">
        <v>0</v>
      </c>
      <c r="AS573" s="91">
        <v>0</v>
      </c>
      <c r="AT573" s="91">
        <v>0</v>
      </c>
      <c r="AU573" s="72"/>
      <c r="AV573" s="91"/>
      <c r="AW573" s="91"/>
      <c r="AX573" s="91"/>
      <c r="AY573" s="91"/>
      <c r="AZ573" s="91"/>
      <c r="BB573" s="91"/>
      <c r="BC573" s="91"/>
      <c r="BD573" s="91"/>
      <c r="BE573" s="91"/>
      <c r="BF573" s="91"/>
      <c r="BG573" s="91"/>
      <c r="BH573" s="91"/>
      <c r="BI573" s="91"/>
      <c r="BJ573" s="91"/>
      <c r="BL573" s="75" t="str">
        <f t="shared" si="16"/>
        <v>Sandals - SENDO</v>
      </c>
      <c r="BM573" s="75" t="str">
        <f t="shared" si="17"/>
        <v>Gunam + Goodlife - SENDO</v>
      </c>
    </row>
    <row r="574" spans="1:65" hidden="1" x14ac:dyDescent="0.3">
      <c r="A574" s="85" t="s">
        <v>1305</v>
      </c>
      <c r="B574" s="85" t="s">
        <v>240</v>
      </c>
      <c r="C574" s="85" t="s">
        <v>1307</v>
      </c>
      <c r="D574" s="85" t="s">
        <v>1927</v>
      </c>
      <c r="E574" s="85" t="s">
        <v>1305</v>
      </c>
      <c r="F574" s="85" t="s">
        <v>1305</v>
      </c>
      <c r="G574" s="85" t="s">
        <v>1335</v>
      </c>
      <c r="H574" s="85" t="s">
        <v>834</v>
      </c>
      <c r="I574" s="85" t="s">
        <v>1924</v>
      </c>
      <c r="J574" s="85" t="s">
        <v>223</v>
      </c>
      <c r="K574" s="85" t="s">
        <v>1313</v>
      </c>
      <c r="L574" s="95" t="s">
        <v>147</v>
      </c>
      <c r="M574" s="85"/>
      <c r="N574" s="85"/>
      <c r="O574" s="85"/>
      <c r="P574" s="85"/>
      <c r="Q574" s="87" t="s">
        <v>1311</v>
      </c>
      <c r="R574" s="87" t="s">
        <v>1311</v>
      </c>
      <c r="S574" s="87">
        <v>23</v>
      </c>
      <c r="T574" s="87">
        <v>43</v>
      </c>
      <c r="U574" s="87">
        <v>54</v>
      </c>
      <c r="V574" s="87">
        <v>86</v>
      </c>
      <c r="W574" s="87">
        <v>82</v>
      </c>
      <c r="X574" s="87">
        <v>82</v>
      </c>
      <c r="Y574" s="87">
        <v>108</v>
      </c>
      <c r="Z574" s="87">
        <v>129</v>
      </c>
      <c r="AA574" s="87">
        <v>173</v>
      </c>
      <c r="AB574" s="87">
        <v>151</v>
      </c>
      <c r="AC574" s="72"/>
      <c r="AD574" s="87">
        <v>0</v>
      </c>
      <c r="AE574" s="87">
        <v>0</v>
      </c>
      <c r="AF574" s="88">
        <v>1069</v>
      </c>
      <c r="AG574" s="88">
        <v>2037</v>
      </c>
      <c r="AH574" s="88">
        <v>2547</v>
      </c>
      <c r="AI574" s="88">
        <v>4074</v>
      </c>
      <c r="AJ574" s="88">
        <v>3870</v>
      </c>
      <c r="AK574" s="88">
        <v>3870</v>
      </c>
      <c r="AL574" s="88">
        <v>5093</v>
      </c>
      <c r="AM574" s="88">
        <v>6111</v>
      </c>
      <c r="AN574" s="88">
        <v>8148</v>
      </c>
      <c r="AO574" s="88">
        <v>7130</v>
      </c>
      <c r="AP574" s="72"/>
      <c r="AQ574" s="88">
        <v>1069</v>
      </c>
      <c r="AR574" s="88">
        <v>8658</v>
      </c>
      <c r="AS574" s="88">
        <v>12833</v>
      </c>
      <c r="AT574" s="88">
        <v>21389</v>
      </c>
      <c r="AU574" s="72"/>
      <c r="AV574" s="87"/>
      <c r="AW574" s="87"/>
      <c r="AX574" s="87"/>
      <c r="AY574" s="87"/>
      <c r="AZ574" s="87"/>
      <c r="BA574" s="87"/>
      <c r="BB574" s="87"/>
      <c r="BC574" s="87"/>
      <c r="BD574" s="87"/>
      <c r="BE574" s="87"/>
      <c r="BF574" s="87"/>
      <c r="BG574" s="87"/>
      <c r="BH574" s="87"/>
      <c r="BI574" s="87"/>
      <c r="BJ574" s="87"/>
      <c r="BL574" s="75" t="str">
        <f t="shared" si="16"/>
        <v>Sandals - Shopee</v>
      </c>
      <c r="BM574" s="75" t="str">
        <f t="shared" si="17"/>
        <v>Gunam + Goodlife - Shopee</v>
      </c>
    </row>
    <row r="575" spans="1:65" hidden="1" x14ac:dyDescent="0.3">
      <c r="A575" s="85" t="s">
        <v>1305</v>
      </c>
      <c r="B575" s="75" t="s">
        <v>240</v>
      </c>
      <c r="C575" s="75" t="s">
        <v>1307</v>
      </c>
      <c r="D575" s="75" t="s">
        <v>1928</v>
      </c>
      <c r="E575" s="75" t="s">
        <v>1305</v>
      </c>
      <c r="F575" s="75" t="s">
        <v>1305</v>
      </c>
      <c r="G575" s="75" t="s">
        <v>1335</v>
      </c>
      <c r="H575" s="75" t="s">
        <v>834</v>
      </c>
      <c r="I575" s="75" t="s">
        <v>1924</v>
      </c>
      <c r="J575" s="75" t="s">
        <v>223</v>
      </c>
      <c r="K575" s="75" t="s">
        <v>1313</v>
      </c>
      <c r="L575" s="96" t="s">
        <v>581</v>
      </c>
      <c r="Q575" s="91" t="s">
        <v>1311</v>
      </c>
      <c r="R575" s="91" t="s">
        <v>1311</v>
      </c>
      <c r="S575" s="91" t="s">
        <v>1311</v>
      </c>
      <c r="T575" s="91">
        <v>22</v>
      </c>
      <c r="U575" s="91">
        <v>32</v>
      </c>
      <c r="V575" s="91">
        <v>43</v>
      </c>
      <c r="W575" s="91">
        <v>41</v>
      </c>
      <c r="X575" s="91">
        <v>41</v>
      </c>
      <c r="Y575" s="91">
        <v>65</v>
      </c>
      <c r="Z575" s="91">
        <v>86</v>
      </c>
      <c r="AA575" s="91">
        <v>108</v>
      </c>
      <c r="AB575" s="91">
        <v>108</v>
      </c>
      <c r="AC575" s="72"/>
      <c r="AD575" s="91">
        <v>0</v>
      </c>
      <c r="AE575" s="91">
        <v>0</v>
      </c>
      <c r="AF575" s="91">
        <v>0</v>
      </c>
      <c r="AG575" s="92">
        <v>1018</v>
      </c>
      <c r="AH575" s="92">
        <v>1528</v>
      </c>
      <c r="AI575" s="92">
        <v>2037</v>
      </c>
      <c r="AJ575" s="92">
        <v>1935</v>
      </c>
      <c r="AK575" s="92">
        <v>1935</v>
      </c>
      <c r="AL575" s="92">
        <v>3055</v>
      </c>
      <c r="AM575" s="92">
        <v>4074</v>
      </c>
      <c r="AN575" s="92">
        <v>5093</v>
      </c>
      <c r="AO575" s="92">
        <v>5093</v>
      </c>
      <c r="AP575" s="72"/>
      <c r="AQ575" s="91">
        <v>0</v>
      </c>
      <c r="AR575" s="92">
        <v>4583</v>
      </c>
      <c r="AS575" s="92">
        <v>6926</v>
      </c>
      <c r="AT575" s="92">
        <v>14259</v>
      </c>
      <c r="AU575" s="72"/>
      <c r="AV575" s="91"/>
      <c r="AW575" s="91"/>
      <c r="AX575" s="91"/>
      <c r="AY575" s="91"/>
      <c r="AZ575" s="91"/>
      <c r="BB575" s="91"/>
      <c r="BC575" s="91"/>
      <c r="BD575" s="91"/>
      <c r="BE575" s="91"/>
      <c r="BF575" s="91"/>
      <c r="BG575" s="91"/>
      <c r="BH575" s="91"/>
      <c r="BI575" s="91"/>
      <c r="BJ575" s="91"/>
      <c r="BL575" s="75" t="str">
        <f t="shared" si="16"/>
        <v>Sandals - TIKI</v>
      </c>
      <c r="BM575" s="75" t="str">
        <f t="shared" si="17"/>
        <v>Gunam + Goodlife - TIKI</v>
      </c>
    </row>
    <row r="576" spans="1:65" hidden="1" x14ac:dyDescent="0.3">
      <c r="A576" s="85" t="s">
        <v>1305</v>
      </c>
      <c r="B576" s="85" t="s">
        <v>240</v>
      </c>
      <c r="C576" s="85" t="s">
        <v>1305</v>
      </c>
      <c r="D576" s="85" t="s">
        <v>1929</v>
      </c>
      <c r="E576" s="85" t="s">
        <v>1305</v>
      </c>
      <c r="F576" s="85" t="s">
        <v>1305</v>
      </c>
      <c r="G576" s="85" t="s">
        <v>1335</v>
      </c>
      <c r="H576" s="85" t="s">
        <v>834</v>
      </c>
      <c r="I576" s="85" t="s">
        <v>1924</v>
      </c>
      <c r="J576" s="85" t="s">
        <v>223</v>
      </c>
      <c r="K576" s="85" t="s">
        <v>116</v>
      </c>
      <c r="L576" s="86" t="s">
        <v>116</v>
      </c>
      <c r="M576" s="85"/>
      <c r="N576" s="85"/>
      <c r="O576" s="85"/>
      <c r="P576" s="85"/>
      <c r="Q576" s="87" t="s">
        <v>1311</v>
      </c>
      <c r="R576" s="87" t="s">
        <v>1311</v>
      </c>
      <c r="S576" s="87" t="s">
        <v>1311</v>
      </c>
      <c r="T576" s="87" t="s">
        <v>1311</v>
      </c>
      <c r="U576" s="87" t="s">
        <v>1311</v>
      </c>
      <c r="V576" s="87" t="s">
        <v>1311</v>
      </c>
      <c r="W576" s="87" t="s">
        <v>1311</v>
      </c>
      <c r="X576" s="87" t="s">
        <v>1311</v>
      </c>
      <c r="Y576" s="87" t="s">
        <v>1311</v>
      </c>
      <c r="Z576" s="87" t="s">
        <v>1311</v>
      </c>
      <c r="AA576" s="87" t="s">
        <v>1311</v>
      </c>
      <c r="AB576" s="87" t="s">
        <v>1311</v>
      </c>
      <c r="AC576" s="72"/>
      <c r="AD576" s="87">
        <v>0</v>
      </c>
      <c r="AE576" s="87">
        <v>0</v>
      </c>
      <c r="AF576" s="87">
        <v>0</v>
      </c>
      <c r="AG576" s="87">
        <v>0</v>
      </c>
      <c r="AH576" s="87">
        <v>0</v>
      </c>
      <c r="AI576" s="87">
        <v>0</v>
      </c>
      <c r="AJ576" s="87">
        <v>0</v>
      </c>
      <c r="AK576" s="87">
        <v>0</v>
      </c>
      <c r="AL576" s="87">
        <v>0</v>
      </c>
      <c r="AM576" s="87">
        <v>0</v>
      </c>
      <c r="AN576" s="87">
        <v>0</v>
      </c>
      <c r="AO576" s="87">
        <v>0</v>
      </c>
      <c r="AP576" s="72"/>
      <c r="AQ576" s="87">
        <v>0</v>
      </c>
      <c r="AR576" s="87">
        <v>0</v>
      </c>
      <c r="AS576" s="87">
        <v>0</v>
      </c>
      <c r="AT576" s="87">
        <v>0</v>
      </c>
      <c r="AU576" s="72"/>
      <c r="AV576" s="87"/>
      <c r="AW576" s="87"/>
      <c r="AX576" s="87"/>
      <c r="AY576" s="87"/>
      <c r="AZ576" s="87"/>
      <c r="BA576" s="87"/>
      <c r="BB576" s="87"/>
      <c r="BC576" s="87"/>
      <c r="BD576" s="87"/>
      <c r="BE576" s="87"/>
      <c r="BF576" s="87"/>
      <c r="BG576" s="87"/>
      <c r="BH576" s="87"/>
      <c r="BI576" s="87"/>
      <c r="BJ576" s="87"/>
      <c r="BL576" s="75" t="str">
        <f t="shared" si="16"/>
        <v>Sandals - Tiktok</v>
      </c>
      <c r="BM576" s="75" t="str">
        <f t="shared" si="17"/>
        <v>Gunam + Goodlife - Tiktok</v>
      </c>
    </row>
    <row r="577" spans="1:65" hidden="1" x14ac:dyDescent="0.3">
      <c r="A577" s="85" t="s">
        <v>1305</v>
      </c>
      <c r="B577" s="75" t="s">
        <v>240</v>
      </c>
      <c r="C577" s="75" t="s">
        <v>1307</v>
      </c>
      <c r="D577" s="75" t="s">
        <v>1930</v>
      </c>
      <c r="E577" s="75" t="s">
        <v>1305</v>
      </c>
      <c r="F577" s="75" t="s">
        <v>1305</v>
      </c>
      <c r="G577" s="75" t="s">
        <v>1320</v>
      </c>
      <c r="H577" s="75" t="s">
        <v>1113</v>
      </c>
      <c r="I577" s="75" t="s">
        <v>1113</v>
      </c>
      <c r="J577" s="75" t="s">
        <v>223</v>
      </c>
      <c r="K577" s="75" t="s">
        <v>1313</v>
      </c>
      <c r="L577" s="90" t="s">
        <v>65</v>
      </c>
      <c r="Q577" s="91" t="s">
        <v>1311</v>
      </c>
      <c r="R577" s="91" t="s">
        <v>1311</v>
      </c>
      <c r="S577" s="91" t="s">
        <v>1311</v>
      </c>
      <c r="T577" s="91" t="s">
        <v>1311</v>
      </c>
      <c r="U577" s="91" t="s">
        <v>1311</v>
      </c>
      <c r="V577" s="91" t="s">
        <v>1311</v>
      </c>
      <c r="W577" s="91" t="s">
        <v>1311</v>
      </c>
      <c r="X577" s="91" t="s">
        <v>1311</v>
      </c>
      <c r="Y577" s="91" t="s">
        <v>1311</v>
      </c>
      <c r="Z577" s="91">
        <v>129</v>
      </c>
      <c r="AA577" s="91">
        <v>142</v>
      </c>
      <c r="AB577" s="91">
        <v>157</v>
      </c>
      <c r="AC577" s="72"/>
      <c r="AD577" s="91">
        <v>0</v>
      </c>
      <c r="AE577" s="91">
        <v>0</v>
      </c>
      <c r="AF577" s="91">
        <v>0</v>
      </c>
      <c r="AG577" s="91">
        <v>0</v>
      </c>
      <c r="AH577" s="91">
        <v>0</v>
      </c>
      <c r="AI577" s="91">
        <v>0</v>
      </c>
      <c r="AJ577" s="91">
        <v>0</v>
      </c>
      <c r="AK577" s="91">
        <v>0</v>
      </c>
      <c r="AL577" s="91">
        <v>0</v>
      </c>
      <c r="AM577" s="92">
        <v>6111</v>
      </c>
      <c r="AN577" s="92">
        <v>6722</v>
      </c>
      <c r="AO577" s="92">
        <v>7395</v>
      </c>
      <c r="AP577" s="72"/>
      <c r="AQ577" s="91">
        <v>0</v>
      </c>
      <c r="AR577" s="91">
        <v>0</v>
      </c>
      <c r="AS577" s="91">
        <v>0</v>
      </c>
      <c r="AT577" s="92">
        <v>20228</v>
      </c>
      <c r="AU577" s="72"/>
      <c r="AV577" s="91"/>
      <c r="AW577" s="91"/>
      <c r="AX577" s="91"/>
      <c r="AY577" s="91"/>
      <c r="AZ577" s="91"/>
      <c r="BB577" s="91"/>
      <c r="BC577" s="91"/>
      <c r="BD577" s="91"/>
      <c r="BE577" s="91"/>
      <c r="BF577" s="91"/>
      <c r="BG577" s="91"/>
      <c r="BH577" s="91"/>
      <c r="BI577" s="91"/>
      <c r="BJ577" s="91"/>
      <c r="BL577" s="75" t="str">
        <f t="shared" si="16"/>
        <v>Seagate - Lazada</v>
      </c>
      <c r="BM577" s="75" t="str">
        <f t="shared" si="17"/>
        <v>Seagate - Lazada</v>
      </c>
    </row>
    <row r="578" spans="1:65" hidden="1" x14ac:dyDescent="0.3">
      <c r="A578" s="85" t="s">
        <v>1305</v>
      </c>
      <c r="B578" s="85" t="s">
        <v>240</v>
      </c>
      <c r="C578" s="85" t="s">
        <v>1305</v>
      </c>
      <c r="D578" s="85" t="s">
        <v>1931</v>
      </c>
      <c r="E578" s="85" t="s">
        <v>1305</v>
      </c>
      <c r="F578" s="85" t="s">
        <v>1305</v>
      </c>
      <c r="G578" s="85" t="s">
        <v>1320</v>
      </c>
      <c r="H578" s="85" t="s">
        <v>1113</v>
      </c>
      <c r="I578" s="85" t="s">
        <v>1113</v>
      </c>
      <c r="J578" s="85" t="s">
        <v>223</v>
      </c>
      <c r="K578" s="85" t="s">
        <v>739</v>
      </c>
      <c r="L578" s="86" t="s">
        <v>739</v>
      </c>
      <c r="M578" s="85"/>
      <c r="N578" s="85"/>
      <c r="O578" s="85"/>
      <c r="P578" s="85"/>
      <c r="Q578" s="87" t="s">
        <v>1311</v>
      </c>
      <c r="R578" s="87" t="s">
        <v>1311</v>
      </c>
      <c r="S578" s="87" t="s">
        <v>1311</v>
      </c>
      <c r="T578" s="87" t="s">
        <v>1311</v>
      </c>
      <c r="U578" s="87" t="s">
        <v>1311</v>
      </c>
      <c r="V578" s="87" t="s">
        <v>1311</v>
      </c>
      <c r="W578" s="87" t="s">
        <v>1311</v>
      </c>
      <c r="X578" s="87" t="s">
        <v>1311</v>
      </c>
      <c r="Y578" s="87" t="s">
        <v>1311</v>
      </c>
      <c r="Z578" s="87">
        <v>22</v>
      </c>
      <c r="AA578" s="87">
        <v>24</v>
      </c>
      <c r="AB578" s="87">
        <v>26</v>
      </c>
      <c r="AC578" s="72"/>
      <c r="AD578" s="87">
        <v>0</v>
      </c>
      <c r="AE578" s="87">
        <v>0</v>
      </c>
      <c r="AF578" s="87">
        <v>0</v>
      </c>
      <c r="AG578" s="87">
        <v>0</v>
      </c>
      <c r="AH578" s="87">
        <v>0</v>
      </c>
      <c r="AI578" s="87">
        <v>0</v>
      </c>
      <c r="AJ578" s="87">
        <v>0</v>
      </c>
      <c r="AK578" s="87">
        <v>0</v>
      </c>
      <c r="AL578" s="87">
        <v>0</v>
      </c>
      <c r="AM578" s="88">
        <v>1018</v>
      </c>
      <c r="AN578" s="88">
        <v>1120</v>
      </c>
      <c r="AO578" s="88">
        <v>1232</v>
      </c>
      <c r="AP578" s="72"/>
      <c r="AQ578" s="87">
        <v>0</v>
      </c>
      <c r="AR578" s="87">
        <v>0</v>
      </c>
      <c r="AS578" s="87">
        <v>0</v>
      </c>
      <c r="AT578" s="88">
        <v>3371</v>
      </c>
      <c r="AU578" s="72"/>
      <c r="AV578" s="87"/>
      <c r="AW578" s="87"/>
      <c r="AX578" s="87"/>
      <c r="AY578" s="87"/>
      <c r="AZ578" s="87"/>
      <c r="BA578" s="87"/>
      <c r="BB578" s="87"/>
      <c r="BC578" s="87"/>
      <c r="BD578" s="87"/>
      <c r="BE578" s="87"/>
      <c r="BF578" s="87"/>
      <c r="BG578" s="87"/>
      <c r="BH578" s="87"/>
      <c r="BI578" s="87"/>
      <c r="BJ578" s="87"/>
      <c r="BL578" s="75" t="str">
        <f t="shared" si="16"/>
        <v>Seagate - Momo</v>
      </c>
      <c r="BM578" s="75" t="str">
        <f t="shared" si="17"/>
        <v>Seagate - Momo</v>
      </c>
    </row>
    <row r="579" spans="1:65" hidden="1" x14ac:dyDescent="0.3">
      <c r="A579" s="85" t="s">
        <v>1305</v>
      </c>
      <c r="B579" s="75" t="s">
        <v>240</v>
      </c>
      <c r="C579" s="75" t="s">
        <v>1307</v>
      </c>
      <c r="D579" s="75" t="s">
        <v>1932</v>
      </c>
      <c r="E579" s="75" t="s">
        <v>1305</v>
      </c>
      <c r="F579" s="75" t="s">
        <v>1305</v>
      </c>
      <c r="G579" s="75" t="s">
        <v>1320</v>
      </c>
      <c r="H579" s="75" t="s">
        <v>1113</v>
      </c>
      <c r="I579" s="75" t="s">
        <v>1113</v>
      </c>
      <c r="J579" s="75" t="s">
        <v>223</v>
      </c>
      <c r="K579" s="75" t="s">
        <v>1313</v>
      </c>
      <c r="L579" s="99" t="s">
        <v>1482</v>
      </c>
      <c r="Q579" s="91" t="s">
        <v>1311</v>
      </c>
      <c r="R579" s="91" t="s">
        <v>1311</v>
      </c>
      <c r="S579" s="91" t="s">
        <v>1311</v>
      </c>
      <c r="T579" s="91" t="s">
        <v>1311</v>
      </c>
      <c r="U579" s="91" t="s">
        <v>1311</v>
      </c>
      <c r="V579" s="91" t="s">
        <v>1311</v>
      </c>
      <c r="W579" s="91" t="s">
        <v>1311</v>
      </c>
      <c r="X579" s="91" t="s">
        <v>1311</v>
      </c>
      <c r="Y579" s="91" t="s">
        <v>1311</v>
      </c>
      <c r="Z579" s="91" t="s">
        <v>1311</v>
      </c>
      <c r="AA579" s="91" t="s">
        <v>1311</v>
      </c>
      <c r="AB579" s="91" t="s">
        <v>1311</v>
      </c>
      <c r="AC579" s="72"/>
      <c r="AD579" s="91">
        <v>0</v>
      </c>
      <c r="AE579" s="91">
        <v>0</v>
      </c>
      <c r="AF579" s="91">
        <v>0</v>
      </c>
      <c r="AG579" s="91">
        <v>0</v>
      </c>
      <c r="AH579" s="91">
        <v>0</v>
      </c>
      <c r="AI579" s="91">
        <v>0</v>
      </c>
      <c r="AJ579" s="91">
        <v>0</v>
      </c>
      <c r="AK579" s="91">
        <v>0</v>
      </c>
      <c r="AL579" s="91">
        <v>0</v>
      </c>
      <c r="AM579" s="91">
        <v>0</v>
      </c>
      <c r="AN579" s="91">
        <v>0</v>
      </c>
      <c r="AO579" s="91">
        <v>0</v>
      </c>
      <c r="AP579" s="72"/>
      <c r="AQ579" s="91">
        <v>0</v>
      </c>
      <c r="AR579" s="91">
        <v>0</v>
      </c>
      <c r="AS579" s="91">
        <v>0</v>
      </c>
      <c r="AT579" s="91">
        <v>0</v>
      </c>
      <c r="AU579" s="72"/>
      <c r="AV579" s="91"/>
      <c r="AW579" s="91"/>
      <c r="AX579" s="91"/>
      <c r="AY579" s="91"/>
      <c r="AZ579" s="91"/>
      <c r="BB579" s="91"/>
      <c r="BC579" s="91"/>
      <c r="BD579" s="91"/>
      <c r="BE579" s="91"/>
      <c r="BF579" s="91"/>
      <c r="BG579" s="91"/>
      <c r="BH579" s="91"/>
      <c r="BI579" s="91"/>
      <c r="BJ579" s="91"/>
      <c r="BL579" s="75" t="str">
        <f t="shared" si="16"/>
        <v>Seagate - SENDO</v>
      </c>
      <c r="BM579" s="75" t="str">
        <f t="shared" si="17"/>
        <v>Seagate - SENDO</v>
      </c>
    </row>
    <row r="580" spans="1:65" hidden="1" x14ac:dyDescent="0.3">
      <c r="A580" s="85" t="s">
        <v>1305</v>
      </c>
      <c r="B580" s="85" t="s">
        <v>240</v>
      </c>
      <c r="C580" s="85" t="s">
        <v>1307</v>
      </c>
      <c r="D580" s="85" t="s">
        <v>1933</v>
      </c>
      <c r="E580" s="85" t="s">
        <v>1305</v>
      </c>
      <c r="F580" s="85" t="s">
        <v>1305</v>
      </c>
      <c r="G580" s="85" t="s">
        <v>1320</v>
      </c>
      <c r="H580" s="85" t="s">
        <v>1113</v>
      </c>
      <c r="I580" s="85" t="s">
        <v>1113</v>
      </c>
      <c r="J580" s="85" t="s">
        <v>223</v>
      </c>
      <c r="K580" s="85" t="s">
        <v>1313</v>
      </c>
      <c r="L580" s="95" t="s">
        <v>147</v>
      </c>
      <c r="M580" s="85"/>
      <c r="N580" s="85"/>
      <c r="O580" s="85"/>
      <c r="P580" s="85"/>
      <c r="Q580" s="87" t="s">
        <v>1311</v>
      </c>
      <c r="R580" s="87" t="s">
        <v>1311</v>
      </c>
      <c r="S580" s="87" t="s">
        <v>1311</v>
      </c>
      <c r="T580" s="87" t="s">
        <v>1311</v>
      </c>
      <c r="U580" s="87" t="s">
        <v>1311</v>
      </c>
      <c r="V580" s="87" t="s">
        <v>1311</v>
      </c>
      <c r="W580" s="87" t="s">
        <v>1311</v>
      </c>
      <c r="X580" s="87" t="s">
        <v>1311</v>
      </c>
      <c r="Y580" s="87" t="s">
        <v>1311</v>
      </c>
      <c r="Z580" s="87">
        <v>151</v>
      </c>
      <c r="AA580" s="87">
        <v>166</v>
      </c>
      <c r="AB580" s="87">
        <v>183</v>
      </c>
      <c r="AC580" s="72"/>
      <c r="AD580" s="87">
        <v>0</v>
      </c>
      <c r="AE580" s="87">
        <v>0</v>
      </c>
      <c r="AF580" s="87">
        <v>0</v>
      </c>
      <c r="AG580" s="87">
        <v>0</v>
      </c>
      <c r="AH580" s="87">
        <v>0</v>
      </c>
      <c r="AI580" s="87">
        <v>0</v>
      </c>
      <c r="AJ580" s="87">
        <v>0</v>
      </c>
      <c r="AK580" s="87">
        <v>0</v>
      </c>
      <c r="AL580" s="87">
        <v>0</v>
      </c>
      <c r="AM580" s="88">
        <v>7130</v>
      </c>
      <c r="AN580" s="88">
        <v>7843</v>
      </c>
      <c r="AO580" s="88">
        <v>8627</v>
      </c>
      <c r="AP580" s="72"/>
      <c r="AQ580" s="87">
        <v>0</v>
      </c>
      <c r="AR580" s="87">
        <v>0</v>
      </c>
      <c r="AS580" s="87">
        <v>0</v>
      </c>
      <c r="AT580" s="88">
        <v>23599</v>
      </c>
      <c r="AU580" s="72"/>
      <c r="AV580" s="87"/>
      <c r="AW580" s="87"/>
      <c r="AX580" s="87"/>
      <c r="AY580" s="87"/>
      <c r="AZ580" s="87"/>
      <c r="BA580" s="87"/>
      <c r="BB580" s="87"/>
      <c r="BC580" s="87"/>
      <c r="BD580" s="87"/>
      <c r="BE580" s="87"/>
      <c r="BF580" s="87"/>
      <c r="BG580" s="87"/>
      <c r="BH580" s="87"/>
      <c r="BI580" s="87"/>
      <c r="BJ580" s="87"/>
      <c r="BL580" s="75" t="str">
        <f t="shared" si="16"/>
        <v>Seagate - Shopee</v>
      </c>
      <c r="BM580" s="75" t="str">
        <f t="shared" si="17"/>
        <v>Seagate - Shopee</v>
      </c>
    </row>
    <row r="581" spans="1:65" hidden="1" x14ac:dyDescent="0.3">
      <c r="A581" s="85" t="s">
        <v>1305</v>
      </c>
      <c r="B581" s="75" t="s">
        <v>240</v>
      </c>
      <c r="C581" s="75" t="s">
        <v>1307</v>
      </c>
      <c r="D581" s="75" t="s">
        <v>1934</v>
      </c>
      <c r="E581" s="75" t="s">
        <v>1305</v>
      </c>
      <c r="F581" s="75" t="s">
        <v>1305</v>
      </c>
      <c r="G581" s="75" t="s">
        <v>1320</v>
      </c>
      <c r="H581" s="75" t="s">
        <v>1113</v>
      </c>
      <c r="I581" s="75" t="s">
        <v>1113</v>
      </c>
      <c r="J581" s="75" t="s">
        <v>223</v>
      </c>
      <c r="K581" s="75" t="s">
        <v>1313</v>
      </c>
      <c r="L581" s="96" t="s">
        <v>581</v>
      </c>
      <c r="Q581" s="91" t="s">
        <v>1311</v>
      </c>
      <c r="R581" s="91" t="s">
        <v>1311</v>
      </c>
      <c r="S581" s="91" t="s">
        <v>1311</v>
      </c>
      <c r="T581" s="91" t="s">
        <v>1311</v>
      </c>
      <c r="U581" s="91" t="s">
        <v>1311</v>
      </c>
      <c r="V581" s="91" t="s">
        <v>1311</v>
      </c>
      <c r="W581" s="91" t="s">
        <v>1311</v>
      </c>
      <c r="X581" s="91" t="s">
        <v>1311</v>
      </c>
      <c r="Y581" s="91" t="s">
        <v>1311</v>
      </c>
      <c r="Z581" s="91">
        <v>108</v>
      </c>
      <c r="AA581" s="91">
        <v>119</v>
      </c>
      <c r="AB581" s="91">
        <v>131</v>
      </c>
      <c r="AC581" s="72"/>
      <c r="AD581" s="91">
        <v>0</v>
      </c>
      <c r="AE581" s="91">
        <v>0</v>
      </c>
      <c r="AF581" s="91">
        <v>0</v>
      </c>
      <c r="AG581" s="91">
        <v>0</v>
      </c>
      <c r="AH581" s="91">
        <v>0</v>
      </c>
      <c r="AI581" s="91">
        <v>0</v>
      </c>
      <c r="AJ581" s="91">
        <v>0</v>
      </c>
      <c r="AK581" s="91">
        <v>0</v>
      </c>
      <c r="AL581" s="91">
        <v>0</v>
      </c>
      <c r="AM581" s="92">
        <v>5093</v>
      </c>
      <c r="AN581" s="92">
        <v>5602</v>
      </c>
      <c r="AO581" s="92">
        <v>6162</v>
      </c>
      <c r="AP581" s="72"/>
      <c r="AQ581" s="91">
        <v>0</v>
      </c>
      <c r="AR581" s="91">
        <v>0</v>
      </c>
      <c r="AS581" s="91">
        <v>0</v>
      </c>
      <c r="AT581" s="92">
        <v>16856</v>
      </c>
      <c r="AU581" s="72"/>
      <c r="AV581" s="91"/>
      <c r="AW581" s="91"/>
      <c r="AX581" s="91"/>
      <c r="AY581" s="91"/>
      <c r="AZ581" s="91"/>
      <c r="BB581" s="91"/>
      <c r="BC581" s="91"/>
      <c r="BD581" s="91"/>
      <c r="BE581" s="91"/>
      <c r="BF581" s="91"/>
      <c r="BG581" s="91"/>
      <c r="BH581" s="91"/>
      <c r="BI581" s="91"/>
      <c r="BJ581" s="91"/>
      <c r="BL581" s="75" t="str">
        <f t="shared" ref="BL581:BL644" si="18">H581&amp;" - "&amp;L581</f>
        <v>Seagate - TIKI</v>
      </c>
      <c r="BM581" s="75" t="str">
        <f t="shared" ref="BM581:BM644" si="19">I581&amp;" - "&amp;L581</f>
        <v>Seagate - TIKI</v>
      </c>
    </row>
    <row r="582" spans="1:65" hidden="1" x14ac:dyDescent="0.3">
      <c r="A582" s="85" t="s">
        <v>1305</v>
      </c>
      <c r="B582" s="85" t="s">
        <v>240</v>
      </c>
      <c r="C582" s="85" t="s">
        <v>1305</v>
      </c>
      <c r="D582" s="85" t="s">
        <v>1935</v>
      </c>
      <c r="E582" s="85" t="s">
        <v>1305</v>
      </c>
      <c r="F582" s="85" t="s">
        <v>1305</v>
      </c>
      <c r="G582" s="85" t="s">
        <v>1320</v>
      </c>
      <c r="H582" s="85" t="s">
        <v>1113</v>
      </c>
      <c r="I582" s="85" t="s">
        <v>1113</v>
      </c>
      <c r="J582" s="85" t="s">
        <v>223</v>
      </c>
      <c r="K582" s="85" t="s">
        <v>116</v>
      </c>
      <c r="L582" s="86" t="s">
        <v>116</v>
      </c>
      <c r="M582" s="85"/>
      <c r="N582" s="85"/>
      <c r="O582" s="85"/>
      <c r="P582" s="85"/>
      <c r="Q582" s="87" t="s">
        <v>1311</v>
      </c>
      <c r="R582" s="87" t="s">
        <v>1311</v>
      </c>
      <c r="S582" s="87" t="s">
        <v>1311</v>
      </c>
      <c r="T582" s="87" t="s">
        <v>1311</v>
      </c>
      <c r="U582" s="87" t="s">
        <v>1311</v>
      </c>
      <c r="V582" s="87" t="s">
        <v>1311</v>
      </c>
      <c r="W582" s="87" t="s">
        <v>1311</v>
      </c>
      <c r="X582" s="87" t="s">
        <v>1311</v>
      </c>
      <c r="Y582" s="87" t="s">
        <v>1311</v>
      </c>
      <c r="Z582" s="87">
        <v>22</v>
      </c>
      <c r="AA582" s="87">
        <v>24</v>
      </c>
      <c r="AB582" s="87">
        <v>26</v>
      </c>
      <c r="AC582" s="72"/>
      <c r="AD582" s="87">
        <v>0</v>
      </c>
      <c r="AE582" s="87">
        <v>0</v>
      </c>
      <c r="AF582" s="87">
        <v>0</v>
      </c>
      <c r="AG582" s="87">
        <v>0</v>
      </c>
      <c r="AH582" s="87">
        <v>0</v>
      </c>
      <c r="AI582" s="87">
        <v>0</v>
      </c>
      <c r="AJ582" s="87">
        <v>0</v>
      </c>
      <c r="AK582" s="87">
        <v>0</v>
      </c>
      <c r="AL582" s="87">
        <v>0</v>
      </c>
      <c r="AM582" s="88">
        <v>1018</v>
      </c>
      <c r="AN582" s="88">
        <v>1120</v>
      </c>
      <c r="AO582" s="88">
        <v>1232</v>
      </c>
      <c r="AP582" s="72"/>
      <c r="AQ582" s="87">
        <v>0</v>
      </c>
      <c r="AR582" s="87">
        <v>0</v>
      </c>
      <c r="AS582" s="87">
        <v>0</v>
      </c>
      <c r="AT582" s="88">
        <v>3371</v>
      </c>
      <c r="AU582" s="72"/>
      <c r="AV582" s="87"/>
      <c r="AW582" s="87"/>
      <c r="AX582" s="87"/>
      <c r="AY582" s="87"/>
      <c r="AZ582" s="87"/>
      <c r="BA582" s="87"/>
      <c r="BB582" s="87"/>
      <c r="BC582" s="87"/>
      <c r="BD582" s="87"/>
      <c r="BE582" s="87"/>
      <c r="BF582" s="87"/>
      <c r="BG582" s="87"/>
      <c r="BH582" s="87"/>
      <c r="BI582" s="87"/>
      <c r="BJ582" s="87"/>
      <c r="BL582" s="75" t="str">
        <f t="shared" si="18"/>
        <v>Seagate - Tiktok</v>
      </c>
      <c r="BM582" s="75" t="str">
        <f t="shared" si="19"/>
        <v>Seagate - Tiktok</v>
      </c>
    </row>
    <row r="583" spans="1:65" hidden="1" x14ac:dyDescent="0.3">
      <c r="A583" s="85" t="s">
        <v>1305</v>
      </c>
      <c r="B583" s="75" t="s">
        <v>240</v>
      </c>
      <c r="C583" s="75" t="s">
        <v>1307</v>
      </c>
      <c r="D583" s="75" t="s">
        <v>1936</v>
      </c>
      <c r="E583" s="75" t="s">
        <v>1305</v>
      </c>
      <c r="F583" s="75" t="s">
        <v>1305</v>
      </c>
      <c r="G583" s="75" t="s">
        <v>1817</v>
      </c>
      <c r="H583" s="75" t="s">
        <v>1937</v>
      </c>
      <c r="I583" s="75" t="s">
        <v>1937</v>
      </c>
      <c r="J583" s="75" t="s">
        <v>90</v>
      </c>
      <c r="K583" s="75" t="s">
        <v>1313</v>
      </c>
      <c r="L583" s="90" t="s">
        <v>65</v>
      </c>
      <c r="Q583" s="91" t="s">
        <v>1311</v>
      </c>
      <c r="R583" s="91" t="s">
        <v>1311</v>
      </c>
      <c r="S583" s="91" t="s">
        <v>1311</v>
      </c>
      <c r="T583" s="91" t="s">
        <v>1311</v>
      </c>
      <c r="U583" s="91" t="s">
        <v>1311</v>
      </c>
      <c r="V583" s="91" t="s">
        <v>1311</v>
      </c>
      <c r="W583" s="91" t="s">
        <v>1311</v>
      </c>
      <c r="X583" s="91" t="s">
        <v>1311</v>
      </c>
      <c r="Y583" s="91" t="s">
        <v>1311</v>
      </c>
      <c r="Z583" s="91" t="s">
        <v>1311</v>
      </c>
      <c r="AA583" s="91" t="s">
        <v>1311</v>
      </c>
      <c r="AB583" s="91" t="s">
        <v>1311</v>
      </c>
      <c r="AC583" s="72"/>
      <c r="AD583" s="91">
        <v>0</v>
      </c>
      <c r="AE583" s="91">
        <v>0</v>
      </c>
      <c r="AF583" s="91">
        <v>0</v>
      </c>
      <c r="AG583" s="91">
        <v>0</v>
      </c>
      <c r="AH583" s="91">
        <v>0</v>
      </c>
      <c r="AI583" s="91">
        <v>0</v>
      </c>
      <c r="AJ583" s="91">
        <v>0</v>
      </c>
      <c r="AK583" s="91">
        <v>0</v>
      </c>
      <c r="AL583" s="91">
        <v>0</v>
      </c>
      <c r="AM583" s="91">
        <v>0</v>
      </c>
      <c r="AN583" s="91">
        <v>0</v>
      </c>
      <c r="AO583" s="91">
        <v>0</v>
      </c>
      <c r="AP583" s="72"/>
      <c r="AQ583" s="91">
        <v>0</v>
      </c>
      <c r="AR583" s="91">
        <v>0</v>
      </c>
      <c r="AS583" s="91">
        <v>0</v>
      </c>
      <c r="AT583" s="91">
        <v>0</v>
      </c>
      <c r="AU583" s="72"/>
      <c r="AV583" s="91"/>
      <c r="AW583" s="91"/>
      <c r="AX583" s="91"/>
      <c r="AY583" s="91"/>
      <c r="AZ583" s="91"/>
      <c r="BB583" s="91"/>
      <c r="BC583" s="91"/>
      <c r="BD583" s="91"/>
      <c r="BE583" s="91"/>
      <c r="BF583" s="91"/>
      <c r="BG583" s="91"/>
      <c r="BH583" s="91"/>
      <c r="BI583" s="91"/>
      <c r="BJ583" s="91"/>
      <c r="BL583" s="75" t="str">
        <f t="shared" si="18"/>
        <v>Selley - Lazada</v>
      </c>
      <c r="BM583" s="75" t="str">
        <f t="shared" si="19"/>
        <v>Selley - Lazada</v>
      </c>
    </row>
    <row r="584" spans="1:65" hidden="1" x14ac:dyDescent="0.3">
      <c r="A584" s="85" t="s">
        <v>1305</v>
      </c>
      <c r="B584" s="85" t="s">
        <v>240</v>
      </c>
      <c r="C584" s="85" t="s">
        <v>1307</v>
      </c>
      <c r="D584" s="85" t="s">
        <v>1938</v>
      </c>
      <c r="E584" s="85" t="s">
        <v>1305</v>
      </c>
      <c r="F584" s="85" t="s">
        <v>1305</v>
      </c>
      <c r="G584" s="85" t="s">
        <v>1817</v>
      </c>
      <c r="H584" s="85" t="s">
        <v>1937</v>
      </c>
      <c r="I584" s="85" t="s">
        <v>1937</v>
      </c>
      <c r="J584" s="85" t="s">
        <v>90</v>
      </c>
      <c r="K584" s="85" t="s">
        <v>1313</v>
      </c>
      <c r="L584" s="95" t="s">
        <v>147</v>
      </c>
      <c r="M584" s="85"/>
      <c r="N584" s="85"/>
      <c r="O584" s="85"/>
      <c r="P584" s="85"/>
      <c r="Q584" s="87" t="s">
        <v>1311</v>
      </c>
      <c r="R584" s="87" t="s">
        <v>1311</v>
      </c>
      <c r="S584" s="87" t="s">
        <v>1311</v>
      </c>
      <c r="T584" s="87" t="s">
        <v>1311</v>
      </c>
      <c r="U584" s="87" t="s">
        <v>1311</v>
      </c>
      <c r="V584" s="87" t="s">
        <v>1311</v>
      </c>
      <c r="W584" s="87" t="s">
        <v>1311</v>
      </c>
      <c r="X584" s="87" t="s">
        <v>1311</v>
      </c>
      <c r="Y584" s="87" t="s">
        <v>1311</v>
      </c>
      <c r="Z584" s="87" t="s">
        <v>1311</v>
      </c>
      <c r="AA584" s="87" t="s">
        <v>1311</v>
      </c>
      <c r="AB584" s="87" t="s">
        <v>1311</v>
      </c>
      <c r="AC584" s="72"/>
      <c r="AD584" s="87">
        <v>0</v>
      </c>
      <c r="AE584" s="87">
        <v>0</v>
      </c>
      <c r="AF584" s="87">
        <v>0</v>
      </c>
      <c r="AG584" s="87">
        <v>0</v>
      </c>
      <c r="AH584" s="87">
        <v>0</v>
      </c>
      <c r="AI584" s="87">
        <v>0</v>
      </c>
      <c r="AJ584" s="87">
        <v>0</v>
      </c>
      <c r="AK584" s="87">
        <v>0</v>
      </c>
      <c r="AL584" s="87">
        <v>0</v>
      </c>
      <c r="AM584" s="87">
        <v>0</v>
      </c>
      <c r="AN584" s="87">
        <v>0</v>
      </c>
      <c r="AO584" s="87">
        <v>0</v>
      </c>
      <c r="AP584" s="72"/>
      <c r="AQ584" s="87">
        <v>0</v>
      </c>
      <c r="AR584" s="87">
        <v>0</v>
      </c>
      <c r="AS584" s="87">
        <v>0</v>
      </c>
      <c r="AT584" s="87">
        <v>0</v>
      </c>
      <c r="AU584" s="72"/>
      <c r="AV584" s="87"/>
      <c r="AW584" s="87"/>
      <c r="AX584" s="87"/>
      <c r="AY584" s="87"/>
      <c r="AZ584" s="87"/>
      <c r="BA584" s="87"/>
      <c r="BB584" s="87"/>
      <c r="BC584" s="87"/>
      <c r="BD584" s="87"/>
      <c r="BE584" s="87"/>
      <c r="BF584" s="87"/>
      <c r="BG584" s="87"/>
      <c r="BH584" s="87"/>
      <c r="BI584" s="87"/>
      <c r="BJ584" s="87"/>
      <c r="BL584" s="75" t="str">
        <f t="shared" si="18"/>
        <v>Selley - Shopee</v>
      </c>
      <c r="BM584" s="75" t="str">
        <f t="shared" si="19"/>
        <v>Selley - Shopee</v>
      </c>
    </row>
    <row r="585" spans="1:65" hidden="1" x14ac:dyDescent="0.3">
      <c r="A585" s="85" t="s">
        <v>1305</v>
      </c>
      <c r="B585" s="75" t="s">
        <v>240</v>
      </c>
      <c r="C585" s="75" t="s">
        <v>1307</v>
      </c>
      <c r="D585" s="75" t="s">
        <v>1939</v>
      </c>
      <c r="E585" s="75" t="s">
        <v>1305</v>
      </c>
      <c r="F585" s="75" t="s">
        <v>1305</v>
      </c>
      <c r="G585" s="75" t="s">
        <v>1817</v>
      </c>
      <c r="H585" s="75" t="s">
        <v>1937</v>
      </c>
      <c r="I585" s="75" t="s">
        <v>1937</v>
      </c>
      <c r="J585" s="75" t="s">
        <v>90</v>
      </c>
      <c r="K585" s="75" t="s">
        <v>1313</v>
      </c>
      <c r="L585" s="96" t="s">
        <v>581</v>
      </c>
      <c r="Q585" s="91" t="s">
        <v>1311</v>
      </c>
      <c r="R585" s="91" t="s">
        <v>1311</v>
      </c>
      <c r="S585" s="91" t="s">
        <v>1311</v>
      </c>
      <c r="T585" s="91" t="s">
        <v>1311</v>
      </c>
      <c r="U585" s="91" t="s">
        <v>1311</v>
      </c>
      <c r="V585" s="91" t="s">
        <v>1311</v>
      </c>
      <c r="W585" s="91" t="s">
        <v>1311</v>
      </c>
      <c r="X585" s="91" t="s">
        <v>1311</v>
      </c>
      <c r="Y585" s="91" t="s">
        <v>1311</v>
      </c>
      <c r="Z585" s="91" t="s">
        <v>1311</v>
      </c>
      <c r="AA585" s="91" t="s">
        <v>1311</v>
      </c>
      <c r="AB585" s="91" t="s">
        <v>1311</v>
      </c>
      <c r="AC585" s="72"/>
      <c r="AD585" s="91">
        <v>0</v>
      </c>
      <c r="AE585" s="91">
        <v>0</v>
      </c>
      <c r="AF585" s="91">
        <v>0</v>
      </c>
      <c r="AG585" s="91">
        <v>0</v>
      </c>
      <c r="AH585" s="91">
        <v>0</v>
      </c>
      <c r="AI585" s="91">
        <v>0</v>
      </c>
      <c r="AJ585" s="91">
        <v>0</v>
      </c>
      <c r="AK585" s="91">
        <v>0</v>
      </c>
      <c r="AL585" s="91">
        <v>0</v>
      </c>
      <c r="AM585" s="91">
        <v>0</v>
      </c>
      <c r="AN585" s="91">
        <v>0</v>
      </c>
      <c r="AO585" s="91">
        <v>0</v>
      </c>
      <c r="AP585" s="72"/>
      <c r="AQ585" s="91">
        <v>0</v>
      </c>
      <c r="AR585" s="91">
        <v>0</v>
      </c>
      <c r="AS585" s="91">
        <v>0</v>
      </c>
      <c r="AT585" s="91">
        <v>0</v>
      </c>
      <c r="AU585" s="72"/>
      <c r="AV585" s="91"/>
      <c r="AW585" s="91"/>
      <c r="AX585" s="91"/>
      <c r="AY585" s="91"/>
      <c r="AZ585" s="91"/>
      <c r="BB585" s="91"/>
      <c r="BC585" s="91"/>
      <c r="BD585" s="91"/>
      <c r="BE585" s="91"/>
      <c r="BF585" s="91"/>
      <c r="BG585" s="91"/>
      <c r="BH585" s="91"/>
      <c r="BI585" s="91"/>
      <c r="BJ585" s="91"/>
      <c r="BL585" s="75" t="str">
        <f t="shared" si="18"/>
        <v>Selley - TIKI</v>
      </c>
      <c r="BM585" s="75" t="str">
        <f t="shared" si="19"/>
        <v>Selley - TIKI</v>
      </c>
    </row>
    <row r="586" spans="1:65" hidden="1" x14ac:dyDescent="0.3">
      <c r="A586" s="85" t="s">
        <v>1305</v>
      </c>
      <c r="B586" s="85" t="s">
        <v>240</v>
      </c>
      <c r="C586" s="85" t="s">
        <v>1307</v>
      </c>
      <c r="D586" s="85" t="s">
        <v>1940</v>
      </c>
      <c r="E586" s="85" t="s">
        <v>1305</v>
      </c>
      <c r="F586" s="85" t="s">
        <v>1305</v>
      </c>
      <c r="G586" s="85" t="s">
        <v>1320</v>
      </c>
      <c r="H586" s="85" t="s">
        <v>941</v>
      </c>
      <c r="I586" s="85" t="s">
        <v>941</v>
      </c>
      <c r="J586" s="85" t="s">
        <v>90</v>
      </c>
      <c r="K586" s="85" t="s">
        <v>1313</v>
      </c>
      <c r="L586" s="90" t="s">
        <v>65</v>
      </c>
      <c r="M586" s="85"/>
      <c r="N586" s="85"/>
      <c r="O586" s="85"/>
      <c r="P586" s="85"/>
      <c r="Q586" s="87" t="s">
        <v>1311</v>
      </c>
      <c r="R586" s="87" t="s">
        <v>1311</v>
      </c>
      <c r="S586" s="87" t="s">
        <v>1311</v>
      </c>
      <c r="T586" s="87" t="s">
        <v>1311</v>
      </c>
      <c r="U586" s="87" t="s">
        <v>1311</v>
      </c>
      <c r="V586" s="87" t="s">
        <v>1311</v>
      </c>
      <c r="W586" s="87" t="s">
        <v>1311</v>
      </c>
      <c r="X586" s="87" t="s">
        <v>1311</v>
      </c>
      <c r="Y586" s="88">
        <v>3000</v>
      </c>
      <c r="Z586" s="88">
        <v>3000</v>
      </c>
      <c r="AA586" s="88">
        <v>4000</v>
      </c>
      <c r="AB586" s="88">
        <v>4000</v>
      </c>
      <c r="AC586" s="72"/>
      <c r="AD586" s="87">
        <v>0</v>
      </c>
      <c r="AE586" s="87">
        <v>0</v>
      </c>
      <c r="AF586" s="87">
        <v>0</v>
      </c>
      <c r="AG586" s="87">
        <v>0</v>
      </c>
      <c r="AH586" s="87">
        <v>0</v>
      </c>
      <c r="AI586" s="87">
        <v>0</v>
      </c>
      <c r="AJ586" s="87">
        <v>0</v>
      </c>
      <c r="AK586" s="87">
        <v>0</v>
      </c>
      <c r="AL586" s="88">
        <v>141631</v>
      </c>
      <c r="AM586" s="88">
        <v>141631</v>
      </c>
      <c r="AN586" s="88">
        <v>188841</v>
      </c>
      <c r="AO586" s="88">
        <v>188841</v>
      </c>
      <c r="AP586" s="72"/>
      <c r="AQ586" s="87">
        <v>0</v>
      </c>
      <c r="AR586" s="87">
        <v>0</v>
      </c>
      <c r="AS586" s="88">
        <v>141631</v>
      </c>
      <c r="AT586" s="88">
        <v>519313</v>
      </c>
      <c r="AU586" s="72"/>
      <c r="AV586" s="87"/>
      <c r="AW586" s="87"/>
      <c r="AX586" s="87"/>
      <c r="AY586" s="87"/>
      <c r="AZ586" s="87"/>
      <c r="BA586" s="87"/>
      <c r="BB586" s="87"/>
      <c r="BC586" s="87"/>
      <c r="BD586" s="87"/>
      <c r="BE586" s="87"/>
      <c r="BF586" s="87"/>
      <c r="BG586" s="87"/>
      <c r="BH586" s="87"/>
      <c r="BI586" s="87"/>
      <c r="BJ586" s="87"/>
      <c r="BL586" s="75" t="str">
        <f t="shared" si="18"/>
        <v>Sharp - Lazada</v>
      </c>
      <c r="BM586" s="75" t="str">
        <f t="shared" si="19"/>
        <v>Sharp - Lazada</v>
      </c>
    </row>
    <row r="587" spans="1:65" hidden="1" x14ac:dyDescent="0.3">
      <c r="A587" s="85" t="s">
        <v>1305</v>
      </c>
      <c r="B587" s="75" t="s">
        <v>240</v>
      </c>
      <c r="C587" s="75" t="s">
        <v>1305</v>
      </c>
      <c r="D587" s="75" t="s">
        <v>1941</v>
      </c>
      <c r="E587" s="75" t="s">
        <v>1305</v>
      </c>
      <c r="F587" s="75" t="s">
        <v>1305</v>
      </c>
      <c r="G587" s="75" t="s">
        <v>1320</v>
      </c>
      <c r="H587" s="75" t="s">
        <v>941</v>
      </c>
      <c r="I587" s="75" t="s">
        <v>941</v>
      </c>
      <c r="J587" s="75" t="s">
        <v>90</v>
      </c>
      <c r="K587" s="75" t="s">
        <v>739</v>
      </c>
      <c r="L587" s="86" t="s">
        <v>739</v>
      </c>
      <c r="Q587" s="91" t="s">
        <v>1311</v>
      </c>
      <c r="R587" s="91" t="s">
        <v>1311</v>
      </c>
      <c r="S587" s="91" t="s">
        <v>1311</v>
      </c>
      <c r="T587" s="91" t="s">
        <v>1311</v>
      </c>
      <c r="U587" s="91" t="s">
        <v>1311</v>
      </c>
      <c r="V587" s="91" t="s">
        <v>1311</v>
      </c>
      <c r="W587" s="91" t="s">
        <v>1311</v>
      </c>
      <c r="X587" s="91" t="s">
        <v>1311</v>
      </c>
      <c r="Y587" s="91">
        <v>54</v>
      </c>
      <c r="Z587" s="91">
        <v>54</v>
      </c>
      <c r="AA587" s="91">
        <v>59</v>
      </c>
      <c r="AB587" s="91">
        <v>65</v>
      </c>
      <c r="AC587" s="72"/>
      <c r="AD587" s="91">
        <v>0</v>
      </c>
      <c r="AE587" s="91">
        <v>0</v>
      </c>
      <c r="AF587" s="91">
        <v>0</v>
      </c>
      <c r="AG587" s="91">
        <v>0</v>
      </c>
      <c r="AH587" s="91">
        <v>0</v>
      </c>
      <c r="AI587" s="91">
        <v>0</v>
      </c>
      <c r="AJ587" s="91">
        <v>0</v>
      </c>
      <c r="AK587" s="91">
        <v>0</v>
      </c>
      <c r="AL587" s="92">
        <v>2547</v>
      </c>
      <c r="AM587" s="92">
        <v>2547</v>
      </c>
      <c r="AN587" s="92">
        <v>2801</v>
      </c>
      <c r="AO587" s="92">
        <v>3081</v>
      </c>
      <c r="AP587" s="72"/>
      <c r="AQ587" s="91">
        <v>0</v>
      </c>
      <c r="AR587" s="91">
        <v>0</v>
      </c>
      <c r="AS587" s="92">
        <v>2547</v>
      </c>
      <c r="AT587" s="92">
        <v>8428</v>
      </c>
      <c r="AU587" s="72"/>
      <c r="AV587" s="91"/>
      <c r="AW587" s="91"/>
      <c r="AX587" s="91"/>
      <c r="AY587" s="91"/>
      <c r="AZ587" s="91"/>
      <c r="BB587" s="91"/>
      <c r="BC587" s="91"/>
      <c r="BD587" s="91"/>
      <c r="BE587" s="91"/>
      <c r="BF587" s="91"/>
      <c r="BG587" s="91"/>
      <c r="BH587" s="91"/>
      <c r="BI587" s="91"/>
      <c r="BJ587" s="91"/>
      <c r="BL587" s="75" t="str">
        <f t="shared" si="18"/>
        <v>Sharp - Momo</v>
      </c>
      <c r="BM587" s="75" t="str">
        <f t="shared" si="19"/>
        <v>Sharp - Momo</v>
      </c>
    </row>
    <row r="588" spans="1:65" hidden="1" x14ac:dyDescent="0.3">
      <c r="A588" s="85" t="s">
        <v>1305</v>
      </c>
      <c r="B588" s="85" t="s">
        <v>240</v>
      </c>
      <c r="C588" s="85" t="s">
        <v>1307</v>
      </c>
      <c r="D588" s="85" t="s">
        <v>1942</v>
      </c>
      <c r="E588" s="85" t="s">
        <v>1305</v>
      </c>
      <c r="F588" s="85" t="s">
        <v>1305</v>
      </c>
      <c r="G588" s="85" t="s">
        <v>1320</v>
      </c>
      <c r="H588" s="85" t="s">
        <v>941</v>
      </c>
      <c r="I588" s="85" t="s">
        <v>941</v>
      </c>
      <c r="J588" s="85" t="s">
        <v>90</v>
      </c>
      <c r="K588" s="85" t="s">
        <v>1313</v>
      </c>
      <c r="L588" s="99" t="s">
        <v>1482</v>
      </c>
      <c r="M588" s="85"/>
      <c r="N588" s="85"/>
      <c r="O588" s="85"/>
      <c r="P588" s="85"/>
      <c r="Q588" s="87" t="s">
        <v>1311</v>
      </c>
      <c r="R588" s="87" t="s">
        <v>1311</v>
      </c>
      <c r="S588" s="87" t="s">
        <v>1311</v>
      </c>
      <c r="T588" s="87" t="s">
        <v>1311</v>
      </c>
      <c r="U588" s="87" t="s">
        <v>1311</v>
      </c>
      <c r="V588" s="87" t="s">
        <v>1311</v>
      </c>
      <c r="W588" s="87" t="s">
        <v>1311</v>
      </c>
      <c r="X588" s="87" t="s">
        <v>1311</v>
      </c>
      <c r="Y588" s="87" t="s">
        <v>1311</v>
      </c>
      <c r="Z588" s="87" t="s">
        <v>1311</v>
      </c>
      <c r="AA588" s="87" t="s">
        <v>1311</v>
      </c>
      <c r="AB588" s="87" t="s">
        <v>1311</v>
      </c>
      <c r="AC588" s="72"/>
      <c r="AD588" s="87">
        <v>0</v>
      </c>
      <c r="AE588" s="87">
        <v>0</v>
      </c>
      <c r="AF588" s="87">
        <v>0</v>
      </c>
      <c r="AG588" s="87">
        <v>0</v>
      </c>
      <c r="AH588" s="87">
        <v>0</v>
      </c>
      <c r="AI588" s="87">
        <v>0</v>
      </c>
      <c r="AJ588" s="87">
        <v>0</v>
      </c>
      <c r="AK588" s="87">
        <v>0</v>
      </c>
      <c r="AL588" s="87">
        <v>0</v>
      </c>
      <c r="AM588" s="87">
        <v>0</v>
      </c>
      <c r="AN588" s="87">
        <v>0</v>
      </c>
      <c r="AO588" s="87">
        <v>0</v>
      </c>
      <c r="AP588" s="72"/>
      <c r="AQ588" s="87">
        <v>0</v>
      </c>
      <c r="AR588" s="87">
        <v>0</v>
      </c>
      <c r="AS588" s="87">
        <v>0</v>
      </c>
      <c r="AT588" s="87">
        <v>0</v>
      </c>
      <c r="AU588" s="72"/>
      <c r="AV588" s="87"/>
      <c r="AW588" s="87"/>
      <c r="AX588" s="87"/>
      <c r="AY588" s="87"/>
      <c r="AZ588" s="87"/>
      <c r="BA588" s="87"/>
      <c r="BB588" s="87"/>
      <c r="BC588" s="87"/>
      <c r="BD588" s="87"/>
      <c r="BE588" s="87"/>
      <c r="BF588" s="87"/>
      <c r="BG588" s="87"/>
      <c r="BH588" s="87"/>
      <c r="BI588" s="87"/>
      <c r="BJ588" s="87"/>
      <c r="BL588" s="75" t="str">
        <f t="shared" si="18"/>
        <v>Sharp - SENDO</v>
      </c>
      <c r="BM588" s="75" t="str">
        <f t="shared" si="19"/>
        <v>Sharp - SENDO</v>
      </c>
    </row>
    <row r="589" spans="1:65" hidden="1" x14ac:dyDescent="0.3">
      <c r="A589" s="85" t="s">
        <v>1305</v>
      </c>
      <c r="B589" s="75" t="s">
        <v>240</v>
      </c>
      <c r="C589" s="75" t="s">
        <v>1307</v>
      </c>
      <c r="D589" s="75" t="s">
        <v>1943</v>
      </c>
      <c r="E589" s="75" t="s">
        <v>1305</v>
      </c>
      <c r="F589" s="75" t="s">
        <v>1305</v>
      </c>
      <c r="G589" s="75" t="s">
        <v>1320</v>
      </c>
      <c r="H589" s="75" t="s">
        <v>941</v>
      </c>
      <c r="I589" s="75" t="s">
        <v>941</v>
      </c>
      <c r="J589" s="75" t="s">
        <v>90</v>
      </c>
      <c r="K589" s="75" t="s">
        <v>1313</v>
      </c>
      <c r="L589" s="95" t="s">
        <v>147</v>
      </c>
      <c r="Q589" s="91" t="s">
        <v>1311</v>
      </c>
      <c r="R589" s="91" t="s">
        <v>1311</v>
      </c>
      <c r="S589" s="91" t="s">
        <v>1311</v>
      </c>
      <c r="T589" s="91" t="s">
        <v>1311</v>
      </c>
      <c r="U589" s="91" t="s">
        <v>1311</v>
      </c>
      <c r="V589" s="91" t="s">
        <v>1311</v>
      </c>
      <c r="W589" s="91" t="s">
        <v>1311</v>
      </c>
      <c r="X589" s="91" t="s">
        <v>1311</v>
      </c>
      <c r="Y589" s="92">
        <v>2000</v>
      </c>
      <c r="Z589" s="92">
        <v>2000</v>
      </c>
      <c r="AA589" s="92">
        <v>3000</v>
      </c>
      <c r="AB589" s="92">
        <v>3000</v>
      </c>
      <c r="AC589" s="72"/>
      <c r="AD589" s="91">
        <v>0</v>
      </c>
      <c r="AE589" s="91">
        <v>0</v>
      </c>
      <c r="AF589" s="91">
        <v>0</v>
      </c>
      <c r="AG589" s="91">
        <v>0</v>
      </c>
      <c r="AH589" s="91">
        <v>0</v>
      </c>
      <c r="AI589" s="91">
        <v>0</v>
      </c>
      <c r="AJ589" s="91">
        <v>0</v>
      </c>
      <c r="AK589" s="91">
        <v>0</v>
      </c>
      <c r="AL589" s="92">
        <v>94421</v>
      </c>
      <c r="AM589" s="92">
        <v>94421</v>
      </c>
      <c r="AN589" s="92">
        <v>141631</v>
      </c>
      <c r="AO589" s="92">
        <v>141631</v>
      </c>
      <c r="AP589" s="72"/>
      <c r="AQ589" s="91">
        <v>0</v>
      </c>
      <c r="AR589" s="91">
        <v>0</v>
      </c>
      <c r="AS589" s="92">
        <v>94421</v>
      </c>
      <c r="AT589" s="92">
        <v>377682</v>
      </c>
      <c r="AU589" s="72"/>
      <c r="AV589" s="91"/>
      <c r="AW589" s="91"/>
      <c r="AX589" s="91"/>
      <c r="AY589" s="91"/>
      <c r="AZ589" s="91"/>
      <c r="BB589" s="91"/>
      <c r="BC589" s="91"/>
      <c r="BD589" s="91"/>
      <c r="BE589" s="91"/>
      <c r="BF589" s="91"/>
      <c r="BG589" s="91"/>
      <c r="BH589" s="91"/>
      <c r="BI589" s="91"/>
      <c r="BJ589" s="91"/>
      <c r="BL589" s="75" t="str">
        <f t="shared" si="18"/>
        <v>Sharp - Shopee</v>
      </c>
      <c r="BM589" s="75" t="str">
        <f t="shared" si="19"/>
        <v>Sharp - Shopee</v>
      </c>
    </row>
    <row r="590" spans="1:65" hidden="1" x14ac:dyDescent="0.3">
      <c r="A590" s="85" t="s">
        <v>1305</v>
      </c>
      <c r="B590" s="85" t="s">
        <v>240</v>
      </c>
      <c r="C590" s="85" t="s">
        <v>1307</v>
      </c>
      <c r="D590" s="85" t="s">
        <v>1944</v>
      </c>
      <c r="E590" s="85" t="s">
        <v>1305</v>
      </c>
      <c r="F590" s="85" t="s">
        <v>1305</v>
      </c>
      <c r="G590" s="85" t="s">
        <v>1320</v>
      </c>
      <c r="H590" s="85" t="s">
        <v>941</v>
      </c>
      <c r="I590" s="85" t="s">
        <v>941</v>
      </c>
      <c r="J590" s="85" t="s">
        <v>90</v>
      </c>
      <c r="K590" s="85" t="s">
        <v>1313</v>
      </c>
      <c r="L590" s="96" t="s">
        <v>581</v>
      </c>
      <c r="M590" s="85"/>
      <c r="N590" s="85"/>
      <c r="O590" s="85"/>
      <c r="P590" s="85"/>
      <c r="Q590" s="87" t="s">
        <v>1311</v>
      </c>
      <c r="R590" s="87" t="s">
        <v>1311</v>
      </c>
      <c r="S590" s="87" t="s">
        <v>1311</v>
      </c>
      <c r="T590" s="87" t="s">
        <v>1311</v>
      </c>
      <c r="U590" s="87" t="s">
        <v>1311</v>
      </c>
      <c r="V590" s="87" t="s">
        <v>1311</v>
      </c>
      <c r="W590" s="87" t="s">
        <v>1311</v>
      </c>
      <c r="X590" s="87" t="s">
        <v>1311</v>
      </c>
      <c r="Y590" s="88">
        <v>1000</v>
      </c>
      <c r="Z590" s="88">
        <v>1000</v>
      </c>
      <c r="AA590" s="88">
        <v>1500</v>
      </c>
      <c r="AB590" s="88">
        <v>1500</v>
      </c>
      <c r="AC590" s="72"/>
      <c r="AD590" s="87">
        <v>0</v>
      </c>
      <c r="AE590" s="87">
        <v>0</v>
      </c>
      <c r="AF590" s="87">
        <v>0</v>
      </c>
      <c r="AG590" s="87">
        <v>0</v>
      </c>
      <c r="AH590" s="87">
        <v>0</v>
      </c>
      <c r="AI590" s="87">
        <v>0</v>
      </c>
      <c r="AJ590" s="87">
        <v>0</v>
      </c>
      <c r="AK590" s="87">
        <v>0</v>
      </c>
      <c r="AL590" s="88">
        <v>47210</v>
      </c>
      <c r="AM590" s="88">
        <v>47210</v>
      </c>
      <c r="AN590" s="88">
        <v>70815</v>
      </c>
      <c r="AO590" s="88">
        <v>70815</v>
      </c>
      <c r="AP590" s="72"/>
      <c r="AQ590" s="87">
        <v>0</v>
      </c>
      <c r="AR590" s="87">
        <v>0</v>
      </c>
      <c r="AS590" s="88">
        <v>47210</v>
      </c>
      <c r="AT590" s="88">
        <v>188841</v>
      </c>
      <c r="AU590" s="72"/>
      <c r="AV590" s="87"/>
      <c r="AW590" s="87"/>
      <c r="AX590" s="87"/>
      <c r="AY590" s="87"/>
      <c r="AZ590" s="87"/>
      <c r="BA590" s="87"/>
      <c r="BB590" s="87"/>
      <c r="BC590" s="87"/>
      <c r="BD590" s="87"/>
      <c r="BE590" s="87"/>
      <c r="BF590" s="87"/>
      <c r="BG590" s="87"/>
      <c r="BH590" s="87"/>
      <c r="BI590" s="87"/>
      <c r="BJ590" s="87"/>
      <c r="BL590" s="75" t="str">
        <f t="shared" si="18"/>
        <v>Sharp - TIKI</v>
      </c>
      <c r="BM590" s="75" t="str">
        <f t="shared" si="19"/>
        <v>Sharp - TIKI</v>
      </c>
    </row>
    <row r="591" spans="1:65" hidden="1" x14ac:dyDescent="0.3">
      <c r="A591" s="85" t="s">
        <v>1305</v>
      </c>
      <c r="B591" s="75" t="s">
        <v>240</v>
      </c>
      <c r="C591" s="75" t="s">
        <v>1305</v>
      </c>
      <c r="D591" s="75" t="s">
        <v>1945</v>
      </c>
      <c r="E591" s="75" t="s">
        <v>1305</v>
      </c>
      <c r="F591" s="75" t="s">
        <v>1305</v>
      </c>
      <c r="G591" s="75" t="s">
        <v>1320</v>
      </c>
      <c r="H591" s="75" t="s">
        <v>941</v>
      </c>
      <c r="I591" s="75" t="s">
        <v>941</v>
      </c>
      <c r="J591" s="75" t="s">
        <v>90</v>
      </c>
      <c r="K591" s="75" t="s">
        <v>116</v>
      </c>
      <c r="L591" s="86" t="s">
        <v>116</v>
      </c>
      <c r="Q591" s="91" t="s">
        <v>1311</v>
      </c>
      <c r="R591" s="91" t="s">
        <v>1311</v>
      </c>
      <c r="S591" s="91" t="s">
        <v>1311</v>
      </c>
      <c r="T591" s="91" t="s">
        <v>1311</v>
      </c>
      <c r="U591" s="91" t="s">
        <v>1311</v>
      </c>
      <c r="V591" s="91" t="s">
        <v>1311</v>
      </c>
      <c r="W591" s="91" t="s">
        <v>1311</v>
      </c>
      <c r="X591" s="91" t="s">
        <v>1311</v>
      </c>
      <c r="Y591" s="91" t="s">
        <v>1311</v>
      </c>
      <c r="Z591" s="91" t="s">
        <v>1311</v>
      </c>
      <c r="AA591" s="91" t="s">
        <v>1311</v>
      </c>
      <c r="AB591" s="91" t="s">
        <v>1311</v>
      </c>
      <c r="AC591" s="72"/>
      <c r="AD591" s="91">
        <v>0</v>
      </c>
      <c r="AE591" s="91">
        <v>0</v>
      </c>
      <c r="AF591" s="91">
        <v>0</v>
      </c>
      <c r="AG591" s="91">
        <v>0</v>
      </c>
      <c r="AH591" s="91">
        <v>0</v>
      </c>
      <c r="AI591" s="91">
        <v>0</v>
      </c>
      <c r="AJ591" s="91">
        <v>0</v>
      </c>
      <c r="AK591" s="91">
        <v>0</v>
      </c>
      <c r="AL591" s="91">
        <v>0</v>
      </c>
      <c r="AM591" s="91">
        <v>0</v>
      </c>
      <c r="AN591" s="91">
        <v>0</v>
      </c>
      <c r="AO591" s="91">
        <v>0</v>
      </c>
      <c r="AP591" s="72"/>
      <c r="AQ591" s="91">
        <v>0</v>
      </c>
      <c r="AR591" s="91">
        <v>0</v>
      </c>
      <c r="AS591" s="91">
        <v>0</v>
      </c>
      <c r="AT591" s="91">
        <v>0</v>
      </c>
      <c r="AU591" s="72"/>
      <c r="AV591" s="91"/>
      <c r="AW591" s="91"/>
      <c r="AX591" s="91"/>
      <c r="AY591" s="91"/>
      <c r="AZ591" s="91"/>
      <c r="BB591" s="91"/>
      <c r="BC591" s="91"/>
      <c r="BD591" s="91"/>
      <c r="BE591" s="91"/>
      <c r="BF591" s="91"/>
      <c r="BG591" s="91"/>
      <c r="BH591" s="91"/>
      <c r="BI591" s="91"/>
      <c r="BJ591" s="91"/>
      <c r="BL591" s="75" t="str">
        <f t="shared" si="18"/>
        <v>Sharp - Tiktok</v>
      </c>
      <c r="BM591" s="75" t="str">
        <f t="shared" si="19"/>
        <v>Sharp - Tiktok</v>
      </c>
    </row>
    <row r="592" spans="1:65" hidden="1" x14ac:dyDescent="0.3">
      <c r="A592" s="85" t="s">
        <v>1305</v>
      </c>
      <c r="B592" s="85" t="s">
        <v>240</v>
      </c>
      <c r="C592" s="85" t="s">
        <v>1307</v>
      </c>
      <c r="D592" s="85" t="s">
        <v>1946</v>
      </c>
      <c r="E592" s="85" t="s">
        <v>1305</v>
      </c>
      <c r="F592" s="85" t="s">
        <v>1305</v>
      </c>
      <c r="G592" s="85" t="s">
        <v>1320</v>
      </c>
      <c r="H592" s="85" t="s">
        <v>971</v>
      </c>
      <c r="I592" s="85" t="s">
        <v>971</v>
      </c>
      <c r="J592" s="85" t="s">
        <v>90</v>
      </c>
      <c r="K592" s="85" t="s">
        <v>1313</v>
      </c>
      <c r="L592" s="90" t="s">
        <v>65</v>
      </c>
      <c r="M592" s="85"/>
      <c r="N592" s="85"/>
      <c r="O592" s="85"/>
      <c r="P592" s="85"/>
      <c r="Q592" s="87" t="s">
        <v>1311</v>
      </c>
      <c r="R592" s="87" t="s">
        <v>1311</v>
      </c>
      <c r="S592" s="87" t="s">
        <v>1311</v>
      </c>
      <c r="T592" s="87" t="s">
        <v>1311</v>
      </c>
      <c r="U592" s="87" t="s">
        <v>1311</v>
      </c>
      <c r="V592" s="87" t="s">
        <v>1311</v>
      </c>
      <c r="W592" s="87" t="s">
        <v>1311</v>
      </c>
      <c r="X592" s="88">
        <v>3000</v>
      </c>
      <c r="Y592" s="88">
        <v>3300</v>
      </c>
      <c r="Z592" s="88">
        <v>3630</v>
      </c>
      <c r="AA592" s="88">
        <v>3993</v>
      </c>
      <c r="AB592" s="88">
        <v>4392</v>
      </c>
      <c r="AC592" s="72"/>
      <c r="AD592" s="87">
        <v>0</v>
      </c>
      <c r="AE592" s="87">
        <v>0</v>
      </c>
      <c r="AF592" s="87">
        <v>0</v>
      </c>
      <c r="AG592" s="87">
        <v>0</v>
      </c>
      <c r="AH592" s="87">
        <v>0</v>
      </c>
      <c r="AI592" s="87">
        <v>0</v>
      </c>
      <c r="AJ592" s="87">
        <v>0</v>
      </c>
      <c r="AK592" s="88">
        <v>141631</v>
      </c>
      <c r="AL592" s="88">
        <v>155794</v>
      </c>
      <c r="AM592" s="88">
        <v>171373</v>
      </c>
      <c r="AN592" s="88">
        <v>188511</v>
      </c>
      <c r="AO592" s="88">
        <v>207362</v>
      </c>
      <c r="AP592" s="72"/>
      <c r="AQ592" s="87">
        <v>0</v>
      </c>
      <c r="AR592" s="87">
        <v>0</v>
      </c>
      <c r="AS592" s="88">
        <v>297425</v>
      </c>
      <c r="AT592" s="88">
        <v>567246</v>
      </c>
      <c r="AU592" s="72"/>
      <c r="AV592" s="87"/>
      <c r="AW592" s="87"/>
      <c r="AX592" s="87"/>
      <c r="AY592" s="87"/>
      <c r="AZ592" s="87"/>
      <c r="BA592" s="87"/>
      <c r="BB592" s="87"/>
      <c r="BC592" s="87"/>
      <c r="BD592" s="87"/>
      <c r="BE592" s="87"/>
      <c r="BF592" s="87"/>
      <c r="BG592" s="87"/>
      <c r="BH592" s="87"/>
      <c r="BI592" s="87"/>
      <c r="BJ592" s="87"/>
      <c r="BL592" s="75" t="str">
        <f t="shared" si="18"/>
        <v>Sony - Lazada</v>
      </c>
      <c r="BM592" s="75" t="str">
        <f t="shared" si="19"/>
        <v>Sony - Lazada</v>
      </c>
    </row>
    <row r="593" spans="1:65" hidden="1" x14ac:dyDescent="0.3">
      <c r="A593" s="85" t="s">
        <v>1305</v>
      </c>
      <c r="B593" s="75" t="s">
        <v>240</v>
      </c>
      <c r="C593" s="75" t="s">
        <v>1305</v>
      </c>
      <c r="D593" s="75" t="s">
        <v>1947</v>
      </c>
      <c r="E593" s="75" t="s">
        <v>1305</v>
      </c>
      <c r="F593" s="75" t="s">
        <v>1305</v>
      </c>
      <c r="G593" s="75" t="s">
        <v>1320</v>
      </c>
      <c r="H593" s="75" t="s">
        <v>971</v>
      </c>
      <c r="I593" s="75" t="s">
        <v>971</v>
      </c>
      <c r="J593" s="75" t="s">
        <v>90</v>
      </c>
      <c r="K593" s="75" t="s">
        <v>739</v>
      </c>
      <c r="L593" s="86" t="s">
        <v>739</v>
      </c>
      <c r="Q593" s="91" t="s">
        <v>1311</v>
      </c>
      <c r="R593" s="91" t="s">
        <v>1311</v>
      </c>
      <c r="S593" s="91" t="s">
        <v>1311</v>
      </c>
      <c r="T593" s="91" t="s">
        <v>1311</v>
      </c>
      <c r="U593" s="91" t="s">
        <v>1311</v>
      </c>
      <c r="V593" s="91" t="s">
        <v>1311</v>
      </c>
      <c r="W593" s="91" t="s">
        <v>1311</v>
      </c>
      <c r="X593" s="91" t="s">
        <v>1311</v>
      </c>
      <c r="Y593" s="91" t="s">
        <v>1311</v>
      </c>
      <c r="Z593" s="91">
        <v>22</v>
      </c>
      <c r="AA593" s="91">
        <v>24</v>
      </c>
      <c r="AB593" s="91">
        <v>26</v>
      </c>
      <c r="AC593" s="72"/>
      <c r="AD593" s="91">
        <v>0</v>
      </c>
      <c r="AE593" s="91">
        <v>0</v>
      </c>
      <c r="AF593" s="91">
        <v>0</v>
      </c>
      <c r="AG593" s="91">
        <v>0</v>
      </c>
      <c r="AH593" s="91">
        <v>0</v>
      </c>
      <c r="AI593" s="91">
        <v>0</v>
      </c>
      <c r="AJ593" s="91">
        <v>0</v>
      </c>
      <c r="AK593" s="91">
        <v>0</v>
      </c>
      <c r="AL593" s="91">
        <v>0</v>
      </c>
      <c r="AM593" s="92">
        <v>1018</v>
      </c>
      <c r="AN593" s="92">
        <v>1120</v>
      </c>
      <c r="AO593" s="92">
        <v>1232</v>
      </c>
      <c r="AP593" s="72"/>
      <c r="AQ593" s="91">
        <v>0</v>
      </c>
      <c r="AR593" s="91">
        <v>0</v>
      </c>
      <c r="AS593" s="91">
        <v>0</v>
      </c>
      <c r="AT593" s="92">
        <v>3371</v>
      </c>
      <c r="AU593" s="72"/>
      <c r="AV593" s="91"/>
      <c r="AW593" s="91"/>
      <c r="AX593" s="91"/>
      <c r="AY593" s="91"/>
      <c r="AZ593" s="91"/>
      <c r="BB593" s="91"/>
      <c r="BC593" s="91"/>
      <c r="BD593" s="91"/>
      <c r="BE593" s="91"/>
      <c r="BF593" s="91"/>
      <c r="BG593" s="91"/>
      <c r="BH593" s="91"/>
      <c r="BI593" s="91"/>
      <c r="BJ593" s="91"/>
      <c r="BL593" s="75" t="str">
        <f t="shared" si="18"/>
        <v>Sony - Momo</v>
      </c>
      <c r="BM593" s="75" t="str">
        <f t="shared" si="19"/>
        <v>Sony - Momo</v>
      </c>
    </row>
    <row r="594" spans="1:65" hidden="1" x14ac:dyDescent="0.3">
      <c r="A594" s="85" t="s">
        <v>1305</v>
      </c>
      <c r="B594" s="85" t="s">
        <v>240</v>
      </c>
      <c r="C594" s="85" t="s">
        <v>1307</v>
      </c>
      <c r="D594" s="85" t="s">
        <v>1948</v>
      </c>
      <c r="E594" s="85" t="s">
        <v>1305</v>
      </c>
      <c r="F594" s="85" t="s">
        <v>1305</v>
      </c>
      <c r="G594" s="85" t="s">
        <v>1320</v>
      </c>
      <c r="H594" s="85" t="s">
        <v>971</v>
      </c>
      <c r="I594" s="85" t="s">
        <v>971</v>
      </c>
      <c r="J594" s="85" t="s">
        <v>90</v>
      </c>
      <c r="K594" s="85" t="s">
        <v>1313</v>
      </c>
      <c r="L594" s="99" t="s">
        <v>1482</v>
      </c>
      <c r="M594" s="85"/>
      <c r="N594" s="85"/>
      <c r="O594" s="85"/>
      <c r="P594" s="85"/>
      <c r="Q594" s="87" t="s">
        <v>1311</v>
      </c>
      <c r="R594" s="87" t="s">
        <v>1311</v>
      </c>
      <c r="S594" s="87" t="s">
        <v>1311</v>
      </c>
      <c r="T594" s="87" t="s">
        <v>1311</v>
      </c>
      <c r="U594" s="87" t="s">
        <v>1311</v>
      </c>
      <c r="V594" s="87" t="s">
        <v>1311</v>
      </c>
      <c r="W594" s="87" t="s">
        <v>1311</v>
      </c>
      <c r="X594" s="87" t="s">
        <v>1311</v>
      </c>
      <c r="Y594" s="87" t="s">
        <v>1311</v>
      </c>
      <c r="Z594" s="87" t="s">
        <v>1311</v>
      </c>
      <c r="AA594" s="87" t="s">
        <v>1311</v>
      </c>
      <c r="AB594" s="87" t="s">
        <v>1311</v>
      </c>
      <c r="AC594" s="72"/>
      <c r="AD594" s="87">
        <v>0</v>
      </c>
      <c r="AE594" s="87">
        <v>0</v>
      </c>
      <c r="AF594" s="87">
        <v>0</v>
      </c>
      <c r="AG594" s="87">
        <v>0</v>
      </c>
      <c r="AH594" s="87">
        <v>0</v>
      </c>
      <c r="AI594" s="87">
        <v>0</v>
      </c>
      <c r="AJ594" s="87">
        <v>0</v>
      </c>
      <c r="AK594" s="87">
        <v>0</v>
      </c>
      <c r="AL594" s="87">
        <v>0</v>
      </c>
      <c r="AM594" s="87">
        <v>0</v>
      </c>
      <c r="AN594" s="87">
        <v>0</v>
      </c>
      <c r="AO594" s="87">
        <v>0</v>
      </c>
      <c r="AP594" s="72"/>
      <c r="AQ594" s="87">
        <v>0</v>
      </c>
      <c r="AR594" s="87">
        <v>0</v>
      </c>
      <c r="AS594" s="87">
        <v>0</v>
      </c>
      <c r="AT594" s="87">
        <v>0</v>
      </c>
      <c r="AU594" s="72"/>
      <c r="AV594" s="87"/>
      <c r="AW594" s="87"/>
      <c r="AX594" s="87"/>
      <c r="AY594" s="87"/>
      <c r="AZ594" s="87"/>
      <c r="BA594" s="87"/>
      <c r="BB594" s="87"/>
      <c r="BC594" s="87"/>
      <c r="BD594" s="87"/>
      <c r="BE594" s="87"/>
      <c r="BF594" s="87"/>
      <c r="BG594" s="87"/>
      <c r="BH594" s="87"/>
      <c r="BI594" s="87"/>
      <c r="BJ594" s="87"/>
      <c r="BL594" s="75" t="str">
        <f t="shared" si="18"/>
        <v>Sony - SENDO</v>
      </c>
      <c r="BM594" s="75" t="str">
        <f t="shared" si="19"/>
        <v>Sony - SENDO</v>
      </c>
    </row>
    <row r="595" spans="1:65" hidden="1" x14ac:dyDescent="0.3">
      <c r="A595" s="85" t="s">
        <v>1305</v>
      </c>
      <c r="B595" s="75" t="s">
        <v>240</v>
      </c>
      <c r="C595" s="75" t="s">
        <v>1307</v>
      </c>
      <c r="D595" s="75" t="s">
        <v>1949</v>
      </c>
      <c r="E595" s="75" t="s">
        <v>1305</v>
      </c>
      <c r="F595" s="75" t="s">
        <v>1305</v>
      </c>
      <c r="G595" s="75" t="s">
        <v>1320</v>
      </c>
      <c r="H595" s="75" t="s">
        <v>971</v>
      </c>
      <c r="I595" s="75" t="s">
        <v>971</v>
      </c>
      <c r="J595" s="75" t="s">
        <v>90</v>
      </c>
      <c r="K595" s="75" t="s">
        <v>1313</v>
      </c>
      <c r="L595" s="95" t="s">
        <v>147</v>
      </c>
      <c r="Q595" s="91" t="s">
        <v>1311</v>
      </c>
      <c r="R595" s="91" t="s">
        <v>1311</v>
      </c>
      <c r="S595" s="91" t="s">
        <v>1311</v>
      </c>
      <c r="T595" s="91" t="s">
        <v>1311</v>
      </c>
      <c r="U595" s="91" t="s">
        <v>1311</v>
      </c>
      <c r="V595" s="91" t="s">
        <v>1311</v>
      </c>
      <c r="W595" s="91" t="s">
        <v>1311</v>
      </c>
      <c r="X595" s="92">
        <v>2000</v>
      </c>
      <c r="Y595" s="92">
        <v>2200</v>
      </c>
      <c r="Z595" s="92">
        <v>2420</v>
      </c>
      <c r="AA595" s="92">
        <v>2662</v>
      </c>
      <c r="AB595" s="92">
        <v>2928</v>
      </c>
      <c r="AC595" s="72"/>
      <c r="AD595" s="91">
        <v>0</v>
      </c>
      <c r="AE595" s="91">
        <v>0</v>
      </c>
      <c r="AF595" s="91">
        <v>0</v>
      </c>
      <c r="AG595" s="91">
        <v>0</v>
      </c>
      <c r="AH595" s="91">
        <v>0</v>
      </c>
      <c r="AI595" s="91">
        <v>0</v>
      </c>
      <c r="AJ595" s="91">
        <v>0</v>
      </c>
      <c r="AK595" s="92">
        <v>94421</v>
      </c>
      <c r="AL595" s="92">
        <v>103863</v>
      </c>
      <c r="AM595" s="92">
        <v>114249</v>
      </c>
      <c r="AN595" s="92">
        <v>125674</v>
      </c>
      <c r="AO595" s="92">
        <v>138241</v>
      </c>
      <c r="AP595" s="72"/>
      <c r="AQ595" s="91">
        <v>0</v>
      </c>
      <c r="AR595" s="91">
        <v>0</v>
      </c>
      <c r="AS595" s="92">
        <v>198283</v>
      </c>
      <c r="AT595" s="92">
        <v>378164</v>
      </c>
      <c r="AU595" s="72"/>
      <c r="AV595" s="91"/>
      <c r="AW595" s="91"/>
      <c r="AX595" s="91"/>
      <c r="AY595" s="91"/>
      <c r="AZ595" s="91"/>
      <c r="BB595" s="91"/>
      <c r="BC595" s="91"/>
      <c r="BD595" s="91"/>
      <c r="BE595" s="91"/>
      <c r="BF595" s="91"/>
      <c r="BG595" s="91"/>
      <c r="BH595" s="91"/>
      <c r="BI595" s="91"/>
      <c r="BJ595" s="91"/>
      <c r="BL595" s="75" t="str">
        <f t="shared" si="18"/>
        <v>Sony - Shopee</v>
      </c>
      <c r="BM595" s="75" t="str">
        <f t="shared" si="19"/>
        <v>Sony - Shopee</v>
      </c>
    </row>
    <row r="596" spans="1:65" hidden="1" x14ac:dyDescent="0.3">
      <c r="A596" s="85" t="s">
        <v>1305</v>
      </c>
      <c r="B596" s="85" t="s">
        <v>240</v>
      </c>
      <c r="C596" s="85" t="s">
        <v>1307</v>
      </c>
      <c r="D596" s="85" t="s">
        <v>1950</v>
      </c>
      <c r="E596" s="85" t="s">
        <v>1305</v>
      </c>
      <c r="F596" s="85" t="s">
        <v>1305</v>
      </c>
      <c r="G596" s="85" t="s">
        <v>1320</v>
      </c>
      <c r="H596" s="85" t="s">
        <v>971</v>
      </c>
      <c r="I596" s="85" t="s">
        <v>971</v>
      </c>
      <c r="J596" s="85" t="s">
        <v>90</v>
      </c>
      <c r="K596" s="85" t="s">
        <v>1313</v>
      </c>
      <c r="L596" s="96" t="s">
        <v>581</v>
      </c>
      <c r="M596" s="85"/>
      <c r="N596" s="85"/>
      <c r="O596" s="85"/>
      <c r="P596" s="85"/>
      <c r="Q596" s="87" t="s">
        <v>1311</v>
      </c>
      <c r="R596" s="87" t="s">
        <v>1311</v>
      </c>
      <c r="S596" s="87" t="s">
        <v>1311</v>
      </c>
      <c r="T596" s="87" t="s">
        <v>1311</v>
      </c>
      <c r="U596" s="87" t="s">
        <v>1311</v>
      </c>
      <c r="V596" s="87" t="s">
        <v>1311</v>
      </c>
      <c r="W596" s="87" t="s">
        <v>1311</v>
      </c>
      <c r="X596" s="88">
        <v>1000</v>
      </c>
      <c r="Y596" s="88">
        <v>1100</v>
      </c>
      <c r="Z596" s="88">
        <v>1210</v>
      </c>
      <c r="AA596" s="88">
        <v>1331</v>
      </c>
      <c r="AB596" s="88">
        <v>1464</v>
      </c>
      <c r="AC596" s="72"/>
      <c r="AD596" s="87">
        <v>0</v>
      </c>
      <c r="AE596" s="87">
        <v>0</v>
      </c>
      <c r="AF596" s="87">
        <v>0</v>
      </c>
      <c r="AG596" s="87">
        <v>0</v>
      </c>
      <c r="AH596" s="87">
        <v>0</v>
      </c>
      <c r="AI596" s="87">
        <v>0</v>
      </c>
      <c r="AJ596" s="87">
        <v>0</v>
      </c>
      <c r="AK596" s="88">
        <v>47210</v>
      </c>
      <c r="AL596" s="88">
        <v>51931</v>
      </c>
      <c r="AM596" s="88">
        <v>57124</v>
      </c>
      <c r="AN596" s="88">
        <v>62837</v>
      </c>
      <c r="AO596" s="88">
        <v>69121</v>
      </c>
      <c r="AP596" s="72"/>
      <c r="AQ596" s="87">
        <v>0</v>
      </c>
      <c r="AR596" s="87">
        <v>0</v>
      </c>
      <c r="AS596" s="88">
        <v>99142</v>
      </c>
      <c r="AT596" s="88">
        <v>189082</v>
      </c>
      <c r="AU596" s="72"/>
      <c r="AV596" s="87"/>
      <c r="AW596" s="87"/>
      <c r="AX596" s="87"/>
      <c r="AY596" s="87"/>
      <c r="AZ596" s="87"/>
      <c r="BA596" s="87"/>
      <c r="BB596" s="87"/>
      <c r="BC596" s="87"/>
      <c r="BD596" s="87"/>
      <c r="BE596" s="87"/>
      <c r="BF596" s="87"/>
      <c r="BG596" s="87"/>
      <c r="BH596" s="87"/>
      <c r="BI596" s="87"/>
      <c r="BJ596" s="87"/>
      <c r="BL596" s="75" t="str">
        <f t="shared" si="18"/>
        <v>Sony - TIKI</v>
      </c>
      <c r="BM596" s="75" t="str">
        <f t="shared" si="19"/>
        <v>Sony - TIKI</v>
      </c>
    </row>
    <row r="597" spans="1:65" hidden="1" x14ac:dyDescent="0.3">
      <c r="A597" s="85" t="s">
        <v>1305</v>
      </c>
      <c r="B597" s="75" t="s">
        <v>240</v>
      </c>
      <c r="C597" s="75" t="s">
        <v>1305</v>
      </c>
      <c r="D597" s="75" t="s">
        <v>1951</v>
      </c>
      <c r="E597" s="75" t="s">
        <v>1305</v>
      </c>
      <c r="F597" s="75" t="s">
        <v>1305</v>
      </c>
      <c r="G597" s="75" t="s">
        <v>1320</v>
      </c>
      <c r="H597" s="75" t="s">
        <v>971</v>
      </c>
      <c r="I597" s="75" t="s">
        <v>971</v>
      </c>
      <c r="J597" s="75" t="s">
        <v>90</v>
      </c>
      <c r="K597" s="75" t="s">
        <v>116</v>
      </c>
      <c r="L597" s="86" t="s">
        <v>116</v>
      </c>
      <c r="Q597" s="91" t="s">
        <v>1311</v>
      </c>
      <c r="R597" s="91" t="s">
        <v>1311</v>
      </c>
      <c r="S597" s="91" t="s">
        <v>1311</v>
      </c>
      <c r="T597" s="91" t="s">
        <v>1311</v>
      </c>
      <c r="U597" s="91" t="s">
        <v>1311</v>
      </c>
      <c r="V597" s="91" t="s">
        <v>1311</v>
      </c>
      <c r="W597" s="91" t="s">
        <v>1311</v>
      </c>
      <c r="X597" s="91" t="s">
        <v>1311</v>
      </c>
      <c r="Y597" s="91" t="s">
        <v>1311</v>
      </c>
      <c r="Z597" s="91">
        <v>0</v>
      </c>
      <c r="AA597" s="91">
        <v>0</v>
      </c>
      <c r="AB597" s="91">
        <v>0</v>
      </c>
      <c r="AC597" s="72"/>
      <c r="AD597" s="91">
        <v>0</v>
      </c>
      <c r="AE597" s="91">
        <v>0</v>
      </c>
      <c r="AF597" s="91">
        <v>0</v>
      </c>
      <c r="AG597" s="91">
        <v>0</v>
      </c>
      <c r="AH597" s="91">
        <v>0</v>
      </c>
      <c r="AI597" s="91">
        <v>0</v>
      </c>
      <c r="AJ597" s="91">
        <v>0</v>
      </c>
      <c r="AK597" s="91">
        <v>0</v>
      </c>
      <c r="AL597" s="91">
        <v>0</v>
      </c>
      <c r="AM597" s="91">
        <v>9</v>
      </c>
      <c r="AN597" s="91">
        <v>10</v>
      </c>
      <c r="AO597" s="91">
        <v>11</v>
      </c>
      <c r="AP597" s="72"/>
      <c r="AQ597" s="91">
        <v>0</v>
      </c>
      <c r="AR597" s="91">
        <v>0</v>
      </c>
      <c r="AS597" s="91">
        <v>0</v>
      </c>
      <c r="AT597" s="91">
        <v>30</v>
      </c>
      <c r="AU597" s="72"/>
      <c r="AV597" s="91"/>
      <c r="AW597" s="91"/>
      <c r="AX597" s="91"/>
      <c r="AY597" s="91"/>
      <c r="AZ597" s="91"/>
      <c r="BB597" s="91"/>
      <c r="BC597" s="91"/>
      <c r="BD597" s="91"/>
      <c r="BE597" s="91"/>
      <c r="BF597" s="91"/>
      <c r="BG597" s="91"/>
      <c r="BH597" s="91"/>
      <c r="BI597" s="91"/>
      <c r="BJ597" s="91"/>
      <c r="BL597" s="75" t="str">
        <f t="shared" si="18"/>
        <v>Sony - Tiktok</v>
      </c>
      <c r="BM597" s="75" t="str">
        <f t="shared" si="19"/>
        <v>Sony - Tiktok</v>
      </c>
    </row>
    <row r="598" spans="1:65" hidden="1" x14ac:dyDescent="0.3">
      <c r="A598" s="85" t="s">
        <v>1305</v>
      </c>
      <c r="B598" s="85" t="s">
        <v>240</v>
      </c>
      <c r="C598" s="85" t="s">
        <v>1307</v>
      </c>
      <c r="D598" s="85" t="s">
        <v>1952</v>
      </c>
      <c r="E598" s="85" t="s">
        <v>1305</v>
      </c>
      <c r="F598" s="85" t="s">
        <v>1305</v>
      </c>
      <c r="G598" s="85" t="s">
        <v>1456</v>
      </c>
      <c r="H598" s="85" t="s">
        <v>1953</v>
      </c>
      <c r="I598" s="85" t="s">
        <v>1953</v>
      </c>
      <c r="J598" s="85" t="s">
        <v>90</v>
      </c>
      <c r="K598" s="85" t="s">
        <v>1313</v>
      </c>
      <c r="L598" s="90" t="s">
        <v>65</v>
      </c>
      <c r="M598" s="85"/>
      <c r="N598" s="85"/>
      <c r="O598" s="85"/>
      <c r="P598" s="85"/>
      <c r="Q598" s="87" t="s">
        <v>1311</v>
      </c>
      <c r="R598" s="87" t="s">
        <v>1311</v>
      </c>
      <c r="S598" s="87" t="s">
        <v>1311</v>
      </c>
      <c r="T598" s="87" t="s">
        <v>1311</v>
      </c>
      <c r="U598" s="87" t="s">
        <v>1311</v>
      </c>
      <c r="V598" s="87" t="s">
        <v>1311</v>
      </c>
      <c r="W598" s="87" t="s">
        <v>1311</v>
      </c>
      <c r="X598" s="87" t="s">
        <v>1311</v>
      </c>
      <c r="Y598" s="87" t="s">
        <v>1311</v>
      </c>
      <c r="Z598" s="87" t="s">
        <v>1311</v>
      </c>
      <c r="AA598" s="87" t="s">
        <v>1311</v>
      </c>
      <c r="AB598" s="87" t="s">
        <v>1311</v>
      </c>
      <c r="AC598" s="72"/>
      <c r="AD598" s="87">
        <v>0</v>
      </c>
      <c r="AE598" s="87">
        <v>0</v>
      </c>
      <c r="AF598" s="87">
        <v>0</v>
      </c>
      <c r="AG598" s="87">
        <v>0</v>
      </c>
      <c r="AH598" s="87">
        <v>0</v>
      </c>
      <c r="AI598" s="87">
        <v>0</v>
      </c>
      <c r="AJ598" s="87">
        <v>0</v>
      </c>
      <c r="AK598" s="87">
        <v>0</v>
      </c>
      <c r="AL598" s="87">
        <v>0</v>
      </c>
      <c r="AM598" s="87">
        <v>0</v>
      </c>
      <c r="AN598" s="87">
        <v>0</v>
      </c>
      <c r="AO598" s="87">
        <v>0</v>
      </c>
      <c r="AP598" s="72"/>
      <c r="AQ598" s="87">
        <v>0</v>
      </c>
      <c r="AR598" s="87">
        <v>0</v>
      </c>
      <c r="AS598" s="87">
        <v>0</v>
      </c>
      <c r="AT598" s="87">
        <v>0</v>
      </c>
      <c r="AU598" s="72"/>
      <c r="AV598" s="87"/>
      <c r="AW598" s="87"/>
      <c r="AX598" s="87"/>
      <c r="AY598" s="87"/>
      <c r="AZ598" s="87"/>
      <c r="BA598" s="87"/>
      <c r="BB598" s="87"/>
      <c r="BC598" s="87"/>
      <c r="BD598" s="87"/>
      <c r="BE598" s="87"/>
      <c r="BF598" s="87"/>
      <c r="BG598" s="87"/>
      <c r="BH598" s="87"/>
      <c r="BI598" s="87"/>
      <c r="BJ598" s="87"/>
      <c r="BL598" s="75" t="str">
        <f t="shared" si="18"/>
        <v>Sporter FA - Lazada</v>
      </c>
      <c r="BM598" s="75" t="str">
        <f t="shared" si="19"/>
        <v>Sporter FA - Lazada</v>
      </c>
    </row>
    <row r="599" spans="1:65" hidden="1" x14ac:dyDescent="0.3">
      <c r="A599" s="85" t="s">
        <v>1305</v>
      </c>
      <c r="B599" s="75" t="s">
        <v>240</v>
      </c>
      <c r="C599" s="75" t="s">
        <v>1307</v>
      </c>
      <c r="D599" s="75" t="s">
        <v>1954</v>
      </c>
      <c r="E599" s="75" t="s">
        <v>1305</v>
      </c>
      <c r="F599" s="75" t="s">
        <v>1305</v>
      </c>
      <c r="G599" s="75" t="s">
        <v>1456</v>
      </c>
      <c r="H599" s="75" t="s">
        <v>1953</v>
      </c>
      <c r="I599" s="75" t="s">
        <v>1953</v>
      </c>
      <c r="J599" s="75" t="s">
        <v>90</v>
      </c>
      <c r="K599" s="75" t="s">
        <v>1313</v>
      </c>
      <c r="L599" s="95" t="s">
        <v>147</v>
      </c>
      <c r="Q599" s="91" t="s">
        <v>1311</v>
      </c>
      <c r="R599" s="91" t="s">
        <v>1311</v>
      </c>
      <c r="S599" s="91" t="s">
        <v>1311</v>
      </c>
      <c r="T599" s="91" t="s">
        <v>1311</v>
      </c>
      <c r="U599" s="91" t="s">
        <v>1311</v>
      </c>
      <c r="V599" s="91" t="s">
        <v>1311</v>
      </c>
      <c r="W599" s="91" t="s">
        <v>1311</v>
      </c>
      <c r="X599" s="91" t="s">
        <v>1311</v>
      </c>
      <c r="Y599" s="91" t="s">
        <v>1311</v>
      </c>
      <c r="Z599" s="91" t="s">
        <v>1311</v>
      </c>
      <c r="AA599" s="91" t="s">
        <v>1311</v>
      </c>
      <c r="AB599" s="91" t="s">
        <v>1311</v>
      </c>
      <c r="AC599" s="72"/>
      <c r="AD599" s="91">
        <v>0</v>
      </c>
      <c r="AE599" s="91">
        <v>0</v>
      </c>
      <c r="AF599" s="91">
        <v>0</v>
      </c>
      <c r="AG599" s="91">
        <v>0</v>
      </c>
      <c r="AH599" s="91">
        <v>0</v>
      </c>
      <c r="AI599" s="91">
        <v>0</v>
      </c>
      <c r="AJ599" s="91">
        <v>0</v>
      </c>
      <c r="AK599" s="91">
        <v>0</v>
      </c>
      <c r="AL599" s="91">
        <v>0</v>
      </c>
      <c r="AM599" s="91">
        <v>0</v>
      </c>
      <c r="AN599" s="91">
        <v>0</v>
      </c>
      <c r="AO599" s="91">
        <v>0</v>
      </c>
      <c r="AP599" s="72"/>
      <c r="AQ599" s="91">
        <v>0</v>
      </c>
      <c r="AR599" s="91">
        <v>0</v>
      </c>
      <c r="AS599" s="91">
        <v>0</v>
      </c>
      <c r="AT599" s="91">
        <v>0</v>
      </c>
      <c r="AU599" s="72"/>
      <c r="AV599" s="91"/>
      <c r="AW599" s="91"/>
      <c r="AX599" s="91"/>
      <c r="AY599" s="91"/>
      <c r="AZ599" s="91"/>
      <c r="BB599" s="91"/>
      <c r="BC599" s="91"/>
      <c r="BD599" s="91"/>
      <c r="BE599" s="91"/>
      <c r="BF599" s="91"/>
      <c r="BG599" s="91"/>
      <c r="BH599" s="91"/>
      <c r="BI599" s="91"/>
      <c r="BJ599" s="91"/>
      <c r="BL599" s="75" t="str">
        <f t="shared" si="18"/>
        <v>Sporter FA - Shopee</v>
      </c>
      <c r="BM599" s="75" t="str">
        <f t="shared" si="19"/>
        <v>Sporter FA - Shopee</v>
      </c>
    </row>
    <row r="600" spans="1:65" hidden="1" x14ac:dyDescent="0.3">
      <c r="A600" s="85" t="s">
        <v>1305</v>
      </c>
      <c r="B600" s="85" t="s">
        <v>240</v>
      </c>
      <c r="C600" s="85" t="s">
        <v>1307</v>
      </c>
      <c r="D600" s="85" t="s">
        <v>1955</v>
      </c>
      <c r="E600" s="85" t="s">
        <v>1305</v>
      </c>
      <c r="F600" s="85" t="s">
        <v>1305</v>
      </c>
      <c r="G600" s="85" t="s">
        <v>1456</v>
      </c>
      <c r="H600" s="85" t="s">
        <v>1953</v>
      </c>
      <c r="I600" s="85" t="s">
        <v>1953</v>
      </c>
      <c r="J600" s="85" t="s">
        <v>90</v>
      </c>
      <c r="K600" s="85" t="s">
        <v>1313</v>
      </c>
      <c r="L600" s="96" t="s">
        <v>581</v>
      </c>
      <c r="M600" s="85"/>
      <c r="N600" s="85"/>
      <c r="O600" s="85"/>
      <c r="P600" s="85"/>
      <c r="Q600" s="87" t="s">
        <v>1311</v>
      </c>
      <c r="R600" s="87" t="s">
        <v>1311</v>
      </c>
      <c r="S600" s="87" t="s">
        <v>1311</v>
      </c>
      <c r="T600" s="87" t="s">
        <v>1311</v>
      </c>
      <c r="U600" s="87" t="s">
        <v>1311</v>
      </c>
      <c r="V600" s="87" t="s">
        <v>1311</v>
      </c>
      <c r="W600" s="87" t="s">
        <v>1311</v>
      </c>
      <c r="X600" s="87" t="s">
        <v>1311</v>
      </c>
      <c r="Y600" s="87" t="s">
        <v>1311</v>
      </c>
      <c r="Z600" s="87" t="s">
        <v>1311</v>
      </c>
      <c r="AA600" s="87" t="s">
        <v>1311</v>
      </c>
      <c r="AB600" s="87" t="s">
        <v>1311</v>
      </c>
      <c r="AC600" s="72"/>
      <c r="AD600" s="87">
        <v>0</v>
      </c>
      <c r="AE600" s="87">
        <v>0</v>
      </c>
      <c r="AF600" s="87">
        <v>0</v>
      </c>
      <c r="AG600" s="87">
        <v>0</v>
      </c>
      <c r="AH600" s="87">
        <v>0</v>
      </c>
      <c r="AI600" s="87">
        <v>0</v>
      </c>
      <c r="AJ600" s="87">
        <v>0</v>
      </c>
      <c r="AK600" s="87">
        <v>0</v>
      </c>
      <c r="AL600" s="87">
        <v>0</v>
      </c>
      <c r="AM600" s="87">
        <v>0</v>
      </c>
      <c r="AN600" s="87">
        <v>0</v>
      </c>
      <c r="AO600" s="87">
        <v>0</v>
      </c>
      <c r="AP600" s="72"/>
      <c r="AQ600" s="87">
        <v>0</v>
      </c>
      <c r="AR600" s="87">
        <v>0</v>
      </c>
      <c r="AS600" s="87">
        <v>0</v>
      </c>
      <c r="AT600" s="87">
        <v>0</v>
      </c>
      <c r="AU600" s="72"/>
      <c r="AV600" s="87"/>
      <c r="AW600" s="87"/>
      <c r="AX600" s="87"/>
      <c r="AY600" s="87"/>
      <c r="AZ600" s="87"/>
      <c r="BA600" s="87"/>
      <c r="BB600" s="87"/>
      <c r="BC600" s="87"/>
      <c r="BD600" s="87"/>
      <c r="BE600" s="87"/>
      <c r="BF600" s="87"/>
      <c r="BG600" s="87"/>
      <c r="BH600" s="87"/>
      <c r="BI600" s="87"/>
      <c r="BJ600" s="87"/>
      <c r="BL600" s="75" t="str">
        <f t="shared" si="18"/>
        <v>Sporter FA - TIKI</v>
      </c>
      <c r="BM600" s="75" t="str">
        <f t="shared" si="19"/>
        <v>Sporter FA - TIKI</v>
      </c>
    </row>
    <row r="601" spans="1:65" hidden="1" x14ac:dyDescent="0.3">
      <c r="A601" s="85" t="s">
        <v>1305</v>
      </c>
      <c r="B601" s="75" t="s">
        <v>240</v>
      </c>
      <c r="C601" s="75" t="s">
        <v>1307</v>
      </c>
      <c r="D601" s="75" t="s">
        <v>1956</v>
      </c>
      <c r="E601" s="75" t="s">
        <v>1305</v>
      </c>
      <c r="F601" s="75" t="s">
        <v>1305</v>
      </c>
      <c r="G601" s="75" t="s">
        <v>1335</v>
      </c>
      <c r="H601" s="75" t="s">
        <v>1150</v>
      </c>
      <c r="I601" s="75" t="s">
        <v>1150</v>
      </c>
      <c r="J601" s="75" t="s">
        <v>223</v>
      </c>
      <c r="K601" s="75" t="s">
        <v>1313</v>
      </c>
      <c r="L601" s="90" t="s">
        <v>65</v>
      </c>
      <c r="Q601" s="91" t="s">
        <v>1311</v>
      </c>
      <c r="R601" s="91" t="s">
        <v>1311</v>
      </c>
      <c r="S601" s="91" t="s">
        <v>1311</v>
      </c>
      <c r="T601" s="91" t="s">
        <v>1311</v>
      </c>
      <c r="U601" s="91" t="s">
        <v>1311</v>
      </c>
      <c r="V601" s="91" t="s">
        <v>1311</v>
      </c>
      <c r="W601" s="91" t="s">
        <v>1311</v>
      </c>
      <c r="X601" s="91" t="s">
        <v>1311</v>
      </c>
      <c r="Y601" s="91" t="s">
        <v>1311</v>
      </c>
      <c r="Z601" s="91">
        <v>129</v>
      </c>
      <c r="AA601" s="91">
        <v>142</v>
      </c>
      <c r="AB601" s="91">
        <v>157</v>
      </c>
      <c r="AC601" s="72"/>
      <c r="AD601" s="91">
        <v>0</v>
      </c>
      <c r="AE601" s="91">
        <v>0</v>
      </c>
      <c r="AF601" s="91">
        <v>0</v>
      </c>
      <c r="AG601" s="91">
        <v>0</v>
      </c>
      <c r="AH601" s="91">
        <v>0</v>
      </c>
      <c r="AI601" s="91">
        <v>0</v>
      </c>
      <c r="AJ601" s="91">
        <v>0</v>
      </c>
      <c r="AK601" s="91">
        <v>0</v>
      </c>
      <c r="AL601" s="91">
        <v>0</v>
      </c>
      <c r="AM601" s="92">
        <v>6111</v>
      </c>
      <c r="AN601" s="92">
        <v>6722</v>
      </c>
      <c r="AO601" s="92">
        <v>7395</v>
      </c>
      <c r="AP601" s="72"/>
      <c r="AQ601" s="91">
        <v>0</v>
      </c>
      <c r="AR601" s="91">
        <v>0</v>
      </c>
      <c r="AS601" s="91">
        <v>0</v>
      </c>
      <c r="AT601" s="92">
        <v>20228</v>
      </c>
      <c r="AU601" s="72"/>
      <c r="AV601" s="91"/>
      <c r="AW601" s="91"/>
      <c r="AX601" s="91"/>
      <c r="AY601" s="91"/>
      <c r="AZ601" s="91"/>
      <c r="BB601" s="91"/>
      <c r="BC601" s="91"/>
      <c r="BD601" s="91"/>
      <c r="BE601" s="91"/>
      <c r="BF601" s="91"/>
      <c r="BG601" s="91"/>
      <c r="BH601" s="91"/>
      <c r="BI601" s="91"/>
      <c r="BJ601" s="91"/>
      <c r="BL601" s="75" t="str">
        <f t="shared" si="18"/>
        <v>Star Kombucha - Lazada</v>
      </c>
      <c r="BM601" s="75" t="str">
        <f t="shared" si="19"/>
        <v>Star Kombucha - Lazada</v>
      </c>
    </row>
    <row r="602" spans="1:65" hidden="1" x14ac:dyDescent="0.3">
      <c r="A602" s="85" t="s">
        <v>1305</v>
      </c>
      <c r="B602" s="85" t="s">
        <v>240</v>
      </c>
      <c r="C602" s="85" t="s">
        <v>1305</v>
      </c>
      <c r="D602" s="85" t="s">
        <v>1957</v>
      </c>
      <c r="E602" s="85" t="s">
        <v>1305</v>
      </c>
      <c r="F602" s="85" t="s">
        <v>1305</v>
      </c>
      <c r="G602" s="85" t="s">
        <v>1391</v>
      </c>
      <c r="H602" s="85" t="s">
        <v>1150</v>
      </c>
      <c r="I602" s="85" t="s">
        <v>1150</v>
      </c>
      <c r="J602" s="85" t="s">
        <v>223</v>
      </c>
      <c r="K602" s="85" t="s">
        <v>739</v>
      </c>
      <c r="L602" s="86" t="s">
        <v>739</v>
      </c>
      <c r="M602" s="85"/>
      <c r="N602" s="85"/>
      <c r="O602" s="85"/>
      <c r="P602" s="85"/>
      <c r="Q602" s="87" t="s">
        <v>1311</v>
      </c>
      <c r="R602" s="87" t="s">
        <v>1311</v>
      </c>
      <c r="S602" s="87" t="s">
        <v>1311</v>
      </c>
      <c r="T602" s="87" t="s">
        <v>1311</v>
      </c>
      <c r="U602" s="87" t="s">
        <v>1311</v>
      </c>
      <c r="V602" s="87" t="s">
        <v>1311</v>
      </c>
      <c r="W602" s="87" t="s">
        <v>1311</v>
      </c>
      <c r="X602" s="87" t="s">
        <v>1311</v>
      </c>
      <c r="Y602" s="87" t="s">
        <v>1311</v>
      </c>
      <c r="Z602" s="87">
        <v>22</v>
      </c>
      <c r="AA602" s="87">
        <v>24</v>
      </c>
      <c r="AB602" s="87">
        <v>26</v>
      </c>
      <c r="AC602" s="72"/>
      <c r="AD602" s="87">
        <v>0</v>
      </c>
      <c r="AE602" s="87">
        <v>0</v>
      </c>
      <c r="AF602" s="87">
        <v>0</v>
      </c>
      <c r="AG602" s="87">
        <v>0</v>
      </c>
      <c r="AH602" s="87">
        <v>0</v>
      </c>
      <c r="AI602" s="87">
        <v>0</v>
      </c>
      <c r="AJ602" s="87">
        <v>0</v>
      </c>
      <c r="AK602" s="87">
        <v>0</v>
      </c>
      <c r="AL602" s="87">
        <v>0</v>
      </c>
      <c r="AM602" s="88">
        <v>1018</v>
      </c>
      <c r="AN602" s="88">
        <v>1120</v>
      </c>
      <c r="AO602" s="88">
        <v>1232</v>
      </c>
      <c r="AP602" s="72"/>
      <c r="AQ602" s="87">
        <v>0</v>
      </c>
      <c r="AR602" s="87">
        <v>0</v>
      </c>
      <c r="AS602" s="87">
        <v>0</v>
      </c>
      <c r="AT602" s="88">
        <v>3371</v>
      </c>
      <c r="AU602" s="72"/>
      <c r="AV602" s="87"/>
      <c r="AW602" s="87"/>
      <c r="AX602" s="87"/>
      <c r="AY602" s="87"/>
      <c r="AZ602" s="87"/>
      <c r="BA602" s="87"/>
      <c r="BB602" s="87"/>
      <c r="BC602" s="87"/>
      <c r="BD602" s="87"/>
      <c r="BE602" s="87"/>
      <c r="BF602" s="87"/>
      <c r="BG602" s="87"/>
      <c r="BH602" s="87"/>
      <c r="BI602" s="87"/>
      <c r="BJ602" s="87"/>
      <c r="BL602" s="75" t="str">
        <f t="shared" si="18"/>
        <v>Star Kombucha - Momo</v>
      </c>
      <c r="BM602" s="75" t="str">
        <f t="shared" si="19"/>
        <v>Star Kombucha - Momo</v>
      </c>
    </row>
    <row r="603" spans="1:65" hidden="1" x14ac:dyDescent="0.3">
      <c r="A603" s="85" t="s">
        <v>1305</v>
      </c>
      <c r="B603" s="75" t="s">
        <v>240</v>
      </c>
      <c r="C603" s="75" t="s">
        <v>1307</v>
      </c>
      <c r="D603" s="75" t="s">
        <v>1958</v>
      </c>
      <c r="E603" s="75" t="s">
        <v>1305</v>
      </c>
      <c r="F603" s="75" t="s">
        <v>1305</v>
      </c>
      <c r="G603" s="75" t="s">
        <v>1335</v>
      </c>
      <c r="H603" s="75" t="s">
        <v>1150</v>
      </c>
      <c r="I603" s="75" t="s">
        <v>1150</v>
      </c>
      <c r="J603" s="75" t="s">
        <v>223</v>
      </c>
      <c r="K603" s="75" t="s">
        <v>1313</v>
      </c>
      <c r="L603" s="99" t="s">
        <v>1482</v>
      </c>
      <c r="Q603" s="91" t="s">
        <v>1311</v>
      </c>
      <c r="R603" s="91" t="s">
        <v>1311</v>
      </c>
      <c r="S603" s="91" t="s">
        <v>1311</v>
      </c>
      <c r="T603" s="91" t="s">
        <v>1311</v>
      </c>
      <c r="U603" s="91" t="s">
        <v>1311</v>
      </c>
      <c r="V603" s="91" t="s">
        <v>1311</v>
      </c>
      <c r="W603" s="91" t="s">
        <v>1311</v>
      </c>
      <c r="X603" s="91" t="s">
        <v>1311</v>
      </c>
      <c r="Y603" s="91" t="s">
        <v>1311</v>
      </c>
      <c r="Z603" s="91" t="s">
        <v>1311</v>
      </c>
      <c r="AA603" s="91" t="s">
        <v>1311</v>
      </c>
      <c r="AB603" s="91" t="s">
        <v>1311</v>
      </c>
      <c r="AC603" s="72"/>
      <c r="AD603" s="91">
        <v>0</v>
      </c>
      <c r="AE603" s="91">
        <v>0</v>
      </c>
      <c r="AF603" s="91">
        <v>0</v>
      </c>
      <c r="AG603" s="91">
        <v>0</v>
      </c>
      <c r="AH603" s="91">
        <v>0</v>
      </c>
      <c r="AI603" s="91">
        <v>0</v>
      </c>
      <c r="AJ603" s="91">
        <v>0</v>
      </c>
      <c r="AK603" s="91">
        <v>0</v>
      </c>
      <c r="AL603" s="91">
        <v>0</v>
      </c>
      <c r="AM603" s="91">
        <v>0</v>
      </c>
      <c r="AN603" s="91">
        <v>0</v>
      </c>
      <c r="AO603" s="91">
        <v>0</v>
      </c>
      <c r="AP603" s="72"/>
      <c r="AQ603" s="91">
        <v>0</v>
      </c>
      <c r="AR603" s="91">
        <v>0</v>
      </c>
      <c r="AS603" s="91">
        <v>0</v>
      </c>
      <c r="AT603" s="91">
        <v>0</v>
      </c>
      <c r="AU603" s="72"/>
      <c r="AV603" s="91"/>
      <c r="AW603" s="91"/>
      <c r="AX603" s="91"/>
      <c r="AY603" s="91"/>
      <c r="AZ603" s="91"/>
      <c r="BB603" s="91"/>
      <c r="BC603" s="91"/>
      <c r="BD603" s="91"/>
      <c r="BE603" s="91"/>
      <c r="BF603" s="91"/>
      <c r="BG603" s="91"/>
      <c r="BH603" s="91"/>
      <c r="BI603" s="91"/>
      <c r="BJ603" s="91"/>
      <c r="BL603" s="75" t="str">
        <f t="shared" si="18"/>
        <v>Star Kombucha - SENDO</v>
      </c>
      <c r="BM603" s="75" t="str">
        <f t="shared" si="19"/>
        <v>Star Kombucha - SENDO</v>
      </c>
    </row>
    <row r="604" spans="1:65" hidden="1" x14ac:dyDescent="0.3">
      <c r="A604" s="85" t="s">
        <v>1305</v>
      </c>
      <c r="B604" s="85" t="s">
        <v>240</v>
      </c>
      <c r="C604" s="85" t="s">
        <v>1307</v>
      </c>
      <c r="D604" s="85" t="s">
        <v>1959</v>
      </c>
      <c r="E604" s="85" t="s">
        <v>1305</v>
      </c>
      <c r="F604" s="85" t="s">
        <v>1305</v>
      </c>
      <c r="G604" s="85" t="s">
        <v>1335</v>
      </c>
      <c r="H604" s="85" t="s">
        <v>1150</v>
      </c>
      <c r="I604" s="85" t="s">
        <v>1150</v>
      </c>
      <c r="J604" s="85" t="s">
        <v>223</v>
      </c>
      <c r="K604" s="85" t="s">
        <v>1313</v>
      </c>
      <c r="L604" s="95" t="s">
        <v>147</v>
      </c>
      <c r="M604" s="85"/>
      <c r="N604" s="85"/>
      <c r="O604" s="85"/>
      <c r="P604" s="85"/>
      <c r="Q604" s="87" t="s">
        <v>1311</v>
      </c>
      <c r="R604" s="87" t="s">
        <v>1311</v>
      </c>
      <c r="S604" s="87" t="s">
        <v>1311</v>
      </c>
      <c r="T604" s="87" t="s">
        <v>1311</v>
      </c>
      <c r="U604" s="87" t="s">
        <v>1311</v>
      </c>
      <c r="V604" s="87" t="s">
        <v>1311</v>
      </c>
      <c r="W604" s="87" t="s">
        <v>1311</v>
      </c>
      <c r="X604" s="87" t="s">
        <v>1311</v>
      </c>
      <c r="Y604" s="87" t="s">
        <v>1311</v>
      </c>
      <c r="Z604" s="87">
        <v>151</v>
      </c>
      <c r="AA604" s="87">
        <v>166</v>
      </c>
      <c r="AB604" s="87">
        <v>183</v>
      </c>
      <c r="AC604" s="72"/>
      <c r="AD604" s="87">
        <v>0</v>
      </c>
      <c r="AE604" s="87">
        <v>0</v>
      </c>
      <c r="AF604" s="87">
        <v>0</v>
      </c>
      <c r="AG604" s="87">
        <v>0</v>
      </c>
      <c r="AH604" s="87">
        <v>0</v>
      </c>
      <c r="AI604" s="87">
        <v>0</v>
      </c>
      <c r="AJ604" s="87">
        <v>0</v>
      </c>
      <c r="AK604" s="87">
        <v>0</v>
      </c>
      <c r="AL604" s="87">
        <v>0</v>
      </c>
      <c r="AM604" s="88">
        <v>7130</v>
      </c>
      <c r="AN604" s="88">
        <v>7843</v>
      </c>
      <c r="AO604" s="88">
        <v>8627</v>
      </c>
      <c r="AP604" s="72"/>
      <c r="AQ604" s="87">
        <v>0</v>
      </c>
      <c r="AR604" s="87">
        <v>0</v>
      </c>
      <c r="AS604" s="87">
        <v>0</v>
      </c>
      <c r="AT604" s="88">
        <v>23599</v>
      </c>
      <c r="AU604" s="72"/>
      <c r="AV604" s="87"/>
      <c r="AW604" s="87"/>
      <c r="AX604" s="87"/>
      <c r="AY604" s="87"/>
      <c r="AZ604" s="87"/>
      <c r="BA604" s="87"/>
      <c r="BB604" s="87"/>
      <c r="BC604" s="87"/>
      <c r="BD604" s="87"/>
      <c r="BE604" s="87"/>
      <c r="BF604" s="87"/>
      <c r="BG604" s="87"/>
      <c r="BH604" s="87"/>
      <c r="BI604" s="87"/>
      <c r="BJ604" s="87"/>
      <c r="BL604" s="75" t="str">
        <f t="shared" si="18"/>
        <v>Star Kombucha - Shopee</v>
      </c>
      <c r="BM604" s="75" t="str">
        <f t="shared" si="19"/>
        <v>Star Kombucha - Shopee</v>
      </c>
    </row>
    <row r="605" spans="1:65" hidden="1" x14ac:dyDescent="0.3">
      <c r="A605" s="85" t="s">
        <v>1305</v>
      </c>
      <c r="B605" s="75" t="s">
        <v>240</v>
      </c>
      <c r="C605" s="75" t="s">
        <v>1307</v>
      </c>
      <c r="D605" s="75" t="s">
        <v>1960</v>
      </c>
      <c r="E605" s="75" t="s">
        <v>1305</v>
      </c>
      <c r="F605" s="75" t="s">
        <v>1305</v>
      </c>
      <c r="G605" s="75" t="s">
        <v>1335</v>
      </c>
      <c r="H605" s="75" t="s">
        <v>1150</v>
      </c>
      <c r="I605" s="75" t="s">
        <v>1150</v>
      </c>
      <c r="J605" s="75" t="s">
        <v>223</v>
      </c>
      <c r="K605" s="75" t="s">
        <v>1313</v>
      </c>
      <c r="L605" s="96" t="s">
        <v>581</v>
      </c>
      <c r="Q605" s="91" t="s">
        <v>1311</v>
      </c>
      <c r="R605" s="91" t="s">
        <v>1311</v>
      </c>
      <c r="S605" s="91" t="s">
        <v>1311</v>
      </c>
      <c r="T605" s="91" t="s">
        <v>1311</v>
      </c>
      <c r="U605" s="91" t="s">
        <v>1311</v>
      </c>
      <c r="V605" s="91" t="s">
        <v>1311</v>
      </c>
      <c r="W605" s="91" t="s">
        <v>1311</v>
      </c>
      <c r="X605" s="91" t="s">
        <v>1311</v>
      </c>
      <c r="Y605" s="91" t="s">
        <v>1311</v>
      </c>
      <c r="Z605" s="91">
        <v>108</v>
      </c>
      <c r="AA605" s="91">
        <v>119</v>
      </c>
      <c r="AB605" s="91">
        <v>131</v>
      </c>
      <c r="AC605" s="72"/>
      <c r="AD605" s="91">
        <v>0</v>
      </c>
      <c r="AE605" s="91">
        <v>0</v>
      </c>
      <c r="AF605" s="91">
        <v>0</v>
      </c>
      <c r="AG605" s="91">
        <v>0</v>
      </c>
      <c r="AH605" s="91">
        <v>0</v>
      </c>
      <c r="AI605" s="91">
        <v>0</v>
      </c>
      <c r="AJ605" s="91">
        <v>0</v>
      </c>
      <c r="AK605" s="91">
        <v>0</v>
      </c>
      <c r="AL605" s="91">
        <v>0</v>
      </c>
      <c r="AM605" s="92">
        <v>5093</v>
      </c>
      <c r="AN605" s="92">
        <v>5602</v>
      </c>
      <c r="AO605" s="92">
        <v>6162</v>
      </c>
      <c r="AP605" s="72"/>
      <c r="AQ605" s="91">
        <v>0</v>
      </c>
      <c r="AR605" s="91">
        <v>0</v>
      </c>
      <c r="AS605" s="91">
        <v>0</v>
      </c>
      <c r="AT605" s="92">
        <v>16856</v>
      </c>
      <c r="AU605" s="72"/>
      <c r="AV605" s="91"/>
      <c r="AW605" s="91"/>
      <c r="AX605" s="91"/>
      <c r="AY605" s="91"/>
      <c r="AZ605" s="91"/>
      <c r="BB605" s="91"/>
      <c r="BC605" s="91"/>
      <c r="BD605" s="91"/>
      <c r="BE605" s="91"/>
      <c r="BF605" s="91"/>
      <c r="BG605" s="91"/>
      <c r="BH605" s="91"/>
      <c r="BI605" s="91"/>
      <c r="BJ605" s="91"/>
      <c r="BL605" s="75" t="str">
        <f t="shared" si="18"/>
        <v>Star Kombucha - TIKI</v>
      </c>
      <c r="BM605" s="75" t="str">
        <f t="shared" si="19"/>
        <v>Star Kombucha - TIKI</v>
      </c>
    </row>
    <row r="606" spans="1:65" hidden="1" x14ac:dyDescent="0.3">
      <c r="A606" s="85" t="s">
        <v>1305</v>
      </c>
      <c r="B606" s="85" t="s">
        <v>240</v>
      </c>
      <c r="C606" s="85" t="s">
        <v>1305</v>
      </c>
      <c r="D606" s="85" t="s">
        <v>1961</v>
      </c>
      <c r="E606" s="85" t="s">
        <v>1305</v>
      </c>
      <c r="F606" s="85" t="s">
        <v>1305</v>
      </c>
      <c r="G606" s="85" t="s">
        <v>1391</v>
      </c>
      <c r="H606" s="85" t="s">
        <v>1150</v>
      </c>
      <c r="I606" s="85" t="s">
        <v>1150</v>
      </c>
      <c r="J606" s="85" t="s">
        <v>223</v>
      </c>
      <c r="K606" s="85" t="s">
        <v>116</v>
      </c>
      <c r="L606" s="86" t="s">
        <v>116</v>
      </c>
      <c r="M606" s="85"/>
      <c r="N606" s="85"/>
      <c r="O606" s="85"/>
      <c r="P606" s="85"/>
      <c r="Q606" s="87" t="s">
        <v>1311</v>
      </c>
      <c r="R606" s="87" t="s">
        <v>1311</v>
      </c>
      <c r="S606" s="87" t="s">
        <v>1311</v>
      </c>
      <c r="T606" s="87" t="s">
        <v>1311</v>
      </c>
      <c r="U606" s="87" t="s">
        <v>1311</v>
      </c>
      <c r="V606" s="87" t="s">
        <v>1311</v>
      </c>
      <c r="W606" s="87" t="s">
        <v>1311</v>
      </c>
      <c r="X606" s="87" t="s">
        <v>1311</v>
      </c>
      <c r="Y606" s="87" t="s">
        <v>1311</v>
      </c>
      <c r="Z606" s="87">
        <v>22</v>
      </c>
      <c r="AA606" s="87">
        <v>24</v>
      </c>
      <c r="AB606" s="87">
        <v>26</v>
      </c>
      <c r="AC606" s="72"/>
      <c r="AD606" s="87">
        <v>0</v>
      </c>
      <c r="AE606" s="87">
        <v>0</v>
      </c>
      <c r="AF606" s="87">
        <v>0</v>
      </c>
      <c r="AG606" s="87">
        <v>0</v>
      </c>
      <c r="AH606" s="87">
        <v>0</v>
      </c>
      <c r="AI606" s="87">
        <v>0</v>
      </c>
      <c r="AJ606" s="87">
        <v>0</v>
      </c>
      <c r="AK606" s="87">
        <v>0</v>
      </c>
      <c r="AL606" s="87">
        <v>0</v>
      </c>
      <c r="AM606" s="88">
        <v>1018</v>
      </c>
      <c r="AN606" s="88">
        <v>1120</v>
      </c>
      <c r="AO606" s="88">
        <v>1232</v>
      </c>
      <c r="AP606" s="72"/>
      <c r="AQ606" s="87">
        <v>0</v>
      </c>
      <c r="AR606" s="87">
        <v>0</v>
      </c>
      <c r="AS606" s="87">
        <v>0</v>
      </c>
      <c r="AT606" s="88">
        <v>3371</v>
      </c>
      <c r="AU606" s="72"/>
      <c r="AV606" s="87"/>
      <c r="AW606" s="87"/>
      <c r="AX606" s="87"/>
      <c r="AY606" s="87"/>
      <c r="AZ606" s="87"/>
      <c r="BA606" s="87"/>
      <c r="BB606" s="87"/>
      <c r="BC606" s="87"/>
      <c r="BD606" s="87"/>
      <c r="BE606" s="87"/>
      <c r="BF606" s="87"/>
      <c r="BG606" s="87"/>
      <c r="BH606" s="87"/>
      <c r="BI606" s="87"/>
      <c r="BJ606" s="87"/>
      <c r="BL606" s="75" t="str">
        <f t="shared" si="18"/>
        <v>Star Kombucha - Tiktok</v>
      </c>
      <c r="BM606" s="75" t="str">
        <f t="shared" si="19"/>
        <v>Star Kombucha - Tiktok</v>
      </c>
    </row>
    <row r="607" spans="1:65" hidden="1" x14ac:dyDescent="0.3">
      <c r="A607" s="85" t="s">
        <v>1305</v>
      </c>
      <c r="B607" s="75" t="s">
        <v>240</v>
      </c>
      <c r="C607" s="75" t="s">
        <v>1307</v>
      </c>
      <c r="D607" s="75" t="s">
        <v>1962</v>
      </c>
      <c r="E607" s="75" t="s">
        <v>1305</v>
      </c>
      <c r="F607" s="75" t="s">
        <v>1305</v>
      </c>
      <c r="G607" s="75" t="s">
        <v>1445</v>
      </c>
      <c r="H607" s="75" t="s">
        <v>1963</v>
      </c>
      <c r="I607" s="75" t="s">
        <v>1963</v>
      </c>
      <c r="J607" s="75" t="s">
        <v>90</v>
      </c>
      <c r="K607" s="75" t="s">
        <v>1313</v>
      </c>
      <c r="L607" s="90" t="s">
        <v>65</v>
      </c>
      <c r="Q607" s="91" t="s">
        <v>1311</v>
      </c>
      <c r="R607" s="91" t="s">
        <v>1311</v>
      </c>
      <c r="S607" s="91" t="s">
        <v>1311</v>
      </c>
      <c r="T607" s="91" t="s">
        <v>1311</v>
      </c>
      <c r="U607" s="91" t="s">
        <v>1311</v>
      </c>
      <c r="V607" s="91" t="s">
        <v>1311</v>
      </c>
      <c r="W607" s="91" t="s">
        <v>1311</v>
      </c>
      <c r="X607" s="91" t="s">
        <v>1311</v>
      </c>
      <c r="Y607" s="91" t="s">
        <v>1311</v>
      </c>
      <c r="Z607" s="91" t="s">
        <v>1311</v>
      </c>
      <c r="AA607" s="91" t="s">
        <v>1311</v>
      </c>
      <c r="AB607" s="91" t="s">
        <v>1311</v>
      </c>
      <c r="AC607" s="72"/>
      <c r="AD607" s="91">
        <v>0</v>
      </c>
      <c r="AE607" s="91">
        <v>0</v>
      </c>
      <c r="AF607" s="91">
        <v>0</v>
      </c>
      <c r="AG607" s="91">
        <v>0</v>
      </c>
      <c r="AH607" s="91">
        <v>0</v>
      </c>
      <c r="AI607" s="91">
        <v>0</v>
      </c>
      <c r="AJ607" s="91">
        <v>0</v>
      </c>
      <c r="AK607" s="91">
        <v>0</v>
      </c>
      <c r="AL607" s="91">
        <v>0</v>
      </c>
      <c r="AM607" s="91">
        <v>0</v>
      </c>
      <c r="AN607" s="91">
        <v>0</v>
      </c>
      <c r="AO607" s="91">
        <v>0</v>
      </c>
      <c r="AP607" s="72"/>
      <c r="AQ607" s="91">
        <v>0</v>
      </c>
      <c r="AR607" s="91">
        <v>0</v>
      </c>
      <c r="AS607" s="91">
        <v>0</v>
      </c>
      <c r="AT607" s="91">
        <v>0</v>
      </c>
      <c r="AU607" s="72"/>
      <c r="AV607" s="91"/>
      <c r="AW607" s="91"/>
      <c r="AX607" s="91"/>
      <c r="AY607" s="91"/>
      <c r="AZ607" s="91"/>
      <c r="BB607" s="91"/>
      <c r="BC607" s="91"/>
      <c r="BD607" s="91"/>
      <c r="BE607" s="91"/>
      <c r="BF607" s="91"/>
      <c r="BG607" s="91"/>
      <c r="BH607" s="91"/>
      <c r="BI607" s="91"/>
      <c r="BJ607" s="91"/>
      <c r="BL607" s="75" t="str">
        <f t="shared" si="18"/>
        <v>Sun Hug - Lazada</v>
      </c>
      <c r="BM607" s="75" t="str">
        <f t="shared" si="19"/>
        <v>Sun Hug - Lazada</v>
      </c>
    </row>
    <row r="608" spans="1:65" hidden="1" x14ac:dyDescent="0.3">
      <c r="A608" s="85" t="s">
        <v>1305</v>
      </c>
      <c r="B608" s="85" t="s">
        <v>240</v>
      </c>
      <c r="C608" s="85" t="s">
        <v>1307</v>
      </c>
      <c r="D608" s="85" t="s">
        <v>1964</v>
      </c>
      <c r="E608" s="85" t="s">
        <v>1305</v>
      </c>
      <c r="F608" s="85" t="s">
        <v>1305</v>
      </c>
      <c r="G608" s="85" t="s">
        <v>1445</v>
      </c>
      <c r="H608" s="85" t="s">
        <v>1963</v>
      </c>
      <c r="I608" s="85" t="s">
        <v>1963</v>
      </c>
      <c r="J608" s="85" t="s">
        <v>90</v>
      </c>
      <c r="K608" s="85" t="s">
        <v>1313</v>
      </c>
      <c r="L608" s="95" t="s">
        <v>147</v>
      </c>
      <c r="M608" s="85"/>
      <c r="N608" s="85"/>
      <c r="O608" s="85"/>
      <c r="P608" s="85"/>
      <c r="Q608" s="87" t="s">
        <v>1311</v>
      </c>
      <c r="R608" s="87" t="s">
        <v>1311</v>
      </c>
      <c r="S608" s="87" t="s">
        <v>1311</v>
      </c>
      <c r="T608" s="87" t="s">
        <v>1311</v>
      </c>
      <c r="U608" s="87" t="s">
        <v>1311</v>
      </c>
      <c r="V608" s="87" t="s">
        <v>1311</v>
      </c>
      <c r="W608" s="87" t="s">
        <v>1311</v>
      </c>
      <c r="X608" s="87" t="s">
        <v>1311</v>
      </c>
      <c r="Y608" s="87" t="s">
        <v>1311</v>
      </c>
      <c r="Z608" s="87" t="s">
        <v>1311</v>
      </c>
      <c r="AA608" s="87" t="s">
        <v>1311</v>
      </c>
      <c r="AB608" s="87" t="s">
        <v>1311</v>
      </c>
      <c r="AC608" s="72"/>
      <c r="AD608" s="87">
        <v>0</v>
      </c>
      <c r="AE608" s="87">
        <v>0</v>
      </c>
      <c r="AF608" s="87">
        <v>0</v>
      </c>
      <c r="AG608" s="87">
        <v>0</v>
      </c>
      <c r="AH608" s="87">
        <v>0</v>
      </c>
      <c r="AI608" s="87">
        <v>0</v>
      </c>
      <c r="AJ608" s="87">
        <v>0</v>
      </c>
      <c r="AK608" s="87">
        <v>0</v>
      </c>
      <c r="AL608" s="87">
        <v>0</v>
      </c>
      <c r="AM608" s="87">
        <v>0</v>
      </c>
      <c r="AN608" s="87">
        <v>0</v>
      </c>
      <c r="AO608" s="87">
        <v>0</v>
      </c>
      <c r="AP608" s="72"/>
      <c r="AQ608" s="87">
        <v>0</v>
      </c>
      <c r="AR608" s="87">
        <v>0</v>
      </c>
      <c r="AS608" s="87">
        <v>0</v>
      </c>
      <c r="AT608" s="87">
        <v>0</v>
      </c>
      <c r="AU608" s="72"/>
      <c r="AV608" s="87"/>
      <c r="AW608" s="87"/>
      <c r="AX608" s="87"/>
      <c r="AY608" s="87"/>
      <c r="AZ608" s="87"/>
      <c r="BA608" s="87"/>
      <c r="BB608" s="87"/>
      <c r="BC608" s="87"/>
      <c r="BD608" s="87"/>
      <c r="BE608" s="87"/>
      <c r="BF608" s="87"/>
      <c r="BG608" s="87"/>
      <c r="BH608" s="87"/>
      <c r="BI608" s="87"/>
      <c r="BJ608" s="87"/>
      <c r="BL608" s="75" t="str">
        <f t="shared" si="18"/>
        <v>Sun Hug - Shopee</v>
      </c>
      <c r="BM608" s="75" t="str">
        <f t="shared" si="19"/>
        <v>Sun Hug - Shopee</v>
      </c>
    </row>
    <row r="609" spans="1:65" hidden="1" x14ac:dyDescent="0.3">
      <c r="A609" s="85" t="s">
        <v>1305</v>
      </c>
      <c r="B609" s="75" t="s">
        <v>240</v>
      </c>
      <c r="C609" s="75" t="s">
        <v>1307</v>
      </c>
      <c r="D609" s="75" t="s">
        <v>1965</v>
      </c>
      <c r="E609" s="75" t="s">
        <v>1305</v>
      </c>
      <c r="F609" s="75" t="s">
        <v>1305</v>
      </c>
      <c r="G609" s="75" t="s">
        <v>1445</v>
      </c>
      <c r="H609" s="75" t="s">
        <v>1963</v>
      </c>
      <c r="I609" s="75" t="s">
        <v>1963</v>
      </c>
      <c r="J609" s="75" t="s">
        <v>90</v>
      </c>
      <c r="K609" s="75" t="s">
        <v>1313</v>
      </c>
      <c r="L609" s="96" t="s">
        <v>581</v>
      </c>
      <c r="Q609" s="91" t="s">
        <v>1311</v>
      </c>
      <c r="R609" s="91" t="s">
        <v>1311</v>
      </c>
      <c r="S609" s="91" t="s">
        <v>1311</v>
      </c>
      <c r="T609" s="91" t="s">
        <v>1311</v>
      </c>
      <c r="U609" s="91" t="s">
        <v>1311</v>
      </c>
      <c r="V609" s="91" t="s">
        <v>1311</v>
      </c>
      <c r="W609" s="91" t="s">
        <v>1311</v>
      </c>
      <c r="X609" s="91" t="s">
        <v>1311</v>
      </c>
      <c r="Y609" s="91" t="s">
        <v>1311</v>
      </c>
      <c r="Z609" s="91" t="s">
        <v>1311</v>
      </c>
      <c r="AA609" s="91" t="s">
        <v>1311</v>
      </c>
      <c r="AB609" s="91" t="s">
        <v>1311</v>
      </c>
      <c r="AC609" s="72"/>
      <c r="AD609" s="91">
        <v>0</v>
      </c>
      <c r="AE609" s="91">
        <v>0</v>
      </c>
      <c r="AF609" s="91">
        <v>0</v>
      </c>
      <c r="AG609" s="91">
        <v>0</v>
      </c>
      <c r="AH609" s="91">
        <v>0</v>
      </c>
      <c r="AI609" s="91">
        <v>0</v>
      </c>
      <c r="AJ609" s="91">
        <v>0</v>
      </c>
      <c r="AK609" s="91">
        <v>0</v>
      </c>
      <c r="AL609" s="91">
        <v>0</v>
      </c>
      <c r="AM609" s="91">
        <v>0</v>
      </c>
      <c r="AN609" s="91">
        <v>0</v>
      </c>
      <c r="AO609" s="91">
        <v>0</v>
      </c>
      <c r="AP609" s="72"/>
      <c r="AQ609" s="91">
        <v>0</v>
      </c>
      <c r="AR609" s="91">
        <v>0</v>
      </c>
      <c r="AS609" s="91">
        <v>0</v>
      </c>
      <c r="AT609" s="91">
        <v>0</v>
      </c>
      <c r="AU609" s="72"/>
      <c r="AV609" s="91"/>
      <c r="AW609" s="91"/>
      <c r="AX609" s="91"/>
      <c r="AY609" s="91"/>
      <c r="AZ609" s="91"/>
      <c r="BB609" s="91"/>
      <c r="BC609" s="91"/>
      <c r="BD609" s="91"/>
      <c r="BE609" s="91"/>
      <c r="BF609" s="91"/>
      <c r="BG609" s="91"/>
      <c r="BH609" s="91"/>
      <c r="BI609" s="91"/>
      <c r="BJ609" s="91"/>
      <c r="BL609" s="75" t="str">
        <f t="shared" si="18"/>
        <v>Sun Hug - TIKI</v>
      </c>
      <c r="BM609" s="75" t="str">
        <f t="shared" si="19"/>
        <v>Sun Hug - TIKI</v>
      </c>
    </row>
    <row r="610" spans="1:65" hidden="1" x14ac:dyDescent="0.3">
      <c r="A610" s="85" t="s">
        <v>1305</v>
      </c>
      <c r="B610" s="85" t="s">
        <v>240</v>
      </c>
      <c r="C610" s="85" t="s">
        <v>1307</v>
      </c>
      <c r="D610" s="85" t="s">
        <v>1966</v>
      </c>
      <c r="E610" s="85" t="s">
        <v>1305</v>
      </c>
      <c r="F610" s="85" t="s">
        <v>1305</v>
      </c>
      <c r="G610" s="85" t="s">
        <v>1320</v>
      </c>
      <c r="H610" s="85" t="s">
        <v>943</v>
      </c>
      <c r="I610" s="85" t="s">
        <v>943</v>
      </c>
      <c r="J610" s="85" t="s">
        <v>90</v>
      </c>
      <c r="K610" s="85" t="s">
        <v>1313</v>
      </c>
      <c r="L610" s="90" t="s">
        <v>65</v>
      </c>
      <c r="M610" s="85"/>
      <c r="N610" s="85"/>
      <c r="O610" s="85"/>
      <c r="P610" s="85"/>
      <c r="Q610" s="87" t="s">
        <v>1311</v>
      </c>
      <c r="R610" s="87" t="s">
        <v>1311</v>
      </c>
      <c r="S610" s="87" t="s">
        <v>1311</v>
      </c>
      <c r="T610" s="87" t="s">
        <v>1311</v>
      </c>
      <c r="U610" s="87" t="s">
        <v>1311</v>
      </c>
      <c r="V610" s="87" t="s">
        <v>1311</v>
      </c>
      <c r="W610" s="87" t="s">
        <v>1311</v>
      </c>
      <c r="X610" s="87" t="s">
        <v>1311</v>
      </c>
      <c r="Y610" s="87">
        <v>378</v>
      </c>
      <c r="Z610" s="87">
        <v>378</v>
      </c>
      <c r="AA610" s="87">
        <v>415</v>
      </c>
      <c r="AB610" s="87">
        <v>457</v>
      </c>
      <c r="AC610" s="72"/>
      <c r="AD610" s="87">
        <v>0</v>
      </c>
      <c r="AE610" s="87">
        <v>0</v>
      </c>
      <c r="AF610" s="87">
        <v>0</v>
      </c>
      <c r="AG610" s="87">
        <v>0</v>
      </c>
      <c r="AH610" s="87">
        <v>0</v>
      </c>
      <c r="AI610" s="87">
        <v>0</v>
      </c>
      <c r="AJ610" s="87">
        <v>0</v>
      </c>
      <c r="AK610" s="87">
        <v>0</v>
      </c>
      <c r="AL610" s="88">
        <v>17824</v>
      </c>
      <c r="AM610" s="88">
        <v>17824</v>
      </c>
      <c r="AN610" s="88">
        <v>19606</v>
      </c>
      <c r="AO610" s="88">
        <v>21567</v>
      </c>
      <c r="AP610" s="72"/>
      <c r="AQ610" s="87">
        <v>0</v>
      </c>
      <c r="AR610" s="87">
        <v>0</v>
      </c>
      <c r="AS610" s="88">
        <v>17824</v>
      </c>
      <c r="AT610" s="88">
        <v>58998</v>
      </c>
      <c r="AU610" s="72"/>
      <c r="AV610" s="87"/>
      <c r="AW610" s="87"/>
      <c r="AX610" s="87"/>
      <c r="AY610" s="87"/>
      <c r="AZ610" s="87"/>
      <c r="BA610" s="87"/>
      <c r="BB610" s="87"/>
      <c r="BC610" s="87"/>
      <c r="BD610" s="87"/>
      <c r="BE610" s="87"/>
      <c r="BF610" s="87"/>
      <c r="BG610" s="87"/>
      <c r="BH610" s="87"/>
      <c r="BI610" s="87"/>
      <c r="BJ610" s="87"/>
      <c r="BL610" s="75" t="str">
        <f t="shared" si="18"/>
        <v>Sunhouse - Lazada</v>
      </c>
      <c r="BM610" s="75" t="str">
        <f t="shared" si="19"/>
        <v>Sunhouse - Lazada</v>
      </c>
    </row>
    <row r="611" spans="1:65" hidden="1" x14ac:dyDescent="0.3">
      <c r="A611" s="85" t="s">
        <v>1305</v>
      </c>
      <c r="B611" s="75" t="s">
        <v>240</v>
      </c>
      <c r="C611" s="75" t="s">
        <v>1305</v>
      </c>
      <c r="D611" s="75" t="s">
        <v>1967</v>
      </c>
      <c r="E611" s="75" t="s">
        <v>1305</v>
      </c>
      <c r="F611" s="75" t="s">
        <v>1305</v>
      </c>
      <c r="G611" s="75" t="s">
        <v>1320</v>
      </c>
      <c r="H611" s="75" t="s">
        <v>943</v>
      </c>
      <c r="I611" s="75" t="s">
        <v>943</v>
      </c>
      <c r="J611" s="75" t="s">
        <v>90</v>
      </c>
      <c r="K611" s="75" t="s">
        <v>739</v>
      </c>
      <c r="L611" s="86" t="s">
        <v>739</v>
      </c>
      <c r="Q611" s="91" t="s">
        <v>1311</v>
      </c>
      <c r="R611" s="91" t="s">
        <v>1311</v>
      </c>
      <c r="S611" s="91" t="s">
        <v>1311</v>
      </c>
      <c r="T611" s="91" t="s">
        <v>1311</v>
      </c>
      <c r="U611" s="91" t="s">
        <v>1311</v>
      </c>
      <c r="V611" s="91" t="s">
        <v>1311</v>
      </c>
      <c r="W611" s="91" t="s">
        <v>1311</v>
      </c>
      <c r="X611" s="91" t="s">
        <v>1311</v>
      </c>
      <c r="Y611" s="91">
        <v>54</v>
      </c>
      <c r="Z611" s="91">
        <v>54</v>
      </c>
      <c r="AA611" s="91">
        <v>59</v>
      </c>
      <c r="AB611" s="91">
        <v>65</v>
      </c>
      <c r="AC611" s="72"/>
      <c r="AD611" s="91">
        <v>0</v>
      </c>
      <c r="AE611" s="91">
        <v>0</v>
      </c>
      <c r="AF611" s="91">
        <v>0</v>
      </c>
      <c r="AG611" s="91">
        <v>0</v>
      </c>
      <c r="AH611" s="91">
        <v>0</v>
      </c>
      <c r="AI611" s="91">
        <v>0</v>
      </c>
      <c r="AJ611" s="91">
        <v>0</v>
      </c>
      <c r="AK611" s="91">
        <v>0</v>
      </c>
      <c r="AL611" s="92">
        <v>2547</v>
      </c>
      <c r="AM611" s="92">
        <v>2547</v>
      </c>
      <c r="AN611" s="92">
        <v>2801</v>
      </c>
      <c r="AO611" s="92">
        <v>3081</v>
      </c>
      <c r="AP611" s="72"/>
      <c r="AQ611" s="91">
        <v>0</v>
      </c>
      <c r="AR611" s="91">
        <v>0</v>
      </c>
      <c r="AS611" s="92">
        <v>2547</v>
      </c>
      <c r="AT611" s="92">
        <v>8428</v>
      </c>
      <c r="AU611" s="72"/>
      <c r="AV611" s="91"/>
      <c r="AW611" s="91"/>
      <c r="AX611" s="91"/>
      <c r="AY611" s="91"/>
      <c r="AZ611" s="91"/>
      <c r="BB611" s="91"/>
      <c r="BC611" s="91"/>
      <c r="BD611" s="91"/>
      <c r="BE611" s="91"/>
      <c r="BF611" s="91"/>
      <c r="BG611" s="91"/>
      <c r="BH611" s="91"/>
      <c r="BI611" s="91"/>
      <c r="BJ611" s="91"/>
      <c r="BL611" s="75" t="str">
        <f t="shared" si="18"/>
        <v>Sunhouse - Momo</v>
      </c>
      <c r="BM611" s="75" t="str">
        <f t="shared" si="19"/>
        <v>Sunhouse - Momo</v>
      </c>
    </row>
    <row r="612" spans="1:65" hidden="1" x14ac:dyDescent="0.3">
      <c r="A612" s="85" t="s">
        <v>1305</v>
      </c>
      <c r="B612" s="85" t="s">
        <v>240</v>
      </c>
      <c r="C612" s="85" t="s">
        <v>1307</v>
      </c>
      <c r="D612" s="85" t="s">
        <v>1968</v>
      </c>
      <c r="E612" s="85" t="s">
        <v>1305</v>
      </c>
      <c r="F612" s="85" t="s">
        <v>1305</v>
      </c>
      <c r="G612" s="85" t="s">
        <v>1320</v>
      </c>
      <c r="H612" s="85" t="s">
        <v>943</v>
      </c>
      <c r="I612" s="85" t="s">
        <v>943</v>
      </c>
      <c r="J612" s="85" t="s">
        <v>90</v>
      </c>
      <c r="K612" s="85" t="s">
        <v>1313</v>
      </c>
      <c r="L612" s="99" t="s">
        <v>1482</v>
      </c>
      <c r="M612" s="85"/>
      <c r="N612" s="85"/>
      <c r="O612" s="85"/>
      <c r="P612" s="85"/>
      <c r="Q612" s="87" t="s">
        <v>1311</v>
      </c>
      <c r="R612" s="87" t="s">
        <v>1311</v>
      </c>
      <c r="S612" s="87" t="s">
        <v>1311</v>
      </c>
      <c r="T612" s="87" t="s">
        <v>1311</v>
      </c>
      <c r="U612" s="87" t="s">
        <v>1311</v>
      </c>
      <c r="V612" s="87" t="s">
        <v>1311</v>
      </c>
      <c r="W612" s="87" t="s">
        <v>1311</v>
      </c>
      <c r="X612" s="87" t="s">
        <v>1311</v>
      </c>
      <c r="Y612" s="87" t="s">
        <v>1311</v>
      </c>
      <c r="Z612" s="87" t="s">
        <v>1311</v>
      </c>
      <c r="AA612" s="87" t="s">
        <v>1311</v>
      </c>
      <c r="AB612" s="87" t="s">
        <v>1311</v>
      </c>
      <c r="AC612" s="72"/>
      <c r="AD612" s="87">
        <v>0</v>
      </c>
      <c r="AE612" s="87">
        <v>0</v>
      </c>
      <c r="AF612" s="87">
        <v>0</v>
      </c>
      <c r="AG612" s="87">
        <v>0</v>
      </c>
      <c r="AH612" s="87">
        <v>0</v>
      </c>
      <c r="AI612" s="87">
        <v>0</v>
      </c>
      <c r="AJ612" s="87">
        <v>0</v>
      </c>
      <c r="AK612" s="87">
        <v>0</v>
      </c>
      <c r="AL612" s="87">
        <v>0</v>
      </c>
      <c r="AM612" s="87">
        <v>0</v>
      </c>
      <c r="AN612" s="87">
        <v>0</v>
      </c>
      <c r="AO612" s="87">
        <v>0</v>
      </c>
      <c r="AP612" s="72"/>
      <c r="AQ612" s="87">
        <v>0</v>
      </c>
      <c r="AR612" s="87">
        <v>0</v>
      </c>
      <c r="AS612" s="87">
        <v>0</v>
      </c>
      <c r="AT612" s="87">
        <v>0</v>
      </c>
      <c r="AU612" s="72"/>
      <c r="AV612" s="87"/>
      <c r="AW612" s="87"/>
      <c r="AX612" s="87"/>
      <c r="AY612" s="87"/>
      <c r="AZ612" s="87"/>
      <c r="BA612" s="87"/>
      <c r="BB612" s="87"/>
      <c r="BC612" s="87"/>
      <c r="BD612" s="87"/>
      <c r="BE612" s="87"/>
      <c r="BF612" s="87"/>
      <c r="BG612" s="87"/>
      <c r="BH612" s="87"/>
      <c r="BI612" s="87"/>
      <c r="BJ612" s="87"/>
      <c r="BL612" s="75" t="str">
        <f t="shared" si="18"/>
        <v>Sunhouse - SENDO</v>
      </c>
      <c r="BM612" s="75" t="str">
        <f t="shared" si="19"/>
        <v>Sunhouse - SENDO</v>
      </c>
    </row>
    <row r="613" spans="1:65" hidden="1" x14ac:dyDescent="0.3">
      <c r="A613" s="85" t="s">
        <v>1305</v>
      </c>
      <c r="B613" s="75" t="s">
        <v>240</v>
      </c>
      <c r="C613" s="75" t="s">
        <v>1307</v>
      </c>
      <c r="D613" s="75" t="s">
        <v>1969</v>
      </c>
      <c r="E613" s="75" t="s">
        <v>1305</v>
      </c>
      <c r="F613" s="75" t="s">
        <v>1305</v>
      </c>
      <c r="G613" s="75" t="s">
        <v>1320</v>
      </c>
      <c r="H613" s="75" t="s">
        <v>943</v>
      </c>
      <c r="I613" s="75" t="s">
        <v>943</v>
      </c>
      <c r="J613" s="75" t="s">
        <v>90</v>
      </c>
      <c r="K613" s="75" t="s">
        <v>1313</v>
      </c>
      <c r="L613" s="95" t="s">
        <v>147</v>
      </c>
      <c r="Q613" s="91" t="s">
        <v>1311</v>
      </c>
      <c r="R613" s="91" t="s">
        <v>1311</v>
      </c>
      <c r="S613" s="91" t="s">
        <v>1311</v>
      </c>
      <c r="T613" s="91" t="s">
        <v>1311</v>
      </c>
      <c r="U613" s="91" t="s">
        <v>1311</v>
      </c>
      <c r="V613" s="91" t="s">
        <v>1311</v>
      </c>
      <c r="W613" s="91" t="s">
        <v>1311</v>
      </c>
      <c r="X613" s="91" t="s">
        <v>1311</v>
      </c>
      <c r="Y613" s="91">
        <v>270</v>
      </c>
      <c r="Z613" s="91">
        <v>270</v>
      </c>
      <c r="AA613" s="91">
        <v>297</v>
      </c>
      <c r="AB613" s="91">
        <v>326</v>
      </c>
      <c r="AC613" s="72"/>
      <c r="AD613" s="91">
        <v>0</v>
      </c>
      <c r="AE613" s="91">
        <v>0</v>
      </c>
      <c r="AF613" s="91">
        <v>0</v>
      </c>
      <c r="AG613" s="91">
        <v>0</v>
      </c>
      <c r="AH613" s="91">
        <v>0</v>
      </c>
      <c r="AI613" s="91">
        <v>0</v>
      </c>
      <c r="AJ613" s="91">
        <v>0</v>
      </c>
      <c r="AK613" s="91">
        <v>0</v>
      </c>
      <c r="AL613" s="92">
        <v>12732</v>
      </c>
      <c r="AM613" s="92">
        <v>12732</v>
      </c>
      <c r="AN613" s="92">
        <v>14004</v>
      </c>
      <c r="AO613" s="92">
        <v>15405</v>
      </c>
      <c r="AP613" s="72"/>
      <c r="AQ613" s="91">
        <v>0</v>
      </c>
      <c r="AR613" s="91">
        <v>0</v>
      </c>
      <c r="AS613" s="92">
        <v>12732</v>
      </c>
      <c r="AT613" s="92">
        <v>42141</v>
      </c>
      <c r="AU613" s="72"/>
      <c r="AV613" s="91"/>
      <c r="AW613" s="91"/>
      <c r="AX613" s="91"/>
      <c r="AY613" s="91"/>
      <c r="AZ613" s="91"/>
      <c r="BB613" s="91"/>
      <c r="BC613" s="91"/>
      <c r="BD613" s="91"/>
      <c r="BE613" s="91"/>
      <c r="BF613" s="91"/>
      <c r="BG613" s="91"/>
      <c r="BH613" s="91"/>
      <c r="BI613" s="91"/>
      <c r="BJ613" s="91"/>
      <c r="BL613" s="75" t="str">
        <f t="shared" si="18"/>
        <v>Sunhouse - Shopee</v>
      </c>
      <c r="BM613" s="75" t="str">
        <f t="shared" si="19"/>
        <v>Sunhouse - Shopee</v>
      </c>
    </row>
    <row r="614" spans="1:65" hidden="1" x14ac:dyDescent="0.3">
      <c r="A614" s="85" t="s">
        <v>1305</v>
      </c>
      <c r="B614" s="85" t="s">
        <v>240</v>
      </c>
      <c r="C614" s="85" t="s">
        <v>1307</v>
      </c>
      <c r="D614" s="85" t="s">
        <v>1970</v>
      </c>
      <c r="E614" s="85" t="s">
        <v>1305</v>
      </c>
      <c r="F614" s="85" t="s">
        <v>1305</v>
      </c>
      <c r="G614" s="85" t="s">
        <v>1320</v>
      </c>
      <c r="H614" s="85" t="s">
        <v>943</v>
      </c>
      <c r="I614" s="85" t="s">
        <v>943</v>
      </c>
      <c r="J614" s="85" t="s">
        <v>90</v>
      </c>
      <c r="K614" s="85" t="s">
        <v>1313</v>
      </c>
      <c r="L614" s="96" t="s">
        <v>581</v>
      </c>
      <c r="M614" s="85"/>
      <c r="N614" s="85"/>
      <c r="O614" s="85"/>
      <c r="P614" s="85"/>
      <c r="Q614" s="87" t="s">
        <v>1311</v>
      </c>
      <c r="R614" s="87" t="s">
        <v>1311</v>
      </c>
      <c r="S614" s="87" t="s">
        <v>1311</v>
      </c>
      <c r="T614" s="87" t="s">
        <v>1311</v>
      </c>
      <c r="U614" s="87" t="s">
        <v>1311</v>
      </c>
      <c r="V614" s="87" t="s">
        <v>1311</v>
      </c>
      <c r="W614" s="87" t="s">
        <v>1311</v>
      </c>
      <c r="X614" s="87" t="s">
        <v>1311</v>
      </c>
      <c r="Y614" s="87">
        <v>324</v>
      </c>
      <c r="Z614" s="87">
        <v>324</v>
      </c>
      <c r="AA614" s="87">
        <v>356</v>
      </c>
      <c r="AB614" s="87">
        <v>392</v>
      </c>
      <c r="AC614" s="72"/>
      <c r="AD614" s="87">
        <v>0</v>
      </c>
      <c r="AE614" s="87">
        <v>0</v>
      </c>
      <c r="AF614" s="87">
        <v>0</v>
      </c>
      <c r="AG614" s="87">
        <v>0</v>
      </c>
      <c r="AH614" s="87">
        <v>0</v>
      </c>
      <c r="AI614" s="87">
        <v>0</v>
      </c>
      <c r="AJ614" s="87">
        <v>0</v>
      </c>
      <c r="AK614" s="87">
        <v>0</v>
      </c>
      <c r="AL614" s="88">
        <v>15278</v>
      </c>
      <c r="AM614" s="88">
        <v>15278</v>
      </c>
      <c r="AN614" s="88">
        <v>16805</v>
      </c>
      <c r="AO614" s="88">
        <v>18486</v>
      </c>
      <c r="AP614" s="72"/>
      <c r="AQ614" s="87">
        <v>0</v>
      </c>
      <c r="AR614" s="87">
        <v>0</v>
      </c>
      <c r="AS614" s="88">
        <v>15278</v>
      </c>
      <c r="AT614" s="88">
        <v>50569</v>
      </c>
      <c r="AU614" s="72"/>
      <c r="AV614" s="87"/>
      <c r="AW614" s="87"/>
      <c r="AX614" s="87"/>
      <c r="AY614" s="87"/>
      <c r="AZ614" s="87"/>
      <c r="BA614" s="87"/>
      <c r="BB614" s="87"/>
      <c r="BC614" s="87"/>
      <c r="BD614" s="87"/>
      <c r="BE614" s="87"/>
      <c r="BF614" s="87"/>
      <c r="BG614" s="87"/>
      <c r="BH614" s="87"/>
      <c r="BI614" s="87"/>
      <c r="BJ614" s="87"/>
      <c r="BL614" s="75" t="str">
        <f t="shared" si="18"/>
        <v>Sunhouse - TIKI</v>
      </c>
      <c r="BM614" s="75" t="str">
        <f t="shared" si="19"/>
        <v>Sunhouse - TIKI</v>
      </c>
    </row>
    <row r="615" spans="1:65" hidden="1" x14ac:dyDescent="0.3">
      <c r="A615" s="85" t="s">
        <v>1305</v>
      </c>
      <c r="B615" s="75" t="s">
        <v>240</v>
      </c>
      <c r="C615" s="75" t="s">
        <v>1305</v>
      </c>
      <c r="D615" s="75" t="s">
        <v>1971</v>
      </c>
      <c r="E615" s="75" t="s">
        <v>1305</v>
      </c>
      <c r="F615" s="75" t="s">
        <v>1305</v>
      </c>
      <c r="G615" s="75" t="s">
        <v>1320</v>
      </c>
      <c r="H615" s="75" t="s">
        <v>943</v>
      </c>
      <c r="I615" s="75" t="s">
        <v>943</v>
      </c>
      <c r="J615" s="75" t="s">
        <v>90</v>
      </c>
      <c r="K615" s="75" t="s">
        <v>116</v>
      </c>
      <c r="L615" s="86" t="s">
        <v>116</v>
      </c>
      <c r="Q615" s="91" t="s">
        <v>1311</v>
      </c>
      <c r="R615" s="91" t="s">
        <v>1311</v>
      </c>
      <c r="S615" s="91" t="s">
        <v>1311</v>
      </c>
      <c r="T615" s="91" t="s">
        <v>1311</v>
      </c>
      <c r="U615" s="91" t="s">
        <v>1311</v>
      </c>
      <c r="V615" s="91" t="s">
        <v>1311</v>
      </c>
      <c r="W615" s="91" t="s">
        <v>1311</v>
      </c>
      <c r="X615" s="91" t="s">
        <v>1311</v>
      </c>
      <c r="Y615" s="91">
        <v>54</v>
      </c>
      <c r="Z615" s="91">
        <v>54</v>
      </c>
      <c r="AA615" s="91">
        <v>59</v>
      </c>
      <c r="AB615" s="91">
        <v>65</v>
      </c>
      <c r="AC615" s="72"/>
      <c r="AD615" s="91">
        <v>0</v>
      </c>
      <c r="AE615" s="91">
        <v>0</v>
      </c>
      <c r="AF615" s="91">
        <v>0</v>
      </c>
      <c r="AG615" s="91">
        <v>0</v>
      </c>
      <c r="AH615" s="91">
        <v>0</v>
      </c>
      <c r="AI615" s="91">
        <v>0</v>
      </c>
      <c r="AJ615" s="91">
        <v>0</v>
      </c>
      <c r="AK615" s="91">
        <v>0</v>
      </c>
      <c r="AL615" s="92">
        <v>2547</v>
      </c>
      <c r="AM615" s="92">
        <v>2547</v>
      </c>
      <c r="AN615" s="92">
        <v>2801</v>
      </c>
      <c r="AO615" s="92">
        <v>3081</v>
      </c>
      <c r="AP615" s="72"/>
      <c r="AQ615" s="91">
        <v>0</v>
      </c>
      <c r="AR615" s="91">
        <v>0</v>
      </c>
      <c r="AS615" s="92">
        <v>2547</v>
      </c>
      <c r="AT615" s="92">
        <v>8428</v>
      </c>
      <c r="AU615" s="72"/>
      <c r="AV615" s="91"/>
      <c r="AW615" s="91"/>
      <c r="AX615" s="91"/>
      <c r="AY615" s="91"/>
      <c r="AZ615" s="91"/>
      <c r="BB615" s="91"/>
      <c r="BC615" s="91"/>
      <c r="BD615" s="91"/>
      <c r="BE615" s="91"/>
      <c r="BF615" s="91"/>
      <c r="BG615" s="91"/>
      <c r="BH615" s="91"/>
      <c r="BI615" s="91"/>
      <c r="BJ615" s="91"/>
      <c r="BL615" s="75" t="str">
        <f t="shared" si="18"/>
        <v>Sunhouse - Tiktok</v>
      </c>
      <c r="BM615" s="75" t="str">
        <f t="shared" si="19"/>
        <v>Sunhouse - Tiktok</v>
      </c>
    </row>
    <row r="616" spans="1:65" hidden="1" x14ac:dyDescent="0.3">
      <c r="A616" s="85" t="s">
        <v>1305</v>
      </c>
      <c r="B616" s="85" t="s">
        <v>240</v>
      </c>
      <c r="C616" s="85" t="s">
        <v>1307</v>
      </c>
      <c r="D616" s="85" t="s">
        <v>1972</v>
      </c>
      <c r="E616" s="85" t="s">
        <v>1305</v>
      </c>
      <c r="F616" s="85" t="s">
        <v>1305</v>
      </c>
      <c r="G616" s="85" t="s">
        <v>1320</v>
      </c>
      <c r="H616" s="85" t="s">
        <v>1973</v>
      </c>
      <c r="I616" s="85" t="s">
        <v>1973</v>
      </c>
      <c r="J616" s="85" t="s">
        <v>90</v>
      </c>
      <c r="K616" s="85" t="s">
        <v>1313</v>
      </c>
      <c r="L616" s="90" t="s">
        <v>65</v>
      </c>
      <c r="M616" s="85"/>
      <c r="N616" s="85"/>
      <c r="O616" s="85"/>
      <c r="P616" s="85"/>
      <c r="Q616" s="87" t="s">
        <v>1311</v>
      </c>
      <c r="R616" s="87" t="s">
        <v>1311</v>
      </c>
      <c r="S616" s="87" t="s">
        <v>1311</v>
      </c>
      <c r="T616" s="87" t="s">
        <v>1311</v>
      </c>
      <c r="U616" s="87" t="s">
        <v>1311</v>
      </c>
      <c r="V616" s="87" t="s">
        <v>1311</v>
      </c>
      <c r="W616" s="87" t="s">
        <v>1311</v>
      </c>
      <c r="X616" s="87" t="s">
        <v>1311</v>
      </c>
      <c r="Y616" s="87" t="s">
        <v>1311</v>
      </c>
      <c r="Z616" s="87" t="s">
        <v>1311</v>
      </c>
      <c r="AA616" s="87" t="s">
        <v>1311</v>
      </c>
      <c r="AB616" s="87" t="s">
        <v>1311</v>
      </c>
      <c r="AC616" s="72"/>
      <c r="AD616" s="87">
        <v>0</v>
      </c>
      <c r="AE616" s="87">
        <v>0</v>
      </c>
      <c r="AF616" s="87">
        <v>0</v>
      </c>
      <c r="AG616" s="87">
        <v>0</v>
      </c>
      <c r="AH616" s="87">
        <v>0</v>
      </c>
      <c r="AI616" s="87">
        <v>0</v>
      </c>
      <c r="AJ616" s="87">
        <v>0</v>
      </c>
      <c r="AK616" s="87">
        <v>0</v>
      </c>
      <c r="AL616" s="87">
        <v>0</v>
      </c>
      <c r="AM616" s="87">
        <v>0</v>
      </c>
      <c r="AN616" s="87">
        <v>0</v>
      </c>
      <c r="AO616" s="87">
        <v>0</v>
      </c>
      <c r="AP616" s="72"/>
      <c r="AQ616" s="87">
        <v>0</v>
      </c>
      <c r="AR616" s="87">
        <v>0</v>
      </c>
      <c r="AS616" s="87">
        <v>0</v>
      </c>
      <c r="AT616" s="87">
        <v>0</v>
      </c>
      <c r="AU616" s="72"/>
      <c r="AV616" s="87"/>
      <c r="AW616" s="87"/>
      <c r="AX616" s="87"/>
      <c r="AY616" s="87"/>
      <c r="AZ616" s="87"/>
      <c r="BA616" s="87"/>
      <c r="BB616" s="87"/>
      <c r="BC616" s="87"/>
      <c r="BD616" s="87"/>
      <c r="BE616" s="87"/>
      <c r="BF616" s="87"/>
      <c r="BG616" s="87"/>
      <c r="BH616" s="87"/>
      <c r="BI616" s="87"/>
      <c r="BJ616" s="87"/>
      <c r="BL616" s="75" t="str">
        <f t="shared" si="18"/>
        <v>TCL - Lazada</v>
      </c>
      <c r="BM616" s="75" t="str">
        <f t="shared" si="19"/>
        <v>TCL - Lazada</v>
      </c>
    </row>
    <row r="617" spans="1:65" hidden="1" x14ac:dyDescent="0.3">
      <c r="A617" s="85" t="s">
        <v>1305</v>
      </c>
      <c r="B617" s="75" t="s">
        <v>240</v>
      </c>
      <c r="C617" s="75" t="s">
        <v>1305</v>
      </c>
      <c r="D617" s="75" t="s">
        <v>1974</v>
      </c>
      <c r="E617" s="75" t="s">
        <v>1305</v>
      </c>
      <c r="F617" s="75" t="s">
        <v>1305</v>
      </c>
      <c r="G617" s="75" t="s">
        <v>1320</v>
      </c>
      <c r="H617" s="75" t="s">
        <v>1973</v>
      </c>
      <c r="I617" s="75" t="s">
        <v>1973</v>
      </c>
      <c r="J617" s="75" t="s">
        <v>90</v>
      </c>
      <c r="K617" s="75" t="s">
        <v>739</v>
      </c>
      <c r="L617" s="86" t="s">
        <v>739</v>
      </c>
      <c r="Q617" s="91" t="s">
        <v>1311</v>
      </c>
      <c r="R617" s="91" t="s">
        <v>1311</v>
      </c>
      <c r="S617" s="91" t="s">
        <v>1311</v>
      </c>
      <c r="T617" s="91" t="s">
        <v>1311</v>
      </c>
      <c r="U617" s="91" t="s">
        <v>1311</v>
      </c>
      <c r="V617" s="91" t="s">
        <v>1311</v>
      </c>
      <c r="W617" s="91" t="s">
        <v>1311</v>
      </c>
      <c r="X617" s="91" t="s">
        <v>1311</v>
      </c>
      <c r="Y617" s="91" t="s">
        <v>1311</v>
      </c>
      <c r="Z617" s="91" t="s">
        <v>1311</v>
      </c>
      <c r="AA617" s="91" t="s">
        <v>1311</v>
      </c>
      <c r="AB617" s="91" t="s">
        <v>1311</v>
      </c>
      <c r="AC617" s="72"/>
      <c r="AD617" s="91">
        <v>0</v>
      </c>
      <c r="AE617" s="91">
        <v>0</v>
      </c>
      <c r="AF617" s="91">
        <v>0</v>
      </c>
      <c r="AG617" s="91">
        <v>0</v>
      </c>
      <c r="AH617" s="91">
        <v>0</v>
      </c>
      <c r="AI617" s="91">
        <v>0</v>
      </c>
      <c r="AJ617" s="91">
        <v>0</v>
      </c>
      <c r="AK617" s="91">
        <v>0</v>
      </c>
      <c r="AL617" s="91">
        <v>0</v>
      </c>
      <c r="AM617" s="91">
        <v>0</v>
      </c>
      <c r="AN617" s="91">
        <v>0</v>
      </c>
      <c r="AO617" s="91">
        <v>0</v>
      </c>
      <c r="AP617" s="72"/>
      <c r="AQ617" s="91">
        <v>0</v>
      </c>
      <c r="AR617" s="91">
        <v>0</v>
      </c>
      <c r="AS617" s="91">
        <v>0</v>
      </c>
      <c r="AT617" s="91">
        <v>0</v>
      </c>
      <c r="AU617" s="72"/>
      <c r="AV617" s="91"/>
      <c r="AW617" s="91"/>
      <c r="AX617" s="91"/>
      <c r="AY617" s="91"/>
      <c r="AZ617" s="91"/>
      <c r="BB617" s="91"/>
      <c r="BC617" s="91"/>
      <c r="BD617" s="91"/>
      <c r="BE617" s="91"/>
      <c r="BF617" s="91"/>
      <c r="BG617" s="91"/>
      <c r="BH617" s="91"/>
      <c r="BI617" s="91"/>
      <c r="BJ617" s="91"/>
      <c r="BL617" s="75" t="str">
        <f t="shared" si="18"/>
        <v>TCL - Momo</v>
      </c>
      <c r="BM617" s="75" t="str">
        <f t="shared" si="19"/>
        <v>TCL - Momo</v>
      </c>
    </row>
    <row r="618" spans="1:65" hidden="1" x14ac:dyDescent="0.3">
      <c r="A618" s="85" t="s">
        <v>1305</v>
      </c>
      <c r="B618" s="85" t="s">
        <v>240</v>
      </c>
      <c r="C618" s="85" t="s">
        <v>1307</v>
      </c>
      <c r="D618" s="85" t="s">
        <v>1975</v>
      </c>
      <c r="E618" s="85" t="s">
        <v>1305</v>
      </c>
      <c r="F618" s="85" t="s">
        <v>1305</v>
      </c>
      <c r="G618" s="85" t="s">
        <v>1320</v>
      </c>
      <c r="H618" s="85" t="s">
        <v>1973</v>
      </c>
      <c r="I618" s="85" t="s">
        <v>1973</v>
      </c>
      <c r="J618" s="85" t="s">
        <v>90</v>
      </c>
      <c r="K618" s="85" t="s">
        <v>1313</v>
      </c>
      <c r="L618" s="95" t="s">
        <v>147</v>
      </c>
      <c r="M618" s="85"/>
      <c r="N618" s="85"/>
      <c r="O618" s="85"/>
      <c r="P618" s="85"/>
      <c r="Q618" s="87" t="s">
        <v>1311</v>
      </c>
      <c r="R618" s="87" t="s">
        <v>1311</v>
      </c>
      <c r="S618" s="87" t="s">
        <v>1311</v>
      </c>
      <c r="T618" s="87" t="s">
        <v>1311</v>
      </c>
      <c r="U618" s="87" t="s">
        <v>1311</v>
      </c>
      <c r="V618" s="87" t="s">
        <v>1311</v>
      </c>
      <c r="W618" s="87" t="s">
        <v>1311</v>
      </c>
      <c r="X618" s="87" t="s">
        <v>1311</v>
      </c>
      <c r="Y618" s="87" t="s">
        <v>1311</v>
      </c>
      <c r="Z618" s="87" t="s">
        <v>1311</v>
      </c>
      <c r="AA618" s="87" t="s">
        <v>1311</v>
      </c>
      <c r="AB618" s="87" t="s">
        <v>1311</v>
      </c>
      <c r="AC618" s="72"/>
      <c r="AD618" s="87">
        <v>0</v>
      </c>
      <c r="AE618" s="87">
        <v>0</v>
      </c>
      <c r="AF618" s="87">
        <v>0</v>
      </c>
      <c r="AG618" s="87">
        <v>0</v>
      </c>
      <c r="AH618" s="87">
        <v>0</v>
      </c>
      <c r="AI618" s="87">
        <v>0</v>
      </c>
      <c r="AJ618" s="87">
        <v>0</v>
      </c>
      <c r="AK618" s="87">
        <v>0</v>
      </c>
      <c r="AL618" s="87">
        <v>0</v>
      </c>
      <c r="AM618" s="87">
        <v>0</v>
      </c>
      <c r="AN618" s="87">
        <v>0</v>
      </c>
      <c r="AO618" s="87">
        <v>0</v>
      </c>
      <c r="AP618" s="72"/>
      <c r="AQ618" s="87">
        <v>0</v>
      </c>
      <c r="AR618" s="87">
        <v>0</v>
      </c>
      <c r="AS618" s="87">
        <v>0</v>
      </c>
      <c r="AT618" s="87">
        <v>0</v>
      </c>
      <c r="AU618" s="72"/>
      <c r="AV618" s="87"/>
      <c r="AW618" s="87"/>
      <c r="AX618" s="87"/>
      <c r="AY618" s="87"/>
      <c r="AZ618" s="87"/>
      <c r="BA618" s="87"/>
      <c r="BB618" s="87"/>
      <c r="BC618" s="87"/>
      <c r="BD618" s="87"/>
      <c r="BE618" s="87"/>
      <c r="BF618" s="87"/>
      <c r="BG618" s="87"/>
      <c r="BH618" s="87"/>
      <c r="BI618" s="87"/>
      <c r="BJ618" s="87"/>
      <c r="BL618" s="75" t="str">
        <f t="shared" si="18"/>
        <v>TCL - Shopee</v>
      </c>
      <c r="BM618" s="75" t="str">
        <f t="shared" si="19"/>
        <v>TCL - Shopee</v>
      </c>
    </row>
    <row r="619" spans="1:65" hidden="1" x14ac:dyDescent="0.3">
      <c r="A619" s="85" t="s">
        <v>1305</v>
      </c>
      <c r="B619" s="75" t="s">
        <v>240</v>
      </c>
      <c r="C619" s="75" t="s">
        <v>1307</v>
      </c>
      <c r="D619" s="75" t="s">
        <v>1976</v>
      </c>
      <c r="E619" s="75" t="s">
        <v>1305</v>
      </c>
      <c r="F619" s="75" t="s">
        <v>1305</v>
      </c>
      <c r="G619" s="75" t="s">
        <v>1320</v>
      </c>
      <c r="H619" s="75" t="s">
        <v>1973</v>
      </c>
      <c r="I619" s="75" t="s">
        <v>1973</v>
      </c>
      <c r="J619" s="75" t="s">
        <v>90</v>
      </c>
      <c r="K619" s="75" t="s">
        <v>1313</v>
      </c>
      <c r="L619" s="96" t="s">
        <v>581</v>
      </c>
      <c r="Q619" s="91" t="s">
        <v>1311</v>
      </c>
      <c r="R619" s="91" t="s">
        <v>1311</v>
      </c>
      <c r="S619" s="91" t="s">
        <v>1311</v>
      </c>
      <c r="T619" s="91" t="s">
        <v>1311</v>
      </c>
      <c r="U619" s="91" t="s">
        <v>1311</v>
      </c>
      <c r="V619" s="91" t="s">
        <v>1311</v>
      </c>
      <c r="W619" s="91" t="s">
        <v>1311</v>
      </c>
      <c r="X619" s="91" t="s">
        <v>1311</v>
      </c>
      <c r="Y619" s="91" t="s">
        <v>1311</v>
      </c>
      <c r="Z619" s="91" t="s">
        <v>1311</v>
      </c>
      <c r="AA619" s="91" t="s">
        <v>1311</v>
      </c>
      <c r="AB619" s="91" t="s">
        <v>1311</v>
      </c>
      <c r="AC619" s="72"/>
      <c r="AD619" s="91">
        <v>0</v>
      </c>
      <c r="AE619" s="91">
        <v>0</v>
      </c>
      <c r="AF619" s="91">
        <v>0</v>
      </c>
      <c r="AG619" s="91">
        <v>0</v>
      </c>
      <c r="AH619" s="91">
        <v>0</v>
      </c>
      <c r="AI619" s="91">
        <v>0</v>
      </c>
      <c r="AJ619" s="91">
        <v>0</v>
      </c>
      <c r="AK619" s="91">
        <v>0</v>
      </c>
      <c r="AL619" s="91">
        <v>0</v>
      </c>
      <c r="AM619" s="91">
        <v>0</v>
      </c>
      <c r="AN619" s="91">
        <v>0</v>
      </c>
      <c r="AO619" s="91">
        <v>0</v>
      </c>
      <c r="AP619" s="72"/>
      <c r="AQ619" s="91">
        <v>0</v>
      </c>
      <c r="AR619" s="91">
        <v>0</v>
      </c>
      <c r="AS619" s="91">
        <v>0</v>
      </c>
      <c r="AT619" s="91">
        <v>0</v>
      </c>
      <c r="AU619" s="72"/>
      <c r="AV619" s="91"/>
      <c r="AW619" s="91"/>
      <c r="AX619" s="91"/>
      <c r="AY619" s="91"/>
      <c r="AZ619" s="91"/>
      <c r="BB619" s="91"/>
      <c r="BC619" s="91"/>
      <c r="BD619" s="91"/>
      <c r="BE619" s="91"/>
      <c r="BF619" s="91"/>
      <c r="BG619" s="91"/>
      <c r="BH619" s="91"/>
      <c r="BI619" s="91"/>
      <c r="BJ619" s="91"/>
      <c r="BL619" s="75" t="str">
        <f t="shared" si="18"/>
        <v>TCL - TIKI</v>
      </c>
      <c r="BM619" s="75" t="str">
        <f t="shared" si="19"/>
        <v>TCL - TIKI</v>
      </c>
    </row>
    <row r="620" spans="1:65" hidden="1" x14ac:dyDescent="0.3">
      <c r="A620" s="85" t="s">
        <v>1305</v>
      </c>
      <c r="B620" s="85" t="s">
        <v>240</v>
      </c>
      <c r="C620" s="85" t="s">
        <v>1305</v>
      </c>
      <c r="D620" s="85" t="s">
        <v>1977</v>
      </c>
      <c r="E620" s="85" t="s">
        <v>1305</v>
      </c>
      <c r="F620" s="85" t="s">
        <v>1305</v>
      </c>
      <c r="G620" s="85" t="s">
        <v>1320</v>
      </c>
      <c r="H620" s="85" t="s">
        <v>1973</v>
      </c>
      <c r="I620" s="85" t="s">
        <v>1973</v>
      </c>
      <c r="J620" s="85" t="s">
        <v>90</v>
      </c>
      <c r="K620" s="85" t="s">
        <v>116</v>
      </c>
      <c r="L620" s="86" t="s">
        <v>116</v>
      </c>
      <c r="M620" s="85"/>
      <c r="N620" s="85"/>
      <c r="O620" s="85"/>
      <c r="P620" s="85"/>
      <c r="Q620" s="87" t="s">
        <v>1311</v>
      </c>
      <c r="R620" s="87" t="s">
        <v>1311</v>
      </c>
      <c r="S620" s="87" t="s">
        <v>1311</v>
      </c>
      <c r="T620" s="87" t="s">
        <v>1311</v>
      </c>
      <c r="U620" s="87" t="s">
        <v>1311</v>
      </c>
      <c r="V620" s="87" t="s">
        <v>1311</v>
      </c>
      <c r="W620" s="87" t="s">
        <v>1311</v>
      </c>
      <c r="X620" s="87" t="s">
        <v>1311</v>
      </c>
      <c r="Y620" s="87" t="s">
        <v>1311</v>
      </c>
      <c r="Z620" s="87" t="s">
        <v>1311</v>
      </c>
      <c r="AA620" s="87" t="s">
        <v>1311</v>
      </c>
      <c r="AB620" s="87" t="s">
        <v>1311</v>
      </c>
      <c r="AC620" s="72"/>
      <c r="AD620" s="87">
        <v>0</v>
      </c>
      <c r="AE620" s="87">
        <v>0</v>
      </c>
      <c r="AF620" s="87">
        <v>0</v>
      </c>
      <c r="AG620" s="87">
        <v>0</v>
      </c>
      <c r="AH620" s="87">
        <v>0</v>
      </c>
      <c r="AI620" s="87">
        <v>0</v>
      </c>
      <c r="AJ620" s="87">
        <v>0</v>
      </c>
      <c r="AK620" s="87">
        <v>0</v>
      </c>
      <c r="AL620" s="87">
        <v>0</v>
      </c>
      <c r="AM620" s="87">
        <v>0</v>
      </c>
      <c r="AN620" s="87">
        <v>0</v>
      </c>
      <c r="AO620" s="87">
        <v>0</v>
      </c>
      <c r="AP620" s="72"/>
      <c r="AQ620" s="87">
        <v>0</v>
      </c>
      <c r="AR620" s="87">
        <v>0</v>
      </c>
      <c r="AS620" s="87">
        <v>0</v>
      </c>
      <c r="AT620" s="87">
        <v>0</v>
      </c>
      <c r="AU620" s="72"/>
      <c r="AV620" s="87"/>
      <c r="AW620" s="87"/>
      <c r="AX620" s="87"/>
      <c r="AY620" s="87"/>
      <c r="AZ620" s="87"/>
      <c r="BA620" s="87"/>
      <c r="BB620" s="87"/>
      <c r="BC620" s="87"/>
      <c r="BD620" s="87"/>
      <c r="BE620" s="87"/>
      <c r="BF620" s="87"/>
      <c r="BG620" s="87"/>
      <c r="BH620" s="87"/>
      <c r="BI620" s="87"/>
      <c r="BJ620" s="87"/>
      <c r="BL620" s="75" t="str">
        <f t="shared" si="18"/>
        <v>TCL - Tiktok</v>
      </c>
      <c r="BM620" s="75" t="str">
        <f t="shared" si="19"/>
        <v>TCL - Tiktok</v>
      </c>
    </row>
    <row r="621" spans="1:65" hidden="1" x14ac:dyDescent="0.3">
      <c r="A621" s="85" t="s">
        <v>1305</v>
      </c>
      <c r="B621" s="75" t="s">
        <v>240</v>
      </c>
      <c r="C621" s="75" t="s">
        <v>1307</v>
      </c>
      <c r="D621" s="75" t="s">
        <v>1978</v>
      </c>
      <c r="E621" s="75" t="s">
        <v>1305</v>
      </c>
      <c r="F621" s="75" t="s">
        <v>1305</v>
      </c>
      <c r="G621" s="75" t="s">
        <v>1308</v>
      </c>
      <c r="H621" s="75" t="s">
        <v>985</v>
      </c>
      <c r="I621" s="75" t="s">
        <v>985</v>
      </c>
      <c r="J621" s="75" t="s">
        <v>90</v>
      </c>
      <c r="K621" s="75" t="s">
        <v>1313</v>
      </c>
      <c r="L621" s="90" t="s">
        <v>65</v>
      </c>
      <c r="Q621" s="91" t="s">
        <v>1311</v>
      </c>
      <c r="R621" s="91" t="s">
        <v>1311</v>
      </c>
      <c r="S621" s="91" t="s">
        <v>1311</v>
      </c>
      <c r="T621" s="91" t="s">
        <v>1311</v>
      </c>
      <c r="U621" s="91" t="s">
        <v>1311</v>
      </c>
      <c r="V621" s="91" t="s">
        <v>1311</v>
      </c>
      <c r="W621" s="91">
        <v>129</v>
      </c>
      <c r="X621" s="91">
        <v>129</v>
      </c>
      <c r="Y621" s="91">
        <v>194</v>
      </c>
      <c r="Z621" s="91">
        <v>259</v>
      </c>
      <c r="AA621" s="91">
        <v>324</v>
      </c>
      <c r="AB621" s="91">
        <v>388</v>
      </c>
      <c r="AC621" s="72"/>
      <c r="AD621" s="91">
        <v>0</v>
      </c>
      <c r="AE621" s="91">
        <v>0</v>
      </c>
      <c r="AF621" s="91">
        <v>0</v>
      </c>
      <c r="AG621" s="91">
        <v>0</v>
      </c>
      <c r="AH621" s="91">
        <v>0</v>
      </c>
      <c r="AI621" s="91">
        <v>0</v>
      </c>
      <c r="AJ621" s="92">
        <v>6111</v>
      </c>
      <c r="AK621" s="92">
        <v>6111</v>
      </c>
      <c r="AL621" s="92">
        <v>9167</v>
      </c>
      <c r="AM621" s="92">
        <v>12222</v>
      </c>
      <c r="AN621" s="92">
        <v>15278</v>
      </c>
      <c r="AO621" s="92">
        <v>18333</v>
      </c>
      <c r="AP621" s="72"/>
      <c r="AQ621" s="91">
        <v>0</v>
      </c>
      <c r="AR621" s="91">
        <v>0</v>
      </c>
      <c r="AS621" s="92">
        <v>21389</v>
      </c>
      <c r="AT621" s="92">
        <v>45833</v>
      </c>
      <c r="AU621" s="72"/>
      <c r="AV621" s="91"/>
      <c r="AW621" s="91"/>
      <c r="AX621" s="91"/>
      <c r="AY621" s="91"/>
      <c r="AZ621" s="91"/>
      <c r="BB621" s="91"/>
      <c r="BC621" s="91"/>
      <c r="BD621" s="91"/>
      <c r="BE621" s="91"/>
      <c r="BF621" s="91"/>
      <c r="BG621" s="91"/>
      <c r="BH621" s="91"/>
      <c r="BI621" s="91"/>
      <c r="BJ621" s="91"/>
      <c r="BL621" s="75" t="str">
        <f t="shared" si="18"/>
        <v>Teka - Lazada</v>
      </c>
      <c r="BM621" s="75" t="str">
        <f t="shared" si="19"/>
        <v>Teka - Lazada</v>
      </c>
    </row>
    <row r="622" spans="1:65" hidden="1" x14ac:dyDescent="0.3">
      <c r="A622" s="85" t="s">
        <v>1305</v>
      </c>
      <c r="B622" s="85" t="s">
        <v>240</v>
      </c>
      <c r="C622" s="85" t="s">
        <v>1305</v>
      </c>
      <c r="D622" s="85" t="s">
        <v>1979</v>
      </c>
      <c r="E622" s="85" t="s">
        <v>1305</v>
      </c>
      <c r="F622" s="85" t="s">
        <v>1305</v>
      </c>
      <c r="G622" s="85" t="s">
        <v>1308</v>
      </c>
      <c r="H622" s="85" t="s">
        <v>985</v>
      </c>
      <c r="I622" s="85" t="s">
        <v>985</v>
      </c>
      <c r="J622" s="85" t="s">
        <v>90</v>
      </c>
      <c r="K622" s="85" t="s">
        <v>739</v>
      </c>
      <c r="L622" s="86" t="s">
        <v>739</v>
      </c>
      <c r="M622" s="85"/>
      <c r="N622" s="85"/>
      <c r="O622" s="85"/>
      <c r="P622" s="85"/>
      <c r="Q622" s="87" t="s">
        <v>1311</v>
      </c>
      <c r="R622" s="87" t="s">
        <v>1311</v>
      </c>
      <c r="S622" s="87" t="s">
        <v>1311</v>
      </c>
      <c r="T622" s="87" t="s">
        <v>1311</v>
      </c>
      <c r="U622" s="87" t="s">
        <v>1311</v>
      </c>
      <c r="V622" s="87" t="s">
        <v>1311</v>
      </c>
      <c r="W622" s="87">
        <v>22</v>
      </c>
      <c r="X622" s="87">
        <v>22</v>
      </c>
      <c r="Y622" s="87">
        <v>32</v>
      </c>
      <c r="Z622" s="87">
        <v>43</v>
      </c>
      <c r="AA622" s="87">
        <v>54</v>
      </c>
      <c r="AB622" s="87">
        <v>65</v>
      </c>
      <c r="AC622" s="72"/>
      <c r="AD622" s="87">
        <v>0</v>
      </c>
      <c r="AE622" s="87">
        <v>0</v>
      </c>
      <c r="AF622" s="87">
        <v>0</v>
      </c>
      <c r="AG622" s="87">
        <v>0</v>
      </c>
      <c r="AH622" s="87">
        <v>0</v>
      </c>
      <c r="AI622" s="87">
        <v>0</v>
      </c>
      <c r="AJ622" s="88">
        <v>1018</v>
      </c>
      <c r="AK622" s="88">
        <v>1018</v>
      </c>
      <c r="AL622" s="88">
        <v>1528</v>
      </c>
      <c r="AM622" s="88">
        <v>2037</v>
      </c>
      <c r="AN622" s="88">
        <v>2547</v>
      </c>
      <c r="AO622" s="88">
        <v>3055</v>
      </c>
      <c r="AP622" s="72"/>
      <c r="AQ622" s="87">
        <v>0</v>
      </c>
      <c r="AR622" s="87">
        <v>0</v>
      </c>
      <c r="AS622" s="88">
        <v>3564</v>
      </c>
      <c r="AT622" s="88">
        <v>7639</v>
      </c>
      <c r="AU622" s="72"/>
      <c r="AV622" s="87"/>
      <c r="AW622" s="87"/>
      <c r="AX622" s="87"/>
      <c r="AY622" s="87"/>
      <c r="AZ622" s="87"/>
      <c r="BA622" s="87"/>
      <c r="BB622" s="87"/>
      <c r="BC622" s="87"/>
      <c r="BD622" s="87"/>
      <c r="BE622" s="87"/>
      <c r="BF622" s="87"/>
      <c r="BG622" s="87"/>
      <c r="BH622" s="87"/>
      <c r="BI622" s="87"/>
      <c r="BJ622" s="87"/>
      <c r="BL622" s="75" t="str">
        <f t="shared" si="18"/>
        <v>Teka - Momo</v>
      </c>
      <c r="BM622" s="75" t="str">
        <f t="shared" si="19"/>
        <v>Teka - Momo</v>
      </c>
    </row>
    <row r="623" spans="1:65" hidden="1" x14ac:dyDescent="0.3">
      <c r="A623" s="85" t="s">
        <v>1305</v>
      </c>
      <c r="B623" s="75" t="s">
        <v>240</v>
      </c>
      <c r="C623" s="75" t="s">
        <v>1307</v>
      </c>
      <c r="D623" s="75" t="s">
        <v>1980</v>
      </c>
      <c r="E623" s="75" t="s">
        <v>1305</v>
      </c>
      <c r="F623" s="75" t="s">
        <v>1305</v>
      </c>
      <c r="G623" s="75" t="s">
        <v>1308</v>
      </c>
      <c r="H623" s="75" t="s">
        <v>985</v>
      </c>
      <c r="I623" s="75" t="s">
        <v>985</v>
      </c>
      <c r="J623" s="75" t="s">
        <v>90</v>
      </c>
      <c r="K623" s="75" t="s">
        <v>1313</v>
      </c>
      <c r="L623" s="99" t="s">
        <v>1482</v>
      </c>
      <c r="Q623" s="91" t="s">
        <v>1311</v>
      </c>
      <c r="R623" s="91" t="s">
        <v>1311</v>
      </c>
      <c r="S623" s="91" t="s">
        <v>1311</v>
      </c>
      <c r="T623" s="91" t="s">
        <v>1311</v>
      </c>
      <c r="U623" s="91" t="s">
        <v>1311</v>
      </c>
      <c r="V623" s="91" t="s">
        <v>1311</v>
      </c>
      <c r="W623" s="91">
        <v>22</v>
      </c>
      <c r="X623" s="91">
        <v>22</v>
      </c>
      <c r="Y623" s="91">
        <v>32</v>
      </c>
      <c r="Z623" s="91">
        <v>43</v>
      </c>
      <c r="AA623" s="91">
        <v>54</v>
      </c>
      <c r="AB623" s="91">
        <v>65</v>
      </c>
      <c r="AC623" s="72"/>
      <c r="AD623" s="91">
        <v>0</v>
      </c>
      <c r="AE623" s="91">
        <v>0</v>
      </c>
      <c r="AF623" s="91">
        <v>0</v>
      </c>
      <c r="AG623" s="91">
        <v>0</v>
      </c>
      <c r="AH623" s="91">
        <v>0</v>
      </c>
      <c r="AI623" s="91">
        <v>0</v>
      </c>
      <c r="AJ623" s="92">
        <v>1018</v>
      </c>
      <c r="AK623" s="92">
        <v>1018</v>
      </c>
      <c r="AL623" s="92">
        <v>1528</v>
      </c>
      <c r="AM623" s="92">
        <v>2037</v>
      </c>
      <c r="AN623" s="92">
        <v>2547</v>
      </c>
      <c r="AO623" s="92">
        <v>3055</v>
      </c>
      <c r="AP623" s="72"/>
      <c r="AQ623" s="91">
        <v>0</v>
      </c>
      <c r="AR623" s="91">
        <v>0</v>
      </c>
      <c r="AS623" s="92">
        <v>3564</v>
      </c>
      <c r="AT623" s="92">
        <v>7639</v>
      </c>
      <c r="AU623" s="72"/>
      <c r="AV623" s="91"/>
      <c r="AW623" s="91"/>
      <c r="AX623" s="91"/>
      <c r="AY623" s="91"/>
      <c r="AZ623" s="91"/>
      <c r="BB623" s="91"/>
      <c r="BC623" s="91"/>
      <c r="BD623" s="91"/>
      <c r="BE623" s="91"/>
      <c r="BF623" s="91"/>
      <c r="BG623" s="91"/>
      <c r="BH623" s="91"/>
      <c r="BI623" s="91"/>
      <c r="BJ623" s="91"/>
      <c r="BL623" s="75" t="str">
        <f t="shared" si="18"/>
        <v>Teka - SENDO</v>
      </c>
      <c r="BM623" s="75" t="str">
        <f t="shared" si="19"/>
        <v>Teka - SENDO</v>
      </c>
    </row>
    <row r="624" spans="1:65" hidden="1" x14ac:dyDescent="0.3">
      <c r="A624" s="85" t="s">
        <v>1305</v>
      </c>
      <c r="B624" s="85" t="s">
        <v>240</v>
      </c>
      <c r="C624" s="85" t="s">
        <v>1307</v>
      </c>
      <c r="D624" s="85" t="s">
        <v>1981</v>
      </c>
      <c r="E624" s="85" t="s">
        <v>1305</v>
      </c>
      <c r="F624" s="85" t="s">
        <v>1305</v>
      </c>
      <c r="G624" s="85" t="s">
        <v>1308</v>
      </c>
      <c r="H624" s="85" t="s">
        <v>985</v>
      </c>
      <c r="I624" s="85" t="s">
        <v>985</v>
      </c>
      <c r="J624" s="85" t="s">
        <v>90</v>
      </c>
      <c r="K624" s="85" t="s">
        <v>1313</v>
      </c>
      <c r="L624" s="95" t="s">
        <v>147</v>
      </c>
      <c r="M624" s="85"/>
      <c r="N624" s="85"/>
      <c r="O624" s="85"/>
      <c r="P624" s="85"/>
      <c r="Q624" s="87" t="s">
        <v>1311</v>
      </c>
      <c r="R624" s="87" t="s">
        <v>1311</v>
      </c>
      <c r="S624" s="87" t="s">
        <v>1311</v>
      </c>
      <c r="T624" s="87" t="s">
        <v>1311</v>
      </c>
      <c r="U624" s="87" t="s">
        <v>1311</v>
      </c>
      <c r="V624" s="87" t="s">
        <v>1311</v>
      </c>
      <c r="W624" s="87">
        <v>108</v>
      </c>
      <c r="X624" s="87">
        <v>108</v>
      </c>
      <c r="Y624" s="87">
        <v>162</v>
      </c>
      <c r="Z624" s="87">
        <v>216</v>
      </c>
      <c r="AA624" s="87">
        <v>270</v>
      </c>
      <c r="AB624" s="87">
        <v>324</v>
      </c>
      <c r="AC624" s="72"/>
      <c r="AD624" s="87">
        <v>0</v>
      </c>
      <c r="AE624" s="87">
        <v>0</v>
      </c>
      <c r="AF624" s="87">
        <v>0</v>
      </c>
      <c r="AG624" s="87">
        <v>0</v>
      </c>
      <c r="AH624" s="87">
        <v>0</v>
      </c>
      <c r="AI624" s="87">
        <v>0</v>
      </c>
      <c r="AJ624" s="88">
        <v>5093</v>
      </c>
      <c r="AK624" s="88">
        <v>5093</v>
      </c>
      <c r="AL624" s="88">
        <v>7639</v>
      </c>
      <c r="AM624" s="88">
        <v>10185</v>
      </c>
      <c r="AN624" s="88">
        <v>12732</v>
      </c>
      <c r="AO624" s="88">
        <v>15278</v>
      </c>
      <c r="AP624" s="72"/>
      <c r="AQ624" s="87">
        <v>0</v>
      </c>
      <c r="AR624" s="87">
        <v>0</v>
      </c>
      <c r="AS624" s="88">
        <v>17824</v>
      </c>
      <c r="AT624" s="88">
        <v>38195</v>
      </c>
      <c r="AU624" s="72"/>
      <c r="AV624" s="87"/>
      <c r="AW624" s="87"/>
      <c r="AX624" s="87"/>
      <c r="AY624" s="87"/>
      <c r="AZ624" s="87"/>
      <c r="BA624" s="87"/>
      <c r="BB624" s="87"/>
      <c r="BC624" s="87"/>
      <c r="BD624" s="87"/>
      <c r="BE624" s="87"/>
      <c r="BF624" s="87"/>
      <c r="BG624" s="87"/>
      <c r="BH624" s="87"/>
      <c r="BI624" s="87"/>
      <c r="BJ624" s="87"/>
      <c r="BL624" s="75" t="str">
        <f t="shared" si="18"/>
        <v>Teka - Shopee</v>
      </c>
      <c r="BM624" s="75" t="str">
        <f t="shared" si="19"/>
        <v>Teka - Shopee</v>
      </c>
    </row>
    <row r="625" spans="1:65" hidden="1" x14ac:dyDescent="0.3">
      <c r="A625" s="85" t="s">
        <v>1305</v>
      </c>
      <c r="B625" s="75" t="s">
        <v>240</v>
      </c>
      <c r="C625" s="75" t="s">
        <v>1307</v>
      </c>
      <c r="D625" s="75" t="s">
        <v>1982</v>
      </c>
      <c r="E625" s="75" t="s">
        <v>1305</v>
      </c>
      <c r="F625" s="75" t="s">
        <v>1305</v>
      </c>
      <c r="G625" s="75" t="s">
        <v>1308</v>
      </c>
      <c r="H625" s="75" t="s">
        <v>985</v>
      </c>
      <c r="I625" s="75" t="s">
        <v>985</v>
      </c>
      <c r="J625" s="75" t="s">
        <v>90</v>
      </c>
      <c r="K625" s="75" t="s">
        <v>1313</v>
      </c>
      <c r="L625" s="96" t="s">
        <v>581</v>
      </c>
      <c r="Q625" s="91" t="s">
        <v>1311</v>
      </c>
      <c r="R625" s="91" t="s">
        <v>1311</v>
      </c>
      <c r="S625" s="91" t="s">
        <v>1311</v>
      </c>
      <c r="T625" s="91" t="s">
        <v>1311</v>
      </c>
      <c r="U625" s="91" t="s">
        <v>1311</v>
      </c>
      <c r="V625" s="91" t="s">
        <v>1311</v>
      </c>
      <c r="W625" s="91">
        <v>129</v>
      </c>
      <c r="X625" s="91">
        <v>129</v>
      </c>
      <c r="Y625" s="91">
        <v>194</v>
      </c>
      <c r="Z625" s="91">
        <v>259</v>
      </c>
      <c r="AA625" s="91">
        <v>324</v>
      </c>
      <c r="AB625" s="91">
        <v>388</v>
      </c>
      <c r="AC625" s="72"/>
      <c r="AD625" s="91">
        <v>0</v>
      </c>
      <c r="AE625" s="91">
        <v>0</v>
      </c>
      <c r="AF625" s="91">
        <v>0</v>
      </c>
      <c r="AG625" s="91">
        <v>0</v>
      </c>
      <c r="AH625" s="91">
        <v>0</v>
      </c>
      <c r="AI625" s="91">
        <v>0</v>
      </c>
      <c r="AJ625" s="92">
        <v>6111</v>
      </c>
      <c r="AK625" s="92">
        <v>6111</v>
      </c>
      <c r="AL625" s="92">
        <v>9167</v>
      </c>
      <c r="AM625" s="92">
        <v>12222</v>
      </c>
      <c r="AN625" s="92">
        <v>15278</v>
      </c>
      <c r="AO625" s="92">
        <v>18333</v>
      </c>
      <c r="AP625" s="72"/>
      <c r="AQ625" s="91">
        <v>0</v>
      </c>
      <c r="AR625" s="91">
        <v>0</v>
      </c>
      <c r="AS625" s="92">
        <v>21389</v>
      </c>
      <c r="AT625" s="92">
        <v>45833</v>
      </c>
      <c r="AU625" s="72"/>
      <c r="AV625" s="91"/>
      <c r="AW625" s="91"/>
      <c r="AX625" s="91"/>
      <c r="AY625" s="91"/>
      <c r="AZ625" s="91"/>
      <c r="BB625" s="91"/>
      <c r="BC625" s="91"/>
      <c r="BD625" s="91"/>
      <c r="BE625" s="91"/>
      <c r="BF625" s="91"/>
      <c r="BG625" s="91"/>
      <c r="BH625" s="91"/>
      <c r="BI625" s="91"/>
      <c r="BJ625" s="91"/>
      <c r="BL625" s="75" t="str">
        <f t="shared" si="18"/>
        <v>Teka - TIKI</v>
      </c>
      <c r="BM625" s="75" t="str">
        <f t="shared" si="19"/>
        <v>Teka - TIKI</v>
      </c>
    </row>
    <row r="626" spans="1:65" hidden="1" x14ac:dyDescent="0.3">
      <c r="A626" s="85" t="s">
        <v>1305</v>
      </c>
      <c r="B626" s="85" t="s">
        <v>240</v>
      </c>
      <c r="C626" s="85" t="s">
        <v>1305</v>
      </c>
      <c r="D626" s="85" t="s">
        <v>1983</v>
      </c>
      <c r="E626" s="85" t="s">
        <v>1305</v>
      </c>
      <c r="F626" s="85" t="s">
        <v>1305</v>
      </c>
      <c r="G626" s="85" t="s">
        <v>1308</v>
      </c>
      <c r="H626" s="85" t="s">
        <v>985</v>
      </c>
      <c r="I626" s="85" t="s">
        <v>985</v>
      </c>
      <c r="J626" s="85" t="s">
        <v>90</v>
      </c>
      <c r="K626" s="85" t="s">
        <v>116</v>
      </c>
      <c r="L626" s="86" t="s">
        <v>116</v>
      </c>
      <c r="M626" s="85"/>
      <c r="N626" s="85"/>
      <c r="O626" s="85"/>
      <c r="P626" s="85"/>
      <c r="Q626" s="87" t="s">
        <v>1311</v>
      </c>
      <c r="R626" s="87" t="s">
        <v>1311</v>
      </c>
      <c r="S626" s="87" t="s">
        <v>1311</v>
      </c>
      <c r="T626" s="87" t="s">
        <v>1311</v>
      </c>
      <c r="U626" s="87" t="s">
        <v>1311</v>
      </c>
      <c r="V626" s="87" t="s">
        <v>1311</v>
      </c>
      <c r="W626" s="87">
        <v>22</v>
      </c>
      <c r="X626" s="87">
        <v>22</v>
      </c>
      <c r="Y626" s="87">
        <v>32</v>
      </c>
      <c r="Z626" s="87">
        <v>43</v>
      </c>
      <c r="AA626" s="87">
        <v>54</v>
      </c>
      <c r="AB626" s="87">
        <v>65</v>
      </c>
      <c r="AC626" s="72"/>
      <c r="AD626" s="87">
        <v>0</v>
      </c>
      <c r="AE626" s="87">
        <v>0</v>
      </c>
      <c r="AF626" s="87">
        <v>0</v>
      </c>
      <c r="AG626" s="87">
        <v>0</v>
      </c>
      <c r="AH626" s="87">
        <v>0</v>
      </c>
      <c r="AI626" s="87">
        <v>0</v>
      </c>
      <c r="AJ626" s="88">
        <v>1018</v>
      </c>
      <c r="AK626" s="88">
        <v>1018</v>
      </c>
      <c r="AL626" s="88">
        <v>1528</v>
      </c>
      <c r="AM626" s="88">
        <v>2037</v>
      </c>
      <c r="AN626" s="88">
        <v>2547</v>
      </c>
      <c r="AO626" s="88">
        <v>3055</v>
      </c>
      <c r="AP626" s="72"/>
      <c r="AQ626" s="87">
        <v>0</v>
      </c>
      <c r="AR626" s="87">
        <v>0</v>
      </c>
      <c r="AS626" s="88">
        <v>3564</v>
      </c>
      <c r="AT626" s="88">
        <v>7639</v>
      </c>
      <c r="AU626" s="72"/>
      <c r="AV626" s="87"/>
      <c r="AW626" s="87"/>
      <c r="AX626" s="87"/>
      <c r="AY626" s="87"/>
      <c r="AZ626" s="87"/>
      <c r="BA626" s="87"/>
      <c r="BB626" s="87"/>
      <c r="BC626" s="87"/>
      <c r="BD626" s="87"/>
      <c r="BE626" s="87"/>
      <c r="BF626" s="87"/>
      <c r="BG626" s="87"/>
      <c r="BH626" s="87"/>
      <c r="BI626" s="87"/>
      <c r="BJ626" s="87"/>
      <c r="BL626" s="75" t="str">
        <f t="shared" si="18"/>
        <v>Teka - Tiktok</v>
      </c>
      <c r="BM626" s="75" t="str">
        <f t="shared" si="19"/>
        <v>Teka - Tiktok</v>
      </c>
    </row>
    <row r="627" spans="1:65" hidden="1" x14ac:dyDescent="0.3">
      <c r="A627" s="85" t="s">
        <v>1305</v>
      </c>
      <c r="B627" s="75" t="s">
        <v>240</v>
      </c>
      <c r="C627" s="75" t="s">
        <v>1307</v>
      </c>
      <c r="D627" s="75" t="s">
        <v>1984</v>
      </c>
      <c r="E627" s="75" t="s">
        <v>1305</v>
      </c>
      <c r="F627" s="75" t="s">
        <v>1305</v>
      </c>
      <c r="G627" s="75" t="s">
        <v>1335</v>
      </c>
      <c r="H627" s="75" t="s">
        <v>256</v>
      </c>
      <c r="I627" s="75" t="s">
        <v>256</v>
      </c>
      <c r="J627" s="75" t="s">
        <v>90</v>
      </c>
      <c r="K627" s="75" t="s">
        <v>1313</v>
      </c>
      <c r="L627" s="90" t="s">
        <v>65</v>
      </c>
      <c r="Q627" s="91">
        <v>1.97</v>
      </c>
      <c r="R627" s="91">
        <v>11</v>
      </c>
      <c r="S627" s="91">
        <v>227</v>
      </c>
      <c r="T627" s="91">
        <v>741</v>
      </c>
      <c r="U627" s="91">
        <v>833</v>
      </c>
      <c r="V627" s="92">
        <v>1389</v>
      </c>
      <c r="W627" s="92">
        <v>1667</v>
      </c>
      <c r="X627" s="92">
        <v>1852</v>
      </c>
      <c r="Y627" s="92">
        <v>3241</v>
      </c>
      <c r="Z627" s="92">
        <v>6520</v>
      </c>
      <c r="AA627" s="92">
        <v>4630</v>
      </c>
      <c r="AB627" s="92">
        <v>4630</v>
      </c>
      <c r="AC627" s="72"/>
      <c r="AD627" s="91">
        <v>93</v>
      </c>
      <c r="AE627" s="91">
        <v>511</v>
      </c>
      <c r="AF627" s="92">
        <v>10695</v>
      </c>
      <c r="AG627" s="92">
        <v>34971</v>
      </c>
      <c r="AH627" s="92">
        <v>39342</v>
      </c>
      <c r="AI627" s="92">
        <v>65570</v>
      </c>
      <c r="AJ627" s="92">
        <v>78684</v>
      </c>
      <c r="AK627" s="92">
        <v>87426</v>
      </c>
      <c r="AL627" s="92">
        <v>152996</v>
      </c>
      <c r="AM627" s="92">
        <v>307832</v>
      </c>
      <c r="AN627" s="92">
        <v>218566</v>
      </c>
      <c r="AO627" s="92">
        <v>218566</v>
      </c>
      <c r="AP627" s="72"/>
      <c r="AQ627" s="92">
        <v>11298</v>
      </c>
      <c r="AR627" s="92">
        <v>139882</v>
      </c>
      <c r="AS627" s="92">
        <v>319107</v>
      </c>
      <c r="AT627" s="92">
        <v>744964</v>
      </c>
      <c r="AU627" s="72"/>
      <c r="AV627" s="91"/>
      <c r="AW627" s="91"/>
      <c r="AX627" s="91"/>
      <c r="AY627" s="91"/>
      <c r="AZ627" s="91"/>
      <c r="BB627" s="91"/>
      <c r="BC627" s="91"/>
      <c r="BD627" s="91"/>
      <c r="BE627" s="91"/>
      <c r="BF627" s="91"/>
      <c r="BG627" s="91"/>
      <c r="BH627" s="91"/>
      <c r="BI627" s="91"/>
      <c r="BJ627" s="91"/>
      <c r="BL627" s="75" t="str">
        <f t="shared" si="18"/>
        <v>TH True Mart - Lazada</v>
      </c>
      <c r="BM627" s="75" t="str">
        <f t="shared" si="19"/>
        <v>TH True Mart - Lazada</v>
      </c>
    </row>
    <row r="628" spans="1:65" hidden="1" x14ac:dyDescent="0.3">
      <c r="A628" s="85" t="s">
        <v>1305</v>
      </c>
      <c r="B628" s="85" t="s">
        <v>240</v>
      </c>
      <c r="C628" s="85" t="s">
        <v>1307</v>
      </c>
      <c r="D628" s="85" t="s">
        <v>1985</v>
      </c>
      <c r="E628" s="85" t="s">
        <v>1305</v>
      </c>
      <c r="F628" s="85" t="s">
        <v>1305</v>
      </c>
      <c r="G628" s="85" t="s">
        <v>1335</v>
      </c>
      <c r="H628" s="85" t="s">
        <v>256</v>
      </c>
      <c r="I628" s="75" t="s">
        <v>256</v>
      </c>
      <c r="J628" s="85" t="s">
        <v>90</v>
      </c>
      <c r="K628" s="85" t="s">
        <v>1313</v>
      </c>
      <c r="L628" s="95" t="s">
        <v>147</v>
      </c>
      <c r="M628" s="85"/>
      <c r="N628" s="85"/>
      <c r="O628" s="85"/>
      <c r="P628" s="85"/>
      <c r="Q628" s="87">
        <v>3.33</v>
      </c>
      <c r="R628" s="87">
        <v>18</v>
      </c>
      <c r="S628" s="87">
        <v>317</v>
      </c>
      <c r="T628" s="87">
        <v>833</v>
      </c>
      <c r="U628" s="88">
        <v>1111</v>
      </c>
      <c r="V628" s="88">
        <v>1111</v>
      </c>
      <c r="W628" s="88">
        <v>1389</v>
      </c>
      <c r="X628" s="88">
        <v>1667</v>
      </c>
      <c r="Y628" s="88">
        <v>2778</v>
      </c>
      <c r="Z628" s="88">
        <v>2315</v>
      </c>
      <c r="AA628" s="88">
        <v>4630</v>
      </c>
      <c r="AB628" s="88">
        <v>4630</v>
      </c>
      <c r="AC628" s="72"/>
      <c r="AD628" s="87">
        <v>157</v>
      </c>
      <c r="AE628" s="87">
        <v>864</v>
      </c>
      <c r="AF628" s="88">
        <v>14972</v>
      </c>
      <c r="AG628" s="88">
        <v>39342</v>
      </c>
      <c r="AH628" s="88">
        <v>52456</v>
      </c>
      <c r="AI628" s="88">
        <v>52456</v>
      </c>
      <c r="AJ628" s="88">
        <v>65570</v>
      </c>
      <c r="AK628" s="88">
        <v>78684</v>
      </c>
      <c r="AL628" s="88">
        <v>131140</v>
      </c>
      <c r="AM628" s="88">
        <v>109283</v>
      </c>
      <c r="AN628" s="88">
        <v>218566</v>
      </c>
      <c r="AO628" s="88">
        <v>218566</v>
      </c>
      <c r="AP628" s="72"/>
      <c r="AQ628" s="88">
        <v>15994</v>
      </c>
      <c r="AR628" s="88">
        <v>144253</v>
      </c>
      <c r="AS628" s="88">
        <v>275394</v>
      </c>
      <c r="AT628" s="88">
        <v>546415</v>
      </c>
      <c r="AU628" s="72"/>
      <c r="AV628" s="87"/>
      <c r="AW628" s="87"/>
      <c r="AX628" s="87"/>
      <c r="AY628" s="87"/>
      <c r="AZ628" s="87"/>
      <c r="BA628" s="87"/>
      <c r="BB628" s="87"/>
      <c r="BC628" s="87"/>
      <c r="BD628" s="87"/>
      <c r="BE628" s="87"/>
      <c r="BF628" s="87"/>
      <c r="BG628" s="87"/>
      <c r="BH628" s="87"/>
      <c r="BI628" s="87"/>
      <c r="BJ628" s="87"/>
      <c r="BL628" s="75" t="str">
        <f t="shared" si="18"/>
        <v>TH True Mart - Shopee</v>
      </c>
      <c r="BM628" s="75" t="str">
        <f t="shared" si="19"/>
        <v>TH True Mart - Shopee</v>
      </c>
    </row>
    <row r="629" spans="1:65" hidden="1" x14ac:dyDescent="0.3">
      <c r="A629" s="85" t="s">
        <v>1305</v>
      </c>
      <c r="B629" s="75" t="s">
        <v>240</v>
      </c>
      <c r="C629" s="75" t="s">
        <v>1307</v>
      </c>
      <c r="D629" s="75" t="s">
        <v>1986</v>
      </c>
      <c r="E629" s="75" t="s">
        <v>1305</v>
      </c>
      <c r="F629" s="75" t="s">
        <v>1305</v>
      </c>
      <c r="G629" s="75" t="s">
        <v>1335</v>
      </c>
      <c r="H629" s="75" t="s">
        <v>256</v>
      </c>
      <c r="I629" s="75" t="s">
        <v>256</v>
      </c>
      <c r="J629" s="75" t="s">
        <v>90</v>
      </c>
      <c r="K629" s="75" t="s">
        <v>1313</v>
      </c>
      <c r="L629" s="96" t="s">
        <v>581</v>
      </c>
      <c r="Q629" s="91" t="s">
        <v>1311</v>
      </c>
      <c r="R629" s="91" t="s">
        <v>1311</v>
      </c>
      <c r="S629" s="91">
        <v>227</v>
      </c>
      <c r="T629" s="91">
        <v>559</v>
      </c>
      <c r="U629" s="91">
        <v>763</v>
      </c>
      <c r="V629" s="91">
        <v>833</v>
      </c>
      <c r="W629" s="92">
        <v>1020</v>
      </c>
      <c r="X629" s="92">
        <v>1852</v>
      </c>
      <c r="Y629" s="92">
        <v>1837</v>
      </c>
      <c r="Z629" s="92">
        <v>1653</v>
      </c>
      <c r="AA629" s="92">
        <v>2975</v>
      </c>
      <c r="AB629" s="92">
        <v>2678</v>
      </c>
      <c r="AC629" s="72"/>
      <c r="AD629" s="91">
        <v>0</v>
      </c>
      <c r="AE629" s="91">
        <v>0</v>
      </c>
      <c r="AF629" s="92">
        <v>10695</v>
      </c>
      <c r="AG629" s="92">
        <v>26381</v>
      </c>
      <c r="AH629" s="92">
        <v>36016</v>
      </c>
      <c r="AI629" s="92">
        <v>39342</v>
      </c>
      <c r="AJ629" s="92">
        <v>48171</v>
      </c>
      <c r="AK629" s="92">
        <v>87426</v>
      </c>
      <c r="AL629" s="92">
        <v>86708</v>
      </c>
      <c r="AM629" s="92">
        <v>78037</v>
      </c>
      <c r="AN629" s="92">
        <v>140467</v>
      </c>
      <c r="AO629" s="92">
        <v>126421</v>
      </c>
      <c r="AP629" s="72"/>
      <c r="AQ629" s="92">
        <v>10695</v>
      </c>
      <c r="AR629" s="92">
        <v>101739</v>
      </c>
      <c r="AS629" s="92">
        <v>222306</v>
      </c>
      <c r="AT629" s="92">
        <v>344925</v>
      </c>
      <c r="AU629" s="72"/>
      <c r="AV629" s="91"/>
      <c r="AW629" s="91"/>
      <c r="AX629" s="91"/>
      <c r="AY629" s="91"/>
      <c r="AZ629" s="91"/>
      <c r="BB629" s="91"/>
      <c r="BC629" s="91"/>
      <c r="BD629" s="91"/>
      <c r="BE629" s="91"/>
      <c r="BF629" s="91"/>
      <c r="BG629" s="91"/>
      <c r="BH629" s="91"/>
      <c r="BI629" s="91"/>
      <c r="BJ629" s="91"/>
      <c r="BL629" s="75" t="str">
        <f t="shared" si="18"/>
        <v>TH True Mart - TIKI</v>
      </c>
      <c r="BM629" s="75" t="str">
        <f t="shared" si="19"/>
        <v>TH True Mart - TIKI</v>
      </c>
    </row>
    <row r="630" spans="1:65" hidden="1" x14ac:dyDescent="0.3">
      <c r="A630" s="85" t="s">
        <v>1305</v>
      </c>
      <c r="B630" s="85" t="s">
        <v>240</v>
      </c>
      <c r="C630" s="85" t="s">
        <v>1307</v>
      </c>
      <c r="D630" s="85" t="s">
        <v>1987</v>
      </c>
      <c r="E630" s="85" t="s">
        <v>1305</v>
      </c>
      <c r="F630" s="85" t="s">
        <v>1305</v>
      </c>
      <c r="G630" s="85" t="s">
        <v>1326</v>
      </c>
      <c r="H630" s="85" t="s">
        <v>1171</v>
      </c>
      <c r="I630" s="85" t="s">
        <v>1171</v>
      </c>
      <c r="J630" s="85" t="s">
        <v>90</v>
      </c>
      <c r="K630" s="85" t="s">
        <v>1313</v>
      </c>
      <c r="L630" s="90" t="s">
        <v>65</v>
      </c>
      <c r="M630" s="85"/>
      <c r="N630" s="85"/>
      <c r="O630" s="85"/>
      <c r="P630" s="85"/>
      <c r="Q630" s="87" t="s">
        <v>1311</v>
      </c>
      <c r="R630" s="87" t="s">
        <v>1311</v>
      </c>
      <c r="S630" s="87" t="s">
        <v>1311</v>
      </c>
      <c r="T630" s="87" t="s">
        <v>1311</v>
      </c>
      <c r="U630" s="87" t="s">
        <v>1311</v>
      </c>
      <c r="V630" s="87" t="s">
        <v>1311</v>
      </c>
      <c r="W630" s="87" t="s">
        <v>1311</v>
      </c>
      <c r="X630" s="87" t="s">
        <v>1311</v>
      </c>
      <c r="Y630" s="87" t="s">
        <v>1311</v>
      </c>
      <c r="Z630" s="87">
        <v>129</v>
      </c>
      <c r="AA630" s="87">
        <v>142</v>
      </c>
      <c r="AB630" s="87">
        <v>157</v>
      </c>
      <c r="AC630" s="72"/>
      <c r="AD630" s="87">
        <v>0</v>
      </c>
      <c r="AE630" s="87">
        <v>0</v>
      </c>
      <c r="AF630" s="87">
        <v>0</v>
      </c>
      <c r="AG630" s="87">
        <v>0</v>
      </c>
      <c r="AH630" s="87">
        <v>0</v>
      </c>
      <c r="AI630" s="87">
        <v>0</v>
      </c>
      <c r="AJ630" s="87">
        <v>0</v>
      </c>
      <c r="AK630" s="87">
        <v>0</v>
      </c>
      <c r="AL630" s="87">
        <v>0</v>
      </c>
      <c r="AM630" s="88">
        <v>6111</v>
      </c>
      <c r="AN630" s="88">
        <v>6722</v>
      </c>
      <c r="AO630" s="88">
        <v>7395</v>
      </c>
      <c r="AP630" s="72"/>
      <c r="AQ630" s="87">
        <v>0</v>
      </c>
      <c r="AR630" s="87">
        <v>0</v>
      </c>
      <c r="AS630" s="87">
        <v>0</v>
      </c>
      <c r="AT630" s="88">
        <v>20228</v>
      </c>
      <c r="AU630" s="72"/>
      <c r="AV630" s="87"/>
      <c r="AW630" s="87"/>
      <c r="AX630" s="87"/>
      <c r="AY630" s="87"/>
      <c r="AZ630" s="87"/>
      <c r="BA630" s="87"/>
      <c r="BB630" s="87"/>
      <c r="BC630" s="87"/>
      <c r="BD630" s="87"/>
      <c r="BE630" s="87"/>
      <c r="BF630" s="87"/>
      <c r="BG630" s="87"/>
      <c r="BH630" s="87"/>
      <c r="BI630" s="87"/>
      <c r="BJ630" s="87"/>
      <c r="BL630" s="75" t="str">
        <f t="shared" si="18"/>
        <v>The Body Shop - Lazada</v>
      </c>
      <c r="BM630" s="75" t="str">
        <f t="shared" si="19"/>
        <v>The Body Shop - Lazada</v>
      </c>
    </row>
    <row r="631" spans="1:65" hidden="1" x14ac:dyDescent="0.3">
      <c r="A631" s="85" t="s">
        <v>1305</v>
      </c>
      <c r="B631" s="75" t="s">
        <v>240</v>
      </c>
      <c r="C631" s="75" t="s">
        <v>1305</v>
      </c>
      <c r="D631" s="75" t="s">
        <v>1988</v>
      </c>
      <c r="E631" s="75" t="s">
        <v>1305</v>
      </c>
      <c r="F631" s="75" t="s">
        <v>1305</v>
      </c>
      <c r="G631" s="75" t="s">
        <v>1326</v>
      </c>
      <c r="H631" s="75" t="s">
        <v>1171</v>
      </c>
      <c r="I631" s="75" t="s">
        <v>1171</v>
      </c>
      <c r="J631" s="75" t="s">
        <v>90</v>
      </c>
      <c r="K631" s="75" t="s">
        <v>739</v>
      </c>
      <c r="L631" s="86" t="s">
        <v>739</v>
      </c>
      <c r="Q631" s="91" t="s">
        <v>1311</v>
      </c>
      <c r="R631" s="91" t="s">
        <v>1311</v>
      </c>
      <c r="S631" s="91" t="s">
        <v>1311</v>
      </c>
      <c r="T631" s="91" t="s">
        <v>1311</v>
      </c>
      <c r="U631" s="91" t="s">
        <v>1311</v>
      </c>
      <c r="V631" s="91" t="s">
        <v>1311</v>
      </c>
      <c r="W631" s="91" t="s">
        <v>1311</v>
      </c>
      <c r="X631" s="91" t="s">
        <v>1311</v>
      </c>
      <c r="Y631" s="91" t="s">
        <v>1311</v>
      </c>
      <c r="Z631" s="91">
        <v>22</v>
      </c>
      <c r="AA631" s="91">
        <v>24</v>
      </c>
      <c r="AB631" s="91">
        <v>26</v>
      </c>
      <c r="AC631" s="72"/>
      <c r="AD631" s="91">
        <v>0</v>
      </c>
      <c r="AE631" s="91">
        <v>0</v>
      </c>
      <c r="AF631" s="91">
        <v>0</v>
      </c>
      <c r="AG631" s="91">
        <v>0</v>
      </c>
      <c r="AH631" s="91">
        <v>0</v>
      </c>
      <c r="AI631" s="91">
        <v>0</v>
      </c>
      <c r="AJ631" s="91">
        <v>0</v>
      </c>
      <c r="AK631" s="91">
        <v>0</v>
      </c>
      <c r="AL631" s="91">
        <v>0</v>
      </c>
      <c r="AM631" s="92">
        <v>1018</v>
      </c>
      <c r="AN631" s="92">
        <v>1120</v>
      </c>
      <c r="AO631" s="92">
        <v>1232</v>
      </c>
      <c r="AP631" s="72"/>
      <c r="AQ631" s="91">
        <v>0</v>
      </c>
      <c r="AR631" s="91">
        <v>0</v>
      </c>
      <c r="AS631" s="91">
        <v>0</v>
      </c>
      <c r="AT631" s="92">
        <v>3371</v>
      </c>
      <c r="AU631" s="72"/>
      <c r="AV631" s="91"/>
      <c r="AW631" s="91"/>
      <c r="AX631" s="91"/>
      <c r="AY631" s="91"/>
      <c r="AZ631" s="91"/>
      <c r="BB631" s="91"/>
      <c r="BC631" s="91"/>
      <c r="BD631" s="91"/>
      <c r="BE631" s="91"/>
      <c r="BF631" s="91"/>
      <c r="BG631" s="91"/>
      <c r="BH631" s="91"/>
      <c r="BI631" s="91"/>
      <c r="BJ631" s="91"/>
      <c r="BL631" s="75" t="str">
        <f t="shared" si="18"/>
        <v>The Body Shop - Momo</v>
      </c>
      <c r="BM631" s="75" t="str">
        <f t="shared" si="19"/>
        <v>The Body Shop - Momo</v>
      </c>
    </row>
    <row r="632" spans="1:65" hidden="1" x14ac:dyDescent="0.3">
      <c r="A632" s="85" t="s">
        <v>1305</v>
      </c>
      <c r="B632" s="85" t="s">
        <v>240</v>
      </c>
      <c r="C632" s="85" t="s">
        <v>1307</v>
      </c>
      <c r="D632" s="85" t="s">
        <v>1989</v>
      </c>
      <c r="E632" s="85" t="s">
        <v>1305</v>
      </c>
      <c r="F632" s="85" t="s">
        <v>1305</v>
      </c>
      <c r="G632" s="85" t="s">
        <v>1326</v>
      </c>
      <c r="H632" s="85" t="s">
        <v>1171</v>
      </c>
      <c r="I632" s="85" t="s">
        <v>1171</v>
      </c>
      <c r="J632" s="85" t="s">
        <v>90</v>
      </c>
      <c r="K632" s="85" t="s">
        <v>1313</v>
      </c>
      <c r="L632" s="99" t="s">
        <v>1482</v>
      </c>
      <c r="M632" s="85"/>
      <c r="N632" s="85"/>
      <c r="O632" s="85"/>
      <c r="P632" s="85"/>
      <c r="Q632" s="87" t="s">
        <v>1311</v>
      </c>
      <c r="R632" s="87" t="s">
        <v>1311</v>
      </c>
      <c r="S632" s="87" t="s">
        <v>1311</v>
      </c>
      <c r="T632" s="87" t="s">
        <v>1311</v>
      </c>
      <c r="U632" s="87" t="s">
        <v>1311</v>
      </c>
      <c r="V632" s="87" t="s">
        <v>1311</v>
      </c>
      <c r="W632" s="87" t="s">
        <v>1311</v>
      </c>
      <c r="X632" s="87" t="s">
        <v>1311</v>
      </c>
      <c r="Y632" s="87" t="s">
        <v>1311</v>
      </c>
      <c r="Z632" s="87" t="s">
        <v>1311</v>
      </c>
      <c r="AA632" s="87" t="s">
        <v>1311</v>
      </c>
      <c r="AB632" s="87" t="s">
        <v>1311</v>
      </c>
      <c r="AC632" s="72"/>
      <c r="AD632" s="87">
        <v>0</v>
      </c>
      <c r="AE632" s="87">
        <v>0</v>
      </c>
      <c r="AF632" s="87">
        <v>0</v>
      </c>
      <c r="AG632" s="87">
        <v>0</v>
      </c>
      <c r="AH632" s="87">
        <v>0</v>
      </c>
      <c r="AI632" s="87">
        <v>0</v>
      </c>
      <c r="AJ632" s="87">
        <v>0</v>
      </c>
      <c r="AK632" s="87">
        <v>0</v>
      </c>
      <c r="AL632" s="87">
        <v>0</v>
      </c>
      <c r="AM632" s="87">
        <v>0</v>
      </c>
      <c r="AN632" s="87">
        <v>0</v>
      </c>
      <c r="AO632" s="87">
        <v>0</v>
      </c>
      <c r="AP632" s="72"/>
      <c r="AQ632" s="87">
        <v>0</v>
      </c>
      <c r="AR632" s="87">
        <v>0</v>
      </c>
      <c r="AS632" s="87">
        <v>0</v>
      </c>
      <c r="AT632" s="87">
        <v>0</v>
      </c>
      <c r="AU632" s="72"/>
      <c r="AV632" s="87"/>
      <c r="AW632" s="87"/>
      <c r="AX632" s="87"/>
      <c r="AY632" s="87"/>
      <c r="AZ632" s="87"/>
      <c r="BA632" s="87"/>
      <c r="BB632" s="87"/>
      <c r="BC632" s="87"/>
      <c r="BD632" s="87"/>
      <c r="BE632" s="87"/>
      <c r="BF632" s="87"/>
      <c r="BG632" s="87"/>
      <c r="BH632" s="87"/>
      <c r="BI632" s="87"/>
      <c r="BJ632" s="87"/>
      <c r="BL632" s="75" t="str">
        <f t="shared" si="18"/>
        <v>The Body Shop - SENDO</v>
      </c>
      <c r="BM632" s="75" t="str">
        <f t="shared" si="19"/>
        <v>The Body Shop - SENDO</v>
      </c>
    </row>
    <row r="633" spans="1:65" hidden="1" x14ac:dyDescent="0.3">
      <c r="A633" s="85" t="s">
        <v>1305</v>
      </c>
      <c r="B633" s="75" t="s">
        <v>240</v>
      </c>
      <c r="C633" s="75" t="s">
        <v>1307</v>
      </c>
      <c r="D633" s="75" t="s">
        <v>1990</v>
      </c>
      <c r="E633" s="75" t="s">
        <v>1305</v>
      </c>
      <c r="F633" s="75" t="s">
        <v>1305</v>
      </c>
      <c r="G633" s="75" t="s">
        <v>1326</v>
      </c>
      <c r="H633" s="75" t="s">
        <v>1171</v>
      </c>
      <c r="I633" s="75" t="s">
        <v>1171</v>
      </c>
      <c r="J633" s="75" t="s">
        <v>90</v>
      </c>
      <c r="K633" s="75" t="s">
        <v>1313</v>
      </c>
      <c r="L633" s="95" t="s">
        <v>147</v>
      </c>
      <c r="Q633" s="91" t="s">
        <v>1311</v>
      </c>
      <c r="R633" s="91" t="s">
        <v>1311</v>
      </c>
      <c r="S633" s="91" t="s">
        <v>1311</v>
      </c>
      <c r="T633" s="91" t="s">
        <v>1311</v>
      </c>
      <c r="U633" s="91" t="s">
        <v>1311</v>
      </c>
      <c r="V633" s="91" t="s">
        <v>1311</v>
      </c>
      <c r="W633" s="91" t="s">
        <v>1311</v>
      </c>
      <c r="X633" s="91" t="s">
        <v>1311</v>
      </c>
      <c r="Y633" s="91" t="s">
        <v>1311</v>
      </c>
      <c r="Z633" s="91">
        <v>151</v>
      </c>
      <c r="AA633" s="91">
        <v>166</v>
      </c>
      <c r="AB633" s="91">
        <v>183</v>
      </c>
      <c r="AC633" s="72"/>
      <c r="AD633" s="91">
        <v>0</v>
      </c>
      <c r="AE633" s="91">
        <v>0</v>
      </c>
      <c r="AF633" s="91">
        <v>0</v>
      </c>
      <c r="AG633" s="91">
        <v>0</v>
      </c>
      <c r="AH633" s="91">
        <v>0</v>
      </c>
      <c r="AI633" s="91">
        <v>0</v>
      </c>
      <c r="AJ633" s="91">
        <v>0</v>
      </c>
      <c r="AK633" s="91">
        <v>0</v>
      </c>
      <c r="AL633" s="91">
        <v>0</v>
      </c>
      <c r="AM633" s="92">
        <v>7130</v>
      </c>
      <c r="AN633" s="92">
        <v>7843</v>
      </c>
      <c r="AO633" s="92">
        <v>8627</v>
      </c>
      <c r="AP633" s="72"/>
      <c r="AQ633" s="91">
        <v>0</v>
      </c>
      <c r="AR633" s="91">
        <v>0</v>
      </c>
      <c r="AS633" s="91">
        <v>0</v>
      </c>
      <c r="AT633" s="92">
        <v>23599</v>
      </c>
      <c r="AU633" s="72"/>
      <c r="AV633" s="91"/>
      <c r="AW633" s="91"/>
      <c r="AX633" s="91"/>
      <c r="AY633" s="91"/>
      <c r="AZ633" s="91"/>
      <c r="BB633" s="91"/>
      <c r="BC633" s="91"/>
      <c r="BD633" s="91"/>
      <c r="BE633" s="91"/>
      <c r="BF633" s="91"/>
      <c r="BG633" s="91"/>
      <c r="BH633" s="91"/>
      <c r="BI633" s="91"/>
      <c r="BJ633" s="91"/>
      <c r="BL633" s="75" t="str">
        <f t="shared" si="18"/>
        <v>The Body Shop - Shopee</v>
      </c>
      <c r="BM633" s="75" t="str">
        <f t="shared" si="19"/>
        <v>The Body Shop - Shopee</v>
      </c>
    </row>
    <row r="634" spans="1:65" hidden="1" x14ac:dyDescent="0.3">
      <c r="A634" s="85" t="s">
        <v>1305</v>
      </c>
      <c r="B634" s="85" t="s">
        <v>240</v>
      </c>
      <c r="C634" s="85" t="s">
        <v>1307</v>
      </c>
      <c r="D634" s="85" t="s">
        <v>1991</v>
      </c>
      <c r="E634" s="85" t="s">
        <v>1305</v>
      </c>
      <c r="F634" s="85" t="s">
        <v>1305</v>
      </c>
      <c r="G634" s="85" t="s">
        <v>1326</v>
      </c>
      <c r="H634" s="85" t="s">
        <v>1171</v>
      </c>
      <c r="I634" s="85" t="s">
        <v>1171</v>
      </c>
      <c r="J634" s="85" t="s">
        <v>90</v>
      </c>
      <c r="K634" s="85" t="s">
        <v>1313</v>
      </c>
      <c r="L634" s="96" t="s">
        <v>581</v>
      </c>
      <c r="M634" s="85"/>
      <c r="N634" s="85"/>
      <c r="O634" s="85"/>
      <c r="P634" s="85"/>
      <c r="Q634" s="87" t="s">
        <v>1311</v>
      </c>
      <c r="R634" s="87" t="s">
        <v>1311</v>
      </c>
      <c r="S634" s="87" t="s">
        <v>1311</v>
      </c>
      <c r="T634" s="87" t="s">
        <v>1311</v>
      </c>
      <c r="U634" s="87" t="s">
        <v>1311</v>
      </c>
      <c r="V634" s="87" t="s">
        <v>1311</v>
      </c>
      <c r="W634" s="87" t="s">
        <v>1311</v>
      </c>
      <c r="X634" s="87" t="s">
        <v>1311</v>
      </c>
      <c r="Y634" s="87" t="s">
        <v>1311</v>
      </c>
      <c r="Z634" s="87">
        <v>108</v>
      </c>
      <c r="AA634" s="87">
        <v>119</v>
      </c>
      <c r="AB634" s="87">
        <v>131</v>
      </c>
      <c r="AC634" s="72"/>
      <c r="AD634" s="87">
        <v>0</v>
      </c>
      <c r="AE634" s="87">
        <v>0</v>
      </c>
      <c r="AF634" s="87">
        <v>0</v>
      </c>
      <c r="AG634" s="87">
        <v>0</v>
      </c>
      <c r="AH634" s="87">
        <v>0</v>
      </c>
      <c r="AI634" s="87">
        <v>0</v>
      </c>
      <c r="AJ634" s="87">
        <v>0</v>
      </c>
      <c r="AK634" s="87">
        <v>0</v>
      </c>
      <c r="AL634" s="87">
        <v>0</v>
      </c>
      <c r="AM634" s="88">
        <v>5093</v>
      </c>
      <c r="AN634" s="88">
        <v>5602</v>
      </c>
      <c r="AO634" s="88">
        <v>6162</v>
      </c>
      <c r="AP634" s="72"/>
      <c r="AQ634" s="87">
        <v>0</v>
      </c>
      <c r="AR634" s="87">
        <v>0</v>
      </c>
      <c r="AS634" s="87">
        <v>0</v>
      </c>
      <c r="AT634" s="88">
        <v>16856</v>
      </c>
      <c r="AU634" s="72"/>
      <c r="AV634" s="87"/>
      <c r="AW634" s="87"/>
      <c r="AX634" s="87"/>
      <c r="AY634" s="87"/>
      <c r="AZ634" s="87"/>
      <c r="BA634" s="87"/>
      <c r="BB634" s="87"/>
      <c r="BC634" s="87"/>
      <c r="BD634" s="87"/>
      <c r="BE634" s="87"/>
      <c r="BF634" s="87"/>
      <c r="BG634" s="87"/>
      <c r="BH634" s="87"/>
      <c r="BI634" s="87"/>
      <c r="BJ634" s="87"/>
      <c r="BL634" s="75" t="str">
        <f t="shared" si="18"/>
        <v>The Body Shop - TIKI</v>
      </c>
      <c r="BM634" s="75" t="str">
        <f t="shared" si="19"/>
        <v>The Body Shop - TIKI</v>
      </c>
    </row>
    <row r="635" spans="1:65" hidden="1" x14ac:dyDescent="0.3">
      <c r="A635" s="85" t="s">
        <v>1305</v>
      </c>
      <c r="B635" s="75" t="s">
        <v>240</v>
      </c>
      <c r="C635" s="75" t="s">
        <v>1305</v>
      </c>
      <c r="D635" s="75" t="s">
        <v>1992</v>
      </c>
      <c r="E635" s="75" t="s">
        <v>1305</v>
      </c>
      <c r="F635" s="75" t="s">
        <v>1305</v>
      </c>
      <c r="G635" s="75" t="s">
        <v>1326</v>
      </c>
      <c r="H635" s="75" t="s">
        <v>1171</v>
      </c>
      <c r="I635" s="75" t="s">
        <v>1171</v>
      </c>
      <c r="J635" s="75" t="s">
        <v>90</v>
      </c>
      <c r="K635" s="75" t="s">
        <v>116</v>
      </c>
      <c r="L635" s="86" t="s">
        <v>116</v>
      </c>
      <c r="Q635" s="91" t="s">
        <v>1311</v>
      </c>
      <c r="R635" s="91" t="s">
        <v>1311</v>
      </c>
      <c r="S635" s="91" t="s">
        <v>1311</v>
      </c>
      <c r="T635" s="91" t="s">
        <v>1311</v>
      </c>
      <c r="U635" s="91" t="s">
        <v>1311</v>
      </c>
      <c r="V635" s="91" t="s">
        <v>1311</v>
      </c>
      <c r="W635" s="91" t="s">
        <v>1311</v>
      </c>
      <c r="X635" s="91" t="s">
        <v>1311</v>
      </c>
      <c r="Y635" s="91" t="s">
        <v>1311</v>
      </c>
      <c r="Z635" s="91">
        <v>22</v>
      </c>
      <c r="AA635" s="91">
        <v>24</v>
      </c>
      <c r="AB635" s="91">
        <v>26</v>
      </c>
      <c r="AC635" s="72"/>
      <c r="AD635" s="91">
        <v>0</v>
      </c>
      <c r="AE635" s="91">
        <v>0</v>
      </c>
      <c r="AF635" s="91">
        <v>0</v>
      </c>
      <c r="AG635" s="91">
        <v>0</v>
      </c>
      <c r="AH635" s="91">
        <v>0</v>
      </c>
      <c r="AI635" s="91">
        <v>0</v>
      </c>
      <c r="AJ635" s="91">
        <v>0</v>
      </c>
      <c r="AK635" s="91">
        <v>0</v>
      </c>
      <c r="AL635" s="91">
        <v>0</v>
      </c>
      <c r="AM635" s="92">
        <v>1018</v>
      </c>
      <c r="AN635" s="92">
        <v>1120</v>
      </c>
      <c r="AO635" s="92">
        <v>1232</v>
      </c>
      <c r="AP635" s="72"/>
      <c r="AQ635" s="91">
        <v>0</v>
      </c>
      <c r="AR635" s="91">
        <v>0</v>
      </c>
      <c r="AS635" s="91">
        <v>0</v>
      </c>
      <c r="AT635" s="92">
        <v>3371</v>
      </c>
      <c r="AU635" s="72"/>
      <c r="AV635" s="91"/>
      <c r="AW635" s="91"/>
      <c r="AX635" s="91"/>
      <c r="AY635" s="91"/>
      <c r="AZ635" s="91"/>
      <c r="BB635" s="91"/>
      <c r="BC635" s="91"/>
      <c r="BD635" s="91"/>
      <c r="BE635" s="91"/>
      <c r="BF635" s="91"/>
      <c r="BG635" s="91"/>
      <c r="BH635" s="91"/>
      <c r="BI635" s="91"/>
      <c r="BJ635" s="91"/>
      <c r="BL635" s="75" t="str">
        <f t="shared" si="18"/>
        <v>The Body Shop - Tiktok</v>
      </c>
      <c r="BM635" s="75" t="str">
        <f t="shared" si="19"/>
        <v>The Body Shop - Tiktok</v>
      </c>
    </row>
    <row r="636" spans="1:65" hidden="1" x14ac:dyDescent="0.3">
      <c r="A636" s="85" t="s">
        <v>1305</v>
      </c>
      <c r="B636" s="85" t="s">
        <v>240</v>
      </c>
      <c r="C636" s="85" t="s">
        <v>1307</v>
      </c>
      <c r="D636" s="85" t="s">
        <v>1993</v>
      </c>
      <c r="E636" s="85" t="s">
        <v>1305</v>
      </c>
      <c r="F636" s="85" t="s">
        <v>1305</v>
      </c>
      <c r="G636" s="85" t="s">
        <v>1335</v>
      </c>
      <c r="H636" s="85" t="s">
        <v>1036</v>
      </c>
      <c r="I636" s="85" t="s">
        <v>1036</v>
      </c>
      <c r="J636" s="85" t="s">
        <v>90</v>
      </c>
      <c r="K636" s="85" t="s">
        <v>1313</v>
      </c>
      <c r="L636" s="90" t="s">
        <v>65</v>
      </c>
      <c r="M636" s="85"/>
      <c r="N636" s="85"/>
      <c r="O636" s="85"/>
      <c r="P636" s="85"/>
      <c r="Q636" s="87" t="s">
        <v>1311</v>
      </c>
      <c r="R636" s="87" t="s">
        <v>1311</v>
      </c>
      <c r="S636" s="87" t="s">
        <v>1311</v>
      </c>
      <c r="T636" s="87" t="s">
        <v>1311</v>
      </c>
      <c r="U636" s="87">
        <v>363</v>
      </c>
      <c r="V636" s="87">
        <v>399</v>
      </c>
      <c r="W636" s="87">
        <v>419</v>
      </c>
      <c r="X636" s="87">
        <v>440</v>
      </c>
      <c r="Y636" s="87">
        <v>462</v>
      </c>
      <c r="Z636" s="87">
        <v>485</v>
      </c>
      <c r="AA636" s="87">
        <v>510</v>
      </c>
      <c r="AB636" s="87">
        <v>535</v>
      </c>
      <c r="AC636" s="72"/>
      <c r="AD636" s="87">
        <v>0</v>
      </c>
      <c r="AE636" s="87">
        <v>0</v>
      </c>
      <c r="AF636" s="87">
        <v>0</v>
      </c>
      <c r="AG636" s="87">
        <v>0</v>
      </c>
      <c r="AH636" s="88">
        <v>17137</v>
      </c>
      <c r="AI636" s="88">
        <v>18837</v>
      </c>
      <c r="AJ636" s="88">
        <v>19781</v>
      </c>
      <c r="AK636" s="88">
        <v>20773</v>
      </c>
      <c r="AL636" s="88">
        <v>21811</v>
      </c>
      <c r="AM636" s="88">
        <v>22897</v>
      </c>
      <c r="AN636" s="88">
        <v>24077</v>
      </c>
      <c r="AO636" s="88">
        <v>25258</v>
      </c>
      <c r="AP636" s="72"/>
      <c r="AQ636" s="87">
        <v>0</v>
      </c>
      <c r="AR636" s="88">
        <v>35974</v>
      </c>
      <c r="AS636" s="88">
        <v>62365</v>
      </c>
      <c r="AT636" s="88">
        <v>72232</v>
      </c>
      <c r="AU636" s="72"/>
      <c r="AV636" s="87"/>
      <c r="AW636" s="87"/>
      <c r="AX636" s="87"/>
      <c r="AY636" s="87"/>
      <c r="AZ636" s="87"/>
      <c r="BA636" s="87"/>
      <c r="BB636" s="87"/>
      <c r="BC636" s="87"/>
      <c r="BD636" s="87"/>
      <c r="BE636" s="87"/>
      <c r="BF636" s="87"/>
      <c r="BG636" s="87"/>
      <c r="BH636" s="87"/>
      <c r="BI636" s="87"/>
      <c r="BJ636" s="87"/>
      <c r="BL636" s="75" t="str">
        <f t="shared" si="18"/>
        <v>The Coffee House - Lazada</v>
      </c>
      <c r="BM636" s="75" t="str">
        <f t="shared" si="19"/>
        <v>The Coffee House - Lazada</v>
      </c>
    </row>
    <row r="637" spans="1:65" hidden="1" x14ac:dyDescent="0.3">
      <c r="A637" s="85" t="s">
        <v>1305</v>
      </c>
      <c r="B637" s="75" t="s">
        <v>240</v>
      </c>
      <c r="C637" s="75" t="s">
        <v>1307</v>
      </c>
      <c r="D637" s="75" t="s">
        <v>1994</v>
      </c>
      <c r="E637" s="75" t="s">
        <v>1305</v>
      </c>
      <c r="F637" s="75" t="s">
        <v>1305</v>
      </c>
      <c r="G637" s="75" t="s">
        <v>1335</v>
      </c>
      <c r="H637" s="75" t="s">
        <v>1036</v>
      </c>
      <c r="I637" s="75" t="s">
        <v>1036</v>
      </c>
      <c r="J637" s="75" t="s">
        <v>90</v>
      </c>
      <c r="K637" s="75" t="s">
        <v>1313</v>
      </c>
      <c r="L637" s="95" t="s">
        <v>147</v>
      </c>
      <c r="Q637" s="91" t="s">
        <v>1311</v>
      </c>
      <c r="R637" s="91" t="s">
        <v>1311</v>
      </c>
      <c r="S637" s="91" t="s">
        <v>1311</v>
      </c>
      <c r="T637" s="91" t="s">
        <v>1311</v>
      </c>
      <c r="U637" s="91">
        <v>363</v>
      </c>
      <c r="V637" s="91">
        <v>399</v>
      </c>
      <c r="W637" s="91">
        <v>419</v>
      </c>
      <c r="X637" s="91">
        <v>440</v>
      </c>
      <c r="Y637" s="91">
        <v>462</v>
      </c>
      <c r="Z637" s="91">
        <v>485</v>
      </c>
      <c r="AA637" s="91">
        <v>510</v>
      </c>
      <c r="AB637" s="91">
        <v>535</v>
      </c>
      <c r="AC637" s="72"/>
      <c r="AD637" s="91">
        <v>0</v>
      </c>
      <c r="AE637" s="91">
        <v>0</v>
      </c>
      <c r="AF637" s="91">
        <v>0</v>
      </c>
      <c r="AG637" s="91">
        <v>0</v>
      </c>
      <c r="AH637" s="92">
        <v>17137</v>
      </c>
      <c r="AI637" s="92">
        <v>18837</v>
      </c>
      <c r="AJ637" s="92">
        <v>19781</v>
      </c>
      <c r="AK637" s="92">
        <v>20773</v>
      </c>
      <c r="AL637" s="92">
        <v>21811</v>
      </c>
      <c r="AM637" s="92">
        <v>22897</v>
      </c>
      <c r="AN637" s="92">
        <v>24077</v>
      </c>
      <c r="AO637" s="92">
        <v>25258</v>
      </c>
      <c r="AP637" s="72"/>
      <c r="AQ637" s="91">
        <v>0</v>
      </c>
      <c r="AR637" s="92">
        <v>35974</v>
      </c>
      <c r="AS637" s="92">
        <v>62365</v>
      </c>
      <c r="AT637" s="92">
        <v>72232</v>
      </c>
      <c r="AU637" s="72"/>
      <c r="AV637" s="91"/>
      <c r="AW637" s="91"/>
      <c r="AX637" s="91"/>
      <c r="AY637" s="91"/>
      <c r="AZ637" s="91"/>
      <c r="BB637" s="91"/>
      <c r="BC637" s="91"/>
      <c r="BD637" s="91"/>
      <c r="BE637" s="91"/>
      <c r="BF637" s="91"/>
      <c r="BG637" s="91"/>
      <c r="BH637" s="91"/>
      <c r="BI637" s="91"/>
      <c r="BJ637" s="91"/>
      <c r="BL637" s="75" t="str">
        <f t="shared" si="18"/>
        <v>The Coffee House - Shopee</v>
      </c>
      <c r="BM637" s="75" t="str">
        <f t="shared" si="19"/>
        <v>The Coffee House - Shopee</v>
      </c>
    </row>
    <row r="638" spans="1:65" hidden="1" x14ac:dyDescent="0.3">
      <c r="A638" s="85" t="s">
        <v>1305</v>
      </c>
      <c r="B638" s="85" t="s">
        <v>240</v>
      </c>
      <c r="C638" s="85" t="s">
        <v>1307</v>
      </c>
      <c r="D638" s="85" t="s">
        <v>1995</v>
      </c>
      <c r="E638" s="85" t="s">
        <v>1305</v>
      </c>
      <c r="F638" s="85" t="s">
        <v>1305</v>
      </c>
      <c r="G638" s="85" t="s">
        <v>1335</v>
      </c>
      <c r="H638" s="85" t="s">
        <v>1036</v>
      </c>
      <c r="I638" s="85" t="s">
        <v>1036</v>
      </c>
      <c r="J638" s="85" t="s">
        <v>90</v>
      </c>
      <c r="K638" s="85" t="s">
        <v>1313</v>
      </c>
      <c r="L638" s="96" t="s">
        <v>581</v>
      </c>
      <c r="M638" s="85"/>
      <c r="N638" s="85"/>
      <c r="O638" s="85"/>
      <c r="P638" s="85"/>
      <c r="Q638" s="87" t="s">
        <v>1311</v>
      </c>
      <c r="R638" s="87" t="s">
        <v>1311</v>
      </c>
      <c r="S638" s="87" t="s">
        <v>1311</v>
      </c>
      <c r="T638" s="87" t="s">
        <v>1311</v>
      </c>
      <c r="U638" s="87">
        <v>242</v>
      </c>
      <c r="V638" s="87">
        <v>266</v>
      </c>
      <c r="W638" s="87">
        <v>280</v>
      </c>
      <c r="X638" s="87">
        <v>293</v>
      </c>
      <c r="Y638" s="87">
        <v>308</v>
      </c>
      <c r="Z638" s="87">
        <v>324</v>
      </c>
      <c r="AA638" s="87">
        <v>340</v>
      </c>
      <c r="AB638" s="87">
        <v>357</v>
      </c>
      <c r="AC638" s="72"/>
      <c r="AD638" s="87">
        <v>0</v>
      </c>
      <c r="AE638" s="87">
        <v>0</v>
      </c>
      <c r="AF638" s="87">
        <v>0</v>
      </c>
      <c r="AG638" s="87">
        <v>0</v>
      </c>
      <c r="AH638" s="88">
        <v>11425</v>
      </c>
      <c r="AI638" s="88">
        <v>12558</v>
      </c>
      <c r="AJ638" s="88">
        <v>13219</v>
      </c>
      <c r="AK638" s="88">
        <v>13833</v>
      </c>
      <c r="AL638" s="88">
        <v>14541</v>
      </c>
      <c r="AM638" s="88">
        <v>15296</v>
      </c>
      <c r="AN638" s="88">
        <v>16052</v>
      </c>
      <c r="AO638" s="88">
        <v>16854</v>
      </c>
      <c r="AP638" s="72"/>
      <c r="AQ638" s="87">
        <v>0</v>
      </c>
      <c r="AR638" s="88">
        <v>23983</v>
      </c>
      <c r="AS638" s="88">
        <v>41592</v>
      </c>
      <c r="AT638" s="88">
        <v>48202</v>
      </c>
      <c r="AU638" s="72"/>
      <c r="AV638" s="87"/>
      <c r="AW638" s="87"/>
      <c r="AX638" s="87"/>
      <c r="AY638" s="87"/>
      <c r="AZ638" s="87"/>
      <c r="BA638" s="87"/>
      <c r="BB638" s="87"/>
      <c r="BC638" s="87"/>
      <c r="BD638" s="87"/>
      <c r="BE638" s="87"/>
      <c r="BF638" s="87"/>
      <c r="BG638" s="87"/>
      <c r="BH638" s="87"/>
      <c r="BI638" s="87"/>
      <c r="BJ638" s="87"/>
      <c r="BL638" s="75" t="str">
        <f t="shared" si="18"/>
        <v>The Coffee House - TIKI</v>
      </c>
      <c r="BM638" s="75" t="str">
        <f t="shared" si="19"/>
        <v>The Coffee House - TIKI</v>
      </c>
    </row>
    <row r="639" spans="1:65" hidden="1" x14ac:dyDescent="0.3">
      <c r="A639" s="85" t="s">
        <v>1305</v>
      </c>
      <c r="B639" s="75" t="s">
        <v>240</v>
      </c>
      <c r="C639" s="75" t="s">
        <v>1307</v>
      </c>
      <c r="D639" s="75" t="s">
        <v>1996</v>
      </c>
      <c r="E639" s="75" t="s">
        <v>1305</v>
      </c>
      <c r="F639" s="75" t="s">
        <v>1305</v>
      </c>
      <c r="G639" s="75" t="s">
        <v>1326</v>
      </c>
      <c r="H639" s="75" t="s">
        <v>1177</v>
      </c>
      <c r="I639" s="75" t="s">
        <v>1177</v>
      </c>
      <c r="J639" s="75" t="s">
        <v>1346</v>
      </c>
      <c r="K639" s="75" t="s">
        <v>1313</v>
      </c>
      <c r="L639" s="90" t="s">
        <v>65</v>
      </c>
      <c r="Q639" s="91" t="s">
        <v>1311</v>
      </c>
      <c r="R639" s="91" t="s">
        <v>1311</v>
      </c>
      <c r="S639" s="91" t="s">
        <v>1311</v>
      </c>
      <c r="T639" s="91" t="s">
        <v>1311</v>
      </c>
      <c r="U639" s="91" t="s">
        <v>1311</v>
      </c>
      <c r="V639" s="91" t="s">
        <v>1311</v>
      </c>
      <c r="W639" s="91" t="s">
        <v>1311</v>
      </c>
      <c r="X639" s="91" t="s">
        <v>1311</v>
      </c>
      <c r="Y639" s="91" t="s">
        <v>1311</v>
      </c>
      <c r="Z639" s="91">
        <v>129</v>
      </c>
      <c r="AA639" s="91">
        <v>142</v>
      </c>
      <c r="AB639" s="91">
        <v>157</v>
      </c>
      <c r="AC639" s="72"/>
      <c r="AD639" s="91">
        <v>0</v>
      </c>
      <c r="AE639" s="91">
        <v>0</v>
      </c>
      <c r="AF639" s="91">
        <v>0</v>
      </c>
      <c r="AG639" s="91">
        <v>0</v>
      </c>
      <c r="AH639" s="91">
        <v>0</v>
      </c>
      <c r="AI639" s="91">
        <v>0</v>
      </c>
      <c r="AJ639" s="91">
        <v>0</v>
      </c>
      <c r="AK639" s="91">
        <v>0</v>
      </c>
      <c r="AL639" s="91">
        <v>0</v>
      </c>
      <c r="AM639" s="92">
        <v>6111</v>
      </c>
      <c r="AN639" s="92">
        <v>6722</v>
      </c>
      <c r="AO639" s="92">
        <v>7395</v>
      </c>
      <c r="AP639" s="72"/>
      <c r="AQ639" s="91">
        <v>0</v>
      </c>
      <c r="AR639" s="91">
        <v>0</v>
      </c>
      <c r="AS639" s="91">
        <v>0</v>
      </c>
      <c r="AT639" s="92">
        <v>20228</v>
      </c>
      <c r="AU639" s="72"/>
      <c r="AV639" s="91"/>
      <c r="AW639" s="91"/>
      <c r="AX639" s="91"/>
      <c r="AY639" s="91"/>
      <c r="AZ639" s="91"/>
      <c r="BB639" s="91"/>
      <c r="BC639" s="91"/>
      <c r="BD639" s="91"/>
      <c r="BE639" s="91"/>
      <c r="BF639" s="91"/>
      <c r="BG639" s="91"/>
      <c r="BH639" s="91"/>
      <c r="BI639" s="91"/>
      <c r="BJ639" s="91"/>
      <c r="BL639" s="75" t="str">
        <f t="shared" si="18"/>
        <v>The Face Shop - Lazada</v>
      </c>
      <c r="BM639" s="75" t="str">
        <f t="shared" si="19"/>
        <v>The Face Shop - Lazada</v>
      </c>
    </row>
    <row r="640" spans="1:65" hidden="1" x14ac:dyDescent="0.3">
      <c r="A640" s="85" t="s">
        <v>1305</v>
      </c>
      <c r="B640" s="85" t="s">
        <v>240</v>
      </c>
      <c r="C640" s="85" t="s">
        <v>1305</v>
      </c>
      <c r="D640" s="85" t="s">
        <v>1997</v>
      </c>
      <c r="E640" s="85" t="s">
        <v>1305</v>
      </c>
      <c r="F640" s="85" t="s">
        <v>1305</v>
      </c>
      <c r="G640" s="85" t="s">
        <v>1326</v>
      </c>
      <c r="H640" s="85" t="s">
        <v>1177</v>
      </c>
      <c r="I640" s="85" t="s">
        <v>1177</v>
      </c>
      <c r="J640" s="85" t="s">
        <v>1346</v>
      </c>
      <c r="K640" s="85" t="s">
        <v>739</v>
      </c>
      <c r="L640" s="86" t="s">
        <v>739</v>
      </c>
      <c r="M640" s="85"/>
      <c r="N640" s="85"/>
      <c r="O640" s="85"/>
      <c r="P640" s="85"/>
      <c r="Q640" s="87" t="s">
        <v>1311</v>
      </c>
      <c r="R640" s="87" t="s">
        <v>1311</v>
      </c>
      <c r="S640" s="87" t="s">
        <v>1311</v>
      </c>
      <c r="T640" s="87" t="s">
        <v>1311</v>
      </c>
      <c r="U640" s="87" t="s">
        <v>1311</v>
      </c>
      <c r="V640" s="87" t="s">
        <v>1311</v>
      </c>
      <c r="W640" s="87" t="s">
        <v>1311</v>
      </c>
      <c r="X640" s="87" t="s">
        <v>1311</v>
      </c>
      <c r="Y640" s="87" t="s">
        <v>1311</v>
      </c>
      <c r="Z640" s="87">
        <v>22</v>
      </c>
      <c r="AA640" s="87">
        <v>24</v>
      </c>
      <c r="AB640" s="87">
        <v>26</v>
      </c>
      <c r="AC640" s="72"/>
      <c r="AD640" s="87">
        <v>0</v>
      </c>
      <c r="AE640" s="87">
        <v>0</v>
      </c>
      <c r="AF640" s="87">
        <v>0</v>
      </c>
      <c r="AG640" s="87">
        <v>0</v>
      </c>
      <c r="AH640" s="87">
        <v>0</v>
      </c>
      <c r="AI640" s="87">
        <v>0</v>
      </c>
      <c r="AJ640" s="87">
        <v>0</v>
      </c>
      <c r="AK640" s="87">
        <v>0</v>
      </c>
      <c r="AL640" s="87">
        <v>0</v>
      </c>
      <c r="AM640" s="88">
        <v>1018</v>
      </c>
      <c r="AN640" s="88">
        <v>1120</v>
      </c>
      <c r="AO640" s="88">
        <v>1232</v>
      </c>
      <c r="AP640" s="72"/>
      <c r="AQ640" s="87">
        <v>0</v>
      </c>
      <c r="AR640" s="87">
        <v>0</v>
      </c>
      <c r="AS640" s="87">
        <v>0</v>
      </c>
      <c r="AT640" s="88">
        <v>3371</v>
      </c>
      <c r="AU640" s="72"/>
      <c r="AV640" s="87"/>
      <c r="AW640" s="87"/>
      <c r="AX640" s="87"/>
      <c r="AY640" s="87"/>
      <c r="AZ640" s="87"/>
      <c r="BA640" s="87"/>
      <c r="BB640" s="87"/>
      <c r="BC640" s="87"/>
      <c r="BD640" s="87"/>
      <c r="BE640" s="87"/>
      <c r="BF640" s="87"/>
      <c r="BG640" s="87"/>
      <c r="BH640" s="87"/>
      <c r="BI640" s="87"/>
      <c r="BJ640" s="87"/>
      <c r="BL640" s="75" t="str">
        <f t="shared" si="18"/>
        <v>The Face Shop - Momo</v>
      </c>
      <c r="BM640" s="75" t="str">
        <f t="shared" si="19"/>
        <v>The Face Shop - Momo</v>
      </c>
    </row>
    <row r="641" spans="1:65" hidden="1" x14ac:dyDescent="0.3">
      <c r="A641" s="85" t="s">
        <v>1305</v>
      </c>
      <c r="B641" s="75" t="s">
        <v>240</v>
      </c>
      <c r="C641" s="75" t="s">
        <v>1307</v>
      </c>
      <c r="D641" s="75" t="s">
        <v>1998</v>
      </c>
      <c r="E641" s="75" t="s">
        <v>1305</v>
      </c>
      <c r="F641" s="75" t="s">
        <v>1305</v>
      </c>
      <c r="G641" s="75" t="s">
        <v>1326</v>
      </c>
      <c r="H641" s="75" t="s">
        <v>1177</v>
      </c>
      <c r="I641" s="75" t="s">
        <v>1177</v>
      </c>
      <c r="J641" s="75" t="s">
        <v>1346</v>
      </c>
      <c r="K641" s="75" t="s">
        <v>1313</v>
      </c>
      <c r="L641" s="99" t="s">
        <v>1482</v>
      </c>
      <c r="Q641" s="91" t="s">
        <v>1311</v>
      </c>
      <c r="R641" s="91" t="s">
        <v>1311</v>
      </c>
      <c r="S641" s="91" t="s">
        <v>1311</v>
      </c>
      <c r="T641" s="91" t="s">
        <v>1311</v>
      </c>
      <c r="U641" s="91" t="s">
        <v>1311</v>
      </c>
      <c r="V641" s="91" t="s">
        <v>1311</v>
      </c>
      <c r="W641" s="91" t="s">
        <v>1311</v>
      </c>
      <c r="X641" s="91" t="s">
        <v>1311</v>
      </c>
      <c r="Y641" s="91" t="s">
        <v>1311</v>
      </c>
      <c r="Z641" s="91" t="s">
        <v>1311</v>
      </c>
      <c r="AA641" s="91" t="s">
        <v>1311</v>
      </c>
      <c r="AB641" s="91" t="s">
        <v>1311</v>
      </c>
      <c r="AC641" s="72"/>
      <c r="AD641" s="91">
        <v>0</v>
      </c>
      <c r="AE641" s="91">
        <v>0</v>
      </c>
      <c r="AF641" s="91">
        <v>0</v>
      </c>
      <c r="AG641" s="91">
        <v>0</v>
      </c>
      <c r="AH641" s="91">
        <v>0</v>
      </c>
      <c r="AI641" s="91">
        <v>0</v>
      </c>
      <c r="AJ641" s="91">
        <v>0</v>
      </c>
      <c r="AK641" s="91">
        <v>0</v>
      </c>
      <c r="AL641" s="91">
        <v>0</v>
      </c>
      <c r="AM641" s="91">
        <v>0</v>
      </c>
      <c r="AN641" s="91">
        <v>0</v>
      </c>
      <c r="AO641" s="91">
        <v>0</v>
      </c>
      <c r="AP641" s="72"/>
      <c r="AQ641" s="91">
        <v>0</v>
      </c>
      <c r="AR641" s="91">
        <v>0</v>
      </c>
      <c r="AS641" s="91">
        <v>0</v>
      </c>
      <c r="AT641" s="91">
        <v>0</v>
      </c>
      <c r="AU641" s="72"/>
      <c r="AV641" s="91"/>
      <c r="AW641" s="91"/>
      <c r="AX641" s="91"/>
      <c r="AY641" s="91"/>
      <c r="AZ641" s="91"/>
      <c r="BB641" s="91"/>
      <c r="BC641" s="91"/>
      <c r="BD641" s="91"/>
      <c r="BE641" s="91"/>
      <c r="BF641" s="91"/>
      <c r="BG641" s="91"/>
      <c r="BH641" s="91"/>
      <c r="BI641" s="91"/>
      <c r="BJ641" s="91"/>
      <c r="BL641" s="75" t="str">
        <f t="shared" si="18"/>
        <v>The Face Shop - SENDO</v>
      </c>
      <c r="BM641" s="75" t="str">
        <f t="shared" si="19"/>
        <v>The Face Shop - SENDO</v>
      </c>
    </row>
    <row r="642" spans="1:65" hidden="1" x14ac:dyDescent="0.3">
      <c r="A642" s="85" t="s">
        <v>1305</v>
      </c>
      <c r="B642" s="85" t="s">
        <v>240</v>
      </c>
      <c r="C642" s="85" t="s">
        <v>1307</v>
      </c>
      <c r="D642" s="85" t="s">
        <v>1999</v>
      </c>
      <c r="E642" s="85" t="s">
        <v>1305</v>
      </c>
      <c r="F642" s="85" t="s">
        <v>1305</v>
      </c>
      <c r="G642" s="85" t="s">
        <v>1326</v>
      </c>
      <c r="H642" s="85" t="s">
        <v>1177</v>
      </c>
      <c r="I642" s="85" t="s">
        <v>1177</v>
      </c>
      <c r="J642" s="85" t="s">
        <v>1346</v>
      </c>
      <c r="K642" s="85" t="s">
        <v>1313</v>
      </c>
      <c r="L642" s="95" t="s">
        <v>147</v>
      </c>
      <c r="M642" s="85"/>
      <c r="N642" s="85"/>
      <c r="O642" s="85"/>
      <c r="P642" s="85"/>
      <c r="Q642" s="87" t="s">
        <v>1311</v>
      </c>
      <c r="R642" s="87" t="s">
        <v>1311</v>
      </c>
      <c r="S642" s="87" t="s">
        <v>1311</v>
      </c>
      <c r="T642" s="87" t="s">
        <v>1311</v>
      </c>
      <c r="U642" s="87" t="s">
        <v>1311</v>
      </c>
      <c r="V642" s="87" t="s">
        <v>1311</v>
      </c>
      <c r="W642" s="87" t="s">
        <v>1311</v>
      </c>
      <c r="X642" s="87" t="s">
        <v>1311</v>
      </c>
      <c r="Y642" s="87" t="s">
        <v>1311</v>
      </c>
      <c r="Z642" s="87">
        <v>151</v>
      </c>
      <c r="AA642" s="87">
        <v>166</v>
      </c>
      <c r="AB642" s="87">
        <v>183</v>
      </c>
      <c r="AC642" s="72"/>
      <c r="AD642" s="87">
        <v>0</v>
      </c>
      <c r="AE642" s="87">
        <v>0</v>
      </c>
      <c r="AF642" s="87">
        <v>0</v>
      </c>
      <c r="AG642" s="87">
        <v>0</v>
      </c>
      <c r="AH642" s="87">
        <v>0</v>
      </c>
      <c r="AI642" s="87">
        <v>0</v>
      </c>
      <c r="AJ642" s="87">
        <v>0</v>
      </c>
      <c r="AK642" s="87">
        <v>0</v>
      </c>
      <c r="AL642" s="87">
        <v>0</v>
      </c>
      <c r="AM642" s="88">
        <v>7130</v>
      </c>
      <c r="AN642" s="88">
        <v>7843</v>
      </c>
      <c r="AO642" s="88">
        <v>8627</v>
      </c>
      <c r="AP642" s="72"/>
      <c r="AQ642" s="87">
        <v>0</v>
      </c>
      <c r="AR642" s="87">
        <v>0</v>
      </c>
      <c r="AS642" s="87">
        <v>0</v>
      </c>
      <c r="AT642" s="88">
        <v>23599</v>
      </c>
      <c r="AU642" s="72"/>
      <c r="AV642" s="87"/>
      <c r="AW642" s="87"/>
      <c r="AX642" s="87"/>
      <c r="AY642" s="87"/>
      <c r="AZ642" s="87"/>
      <c r="BA642" s="87"/>
      <c r="BB642" s="87"/>
      <c r="BC642" s="87"/>
      <c r="BD642" s="87"/>
      <c r="BE642" s="87"/>
      <c r="BF642" s="87"/>
      <c r="BG642" s="87"/>
      <c r="BH642" s="87"/>
      <c r="BI642" s="87"/>
      <c r="BJ642" s="87"/>
      <c r="BL642" s="75" t="str">
        <f t="shared" si="18"/>
        <v>The Face Shop - Shopee</v>
      </c>
      <c r="BM642" s="75" t="str">
        <f t="shared" si="19"/>
        <v>The Face Shop - Shopee</v>
      </c>
    </row>
    <row r="643" spans="1:65" hidden="1" x14ac:dyDescent="0.3">
      <c r="A643" s="85" t="s">
        <v>1305</v>
      </c>
      <c r="B643" s="75" t="s">
        <v>240</v>
      </c>
      <c r="C643" s="75" t="s">
        <v>1307</v>
      </c>
      <c r="D643" s="75" t="s">
        <v>2000</v>
      </c>
      <c r="E643" s="75" t="s">
        <v>1305</v>
      </c>
      <c r="F643" s="75" t="s">
        <v>1305</v>
      </c>
      <c r="G643" s="75" t="s">
        <v>1326</v>
      </c>
      <c r="H643" s="75" t="s">
        <v>1177</v>
      </c>
      <c r="I643" s="75" t="s">
        <v>1177</v>
      </c>
      <c r="J643" s="75" t="s">
        <v>1346</v>
      </c>
      <c r="K643" s="75" t="s">
        <v>1313</v>
      </c>
      <c r="L643" s="96" t="s">
        <v>581</v>
      </c>
      <c r="Q643" s="91" t="s">
        <v>1311</v>
      </c>
      <c r="R643" s="91" t="s">
        <v>1311</v>
      </c>
      <c r="S643" s="91" t="s">
        <v>1311</v>
      </c>
      <c r="T643" s="91" t="s">
        <v>1311</v>
      </c>
      <c r="U643" s="91" t="s">
        <v>1311</v>
      </c>
      <c r="V643" s="91" t="s">
        <v>1311</v>
      </c>
      <c r="W643" s="91" t="s">
        <v>1311</v>
      </c>
      <c r="X643" s="91" t="s">
        <v>1311</v>
      </c>
      <c r="Y643" s="91" t="s">
        <v>1311</v>
      </c>
      <c r="Z643" s="91">
        <v>108</v>
      </c>
      <c r="AA643" s="91">
        <v>119</v>
      </c>
      <c r="AB643" s="91">
        <v>131</v>
      </c>
      <c r="AC643" s="72"/>
      <c r="AD643" s="91">
        <v>0</v>
      </c>
      <c r="AE643" s="91">
        <v>0</v>
      </c>
      <c r="AF643" s="91">
        <v>0</v>
      </c>
      <c r="AG643" s="91">
        <v>0</v>
      </c>
      <c r="AH643" s="91">
        <v>0</v>
      </c>
      <c r="AI643" s="91">
        <v>0</v>
      </c>
      <c r="AJ643" s="91">
        <v>0</v>
      </c>
      <c r="AK643" s="91">
        <v>0</v>
      </c>
      <c r="AL643" s="91">
        <v>0</v>
      </c>
      <c r="AM643" s="92">
        <v>5093</v>
      </c>
      <c r="AN643" s="92">
        <v>5602</v>
      </c>
      <c r="AO643" s="92">
        <v>6162</v>
      </c>
      <c r="AP643" s="72"/>
      <c r="AQ643" s="91">
        <v>0</v>
      </c>
      <c r="AR643" s="91">
        <v>0</v>
      </c>
      <c r="AS643" s="91">
        <v>0</v>
      </c>
      <c r="AT643" s="92">
        <v>16856</v>
      </c>
      <c r="AU643" s="72"/>
      <c r="AV643" s="91"/>
      <c r="AW643" s="91"/>
      <c r="AX643" s="91"/>
      <c r="AY643" s="91"/>
      <c r="AZ643" s="91"/>
      <c r="BB643" s="91"/>
      <c r="BC643" s="91"/>
      <c r="BD643" s="91"/>
      <c r="BE643" s="91"/>
      <c r="BF643" s="91"/>
      <c r="BG643" s="91"/>
      <c r="BH643" s="91"/>
      <c r="BI643" s="91"/>
      <c r="BJ643" s="91"/>
      <c r="BL643" s="75" t="str">
        <f t="shared" si="18"/>
        <v>The Face Shop - TIKI</v>
      </c>
      <c r="BM643" s="75" t="str">
        <f t="shared" si="19"/>
        <v>The Face Shop - TIKI</v>
      </c>
    </row>
    <row r="644" spans="1:65" hidden="1" x14ac:dyDescent="0.3">
      <c r="A644" s="85" t="s">
        <v>1305</v>
      </c>
      <c r="B644" s="85" t="s">
        <v>240</v>
      </c>
      <c r="C644" s="85" t="s">
        <v>1305</v>
      </c>
      <c r="D644" s="85" t="s">
        <v>2001</v>
      </c>
      <c r="E644" s="85" t="s">
        <v>1305</v>
      </c>
      <c r="F644" s="85" t="s">
        <v>1305</v>
      </c>
      <c r="G644" s="85" t="s">
        <v>1326</v>
      </c>
      <c r="H644" s="85" t="s">
        <v>1177</v>
      </c>
      <c r="I644" s="85" t="s">
        <v>1177</v>
      </c>
      <c r="J644" s="85" t="s">
        <v>1346</v>
      </c>
      <c r="K644" s="85" t="s">
        <v>116</v>
      </c>
      <c r="L644" s="86" t="s">
        <v>116</v>
      </c>
      <c r="M644" s="85"/>
      <c r="N644" s="85"/>
      <c r="O644" s="85"/>
      <c r="P644" s="85"/>
      <c r="Q644" s="87" t="s">
        <v>1311</v>
      </c>
      <c r="R644" s="87" t="s">
        <v>1311</v>
      </c>
      <c r="S644" s="87" t="s">
        <v>1311</v>
      </c>
      <c r="T644" s="87" t="s">
        <v>1311</v>
      </c>
      <c r="U644" s="87" t="s">
        <v>1311</v>
      </c>
      <c r="V644" s="87" t="s">
        <v>1311</v>
      </c>
      <c r="W644" s="87" t="s">
        <v>1311</v>
      </c>
      <c r="X644" s="87" t="s">
        <v>1311</v>
      </c>
      <c r="Y644" s="87" t="s">
        <v>1311</v>
      </c>
      <c r="Z644" s="87">
        <v>22</v>
      </c>
      <c r="AA644" s="87">
        <v>24</v>
      </c>
      <c r="AB644" s="87">
        <v>26</v>
      </c>
      <c r="AC644" s="72"/>
      <c r="AD644" s="87">
        <v>0</v>
      </c>
      <c r="AE644" s="87">
        <v>0</v>
      </c>
      <c r="AF644" s="87">
        <v>0</v>
      </c>
      <c r="AG644" s="87">
        <v>0</v>
      </c>
      <c r="AH644" s="87">
        <v>0</v>
      </c>
      <c r="AI644" s="87">
        <v>0</v>
      </c>
      <c r="AJ644" s="87">
        <v>0</v>
      </c>
      <c r="AK644" s="87">
        <v>0</v>
      </c>
      <c r="AL644" s="87">
        <v>0</v>
      </c>
      <c r="AM644" s="88">
        <v>1018</v>
      </c>
      <c r="AN644" s="88">
        <v>1120</v>
      </c>
      <c r="AO644" s="88">
        <v>1232</v>
      </c>
      <c r="AP644" s="72"/>
      <c r="AQ644" s="87">
        <v>0</v>
      </c>
      <c r="AR644" s="87">
        <v>0</v>
      </c>
      <c r="AS644" s="87">
        <v>0</v>
      </c>
      <c r="AT644" s="88">
        <v>3371</v>
      </c>
      <c r="AU644" s="72"/>
      <c r="AV644" s="87"/>
      <c r="AW644" s="87"/>
      <c r="AX644" s="87"/>
      <c r="AY644" s="87"/>
      <c r="AZ644" s="87"/>
      <c r="BA644" s="87"/>
      <c r="BB644" s="87"/>
      <c r="BC644" s="87"/>
      <c r="BD644" s="87"/>
      <c r="BE644" s="87"/>
      <c r="BF644" s="87"/>
      <c r="BG644" s="87"/>
      <c r="BH644" s="87"/>
      <c r="BI644" s="87"/>
      <c r="BJ644" s="87"/>
      <c r="BL644" s="75" t="str">
        <f t="shared" si="18"/>
        <v>The Face Shop - Tiktok</v>
      </c>
      <c r="BM644" s="75" t="str">
        <f t="shared" si="19"/>
        <v>The Face Shop - Tiktok</v>
      </c>
    </row>
    <row r="645" spans="1:65" hidden="1" x14ac:dyDescent="0.3">
      <c r="A645" s="85" t="s">
        <v>1305</v>
      </c>
      <c r="B645" s="75" t="s">
        <v>240</v>
      </c>
      <c r="C645" s="75" t="s">
        <v>1307</v>
      </c>
      <c r="D645" s="75" t="s">
        <v>2002</v>
      </c>
      <c r="E645" s="75" t="s">
        <v>1305</v>
      </c>
      <c r="F645" s="75" t="s">
        <v>1305</v>
      </c>
      <c r="G645" s="75" t="s">
        <v>1625</v>
      </c>
      <c r="H645" s="75" t="s">
        <v>799</v>
      </c>
      <c r="I645" s="75" t="s">
        <v>799</v>
      </c>
      <c r="J645" s="75" t="s">
        <v>223</v>
      </c>
      <c r="K645" s="75" t="s">
        <v>1313</v>
      </c>
      <c r="L645" s="90" t="s">
        <v>65</v>
      </c>
      <c r="Q645" s="91" t="s">
        <v>1311</v>
      </c>
      <c r="R645" s="91" t="s">
        <v>1311</v>
      </c>
      <c r="S645" s="91" t="s">
        <v>1311</v>
      </c>
      <c r="T645" s="91" t="s">
        <v>1311</v>
      </c>
      <c r="U645" s="91" t="s">
        <v>1311</v>
      </c>
      <c r="V645" s="91" t="s">
        <v>1311</v>
      </c>
      <c r="W645" s="91" t="s">
        <v>1311</v>
      </c>
      <c r="X645" s="91">
        <v>647</v>
      </c>
      <c r="Y645" s="91">
        <v>712</v>
      </c>
      <c r="Z645" s="91">
        <v>841</v>
      </c>
      <c r="AA645" s="91">
        <v>926</v>
      </c>
      <c r="AB645" s="92">
        <v>1018</v>
      </c>
      <c r="AC645" s="72"/>
      <c r="AD645" s="91">
        <v>0</v>
      </c>
      <c r="AE645" s="91">
        <v>0</v>
      </c>
      <c r="AF645" s="91">
        <v>0</v>
      </c>
      <c r="AG645" s="91">
        <v>0</v>
      </c>
      <c r="AH645" s="91">
        <v>0</v>
      </c>
      <c r="AI645" s="91">
        <v>0</v>
      </c>
      <c r="AJ645" s="91">
        <v>0</v>
      </c>
      <c r="AK645" s="92">
        <v>30555</v>
      </c>
      <c r="AL645" s="92">
        <v>33611</v>
      </c>
      <c r="AM645" s="92">
        <v>39722</v>
      </c>
      <c r="AN645" s="92">
        <v>43695</v>
      </c>
      <c r="AO645" s="92">
        <v>48064</v>
      </c>
      <c r="AP645" s="72"/>
      <c r="AQ645" s="91">
        <v>0</v>
      </c>
      <c r="AR645" s="91">
        <v>0</v>
      </c>
      <c r="AS645" s="92">
        <v>64166</v>
      </c>
      <c r="AT645" s="92">
        <v>131481</v>
      </c>
      <c r="AU645" s="72"/>
      <c r="AV645" s="91"/>
      <c r="AW645" s="91"/>
      <c r="AX645" s="91"/>
      <c r="AY645" s="91"/>
      <c r="AZ645" s="91"/>
      <c r="BB645" s="91"/>
      <c r="BC645" s="91"/>
      <c r="BD645" s="91"/>
      <c r="BE645" s="91"/>
      <c r="BF645" s="91"/>
      <c r="BG645" s="91"/>
      <c r="BH645" s="91"/>
      <c r="BI645" s="91"/>
      <c r="BJ645" s="91"/>
      <c r="BL645" s="75" t="str">
        <f t="shared" ref="BL645:BL708" si="20">H645&amp;" - "&amp;L645</f>
        <v>Thiên Long - Lazada</v>
      </c>
      <c r="BM645" s="75" t="str">
        <f t="shared" ref="BM645:BM708" si="21">I645&amp;" - "&amp;L645</f>
        <v>Thiên Long - Lazada</v>
      </c>
    </row>
    <row r="646" spans="1:65" hidden="1" x14ac:dyDescent="0.3">
      <c r="A646" s="85" t="s">
        <v>1305</v>
      </c>
      <c r="B646" s="85" t="s">
        <v>240</v>
      </c>
      <c r="C646" s="85" t="s">
        <v>1305</v>
      </c>
      <c r="D646" s="85" t="s">
        <v>2003</v>
      </c>
      <c r="E646" s="85" t="s">
        <v>1305</v>
      </c>
      <c r="F646" s="85" t="s">
        <v>1305</v>
      </c>
      <c r="G646" s="85" t="s">
        <v>1625</v>
      </c>
      <c r="H646" s="85" t="s">
        <v>799</v>
      </c>
      <c r="I646" s="85" t="s">
        <v>799</v>
      </c>
      <c r="J646" s="85" t="s">
        <v>223</v>
      </c>
      <c r="K646" s="85" t="s">
        <v>739</v>
      </c>
      <c r="L646" s="86" t="s">
        <v>739</v>
      </c>
      <c r="M646" s="85"/>
      <c r="N646" s="85"/>
      <c r="O646" s="85"/>
      <c r="P646" s="85"/>
      <c r="Q646" s="87" t="s">
        <v>1311</v>
      </c>
      <c r="R646" s="87" t="s">
        <v>1311</v>
      </c>
      <c r="S646" s="87" t="s">
        <v>1311</v>
      </c>
      <c r="T646" s="87" t="s">
        <v>1311</v>
      </c>
      <c r="U646" s="87" t="s">
        <v>1311</v>
      </c>
      <c r="V646" s="87" t="s">
        <v>1311</v>
      </c>
      <c r="W646" s="87" t="s">
        <v>1311</v>
      </c>
      <c r="X646" s="87">
        <v>108</v>
      </c>
      <c r="Y646" s="87">
        <v>119</v>
      </c>
      <c r="Z646" s="87">
        <v>140</v>
      </c>
      <c r="AA646" s="87">
        <v>154</v>
      </c>
      <c r="AB646" s="87">
        <v>170</v>
      </c>
      <c r="AC646" s="72"/>
      <c r="AD646" s="87">
        <v>0</v>
      </c>
      <c r="AE646" s="87">
        <v>0</v>
      </c>
      <c r="AF646" s="87">
        <v>0</v>
      </c>
      <c r="AG646" s="87">
        <v>0</v>
      </c>
      <c r="AH646" s="87">
        <v>0</v>
      </c>
      <c r="AI646" s="87">
        <v>0</v>
      </c>
      <c r="AJ646" s="87">
        <v>0</v>
      </c>
      <c r="AK646" s="88">
        <v>5093</v>
      </c>
      <c r="AL646" s="88">
        <v>5602</v>
      </c>
      <c r="AM646" s="88">
        <v>6620</v>
      </c>
      <c r="AN646" s="88">
        <v>7282</v>
      </c>
      <c r="AO646" s="88">
        <v>8011</v>
      </c>
      <c r="AP646" s="72"/>
      <c r="AQ646" s="87">
        <v>0</v>
      </c>
      <c r="AR646" s="87">
        <v>0</v>
      </c>
      <c r="AS646" s="88">
        <v>10695</v>
      </c>
      <c r="AT646" s="88">
        <v>21913</v>
      </c>
      <c r="AU646" s="72"/>
      <c r="AV646" s="87"/>
      <c r="AW646" s="87"/>
      <c r="AX646" s="87"/>
      <c r="AY646" s="87"/>
      <c r="AZ646" s="87"/>
      <c r="BA646" s="87"/>
      <c r="BB646" s="87"/>
      <c r="BC646" s="87"/>
      <c r="BD646" s="87"/>
      <c r="BE646" s="87"/>
      <c r="BF646" s="87"/>
      <c r="BG646" s="87"/>
      <c r="BH646" s="87"/>
      <c r="BI646" s="87"/>
      <c r="BJ646" s="87"/>
      <c r="BL646" s="75" t="str">
        <f t="shared" si="20"/>
        <v>Thiên Long - Momo</v>
      </c>
      <c r="BM646" s="75" t="str">
        <f t="shared" si="21"/>
        <v>Thiên Long - Momo</v>
      </c>
    </row>
    <row r="647" spans="1:65" hidden="1" x14ac:dyDescent="0.3">
      <c r="A647" s="85" t="s">
        <v>1305</v>
      </c>
      <c r="B647" s="75" t="s">
        <v>240</v>
      </c>
      <c r="C647" s="75" t="s">
        <v>1307</v>
      </c>
      <c r="D647" s="75" t="s">
        <v>2004</v>
      </c>
      <c r="E647" s="75" t="s">
        <v>1305</v>
      </c>
      <c r="F647" s="75" t="s">
        <v>1305</v>
      </c>
      <c r="G647" s="75" t="s">
        <v>1625</v>
      </c>
      <c r="H647" s="75" t="s">
        <v>799</v>
      </c>
      <c r="I647" s="75" t="s">
        <v>799</v>
      </c>
      <c r="J647" s="75" t="s">
        <v>223</v>
      </c>
      <c r="K647" s="75" t="s">
        <v>1313</v>
      </c>
      <c r="L647" s="99" t="s">
        <v>1482</v>
      </c>
      <c r="Q647" s="91" t="s">
        <v>1311</v>
      </c>
      <c r="R647" s="91" t="s">
        <v>1311</v>
      </c>
      <c r="S647" s="91" t="s">
        <v>1311</v>
      </c>
      <c r="T647" s="91" t="s">
        <v>1311</v>
      </c>
      <c r="U647" s="91" t="s">
        <v>1311</v>
      </c>
      <c r="V647" s="91" t="s">
        <v>1311</v>
      </c>
      <c r="W647" s="91" t="s">
        <v>1311</v>
      </c>
      <c r="X647" s="91" t="s">
        <v>1311</v>
      </c>
      <c r="Y647" s="91" t="s">
        <v>1311</v>
      </c>
      <c r="Z647" s="91" t="s">
        <v>1311</v>
      </c>
      <c r="AA647" s="91" t="s">
        <v>1311</v>
      </c>
      <c r="AB647" s="91" t="s">
        <v>1311</v>
      </c>
      <c r="AC647" s="72"/>
      <c r="AD647" s="91">
        <v>0</v>
      </c>
      <c r="AE647" s="91">
        <v>0</v>
      </c>
      <c r="AF647" s="91">
        <v>0</v>
      </c>
      <c r="AG647" s="91">
        <v>0</v>
      </c>
      <c r="AH647" s="91">
        <v>0</v>
      </c>
      <c r="AI647" s="91">
        <v>0</v>
      </c>
      <c r="AJ647" s="91">
        <v>0</v>
      </c>
      <c r="AK647" s="91">
        <v>0</v>
      </c>
      <c r="AL647" s="91">
        <v>0</v>
      </c>
      <c r="AM647" s="91">
        <v>0</v>
      </c>
      <c r="AN647" s="91">
        <v>0</v>
      </c>
      <c r="AO647" s="91">
        <v>0</v>
      </c>
      <c r="AP647" s="72"/>
      <c r="AQ647" s="91">
        <v>0</v>
      </c>
      <c r="AR647" s="91">
        <v>0</v>
      </c>
      <c r="AS647" s="91">
        <v>0</v>
      </c>
      <c r="AT647" s="91">
        <v>0</v>
      </c>
      <c r="AU647" s="72"/>
      <c r="AV647" s="91"/>
      <c r="AW647" s="91"/>
      <c r="AX647" s="91"/>
      <c r="AY647" s="91"/>
      <c r="AZ647" s="91"/>
      <c r="BB647" s="91"/>
      <c r="BC647" s="91"/>
      <c r="BD647" s="91"/>
      <c r="BE647" s="91"/>
      <c r="BF647" s="91"/>
      <c r="BG647" s="91"/>
      <c r="BH647" s="91"/>
      <c r="BI647" s="91"/>
      <c r="BJ647" s="91"/>
      <c r="BL647" s="75" t="str">
        <f t="shared" si="20"/>
        <v>Thiên Long - SENDO</v>
      </c>
      <c r="BM647" s="75" t="str">
        <f t="shared" si="21"/>
        <v>Thiên Long - SENDO</v>
      </c>
    </row>
    <row r="648" spans="1:65" hidden="1" x14ac:dyDescent="0.3">
      <c r="A648" s="85" t="s">
        <v>1305</v>
      </c>
      <c r="B648" s="85" t="s">
        <v>240</v>
      </c>
      <c r="C648" s="85" t="s">
        <v>1307</v>
      </c>
      <c r="D648" s="85" t="s">
        <v>2005</v>
      </c>
      <c r="E648" s="85" t="s">
        <v>1305</v>
      </c>
      <c r="F648" s="85" t="s">
        <v>1305</v>
      </c>
      <c r="G648" s="85" t="s">
        <v>1625</v>
      </c>
      <c r="H648" s="85" t="s">
        <v>799</v>
      </c>
      <c r="I648" s="85" t="s">
        <v>799</v>
      </c>
      <c r="J648" s="85" t="s">
        <v>223</v>
      </c>
      <c r="K648" s="85" t="s">
        <v>1313</v>
      </c>
      <c r="L648" s="95" t="s">
        <v>147</v>
      </c>
      <c r="M648" s="85"/>
      <c r="N648" s="85"/>
      <c r="O648" s="85"/>
      <c r="P648" s="85"/>
      <c r="Q648" s="87" t="s">
        <v>1311</v>
      </c>
      <c r="R648" s="87" t="s">
        <v>1311</v>
      </c>
      <c r="S648" s="87" t="s">
        <v>1311</v>
      </c>
      <c r="T648" s="87" t="s">
        <v>1311</v>
      </c>
      <c r="U648" s="87" t="s">
        <v>1311</v>
      </c>
      <c r="V648" s="87" t="s">
        <v>1311</v>
      </c>
      <c r="W648" s="87" t="s">
        <v>1311</v>
      </c>
      <c r="X648" s="87">
        <v>755</v>
      </c>
      <c r="Y648" s="87">
        <v>831</v>
      </c>
      <c r="Z648" s="87">
        <v>982</v>
      </c>
      <c r="AA648" s="88">
        <v>1080</v>
      </c>
      <c r="AB648" s="88">
        <v>1188</v>
      </c>
      <c r="AC648" s="72"/>
      <c r="AD648" s="87">
        <v>0</v>
      </c>
      <c r="AE648" s="87">
        <v>0</v>
      </c>
      <c r="AF648" s="87">
        <v>0</v>
      </c>
      <c r="AG648" s="87">
        <v>0</v>
      </c>
      <c r="AH648" s="87">
        <v>0</v>
      </c>
      <c r="AI648" s="87">
        <v>0</v>
      </c>
      <c r="AJ648" s="87">
        <v>0</v>
      </c>
      <c r="AK648" s="88">
        <v>35648</v>
      </c>
      <c r="AL648" s="88">
        <v>39213</v>
      </c>
      <c r="AM648" s="88">
        <v>46343</v>
      </c>
      <c r="AN648" s="88">
        <v>50977</v>
      </c>
      <c r="AO648" s="88">
        <v>56075</v>
      </c>
      <c r="AP648" s="72"/>
      <c r="AQ648" s="87">
        <v>0</v>
      </c>
      <c r="AR648" s="87">
        <v>0</v>
      </c>
      <c r="AS648" s="88">
        <v>74861</v>
      </c>
      <c r="AT648" s="88">
        <v>153394</v>
      </c>
      <c r="AU648" s="72"/>
      <c r="AV648" s="87"/>
      <c r="AW648" s="87"/>
      <c r="AX648" s="87"/>
      <c r="AY648" s="87"/>
      <c r="AZ648" s="87"/>
      <c r="BA648" s="87"/>
      <c r="BB648" s="87"/>
      <c r="BC648" s="87"/>
      <c r="BD648" s="87"/>
      <c r="BE648" s="87"/>
      <c r="BF648" s="87"/>
      <c r="BG648" s="87"/>
      <c r="BH648" s="87"/>
      <c r="BI648" s="87"/>
      <c r="BJ648" s="87"/>
      <c r="BL648" s="75" t="str">
        <f t="shared" si="20"/>
        <v>Thiên Long - Shopee</v>
      </c>
      <c r="BM648" s="75" t="str">
        <f t="shared" si="21"/>
        <v>Thiên Long - Shopee</v>
      </c>
    </row>
    <row r="649" spans="1:65" hidden="1" x14ac:dyDescent="0.3">
      <c r="A649" s="85" t="s">
        <v>1305</v>
      </c>
      <c r="B649" s="75" t="s">
        <v>240</v>
      </c>
      <c r="C649" s="75" t="s">
        <v>1307</v>
      </c>
      <c r="D649" s="75" t="s">
        <v>2006</v>
      </c>
      <c r="E649" s="75" t="s">
        <v>1305</v>
      </c>
      <c r="F649" s="75" t="s">
        <v>1305</v>
      </c>
      <c r="G649" s="75" t="s">
        <v>1625</v>
      </c>
      <c r="H649" s="75" t="s">
        <v>799</v>
      </c>
      <c r="I649" s="75" t="s">
        <v>799</v>
      </c>
      <c r="J649" s="75" t="s">
        <v>223</v>
      </c>
      <c r="K649" s="75" t="s">
        <v>1313</v>
      </c>
      <c r="L649" s="96" t="s">
        <v>581</v>
      </c>
      <c r="Q649" s="91" t="s">
        <v>1311</v>
      </c>
      <c r="R649" s="91" t="s">
        <v>1311</v>
      </c>
      <c r="S649" s="91" t="s">
        <v>1311</v>
      </c>
      <c r="T649" s="91" t="s">
        <v>1311</v>
      </c>
      <c r="U649" s="91" t="s">
        <v>1311</v>
      </c>
      <c r="V649" s="91" t="s">
        <v>1311</v>
      </c>
      <c r="W649" s="91" t="s">
        <v>1311</v>
      </c>
      <c r="X649" s="91">
        <v>539</v>
      </c>
      <c r="Y649" s="91">
        <v>593</v>
      </c>
      <c r="Z649" s="91">
        <v>701</v>
      </c>
      <c r="AA649" s="91">
        <v>771</v>
      </c>
      <c r="AB649" s="91">
        <v>848</v>
      </c>
      <c r="AC649" s="72"/>
      <c r="AD649" s="91">
        <v>0</v>
      </c>
      <c r="AE649" s="91">
        <v>0</v>
      </c>
      <c r="AF649" s="91">
        <v>0</v>
      </c>
      <c r="AG649" s="91">
        <v>0</v>
      </c>
      <c r="AH649" s="91">
        <v>0</v>
      </c>
      <c r="AI649" s="91">
        <v>0</v>
      </c>
      <c r="AJ649" s="91">
        <v>0</v>
      </c>
      <c r="AK649" s="92">
        <v>25463</v>
      </c>
      <c r="AL649" s="92">
        <v>28009</v>
      </c>
      <c r="AM649" s="92">
        <v>33102</v>
      </c>
      <c r="AN649" s="92">
        <v>36412</v>
      </c>
      <c r="AO649" s="92">
        <v>40053</v>
      </c>
      <c r="AP649" s="72"/>
      <c r="AQ649" s="91">
        <v>0</v>
      </c>
      <c r="AR649" s="91">
        <v>0</v>
      </c>
      <c r="AS649" s="92">
        <v>53472</v>
      </c>
      <c r="AT649" s="92">
        <v>109567</v>
      </c>
      <c r="AU649" s="72"/>
      <c r="AV649" s="91"/>
      <c r="AW649" s="91"/>
      <c r="AX649" s="91"/>
      <c r="AY649" s="91"/>
      <c r="AZ649" s="91"/>
      <c r="BB649" s="91"/>
      <c r="BC649" s="91"/>
      <c r="BD649" s="91"/>
      <c r="BE649" s="91"/>
      <c r="BF649" s="91"/>
      <c r="BG649" s="91"/>
      <c r="BH649" s="91"/>
      <c r="BI649" s="91"/>
      <c r="BJ649" s="91"/>
      <c r="BL649" s="75" t="str">
        <f t="shared" si="20"/>
        <v>Thiên Long - TIKI</v>
      </c>
      <c r="BM649" s="75" t="str">
        <f t="shared" si="21"/>
        <v>Thiên Long - TIKI</v>
      </c>
    </row>
    <row r="650" spans="1:65" hidden="1" x14ac:dyDescent="0.3">
      <c r="A650" s="85" t="s">
        <v>1305</v>
      </c>
      <c r="B650" s="85" t="s">
        <v>240</v>
      </c>
      <c r="C650" s="85" t="s">
        <v>1305</v>
      </c>
      <c r="D650" s="85" t="s">
        <v>2007</v>
      </c>
      <c r="E650" s="85" t="s">
        <v>1305</v>
      </c>
      <c r="F650" s="85" t="s">
        <v>1305</v>
      </c>
      <c r="G650" s="85" t="s">
        <v>1625</v>
      </c>
      <c r="H650" s="85" t="s">
        <v>799</v>
      </c>
      <c r="I650" s="85" t="s">
        <v>799</v>
      </c>
      <c r="J650" s="85" t="s">
        <v>223</v>
      </c>
      <c r="K650" s="85" t="s">
        <v>116</v>
      </c>
      <c r="L650" s="86" t="s">
        <v>116</v>
      </c>
      <c r="M650" s="85"/>
      <c r="N650" s="85"/>
      <c r="O650" s="85"/>
      <c r="P650" s="85"/>
      <c r="Q650" s="87" t="s">
        <v>1311</v>
      </c>
      <c r="R650" s="87" t="s">
        <v>1311</v>
      </c>
      <c r="S650" s="87" t="s">
        <v>1311</v>
      </c>
      <c r="T650" s="87" t="s">
        <v>1311</v>
      </c>
      <c r="U650" s="87" t="s">
        <v>1311</v>
      </c>
      <c r="V650" s="87" t="s">
        <v>1311</v>
      </c>
      <c r="W650" s="87" t="s">
        <v>1311</v>
      </c>
      <c r="X650" s="87">
        <v>108</v>
      </c>
      <c r="Y650" s="87">
        <v>119</v>
      </c>
      <c r="Z650" s="87">
        <v>140</v>
      </c>
      <c r="AA650" s="87">
        <v>154</v>
      </c>
      <c r="AB650" s="87">
        <v>170</v>
      </c>
      <c r="AC650" s="72"/>
      <c r="AD650" s="87">
        <v>0</v>
      </c>
      <c r="AE650" s="87">
        <v>0</v>
      </c>
      <c r="AF650" s="87">
        <v>0</v>
      </c>
      <c r="AG650" s="87">
        <v>0</v>
      </c>
      <c r="AH650" s="87">
        <v>0</v>
      </c>
      <c r="AI650" s="87">
        <v>0</v>
      </c>
      <c r="AJ650" s="87">
        <v>0</v>
      </c>
      <c r="AK650" s="88">
        <v>5093</v>
      </c>
      <c r="AL650" s="88">
        <v>5602</v>
      </c>
      <c r="AM650" s="88">
        <v>6620</v>
      </c>
      <c r="AN650" s="88">
        <v>7282</v>
      </c>
      <c r="AO650" s="88">
        <v>8011</v>
      </c>
      <c r="AP650" s="72"/>
      <c r="AQ650" s="87">
        <v>0</v>
      </c>
      <c r="AR650" s="87">
        <v>0</v>
      </c>
      <c r="AS650" s="88">
        <v>10695</v>
      </c>
      <c r="AT650" s="88">
        <v>21913</v>
      </c>
      <c r="AU650" s="72"/>
      <c r="AV650" s="87"/>
      <c r="AW650" s="87"/>
      <c r="AX650" s="87"/>
      <c r="AY650" s="87"/>
      <c r="AZ650" s="87"/>
      <c r="BA650" s="87"/>
      <c r="BB650" s="87"/>
      <c r="BC650" s="87"/>
      <c r="BD650" s="87"/>
      <c r="BE650" s="87"/>
      <c r="BF650" s="87"/>
      <c r="BG650" s="87"/>
      <c r="BH650" s="87"/>
      <c r="BI650" s="87"/>
      <c r="BJ650" s="87"/>
      <c r="BL650" s="75" t="str">
        <f t="shared" si="20"/>
        <v>Thiên Long - Tiktok</v>
      </c>
      <c r="BM650" s="75" t="str">
        <f t="shared" si="21"/>
        <v>Thiên Long - Tiktok</v>
      </c>
    </row>
    <row r="651" spans="1:65" hidden="1" x14ac:dyDescent="0.3">
      <c r="A651" s="85" t="s">
        <v>1305</v>
      </c>
      <c r="B651" s="75" t="s">
        <v>240</v>
      </c>
      <c r="C651" s="75" t="s">
        <v>1307</v>
      </c>
      <c r="D651" s="75" t="s">
        <v>2008</v>
      </c>
      <c r="E651" s="75" t="s">
        <v>1305</v>
      </c>
      <c r="F651" s="75" t="s">
        <v>1305</v>
      </c>
      <c r="G651" s="75" t="s">
        <v>1320</v>
      </c>
      <c r="H651" s="75" t="s">
        <v>946</v>
      </c>
      <c r="I651" s="75" t="s">
        <v>946</v>
      </c>
      <c r="J651" s="75" t="s">
        <v>90</v>
      </c>
      <c r="K651" s="75" t="s">
        <v>1313</v>
      </c>
      <c r="L651" s="90" t="s">
        <v>65</v>
      </c>
      <c r="Q651" s="91" t="s">
        <v>1311</v>
      </c>
      <c r="R651" s="91" t="s">
        <v>1311</v>
      </c>
      <c r="S651" s="91" t="s">
        <v>1311</v>
      </c>
      <c r="T651" s="91" t="s">
        <v>1311</v>
      </c>
      <c r="U651" s="91" t="s">
        <v>1311</v>
      </c>
      <c r="V651" s="91" t="s">
        <v>1311</v>
      </c>
      <c r="W651" s="91" t="s">
        <v>1311</v>
      </c>
      <c r="X651" s="91" t="s">
        <v>1311</v>
      </c>
      <c r="Y651" s="92">
        <v>1000</v>
      </c>
      <c r="Z651" s="92">
        <v>1000</v>
      </c>
      <c r="AA651" s="92">
        <v>1100</v>
      </c>
      <c r="AB651" s="92">
        <v>1210</v>
      </c>
      <c r="AC651" s="72"/>
      <c r="AD651" s="91">
        <v>0</v>
      </c>
      <c r="AE651" s="91">
        <v>0</v>
      </c>
      <c r="AF651" s="91">
        <v>0</v>
      </c>
      <c r="AG651" s="91">
        <v>0</v>
      </c>
      <c r="AH651" s="91">
        <v>0</v>
      </c>
      <c r="AI651" s="91">
        <v>0</v>
      </c>
      <c r="AJ651" s="91">
        <v>0</v>
      </c>
      <c r="AK651" s="91">
        <v>0</v>
      </c>
      <c r="AL651" s="92">
        <v>47210</v>
      </c>
      <c r="AM651" s="92">
        <v>47210</v>
      </c>
      <c r="AN651" s="92">
        <v>51931</v>
      </c>
      <c r="AO651" s="92">
        <v>57124</v>
      </c>
      <c r="AP651" s="72"/>
      <c r="AQ651" s="91">
        <v>0</v>
      </c>
      <c r="AR651" s="91">
        <v>0</v>
      </c>
      <c r="AS651" s="92">
        <v>47210</v>
      </c>
      <c r="AT651" s="92">
        <v>156266</v>
      </c>
      <c r="AU651" s="72"/>
      <c r="AV651" s="91"/>
      <c r="AW651" s="91"/>
      <c r="AX651" s="91"/>
      <c r="AY651" s="91"/>
      <c r="AZ651" s="91"/>
      <c r="BB651" s="91"/>
      <c r="BC651" s="91"/>
      <c r="BD651" s="91"/>
      <c r="BE651" s="91"/>
      <c r="BF651" s="91"/>
      <c r="BG651" s="91"/>
      <c r="BH651" s="91"/>
      <c r="BI651" s="91"/>
      <c r="BJ651" s="91"/>
      <c r="BL651" s="75" t="str">
        <f t="shared" si="20"/>
        <v>Toshiba - Lazada</v>
      </c>
      <c r="BM651" s="75" t="str">
        <f t="shared" si="21"/>
        <v>Toshiba - Lazada</v>
      </c>
    </row>
    <row r="652" spans="1:65" hidden="1" x14ac:dyDescent="0.3">
      <c r="A652" s="85" t="s">
        <v>1305</v>
      </c>
      <c r="B652" s="85" t="s">
        <v>240</v>
      </c>
      <c r="C652" s="85" t="s">
        <v>1305</v>
      </c>
      <c r="D652" s="85" t="s">
        <v>2009</v>
      </c>
      <c r="E652" s="85" t="s">
        <v>1305</v>
      </c>
      <c r="F652" s="85" t="s">
        <v>1305</v>
      </c>
      <c r="G652" s="85" t="s">
        <v>1320</v>
      </c>
      <c r="H652" s="85" t="s">
        <v>946</v>
      </c>
      <c r="I652" s="85" t="s">
        <v>946</v>
      </c>
      <c r="J652" s="85" t="s">
        <v>90</v>
      </c>
      <c r="K652" s="85" t="s">
        <v>739</v>
      </c>
      <c r="L652" s="86" t="s">
        <v>739</v>
      </c>
      <c r="M652" s="85"/>
      <c r="N652" s="85"/>
      <c r="O652" s="85"/>
      <c r="P652" s="85"/>
      <c r="Q652" s="87" t="s">
        <v>1311</v>
      </c>
      <c r="R652" s="87" t="s">
        <v>1311</v>
      </c>
      <c r="S652" s="87" t="s">
        <v>1311</v>
      </c>
      <c r="T652" s="87" t="s">
        <v>1311</v>
      </c>
      <c r="U652" s="87" t="s">
        <v>1311</v>
      </c>
      <c r="V652" s="87" t="s">
        <v>1311</v>
      </c>
      <c r="W652" s="87" t="s">
        <v>1311</v>
      </c>
      <c r="X652" s="87" t="s">
        <v>1311</v>
      </c>
      <c r="Y652" s="87">
        <v>54</v>
      </c>
      <c r="Z652" s="87">
        <v>54</v>
      </c>
      <c r="AA652" s="87">
        <v>59</v>
      </c>
      <c r="AB652" s="87">
        <v>65</v>
      </c>
      <c r="AC652" s="72"/>
      <c r="AD652" s="87">
        <v>0</v>
      </c>
      <c r="AE652" s="87">
        <v>0</v>
      </c>
      <c r="AF652" s="87">
        <v>0</v>
      </c>
      <c r="AG652" s="87">
        <v>0</v>
      </c>
      <c r="AH652" s="87">
        <v>0</v>
      </c>
      <c r="AI652" s="87">
        <v>0</v>
      </c>
      <c r="AJ652" s="87">
        <v>0</v>
      </c>
      <c r="AK652" s="87">
        <v>0</v>
      </c>
      <c r="AL652" s="88">
        <v>2547</v>
      </c>
      <c r="AM652" s="88">
        <v>2547</v>
      </c>
      <c r="AN652" s="88">
        <v>2801</v>
      </c>
      <c r="AO652" s="88">
        <v>3081</v>
      </c>
      <c r="AP652" s="72"/>
      <c r="AQ652" s="87">
        <v>0</v>
      </c>
      <c r="AR652" s="87">
        <v>0</v>
      </c>
      <c r="AS652" s="88">
        <v>2547</v>
      </c>
      <c r="AT652" s="88">
        <v>8428</v>
      </c>
      <c r="AU652" s="72"/>
      <c r="AV652" s="87"/>
      <c r="AW652" s="87"/>
      <c r="AX652" s="87"/>
      <c r="AY652" s="87"/>
      <c r="AZ652" s="87"/>
      <c r="BA652" s="87"/>
      <c r="BB652" s="87"/>
      <c r="BC652" s="87"/>
      <c r="BD652" s="87"/>
      <c r="BE652" s="87"/>
      <c r="BF652" s="87"/>
      <c r="BG652" s="87"/>
      <c r="BH652" s="87"/>
      <c r="BI652" s="87"/>
      <c r="BJ652" s="87"/>
      <c r="BL652" s="75" t="str">
        <f t="shared" si="20"/>
        <v>Toshiba - Momo</v>
      </c>
      <c r="BM652" s="75" t="str">
        <f t="shared" si="21"/>
        <v>Toshiba - Momo</v>
      </c>
    </row>
    <row r="653" spans="1:65" hidden="1" x14ac:dyDescent="0.3">
      <c r="A653" s="85" t="s">
        <v>1305</v>
      </c>
      <c r="B653" s="75" t="s">
        <v>240</v>
      </c>
      <c r="C653" s="75" t="s">
        <v>1307</v>
      </c>
      <c r="D653" s="75" t="s">
        <v>2010</v>
      </c>
      <c r="E653" s="75" t="s">
        <v>1305</v>
      </c>
      <c r="F653" s="75" t="s">
        <v>1305</v>
      </c>
      <c r="G653" s="75" t="s">
        <v>1320</v>
      </c>
      <c r="H653" s="75" t="s">
        <v>946</v>
      </c>
      <c r="I653" s="75" t="s">
        <v>946</v>
      </c>
      <c r="J653" s="75" t="s">
        <v>90</v>
      </c>
      <c r="K653" s="75" t="s">
        <v>1313</v>
      </c>
      <c r="L653" s="99" t="s">
        <v>1482</v>
      </c>
      <c r="Q653" s="91" t="s">
        <v>1311</v>
      </c>
      <c r="R653" s="91" t="s">
        <v>1311</v>
      </c>
      <c r="S653" s="91" t="s">
        <v>1311</v>
      </c>
      <c r="T653" s="91" t="s">
        <v>1311</v>
      </c>
      <c r="U653" s="91" t="s">
        <v>1311</v>
      </c>
      <c r="V653" s="91" t="s">
        <v>1311</v>
      </c>
      <c r="W653" s="91" t="s">
        <v>1311</v>
      </c>
      <c r="X653" s="91" t="s">
        <v>1311</v>
      </c>
      <c r="Y653" s="91" t="s">
        <v>1311</v>
      </c>
      <c r="Z653" s="91" t="s">
        <v>1311</v>
      </c>
      <c r="AA653" s="91" t="s">
        <v>1311</v>
      </c>
      <c r="AB653" s="91" t="s">
        <v>1311</v>
      </c>
      <c r="AC653" s="72"/>
      <c r="AD653" s="91">
        <v>0</v>
      </c>
      <c r="AE653" s="91">
        <v>0</v>
      </c>
      <c r="AF653" s="91">
        <v>0</v>
      </c>
      <c r="AG653" s="91">
        <v>0</v>
      </c>
      <c r="AH653" s="91">
        <v>0</v>
      </c>
      <c r="AI653" s="91">
        <v>0</v>
      </c>
      <c r="AJ653" s="91">
        <v>0</v>
      </c>
      <c r="AK653" s="91">
        <v>0</v>
      </c>
      <c r="AL653" s="91">
        <v>0</v>
      </c>
      <c r="AM653" s="91">
        <v>0</v>
      </c>
      <c r="AN653" s="91">
        <v>0</v>
      </c>
      <c r="AO653" s="91">
        <v>0</v>
      </c>
      <c r="AP653" s="72"/>
      <c r="AQ653" s="91">
        <v>0</v>
      </c>
      <c r="AR653" s="91">
        <v>0</v>
      </c>
      <c r="AS653" s="91">
        <v>0</v>
      </c>
      <c r="AT653" s="91">
        <v>0</v>
      </c>
      <c r="AU653" s="72"/>
      <c r="AV653" s="91"/>
      <c r="AW653" s="91"/>
      <c r="AX653" s="91"/>
      <c r="AY653" s="91"/>
      <c r="AZ653" s="91"/>
      <c r="BB653" s="91"/>
      <c r="BC653" s="91"/>
      <c r="BD653" s="91"/>
      <c r="BE653" s="91"/>
      <c r="BF653" s="91"/>
      <c r="BG653" s="91"/>
      <c r="BH653" s="91"/>
      <c r="BI653" s="91"/>
      <c r="BJ653" s="91"/>
      <c r="BL653" s="75" t="str">
        <f t="shared" si="20"/>
        <v>Toshiba - SENDO</v>
      </c>
      <c r="BM653" s="75" t="str">
        <f t="shared" si="21"/>
        <v>Toshiba - SENDO</v>
      </c>
    </row>
    <row r="654" spans="1:65" hidden="1" x14ac:dyDescent="0.3">
      <c r="A654" s="85" t="s">
        <v>1305</v>
      </c>
      <c r="B654" s="85" t="s">
        <v>240</v>
      </c>
      <c r="C654" s="85" t="s">
        <v>1307</v>
      </c>
      <c r="D654" s="85" t="s">
        <v>2011</v>
      </c>
      <c r="E654" s="85" t="s">
        <v>1305</v>
      </c>
      <c r="F654" s="85" t="s">
        <v>1305</v>
      </c>
      <c r="G654" s="85" t="s">
        <v>1320</v>
      </c>
      <c r="H654" s="85" t="s">
        <v>946</v>
      </c>
      <c r="I654" s="85" t="s">
        <v>946</v>
      </c>
      <c r="J654" s="85" t="s">
        <v>90</v>
      </c>
      <c r="K654" s="85" t="s">
        <v>1313</v>
      </c>
      <c r="L654" s="95" t="s">
        <v>147</v>
      </c>
      <c r="M654" s="85"/>
      <c r="N654" s="85"/>
      <c r="O654" s="85"/>
      <c r="P654" s="85"/>
      <c r="Q654" s="87" t="s">
        <v>1311</v>
      </c>
      <c r="R654" s="87" t="s">
        <v>1311</v>
      </c>
      <c r="S654" s="87" t="s">
        <v>1311</v>
      </c>
      <c r="T654" s="87" t="s">
        <v>1311</v>
      </c>
      <c r="U654" s="87" t="s">
        <v>1311</v>
      </c>
      <c r="V654" s="87" t="s">
        <v>1311</v>
      </c>
      <c r="W654" s="87" t="s">
        <v>1311</v>
      </c>
      <c r="X654" s="87" t="s">
        <v>1311</v>
      </c>
      <c r="Y654" s="87">
        <v>750</v>
      </c>
      <c r="Z654" s="87">
        <v>750</v>
      </c>
      <c r="AA654" s="87">
        <v>825</v>
      </c>
      <c r="AB654" s="87">
        <v>908</v>
      </c>
      <c r="AC654" s="72"/>
      <c r="AD654" s="87">
        <v>0</v>
      </c>
      <c r="AE654" s="87">
        <v>0</v>
      </c>
      <c r="AF654" s="87">
        <v>0</v>
      </c>
      <c r="AG654" s="87">
        <v>0</v>
      </c>
      <c r="AH654" s="87">
        <v>0</v>
      </c>
      <c r="AI654" s="87">
        <v>0</v>
      </c>
      <c r="AJ654" s="87">
        <v>0</v>
      </c>
      <c r="AK654" s="87">
        <v>0</v>
      </c>
      <c r="AL654" s="88">
        <v>35408</v>
      </c>
      <c r="AM654" s="88">
        <v>35408</v>
      </c>
      <c r="AN654" s="88">
        <v>38948</v>
      </c>
      <c r="AO654" s="88">
        <v>42843</v>
      </c>
      <c r="AP654" s="72"/>
      <c r="AQ654" s="87">
        <v>0</v>
      </c>
      <c r="AR654" s="87">
        <v>0</v>
      </c>
      <c r="AS654" s="88">
        <v>35408</v>
      </c>
      <c r="AT654" s="88">
        <v>117200</v>
      </c>
      <c r="AU654" s="72"/>
      <c r="AV654" s="87"/>
      <c r="AW654" s="87"/>
      <c r="AX654" s="87"/>
      <c r="AY654" s="87"/>
      <c r="AZ654" s="87"/>
      <c r="BA654" s="87"/>
      <c r="BB654" s="87"/>
      <c r="BC654" s="87"/>
      <c r="BD654" s="87"/>
      <c r="BE654" s="87"/>
      <c r="BF654" s="87"/>
      <c r="BG654" s="87"/>
      <c r="BH654" s="87"/>
      <c r="BI654" s="87"/>
      <c r="BJ654" s="87"/>
      <c r="BL654" s="75" t="str">
        <f t="shared" si="20"/>
        <v>Toshiba - Shopee</v>
      </c>
      <c r="BM654" s="75" t="str">
        <f t="shared" si="21"/>
        <v>Toshiba - Shopee</v>
      </c>
    </row>
    <row r="655" spans="1:65" hidden="1" x14ac:dyDescent="0.3">
      <c r="A655" s="85" t="s">
        <v>1305</v>
      </c>
      <c r="B655" s="75" t="s">
        <v>240</v>
      </c>
      <c r="C655" s="75" t="s">
        <v>1307</v>
      </c>
      <c r="D655" s="75" t="s">
        <v>2012</v>
      </c>
      <c r="E655" s="75" t="s">
        <v>1305</v>
      </c>
      <c r="F655" s="75" t="s">
        <v>1305</v>
      </c>
      <c r="G655" s="75" t="s">
        <v>1320</v>
      </c>
      <c r="H655" s="75" t="s">
        <v>946</v>
      </c>
      <c r="I655" s="75" t="s">
        <v>946</v>
      </c>
      <c r="J655" s="75" t="s">
        <v>90</v>
      </c>
      <c r="K655" s="75" t="s">
        <v>1313</v>
      </c>
      <c r="L655" s="96" t="s">
        <v>581</v>
      </c>
      <c r="Q655" s="91" t="s">
        <v>1311</v>
      </c>
      <c r="R655" s="91" t="s">
        <v>1311</v>
      </c>
      <c r="S655" s="91" t="s">
        <v>1311</v>
      </c>
      <c r="T655" s="91" t="s">
        <v>1311</v>
      </c>
      <c r="U655" s="91" t="s">
        <v>1311</v>
      </c>
      <c r="V655" s="91" t="s">
        <v>1311</v>
      </c>
      <c r="W655" s="91" t="s">
        <v>1311</v>
      </c>
      <c r="X655" s="91" t="s">
        <v>1311</v>
      </c>
      <c r="Y655" s="91">
        <v>300</v>
      </c>
      <c r="Z655" s="91">
        <v>300</v>
      </c>
      <c r="AA655" s="91">
        <v>330</v>
      </c>
      <c r="AB655" s="91">
        <v>363</v>
      </c>
      <c r="AC655" s="72"/>
      <c r="AD655" s="91">
        <v>0</v>
      </c>
      <c r="AE655" s="91">
        <v>0</v>
      </c>
      <c r="AF655" s="91">
        <v>0</v>
      </c>
      <c r="AG655" s="91">
        <v>0</v>
      </c>
      <c r="AH655" s="91">
        <v>0</v>
      </c>
      <c r="AI655" s="91">
        <v>0</v>
      </c>
      <c r="AJ655" s="91">
        <v>0</v>
      </c>
      <c r="AK655" s="91">
        <v>0</v>
      </c>
      <c r="AL655" s="92">
        <v>14163</v>
      </c>
      <c r="AM655" s="92">
        <v>14163</v>
      </c>
      <c r="AN655" s="92">
        <v>15579</v>
      </c>
      <c r="AO655" s="92">
        <v>17137</v>
      </c>
      <c r="AP655" s="72"/>
      <c r="AQ655" s="91">
        <v>0</v>
      </c>
      <c r="AR655" s="91">
        <v>0</v>
      </c>
      <c r="AS655" s="92">
        <v>14163</v>
      </c>
      <c r="AT655" s="92">
        <v>46880</v>
      </c>
      <c r="AU655" s="72"/>
      <c r="AV655" s="91"/>
      <c r="AW655" s="91"/>
      <c r="AX655" s="91"/>
      <c r="AY655" s="91"/>
      <c r="AZ655" s="91"/>
      <c r="BB655" s="91"/>
      <c r="BC655" s="91"/>
      <c r="BD655" s="91"/>
      <c r="BE655" s="91"/>
      <c r="BF655" s="91"/>
      <c r="BG655" s="91"/>
      <c r="BH655" s="91"/>
      <c r="BI655" s="91"/>
      <c r="BJ655" s="91"/>
      <c r="BL655" s="75" t="str">
        <f t="shared" si="20"/>
        <v>Toshiba - TIKI</v>
      </c>
      <c r="BM655" s="75" t="str">
        <f t="shared" si="21"/>
        <v>Toshiba - TIKI</v>
      </c>
    </row>
    <row r="656" spans="1:65" hidden="1" x14ac:dyDescent="0.3">
      <c r="A656" s="85" t="s">
        <v>1305</v>
      </c>
      <c r="B656" s="85" t="s">
        <v>240</v>
      </c>
      <c r="C656" s="85" t="s">
        <v>1305</v>
      </c>
      <c r="D656" s="85" t="s">
        <v>2013</v>
      </c>
      <c r="E656" s="85" t="s">
        <v>1305</v>
      </c>
      <c r="F656" s="85" t="s">
        <v>1305</v>
      </c>
      <c r="G656" s="85" t="s">
        <v>1320</v>
      </c>
      <c r="H656" s="85" t="s">
        <v>946</v>
      </c>
      <c r="I656" s="85" t="s">
        <v>946</v>
      </c>
      <c r="J656" s="85" t="s">
        <v>90</v>
      </c>
      <c r="K656" s="85" t="s">
        <v>116</v>
      </c>
      <c r="L656" s="86" t="s">
        <v>116</v>
      </c>
      <c r="M656" s="85"/>
      <c r="N656" s="85"/>
      <c r="O656" s="85"/>
      <c r="P656" s="85"/>
      <c r="Q656" s="87" t="s">
        <v>1311</v>
      </c>
      <c r="R656" s="87" t="s">
        <v>1311</v>
      </c>
      <c r="S656" s="87" t="s">
        <v>1311</v>
      </c>
      <c r="T656" s="87" t="s">
        <v>1311</v>
      </c>
      <c r="U656" s="87" t="s">
        <v>1311</v>
      </c>
      <c r="V656" s="87" t="s">
        <v>1311</v>
      </c>
      <c r="W656" s="87" t="s">
        <v>1311</v>
      </c>
      <c r="X656" s="87" t="s">
        <v>1311</v>
      </c>
      <c r="Y656" s="87">
        <v>0</v>
      </c>
      <c r="Z656" s="87">
        <v>0</v>
      </c>
      <c r="AA656" s="87">
        <v>0</v>
      </c>
      <c r="AB656" s="87">
        <v>0</v>
      </c>
      <c r="AC656" s="72"/>
      <c r="AD656" s="87">
        <v>0</v>
      </c>
      <c r="AE656" s="87">
        <v>0</v>
      </c>
      <c r="AF656" s="87">
        <v>0</v>
      </c>
      <c r="AG656" s="87">
        <v>0</v>
      </c>
      <c r="AH656" s="87">
        <v>0</v>
      </c>
      <c r="AI656" s="87">
        <v>0</v>
      </c>
      <c r="AJ656" s="87">
        <v>0</v>
      </c>
      <c r="AK656" s="87">
        <v>0</v>
      </c>
      <c r="AL656" s="87">
        <v>0</v>
      </c>
      <c r="AM656" s="87">
        <v>0</v>
      </c>
      <c r="AN656" s="87">
        <v>0</v>
      </c>
      <c r="AO656" s="87">
        <v>1</v>
      </c>
      <c r="AP656" s="72"/>
      <c r="AQ656" s="87">
        <v>0</v>
      </c>
      <c r="AR656" s="87">
        <v>0</v>
      </c>
      <c r="AS656" s="87">
        <v>0</v>
      </c>
      <c r="AT656" s="87">
        <v>2</v>
      </c>
      <c r="AU656" s="72"/>
      <c r="AV656" s="87"/>
      <c r="AW656" s="87"/>
      <c r="AX656" s="87"/>
      <c r="AY656" s="87"/>
      <c r="AZ656" s="87"/>
      <c r="BA656" s="87"/>
      <c r="BB656" s="87"/>
      <c r="BC656" s="87"/>
      <c r="BD656" s="87"/>
      <c r="BE656" s="87"/>
      <c r="BF656" s="87"/>
      <c r="BG656" s="87"/>
      <c r="BH656" s="87"/>
      <c r="BI656" s="87"/>
      <c r="BJ656" s="87"/>
      <c r="BL656" s="75" t="str">
        <f t="shared" si="20"/>
        <v>Toshiba - Tiktok</v>
      </c>
      <c r="BM656" s="75" t="str">
        <f t="shared" si="21"/>
        <v>Toshiba - Tiktok</v>
      </c>
    </row>
    <row r="657" spans="1:65" hidden="1" x14ac:dyDescent="0.3">
      <c r="A657" s="85" t="s">
        <v>1305</v>
      </c>
      <c r="B657" s="75" t="s">
        <v>240</v>
      </c>
      <c r="C657" s="75" t="s">
        <v>1307</v>
      </c>
      <c r="D657" s="75" t="s">
        <v>2014</v>
      </c>
      <c r="E657" s="75" t="s">
        <v>1305</v>
      </c>
      <c r="F657" s="75" t="s">
        <v>1305</v>
      </c>
      <c r="G657" s="75" t="s">
        <v>1320</v>
      </c>
      <c r="H657" s="75" t="s">
        <v>1191</v>
      </c>
      <c r="I657" s="75" t="s">
        <v>1191</v>
      </c>
      <c r="J657" s="75" t="s">
        <v>223</v>
      </c>
      <c r="K657" s="75" t="s">
        <v>1313</v>
      </c>
      <c r="L657" s="90" t="s">
        <v>65</v>
      </c>
      <c r="Q657" s="91" t="s">
        <v>1311</v>
      </c>
      <c r="R657" s="91" t="s">
        <v>1311</v>
      </c>
      <c r="S657" s="91" t="s">
        <v>1311</v>
      </c>
      <c r="T657" s="91" t="s">
        <v>1311</v>
      </c>
      <c r="U657" s="91" t="s">
        <v>1311</v>
      </c>
      <c r="V657" s="91" t="s">
        <v>1311</v>
      </c>
      <c r="W657" s="91" t="s">
        <v>1311</v>
      </c>
      <c r="X657" s="91" t="s">
        <v>1311</v>
      </c>
      <c r="Y657" s="91" t="s">
        <v>1311</v>
      </c>
      <c r="Z657" s="91">
        <v>129</v>
      </c>
      <c r="AA657" s="91">
        <v>142</v>
      </c>
      <c r="AB657" s="91">
        <v>157</v>
      </c>
      <c r="AC657" s="72"/>
      <c r="AD657" s="91">
        <v>0</v>
      </c>
      <c r="AE657" s="91">
        <v>0</v>
      </c>
      <c r="AF657" s="91">
        <v>0</v>
      </c>
      <c r="AG657" s="91">
        <v>0</v>
      </c>
      <c r="AH657" s="91">
        <v>0</v>
      </c>
      <c r="AI657" s="91">
        <v>0</v>
      </c>
      <c r="AJ657" s="91">
        <v>0</v>
      </c>
      <c r="AK657" s="91">
        <v>0</v>
      </c>
      <c r="AL657" s="91">
        <v>0</v>
      </c>
      <c r="AM657" s="92">
        <v>6111</v>
      </c>
      <c r="AN657" s="92">
        <v>6722</v>
      </c>
      <c r="AO657" s="92">
        <v>7395</v>
      </c>
      <c r="AP657" s="72"/>
      <c r="AQ657" s="91">
        <v>0</v>
      </c>
      <c r="AR657" s="91">
        <v>0</v>
      </c>
      <c r="AS657" s="91">
        <v>0</v>
      </c>
      <c r="AT657" s="92">
        <v>20228</v>
      </c>
      <c r="AU657" s="72"/>
      <c r="AV657" s="91"/>
      <c r="AW657" s="91"/>
      <c r="AX657" s="91"/>
      <c r="AY657" s="91"/>
      <c r="AZ657" s="91"/>
      <c r="BB657" s="91"/>
      <c r="BC657" s="91"/>
      <c r="BD657" s="91"/>
      <c r="BE657" s="91"/>
      <c r="BF657" s="91"/>
      <c r="BG657" s="91"/>
      <c r="BH657" s="91"/>
      <c r="BI657" s="91"/>
      <c r="BJ657" s="91"/>
      <c r="BL657" s="75" t="str">
        <f t="shared" si="20"/>
        <v>Ugreen - Lazada</v>
      </c>
      <c r="BM657" s="75" t="str">
        <f t="shared" si="21"/>
        <v>Ugreen - Lazada</v>
      </c>
    </row>
    <row r="658" spans="1:65" hidden="1" x14ac:dyDescent="0.3">
      <c r="A658" s="85" t="s">
        <v>1305</v>
      </c>
      <c r="B658" s="85" t="s">
        <v>240</v>
      </c>
      <c r="C658" s="85" t="s">
        <v>1305</v>
      </c>
      <c r="D658" s="85" t="s">
        <v>2015</v>
      </c>
      <c r="E658" s="85" t="s">
        <v>1305</v>
      </c>
      <c r="F658" s="85" t="s">
        <v>1305</v>
      </c>
      <c r="G658" s="85" t="s">
        <v>1320</v>
      </c>
      <c r="H658" s="85" t="s">
        <v>1191</v>
      </c>
      <c r="I658" s="85" t="s">
        <v>1191</v>
      </c>
      <c r="J658" s="85" t="s">
        <v>223</v>
      </c>
      <c r="K658" s="85" t="s">
        <v>739</v>
      </c>
      <c r="L658" s="86" t="s">
        <v>739</v>
      </c>
      <c r="M658" s="85"/>
      <c r="N658" s="85"/>
      <c r="O658" s="85"/>
      <c r="P658" s="85"/>
      <c r="Q658" s="87" t="s">
        <v>1311</v>
      </c>
      <c r="R658" s="87" t="s">
        <v>1311</v>
      </c>
      <c r="S658" s="87" t="s">
        <v>1311</v>
      </c>
      <c r="T658" s="87" t="s">
        <v>1311</v>
      </c>
      <c r="U658" s="87" t="s">
        <v>1311</v>
      </c>
      <c r="V658" s="87" t="s">
        <v>1311</v>
      </c>
      <c r="W658" s="87" t="s">
        <v>1311</v>
      </c>
      <c r="X658" s="87" t="s">
        <v>1311</v>
      </c>
      <c r="Y658" s="87" t="s">
        <v>1311</v>
      </c>
      <c r="Z658" s="87">
        <v>22</v>
      </c>
      <c r="AA658" s="87">
        <v>24</v>
      </c>
      <c r="AB658" s="87">
        <v>26</v>
      </c>
      <c r="AC658" s="72"/>
      <c r="AD658" s="87">
        <v>0</v>
      </c>
      <c r="AE658" s="87">
        <v>0</v>
      </c>
      <c r="AF658" s="87">
        <v>0</v>
      </c>
      <c r="AG658" s="87">
        <v>0</v>
      </c>
      <c r="AH658" s="87">
        <v>0</v>
      </c>
      <c r="AI658" s="87">
        <v>0</v>
      </c>
      <c r="AJ658" s="87">
        <v>0</v>
      </c>
      <c r="AK658" s="87">
        <v>0</v>
      </c>
      <c r="AL658" s="87">
        <v>0</v>
      </c>
      <c r="AM658" s="88">
        <v>1018</v>
      </c>
      <c r="AN658" s="88">
        <v>1120</v>
      </c>
      <c r="AO658" s="88">
        <v>1232</v>
      </c>
      <c r="AP658" s="72"/>
      <c r="AQ658" s="87">
        <v>0</v>
      </c>
      <c r="AR658" s="87">
        <v>0</v>
      </c>
      <c r="AS658" s="87">
        <v>0</v>
      </c>
      <c r="AT658" s="88">
        <v>3371</v>
      </c>
      <c r="AU658" s="72"/>
      <c r="AV658" s="87"/>
      <c r="AW658" s="87"/>
      <c r="AX658" s="87"/>
      <c r="AY658" s="87"/>
      <c r="AZ658" s="87"/>
      <c r="BA658" s="87"/>
      <c r="BB658" s="87"/>
      <c r="BC658" s="87"/>
      <c r="BD658" s="87"/>
      <c r="BE658" s="87"/>
      <c r="BF658" s="87"/>
      <c r="BG658" s="87"/>
      <c r="BH658" s="87"/>
      <c r="BI658" s="87"/>
      <c r="BJ658" s="87"/>
      <c r="BL658" s="75" t="str">
        <f t="shared" si="20"/>
        <v>Ugreen - Momo</v>
      </c>
      <c r="BM658" s="75" t="str">
        <f t="shared" si="21"/>
        <v>Ugreen - Momo</v>
      </c>
    </row>
    <row r="659" spans="1:65" hidden="1" x14ac:dyDescent="0.3">
      <c r="A659" s="85" t="s">
        <v>1305</v>
      </c>
      <c r="B659" s="75" t="s">
        <v>240</v>
      </c>
      <c r="C659" s="75" t="s">
        <v>1307</v>
      </c>
      <c r="D659" s="75" t="s">
        <v>2016</v>
      </c>
      <c r="E659" s="75" t="s">
        <v>1305</v>
      </c>
      <c r="F659" s="75" t="s">
        <v>1305</v>
      </c>
      <c r="G659" s="75" t="s">
        <v>1320</v>
      </c>
      <c r="H659" s="75" t="s">
        <v>1191</v>
      </c>
      <c r="I659" s="75" t="s">
        <v>1191</v>
      </c>
      <c r="J659" s="75" t="s">
        <v>223</v>
      </c>
      <c r="K659" s="75" t="s">
        <v>1313</v>
      </c>
      <c r="L659" s="99" t="s">
        <v>1482</v>
      </c>
      <c r="Q659" s="91" t="s">
        <v>1311</v>
      </c>
      <c r="R659" s="91" t="s">
        <v>1311</v>
      </c>
      <c r="S659" s="91" t="s">
        <v>1311</v>
      </c>
      <c r="T659" s="91" t="s">
        <v>1311</v>
      </c>
      <c r="U659" s="91" t="s">
        <v>1311</v>
      </c>
      <c r="V659" s="91" t="s">
        <v>1311</v>
      </c>
      <c r="W659" s="91" t="s">
        <v>1311</v>
      </c>
      <c r="X659" s="91" t="s">
        <v>1311</v>
      </c>
      <c r="Y659" s="91" t="s">
        <v>1311</v>
      </c>
      <c r="Z659" s="91" t="s">
        <v>1311</v>
      </c>
      <c r="AA659" s="91" t="s">
        <v>1311</v>
      </c>
      <c r="AB659" s="91" t="s">
        <v>1311</v>
      </c>
      <c r="AC659" s="72"/>
      <c r="AD659" s="91">
        <v>0</v>
      </c>
      <c r="AE659" s="91">
        <v>0</v>
      </c>
      <c r="AF659" s="91">
        <v>0</v>
      </c>
      <c r="AG659" s="91">
        <v>0</v>
      </c>
      <c r="AH659" s="91">
        <v>0</v>
      </c>
      <c r="AI659" s="91">
        <v>0</v>
      </c>
      <c r="AJ659" s="91">
        <v>0</v>
      </c>
      <c r="AK659" s="91">
        <v>0</v>
      </c>
      <c r="AL659" s="91">
        <v>0</v>
      </c>
      <c r="AM659" s="91">
        <v>0</v>
      </c>
      <c r="AN659" s="91">
        <v>0</v>
      </c>
      <c r="AO659" s="91">
        <v>0</v>
      </c>
      <c r="AP659" s="72"/>
      <c r="AQ659" s="91">
        <v>0</v>
      </c>
      <c r="AR659" s="91">
        <v>0</v>
      </c>
      <c r="AS659" s="91">
        <v>0</v>
      </c>
      <c r="AT659" s="91">
        <v>0</v>
      </c>
      <c r="AU659" s="72"/>
      <c r="AV659" s="91"/>
      <c r="AW659" s="91"/>
      <c r="AX659" s="91"/>
      <c r="AY659" s="91"/>
      <c r="AZ659" s="91"/>
      <c r="BB659" s="91"/>
      <c r="BC659" s="91"/>
      <c r="BD659" s="91"/>
      <c r="BE659" s="91"/>
      <c r="BF659" s="91"/>
      <c r="BG659" s="91"/>
      <c r="BH659" s="91"/>
      <c r="BI659" s="91"/>
      <c r="BJ659" s="91"/>
      <c r="BL659" s="75" t="str">
        <f t="shared" si="20"/>
        <v>Ugreen - SENDO</v>
      </c>
      <c r="BM659" s="75" t="str">
        <f t="shared" si="21"/>
        <v>Ugreen - SENDO</v>
      </c>
    </row>
    <row r="660" spans="1:65" hidden="1" x14ac:dyDescent="0.3">
      <c r="A660" s="85" t="s">
        <v>1305</v>
      </c>
      <c r="B660" s="85" t="s">
        <v>240</v>
      </c>
      <c r="C660" s="85" t="s">
        <v>1307</v>
      </c>
      <c r="D660" s="85" t="s">
        <v>2017</v>
      </c>
      <c r="E660" s="85" t="s">
        <v>1305</v>
      </c>
      <c r="F660" s="85" t="s">
        <v>1305</v>
      </c>
      <c r="G660" s="85" t="s">
        <v>1320</v>
      </c>
      <c r="H660" s="85" t="s">
        <v>1191</v>
      </c>
      <c r="I660" s="85" t="s">
        <v>1191</v>
      </c>
      <c r="J660" s="85" t="s">
        <v>223</v>
      </c>
      <c r="K660" s="85" t="s">
        <v>1313</v>
      </c>
      <c r="L660" s="95" t="s">
        <v>147</v>
      </c>
      <c r="M660" s="85"/>
      <c r="N660" s="85"/>
      <c r="O660" s="85"/>
      <c r="P660" s="85"/>
      <c r="Q660" s="87" t="s">
        <v>1311</v>
      </c>
      <c r="R660" s="87" t="s">
        <v>1311</v>
      </c>
      <c r="S660" s="87" t="s">
        <v>1311</v>
      </c>
      <c r="T660" s="87" t="s">
        <v>1311</v>
      </c>
      <c r="U660" s="87" t="s">
        <v>1311</v>
      </c>
      <c r="V660" s="87" t="s">
        <v>1311</v>
      </c>
      <c r="W660" s="87" t="s">
        <v>1311</v>
      </c>
      <c r="X660" s="87" t="s">
        <v>1311</v>
      </c>
      <c r="Y660" s="87" t="s">
        <v>1311</v>
      </c>
      <c r="Z660" s="87">
        <v>151</v>
      </c>
      <c r="AA660" s="87">
        <v>166</v>
      </c>
      <c r="AB660" s="87">
        <v>183</v>
      </c>
      <c r="AC660" s="72"/>
      <c r="AD660" s="87">
        <v>0</v>
      </c>
      <c r="AE660" s="87">
        <v>0</v>
      </c>
      <c r="AF660" s="87">
        <v>0</v>
      </c>
      <c r="AG660" s="87">
        <v>0</v>
      </c>
      <c r="AH660" s="87">
        <v>0</v>
      </c>
      <c r="AI660" s="87">
        <v>0</v>
      </c>
      <c r="AJ660" s="87">
        <v>0</v>
      </c>
      <c r="AK660" s="87">
        <v>0</v>
      </c>
      <c r="AL660" s="87">
        <v>0</v>
      </c>
      <c r="AM660" s="88">
        <v>7130</v>
      </c>
      <c r="AN660" s="88">
        <v>7843</v>
      </c>
      <c r="AO660" s="88">
        <v>8627</v>
      </c>
      <c r="AP660" s="72"/>
      <c r="AQ660" s="87">
        <v>0</v>
      </c>
      <c r="AR660" s="87">
        <v>0</v>
      </c>
      <c r="AS660" s="87">
        <v>0</v>
      </c>
      <c r="AT660" s="88">
        <v>23599</v>
      </c>
      <c r="AU660" s="72"/>
      <c r="AV660" s="87"/>
      <c r="AW660" s="87"/>
      <c r="AX660" s="87"/>
      <c r="AY660" s="87"/>
      <c r="AZ660" s="87"/>
      <c r="BA660" s="87"/>
      <c r="BB660" s="87"/>
      <c r="BC660" s="87"/>
      <c r="BD660" s="87"/>
      <c r="BE660" s="87"/>
      <c r="BF660" s="87"/>
      <c r="BG660" s="87"/>
      <c r="BH660" s="87"/>
      <c r="BI660" s="87"/>
      <c r="BJ660" s="87"/>
      <c r="BL660" s="75" t="str">
        <f t="shared" si="20"/>
        <v>Ugreen - Shopee</v>
      </c>
      <c r="BM660" s="75" t="str">
        <f t="shared" si="21"/>
        <v>Ugreen - Shopee</v>
      </c>
    </row>
    <row r="661" spans="1:65" hidden="1" x14ac:dyDescent="0.3">
      <c r="A661" s="85" t="s">
        <v>1305</v>
      </c>
      <c r="B661" s="75" t="s">
        <v>240</v>
      </c>
      <c r="C661" s="75" t="s">
        <v>1307</v>
      </c>
      <c r="D661" s="75" t="s">
        <v>2018</v>
      </c>
      <c r="E661" s="75" t="s">
        <v>1305</v>
      </c>
      <c r="F661" s="75" t="s">
        <v>1305</v>
      </c>
      <c r="G661" s="75" t="s">
        <v>1320</v>
      </c>
      <c r="H661" s="75" t="s">
        <v>1191</v>
      </c>
      <c r="I661" s="75" t="s">
        <v>1191</v>
      </c>
      <c r="J661" s="75" t="s">
        <v>223</v>
      </c>
      <c r="K661" s="75" t="s">
        <v>1313</v>
      </c>
      <c r="L661" s="96" t="s">
        <v>581</v>
      </c>
      <c r="Q661" s="91" t="s">
        <v>1311</v>
      </c>
      <c r="R661" s="91" t="s">
        <v>1311</v>
      </c>
      <c r="S661" s="91" t="s">
        <v>1311</v>
      </c>
      <c r="T661" s="91" t="s">
        <v>1311</v>
      </c>
      <c r="U661" s="91" t="s">
        <v>1311</v>
      </c>
      <c r="V661" s="91" t="s">
        <v>1311</v>
      </c>
      <c r="W661" s="91" t="s">
        <v>1311</v>
      </c>
      <c r="X661" s="91" t="s">
        <v>1311</v>
      </c>
      <c r="Y661" s="91" t="s">
        <v>1311</v>
      </c>
      <c r="Z661" s="91">
        <v>108</v>
      </c>
      <c r="AA661" s="91">
        <v>119</v>
      </c>
      <c r="AB661" s="91">
        <v>131</v>
      </c>
      <c r="AC661" s="72"/>
      <c r="AD661" s="91">
        <v>0</v>
      </c>
      <c r="AE661" s="91">
        <v>0</v>
      </c>
      <c r="AF661" s="91">
        <v>0</v>
      </c>
      <c r="AG661" s="91">
        <v>0</v>
      </c>
      <c r="AH661" s="91">
        <v>0</v>
      </c>
      <c r="AI661" s="91">
        <v>0</v>
      </c>
      <c r="AJ661" s="91">
        <v>0</v>
      </c>
      <c r="AK661" s="91">
        <v>0</v>
      </c>
      <c r="AL661" s="91">
        <v>0</v>
      </c>
      <c r="AM661" s="92">
        <v>5093</v>
      </c>
      <c r="AN661" s="92">
        <v>5602</v>
      </c>
      <c r="AO661" s="92">
        <v>6162</v>
      </c>
      <c r="AP661" s="72"/>
      <c r="AQ661" s="91">
        <v>0</v>
      </c>
      <c r="AR661" s="91">
        <v>0</v>
      </c>
      <c r="AS661" s="91">
        <v>0</v>
      </c>
      <c r="AT661" s="92">
        <v>16856</v>
      </c>
      <c r="AU661" s="72"/>
      <c r="AV661" s="91"/>
      <c r="AW661" s="91"/>
      <c r="AX661" s="91"/>
      <c r="AY661" s="91"/>
      <c r="AZ661" s="91"/>
      <c r="BB661" s="91"/>
      <c r="BC661" s="91"/>
      <c r="BD661" s="91"/>
      <c r="BE661" s="91"/>
      <c r="BF661" s="91"/>
      <c r="BG661" s="91"/>
      <c r="BH661" s="91"/>
      <c r="BI661" s="91"/>
      <c r="BJ661" s="91"/>
      <c r="BL661" s="75" t="str">
        <f t="shared" si="20"/>
        <v>Ugreen - TIKI</v>
      </c>
      <c r="BM661" s="75" t="str">
        <f t="shared" si="21"/>
        <v>Ugreen - TIKI</v>
      </c>
    </row>
    <row r="662" spans="1:65" hidden="1" x14ac:dyDescent="0.3">
      <c r="A662" s="85" t="s">
        <v>1305</v>
      </c>
      <c r="B662" s="85" t="s">
        <v>240</v>
      </c>
      <c r="C662" s="85" t="s">
        <v>1305</v>
      </c>
      <c r="D662" s="85" t="s">
        <v>2019</v>
      </c>
      <c r="E662" s="85" t="s">
        <v>1305</v>
      </c>
      <c r="F662" s="85" t="s">
        <v>1305</v>
      </c>
      <c r="G662" s="85" t="s">
        <v>1320</v>
      </c>
      <c r="H662" s="85" t="s">
        <v>1191</v>
      </c>
      <c r="I662" s="85" t="s">
        <v>1191</v>
      </c>
      <c r="J662" s="85" t="s">
        <v>223</v>
      </c>
      <c r="K662" s="85" t="s">
        <v>116</v>
      </c>
      <c r="L662" s="86" t="s">
        <v>116</v>
      </c>
      <c r="M662" s="85"/>
      <c r="N662" s="85"/>
      <c r="O662" s="85"/>
      <c r="P662" s="85"/>
      <c r="Q662" s="87" t="s">
        <v>1311</v>
      </c>
      <c r="R662" s="87" t="s">
        <v>1311</v>
      </c>
      <c r="S662" s="87" t="s">
        <v>1311</v>
      </c>
      <c r="T662" s="87" t="s">
        <v>1311</v>
      </c>
      <c r="U662" s="87" t="s">
        <v>1311</v>
      </c>
      <c r="V662" s="87" t="s">
        <v>1311</v>
      </c>
      <c r="W662" s="87" t="s">
        <v>1311</v>
      </c>
      <c r="X662" s="87" t="s">
        <v>1311</v>
      </c>
      <c r="Y662" s="87" t="s">
        <v>1311</v>
      </c>
      <c r="Z662" s="87">
        <v>22</v>
      </c>
      <c r="AA662" s="87">
        <v>24</v>
      </c>
      <c r="AB662" s="87">
        <v>26</v>
      </c>
      <c r="AC662" s="72"/>
      <c r="AD662" s="87">
        <v>0</v>
      </c>
      <c r="AE662" s="87">
        <v>0</v>
      </c>
      <c r="AF662" s="87">
        <v>0</v>
      </c>
      <c r="AG662" s="87">
        <v>0</v>
      </c>
      <c r="AH662" s="87">
        <v>0</v>
      </c>
      <c r="AI662" s="87">
        <v>0</v>
      </c>
      <c r="AJ662" s="87">
        <v>0</v>
      </c>
      <c r="AK662" s="87">
        <v>0</v>
      </c>
      <c r="AL662" s="87">
        <v>0</v>
      </c>
      <c r="AM662" s="88">
        <v>1018</v>
      </c>
      <c r="AN662" s="88">
        <v>1120</v>
      </c>
      <c r="AO662" s="88">
        <v>1232</v>
      </c>
      <c r="AP662" s="72"/>
      <c r="AQ662" s="87">
        <v>0</v>
      </c>
      <c r="AR662" s="87">
        <v>0</v>
      </c>
      <c r="AS662" s="87">
        <v>0</v>
      </c>
      <c r="AT662" s="88">
        <v>3371</v>
      </c>
      <c r="AU662" s="72"/>
      <c r="AV662" s="87"/>
      <c r="AW662" s="87"/>
      <c r="AX662" s="87"/>
      <c r="AY662" s="87"/>
      <c r="AZ662" s="87"/>
      <c r="BA662" s="87"/>
      <c r="BB662" s="87"/>
      <c r="BC662" s="87"/>
      <c r="BD662" s="87"/>
      <c r="BE662" s="87"/>
      <c r="BF662" s="87"/>
      <c r="BG662" s="87"/>
      <c r="BH662" s="87"/>
      <c r="BI662" s="87"/>
      <c r="BJ662" s="87"/>
      <c r="BL662" s="75" t="str">
        <f t="shared" si="20"/>
        <v>Ugreen - Tiktok</v>
      </c>
      <c r="BM662" s="75" t="str">
        <f t="shared" si="21"/>
        <v>Ugreen - Tiktok</v>
      </c>
    </row>
    <row r="663" spans="1:65" hidden="1" x14ac:dyDescent="0.3">
      <c r="A663" s="85" t="s">
        <v>1305</v>
      </c>
      <c r="B663" s="75" t="s">
        <v>240</v>
      </c>
      <c r="C663" s="75" t="s">
        <v>1307</v>
      </c>
      <c r="D663" s="75" t="s">
        <v>2020</v>
      </c>
      <c r="E663" s="75" t="s">
        <v>1305</v>
      </c>
      <c r="F663" s="75" t="s">
        <v>1305</v>
      </c>
      <c r="G663" s="75" t="s">
        <v>1391</v>
      </c>
      <c r="H663" s="75" t="s">
        <v>1204</v>
      </c>
      <c r="I663" s="75" t="s">
        <v>1204</v>
      </c>
      <c r="J663" s="75" t="s">
        <v>90</v>
      </c>
      <c r="K663" s="75" t="s">
        <v>1313</v>
      </c>
      <c r="L663" s="90" t="s">
        <v>65</v>
      </c>
      <c r="Q663" s="91" t="s">
        <v>1311</v>
      </c>
      <c r="R663" s="91" t="s">
        <v>1311</v>
      </c>
      <c r="S663" s="91" t="s">
        <v>1311</v>
      </c>
      <c r="T663" s="91" t="s">
        <v>1311</v>
      </c>
      <c r="U663" s="91" t="s">
        <v>1311</v>
      </c>
      <c r="V663" s="91" t="s">
        <v>1311</v>
      </c>
      <c r="W663" s="91" t="s">
        <v>1311</v>
      </c>
      <c r="X663" s="91" t="s">
        <v>1311</v>
      </c>
      <c r="Y663" s="91" t="s">
        <v>1311</v>
      </c>
      <c r="Z663" s="91" t="s">
        <v>1311</v>
      </c>
      <c r="AA663" s="91" t="s">
        <v>1311</v>
      </c>
      <c r="AB663" s="91" t="s">
        <v>1311</v>
      </c>
      <c r="AC663" s="72"/>
      <c r="AD663" s="91">
        <v>0</v>
      </c>
      <c r="AE663" s="91">
        <v>0</v>
      </c>
      <c r="AF663" s="91">
        <v>0</v>
      </c>
      <c r="AG663" s="91">
        <v>0</v>
      </c>
      <c r="AH663" s="91">
        <v>0</v>
      </c>
      <c r="AI663" s="91">
        <v>0</v>
      </c>
      <c r="AJ663" s="91">
        <v>0</v>
      </c>
      <c r="AK663" s="91">
        <v>0</v>
      </c>
      <c r="AL663" s="91">
        <v>0</v>
      </c>
      <c r="AM663" s="91">
        <v>0</v>
      </c>
      <c r="AN663" s="91">
        <v>0</v>
      </c>
      <c r="AO663" s="91">
        <v>0</v>
      </c>
      <c r="AP663" s="72"/>
      <c r="AQ663" s="91">
        <v>0</v>
      </c>
      <c r="AR663" s="91">
        <v>0</v>
      </c>
      <c r="AS663" s="91">
        <v>0</v>
      </c>
      <c r="AT663" s="91">
        <v>0</v>
      </c>
      <c r="AU663" s="72"/>
      <c r="AV663" s="91"/>
      <c r="AW663" s="91"/>
      <c r="AX663" s="91"/>
      <c r="AY663" s="91"/>
      <c r="AZ663" s="91"/>
      <c r="BB663" s="91"/>
      <c r="BC663" s="91"/>
      <c r="BD663" s="91"/>
      <c r="BE663" s="91"/>
      <c r="BF663" s="91"/>
      <c r="BG663" s="91"/>
      <c r="BH663" s="91"/>
      <c r="BI663" s="91"/>
      <c r="BJ663" s="91"/>
      <c r="BL663" s="75" t="str">
        <f t="shared" si="20"/>
        <v>Unilever VN - Lazada</v>
      </c>
      <c r="BM663" s="75" t="str">
        <f t="shared" si="21"/>
        <v>Unilever VN - Lazada</v>
      </c>
    </row>
    <row r="664" spans="1:65" hidden="1" x14ac:dyDescent="0.3">
      <c r="A664" s="85" t="s">
        <v>1305</v>
      </c>
      <c r="B664" s="85" t="s">
        <v>240</v>
      </c>
      <c r="C664" s="85" t="s">
        <v>1305</v>
      </c>
      <c r="D664" s="85" t="s">
        <v>2021</v>
      </c>
      <c r="E664" s="85" t="s">
        <v>1305</v>
      </c>
      <c r="F664" s="85" t="s">
        <v>1305</v>
      </c>
      <c r="G664" s="85" t="s">
        <v>1391</v>
      </c>
      <c r="H664" s="85" t="s">
        <v>1204</v>
      </c>
      <c r="I664" s="85" t="s">
        <v>1204</v>
      </c>
      <c r="J664" s="85" t="s">
        <v>90</v>
      </c>
      <c r="K664" s="85" t="s">
        <v>739</v>
      </c>
      <c r="L664" s="86" t="s">
        <v>739</v>
      </c>
      <c r="M664" s="85"/>
      <c r="N664" s="85"/>
      <c r="O664" s="85"/>
      <c r="P664" s="85"/>
      <c r="Q664" s="87" t="s">
        <v>1311</v>
      </c>
      <c r="R664" s="87" t="s">
        <v>1311</v>
      </c>
      <c r="S664" s="87" t="s">
        <v>1311</v>
      </c>
      <c r="T664" s="87" t="s">
        <v>1311</v>
      </c>
      <c r="U664" s="87" t="s">
        <v>1311</v>
      </c>
      <c r="V664" s="87" t="s">
        <v>1311</v>
      </c>
      <c r="W664" s="87" t="s">
        <v>1311</v>
      </c>
      <c r="X664" s="87" t="s">
        <v>1311</v>
      </c>
      <c r="Y664" s="87" t="s">
        <v>1311</v>
      </c>
      <c r="Z664" s="87" t="s">
        <v>1311</v>
      </c>
      <c r="AA664" s="87" t="s">
        <v>1311</v>
      </c>
      <c r="AB664" s="87" t="s">
        <v>1311</v>
      </c>
      <c r="AC664" s="72"/>
      <c r="AD664" s="87">
        <v>0</v>
      </c>
      <c r="AE664" s="87">
        <v>0</v>
      </c>
      <c r="AF664" s="87">
        <v>0</v>
      </c>
      <c r="AG664" s="87">
        <v>0</v>
      </c>
      <c r="AH664" s="87">
        <v>0</v>
      </c>
      <c r="AI664" s="87">
        <v>0</v>
      </c>
      <c r="AJ664" s="87">
        <v>0</v>
      </c>
      <c r="AK664" s="87">
        <v>0</v>
      </c>
      <c r="AL664" s="87">
        <v>0</v>
      </c>
      <c r="AM664" s="87">
        <v>0</v>
      </c>
      <c r="AN664" s="87">
        <v>0</v>
      </c>
      <c r="AO664" s="87">
        <v>0</v>
      </c>
      <c r="AP664" s="72"/>
      <c r="AQ664" s="87">
        <v>0</v>
      </c>
      <c r="AR664" s="87">
        <v>0</v>
      </c>
      <c r="AS664" s="87">
        <v>0</v>
      </c>
      <c r="AT664" s="87">
        <v>0</v>
      </c>
      <c r="AU664" s="72"/>
      <c r="AV664" s="87"/>
      <c r="AW664" s="87"/>
      <c r="AX664" s="87"/>
      <c r="AY664" s="87"/>
      <c r="AZ664" s="87"/>
      <c r="BA664" s="87"/>
      <c r="BB664" s="87"/>
      <c r="BC664" s="87"/>
      <c r="BD664" s="87"/>
      <c r="BE664" s="87"/>
      <c r="BF664" s="87"/>
      <c r="BG664" s="87"/>
      <c r="BH664" s="87"/>
      <c r="BI664" s="87"/>
      <c r="BJ664" s="87"/>
      <c r="BL664" s="75" t="str">
        <f t="shared" si="20"/>
        <v>Unilever VN - Momo</v>
      </c>
      <c r="BM664" s="75" t="str">
        <f t="shared" si="21"/>
        <v>Unilever VN - Momo</v>
      </c>
    </row>
    <row r="665" spans="1:65" hidden="1" x14ac:dyDescent="0.3">
      <c r="A665" s="85" t="s">
        <v>1305</v>
      </c>
      <c r="B665" s="75" t="s">
        <v>240</v>
      </c>
      <c r="C665" s="75" t="s">
        <v>1307</v>
      </c>
      <c r="D665" s="75" t="s">
        <v>2022</v>
      </c>
      <c r="E665" s="75" t="s">
        <v>1305</v>
      </c>
      <c r="F665" s="75" t="s">
        <v>1305</v>
      </c>
      <c r="G665" s="75" t="s">
        <v>1391</v>
      </c>
      <c r="H665" s="75" t="s">
        <v>1204</v>
      </c>
      <c r="I665" s="75" t="s">
        <v>1204</v>
      </c>
      <c r="J665" s="75" t="s">
        <v>90</v>
      </c>
      <c r="K665" s="75" t="s">
        <v>1313</v>
      </c>
      <c r="L665" s="99" t="s">
        <v>1482</v>
      </c>
      <c r="Q665" s="91" t="s">
        <v>1311</v>
      </c>
      <c r="R665" s="91" t="s">
        <v>1311</v>
      </c>
      <c r="S665" s="91" t="s">
        <v>1311</v>
      </c>
      <c r="T665" s="91" t="s">
        <v>1311</v>
      </c>
      <c r="U665" s="91" t="s">
        <v>1311</v>
      </c>
      <c r="V665" s="91" t="s">
        <v>1311</v>
      </c>
      <c r="W665" s="91" t="s">
        <v>1311</v>
      </c>
      <c r="X665" s="91" t="s">
        <v>1311</v>
      </c>
      <c r="Y665" s="91" t="s">
        <v>1311</v>
      </c>
      <c r="Z665" s="91" t="s">
        <v>1311</v>
      </c>
      <c r="AA665" s="91" t="s">
        <v>1311</v>
      </c>
      <c r="AB665" s="91" t="s">
        <v>1311</v>
      </c>
      <c r="AC665" s="72"/>
      <c r="AD665" s="91">
        <v>0</v>
      </c>
      <c r="AE665" s="91">
        <v>0</v>
      </c>
      <c r="AF665" s="91">
        <v>0</v>
      </c>
      <c r="AG665" s="91">
        <v>0</v>
      </c>
      <c r="AH665" s="91">
        <v>0</v>
      </c>
      <c r="AI665" s="91">
        <v>0</v>
      </c>
      <c r="AJ665" s="91">
        <v>0</v>
      </c>
      <c r="AK665" s="91">
        <v>0</v>
      </c>
      <c r="AL665" s="91">
        <v>0</v>
      </c>
      <c r="AM665" s="91">
        <v>0</v>
      </c>
      <c r="AN665" s="91">
        <v>0</v>
      </c>
      <c r="AO665" s="91">
        <v>0</v>
      </c>
      <c r="AP665" s="72"/>
      <c r="AQ665" s="91">
        <v>0</v>
      </c>
      <c r="AR665" s="91">
        <v>0</v>
      </c>
      <c r="AS665" s="91">
        <v>0</v>
      </c>
      <c r="AT665" s="91">
        <v>0</v>
      </c>
      <c r="AU665" s="72"/>
      <c r="AV665" s="91"/>
      <c r="AW665" s="91"/>
      <c r="AX665" s="91"/>
      <c r="AY665" s="91"/>
      <c r="AZ665" s="91"/>
      <c r="BB665" s="91"/>
      <c r="BC665" s="91"/>
      <c r="BD665" s="91"/>
      <c r="BE665" s="91"/>
      <c r="BF665" s="91"/>
      <c r="BG665" s="91"/>
      <c r="BH665" s="91"/>
      <c r="BI665" s="91"/>
      <c r="BJ665" s="91"/>
      <c r="BL665" s="75" t="str">
        <f t="shared" si="20"/>
        <v>Unilever VN - SENDO</v>
      </c>
      <c r="BM665" s="75" t="str">
        <f t="shared" si="21"/>
        <v>Unilever VN - SENDO</v>
      </c>
    </row>
    <row r="666" spans="1:65" hidden="1" x14ac:dyDescent="0.3">
      <c r="A666" s="85" t="s">
        <v>1305</v>
      </c>
      <c r="B666" s="85" t="s">
        <v>240</v>
      </c>
      <c r="C666" s="85" t="s">
        <v>1307</v>
      </c>
      <c r="D666" s="85" t="s">
        <v>2023</v>
      </c>
      <c r="E666" s="85" t="s">
        <v>1305</v>
      </c>
      <c r="F666" s="85" t="s">
        <v>1305</v>
      </c>
      <c r="G666" s="85" t="s">
        <v>1391</v>
      </c>
      <c r="H666" s="85" t="s">
        <v>1204</v>
      </c>
      <c r="I666" s="85" t="s">
        <v>1204</v>
      </c>
      <c r="J666" s="85" t="s">
        <v>90</v>
      </c>
      <c r="K666" s="85" t="s">
        <v>1313</v>
      </c>
      <c r="L666" s="95" t="s">
        <v>147</v>
      </c>
      <c r="M666" s="85"/>
      <c r="N666" s="85"/>
      <c r="O666" s="85"/>
      <c r="P666" s="85"/>
      <c r="Q666" s="87" t="s">
        <v>1311</v>
      </c>
      <c r="R666" s="87" t="s">
        <v>1311</v>
      </c>
      <c r="S666" s="87" t="s">
        <v>1311</v>
      </c>
      <c r="T666" s="87" t="s">
        <v>1311</v>
      </c>
      <c r="U666" s="87" t="s">
        <v>1311</v>
      </c>
      <c r="V666" s="87" t="s">
        <v>1311</v>
      </c>
      <c r="W666" s="87" t="s">
        <v>1311</v>
      </c>
      <c r="X666" s="87" t="s">
        <v>1311</v>
      </c>
      <c r="Y666" s="87" t="s">
        <v>1311</v>
      </c>
      <c r="Z666" s="87" t="s">
        <v>1311</v>
      </c>
      <c r="AA666" s="87" t="s">
        <v>1311</v>
      </c>
      <c r="AB666" s="87" t="s">
        <v>1311</v>
      </c>
      <c r="AC666" s="72"/>
      <c r="AD666" s="87">
        <v>0</v>
      </c>
      <c r="AE666" s="87">
        <v>0</v>
      </c>
      <c r="AF666" s="87">
        <v>0</v>
      </c>
      <c r="AG666" s="87">
        <v>0</v>
      </c>
      <c r="AH666" s="87">
        <v>0</v>
      </c>
      <c r="AI666" s="87">
        <v>0</v>
      </c>
      <c r="AJ666" s="87">
        <v>0</v>
      </c>
      <c r="AK666" s="87">
        <v>0</v>
      </c>
      <c r="AL666" s="87">
        <v>0</v>
      </c>
      <c r="AM666" s="87">
        <v>0</v>
      </c>
      <c r="AN666" s="87">
        <v>0</v>
      </c>
      <c r="AO666" s="87">
        <v>0</v>
      </c>
      <c r="AP666" s="72"/>
      <c r="AQ666" s="87">
        <v>0</v>
      </c>
      <c r="AR666" s="87">
        <v>0</v>
      </c>
      <c r="AS666" s="87">
        <v>0</v>
      </c>
      <c r="AT666" s="87">
        <v>0</v>
      </c>
      <c r="AU666" s="72"/>
      <c r="AV666" s="87"/>
      <c r="AW666" s="87"/>
      <c r="AX666" s="87"/>
      <c r="AY666" s="87"/>
      <c r="AZ666" s="87"/>
      <c r="BA666" s="87"/>
      <c r="BB666" s="87"/>
      <c r="BC666" s="87"/>
      <c r="BD666" s="87"/>
      <c r="BE666" s="87"/>
      <c r="BF666" s="87"/>
      <c r="BG666" s="87"/>
      <c r="BH666" s="87"/>
      <c r="BI666" s="87"/>
      <c r="BJ666" s="87"/>
      <c r="BL666" s="75" t="str">
        <f t="shared" si="20"/>
        <v>Unilever VN - Shopee</v>
      </c>
      <c r="BM666" s="75" t="str">
        <f t="shared" si="21"/>
        <v>Unilever VN - Shopee</v>
      </c>
    </row>
    <row r="667" spans="1:65" hidden="1" x14ac:dyDescent="0.3">
      <c r="A667" s="85" t="s">
        <v>1305</v>
      </c>
      <c r="B667" s="75" t="s">
        <v>240</v>
      </c>
      <c r="C667" s="75" t="s">
        <v>1307</v>
      </c>
      <c r="D667" s="75" t="s">
        <v>2024</v>
      </c>
      <c r="E667" s="75" t="s">
        <v>1305</v>
      </c>
      <c r="F667" s="75" t="s">
        <v>1305</v>
      </c>
      <c r="G667" s="75" t="s">
        <v>1391</v>
      </c>
      <c r="H667" s="75" t="s">
        <v>1204</v>
      </c>
      <c r="I667" s="75" t="s">
        <v>1204</v>
      </c>
      <c r="J667" s="75" t="s">
        <v>90</v>
      </c>
      <c r="K667" s="75" t="s">
        <v>1313</v>
      </c>
      <c r="L667" s="96" t="s">
        <v>581</v>
      </c>
      <c r="Q667" s="91" t="s">
        <v>1311</v>
      </c>
      <c r="R667" s="91" t="s">
        <v>1311</v>
      </c>
      <c r="S667" s="91" t="s">
        <v>1311</v>
      </c>
      <c r="T667" s="91" t="s">
        <v>1311</v>
      </c>
      <c r="U667" s="91" t="s">
        <v>1311</v>
      </c>
      <c r="V667" s="91" t="s">
        <v>1311</v>
      </c>
      <c r="W667" s="91" t="s">
        <v>1311</v>
      </c>
      <c r="X667" s="91" t="s">
        <v>1311</v>
      </c>
      <c r="Y667" s="91" t="s">
        <v>1311</v>
      </c>
      <c r="Z667" s="91" t="s">
        <v>1311</v>
      </c>
      <c r="AA667" s="91" t="s">
        <v>1311</v>
      </c>
      <c r="AB667" s="91" t="s">
        <v>1311</v>
      </c>
      <c r="AC667" s="72"/>
      <c r="AD667" s="91">
        <v>0</v>
      </c>
      <c r="AE667" s="91">
        <v>0</v>
      </c>
      <c r="AF667" s="91">
        <v>0</v>
      </c>
      <c r="AG667" s="91">
        <v>0</v>
      </c>
      <c r="AH667" s="91">
        <v>0</v>
      </c>
      <c r="AI667" s="91">
        <v>0</v>
      </c>
      <c r="AJ667" s="91">
        <v>0</v>
      </c>
      <c r="AK667" s="91">
        <v>0</v>
      </c>
      <c r="AL667" s="91">
        <v>0</v>
      </c>
      <c r="AM667" s="91">
        <v>0</v>
      </c>
      <c r="AN667" s="91">
        <v>0</v>
      </c>
      <c r="AO667" s="91">
        <v>0</v>
      </c>
      <c r="AP667" s="72"/>
      <c r="AQ667" s="91">
        <v>0</v>
      </c>
      <c r="AR667" s="91">
        <v>0</v>
      </c>
      <c r="AS667" s="91">
        <v>0</v>
      </c>
      <c r="AT667" s="91">
        <v>0</v>
      </c>
      <c r="AU667" s="72"/>
      <c r="AV667" s="91"/>
      <c r="AW667" s="91"/>
      <c r="AX667" s="91"/>
      <c r="AY667" s="91"/>
      <c r="AZ667" s="91"/>
      <c r="BB667" s="91"/>
      <c r="BC667" s="91"/>
      <c r="BD667" s="91"/>
      <c r="BE667" s="91"/>
      <c r="BF667" s="91"/>
      <c r="BG667" s="91"/>
      <c r="BH667" s="91"/>
      <c r="BI667" s="91"/>
      <c r="BJ667" s="91"/>
      <c r="BL667" s="75" t="str">
        <f t="shared" si="20"/>
        <v>Unilever VN - TIKI</v>
      </c>
      <c r="BM667" s="75" t="str">
        <f t="shared" si="21"/>
        <v>Unilever VN - TIKI</v>
      </c>
    </row>
    <row r="668" spans="1:65" hidden="1" x14ac:dyDescent="0.3">
      <c r="A668" s="85" t="s">
        <v>1305</v>
      </c>
      <c r="B668" s="85" t="s">
        <v>240</v>
      </c>
      <c r="C668" s="85" t="s">
        <v>1305</v>
      </c>
      <c r="D668" s="85" t="s">
        <v>2025</v>
      </c>
      <c r="E668" s="85" t="s">
        <v>1305</v>
      </c>
      <c r="F668" s="85" t="s">
        <v>1305</v>
      </c>
      <c r="G668" s="85" t="s">
        <v>1391</v>
      </c>
      <c r="H668" s="85" t="s">
        <v>1204</v>
      </c>
      <c r="I668" s="85" t="s">
        <v>1204</v>
      </c>
      <c r="J668" s="85" t="s">
        <v>90</v>
      </c>
      <c r="K668" s="85" t="s">
        <v>116</v>
      </c>
      <c r="L668" s="86" t="s">
        <v>116</v>
      </c>
      <c r="M668" s="85"/>
      <c r="N668" s="85"/>
      <c r="O668" s="85"/>
      <c r="P668" s="85"/>
      <c r="Q668" s="87" t="s">
        <v>1311</v>
      </c>
      <c r="R668" s="87" t="s">
        <v>1311</v>
      </c>
      <c r="S668" s="87" t="s">
        <v>1311</v>
      </c>
      <c r="T668" s="87" t="s">
        <v>1311</v>
      </c>
      <c r="U668" s="87" t="s">
        <v>1311</v>
      </c>
      <c r="V668" s="87" t="s">
        <v>1311</v>
      </c>
      <c r="W668" s="87" t="s">
        <v>1311</v>
      </c>
      <c r="X668" s="87" t="s">
        <v>1311</v>
      </c>
      <c r="Y668" s="87"/>
      <c r="Z668" s="87"/>
      <c r="AA668" s="87"/>
      <c r="AB668" s="87"/>
      <c r="AC668" s="72"/>
      <c r="AD668" s="87">
        <v>0</v>
      </c>
      <c r="AE668" s="87">
        <v>0</v>
      </c>
      <c r="AF668" s="87">
        <v>0</v>
      </c>
      <c r="AG668" s="87">
        <v>0</v>
      </c>
      <c r="AH668" s="87">
        <v>0</v>
      </c>
      <c r="AI668" s="87">
        <v>0</v>
      </c>
      <c r="AJ668" s="87">
        <v>0</v>
      </c>
      <c r="AK668" s="87">
        <v>0</v>
      </c>
      <c r="AL668" s="87">
        <v>0</v>
      </c>
      <c r="AM668" s="87">
        <v>0</v>
      </c>
      <c r="AN668" s="87">
        <v>0</v>
      </c>
      <c r="AO668" s="87">
        <v>0</v>
      </c>
      <c r="AP668" s="72"/>
      <c r="AQ668" s="87">
        <v>0</v>
      </c>
      <c r="AR668" s="87">
        <v>0</v>
      </c>
      <c r="AS668" s="87">
        <v>0</v>
      </c>
      <c r="AT668" s="87">
        <v>0</v>
      </c>
      <c r="AU668" s="72"/>
      <c r="AV668" s="87"/>
      <c r="AW668" s="87"/>
      <c r="AX668" s="87"/>
      <c r="AY668" s="87"/>
      <c r="AZ668" s="87"/>
      <c r="BA668" s="87"/>
      <c r="BB668" s="87"/>
      <c r="BC668" s="87"/>
      <c r="BD668" s="87"/>
      <c r="BE668" s="87"/>
      <c r="BF668" s="87"/>
      <c r="BG668" s="87"/>
      <c r="BH668" s="87"/>
      <c r="BI668" s="87"/>
      <c r="BJ668" s="87"/>
      <c r="BL668" s="75" t="str">
        <f t="shared" si="20"/>
        <v>Unilever VN - Tiktok</v>
      </c>
      <c r="BM668" s="75" t="str">
        <f t="shared" si="21"/>
        <v>Unilever VN - Tiktok</v>
      </c>
    </row>
    <row r="669" spans="1:65" hidden="1" x14ac:dyDescent="0.3">
      <c r="A669" s="85" t="s">
        <v>1305</v>
      </c>
      <c r="B669" s="75" t="s">
        <v>240</v>
      </c>
      <c r="C669" s="75" t="s">
        <v>1307</v>
      </c>
      <c r="D669" s="75" t="s">
        <v>2026</v>
      </c>
      <c r="E669" s="75" t="s">
        <v>1305</v>
      </c>
      <c r="F669" s="75" t="s">
        <v>1305</v>
      </c>
      <c r="G669" s="75" t="s">
        <v>1445</v>
      </c>
      <c r="H669" s="75" t="s">
        <v>1027</v>
      </c>
      <c r="I669" s="75" t="s">
        <v>1027</v>
      </c>
      <c r="J669" s="75" t="s">
        <v>90</v>
      </c>
      <c r="K669" s="75" t="s">
        <v>1313</v>
      </c>
      <c r="L669" s="90" t="s">
        <v>65</v>
      </c>
      <c r="Q669" s="91" t="s">
        <v>1311</v>
      </c>
      <c r="R669" s="91" t="s">
        <v>1311</v>
      </c>
      <c r="S669" s="91" t="s">
        <v>1311</v>
      </c>
      <c r="T669" s="91" t="s">
        <v>1311</v>
      </c>
      <c r="U669" s="91" t="s">
        <v>1311</v>
      </c>
      <c r="V669" s="91" t="s">
        <v>1311</v>
      </c>
      <c r="W669" s="91" t="s">
        <v>1311</v>
      </c>
      <c r="X669" s="91" t="s">
        <v>1311</v>
      </c>
      <c r="Y669" s="91" t="s">
        <v>1311</v>
      </c>
      <c r="Z669" s="91" t="s">
        <v>1311</v>
      </c>
      <c r="AA669" s="91" t="s">
        <v>1311</v>
      </c>
      <c r="AB669" s="91" t="s">
        <v>1311</v>
      </c>
      <c r="AC669" s="72"/>
      <c r="AD669" s="91">
        <v>0</v>
      </c>
      <c r="AE669" s="91">
        <v>0</v>
      </c>
      <c r="AF669" s="91">
        <v>0</v>
      </c>
      <c r="AG669" s="91">
        <v>0</v>
      </c>
      <c r="AH669" s="91">
        <v>0</v>
      </c>
      <c r="AI669" s="91">
        <v>0</v>
      </c>
      <c r="AJ669" s="91">
        <v>0</v>
      </c>
      <c r="AK669" s="91">
        <v>0</v>
      </c>
      <c r="AL669" s="91">
        <v>0</v>
      </c>
      <c r="AM669" s="91">
        <v>0</v>
      </c>
      <c r="AN669" s="91">
        <v>0</v>
      </c>
      <c r="AO669" s="91">
        <v>0</v>
      </c>
      <c r="AP669" s="72"/>
      <c r="AQ669" s="91">
        <v>0</v>
      </c>
      <c r="AR669" s="91">
        <v>0</v>
      </c>
      <c r="AS669" s="91">
        <v>0</v>
      </c>
      <c r="AT669" s="91">
        <v>0</v>
      </c>
      <c r="AU669" s="72"/>
      <c r="AV669" s="91"/>
      <c r="AW669" s="91"/>
      <c r="AX669" s="91"/>
      <c r="AY669" s="91"/>
      <c r="AZ669" s="91"/>
      <c r="BB669" s="91"/>
      <c r="BC669" s="91"/>
      <c r="BD669" s="91"/>
      <c r="BE669" s="91"/>
      <c r="BF669" s="91"/>
      <c r="BG669" s="91"/>
      <c r="BH669" s="91"/>
      <c r="BI669" s="91"/>
      <c r="BJ669" s="91"/>
      <c r="BL669" s="75" t="str">
        <f t="shared" si="20"/>
        <v>Vita dairy - Lazada</v>
      </c>
      <c r="BM669" s="75" t="str">
        <f t="shared" si="21"/>
        <v>Vita dairy - Lazada</v>
      </c>
    </row>
    <row r="670" spans="1:65" hidden="1" x14ac:dyDescent="0.3">
      <c r="A670" s="85" t="s">
        <v>1305</v>
      </c>
      <c r="B670" s="85" t="s">
        <v>240</v>
      </c>
      <c r="C670" s="85" t="s">
        <v>1307</v>
      </c>
      <c r="D670" s="85" t="s">
        <v>2027</v>
      </c>
      <c r="E670" s="85" t="s">
        <v>1305</v>
      </c>
      <c r="F670" s="85" t="s">
        <v>1305</v>
      </c>
      <c r="G670" s="85" t="s">
        <v>1445</v>
      </c>
      <c r="H670" s="85" t="s">
        <v>1027</v>
      </c>
      <c r="I670" s="85" t="s">
        <v>1027</v>
      </c>
      <c r="J670" s="85" t="s">
        <v>90</v>
      </c>
      <c r="K670" s="85" t="s">
        <v>1313</v>
      </c>
      <c r="L670" s="95" t="s">
        <v>147</v>
      </c>
      <c r="M670" s="85"/>
      <c r="N670" s="85"/>
      <c r="O670" s="85"/>
      <c r="P670" s="85"/>
      <c r="Q670" s="87" t="s">
        <v>1311</v>
      </c>
      <c r="R670" s="87" t="s">
        <v>1311</v>
      </c>
      <c r="S670" s="87" t="s">
        <v>1311</v>
      </c>
      <c r="T670" s="87" t="s">
        <v>1311</v>
      </c>
      <c r="U670" s="87" t="s">
        <v>1311</v>
      </c>
      <c r="V670" s="87" t="s">
        <v>1311</v>
      </c>
      <c r="W670" s="87" t="s">
        <v>1311</v>
      </c>
      <c r="X670" s="87" t="s">
        <v>1311</v>
      </c>
      <c r="Y670" s="87" t="s">
        <v>1311</v>
      </c>
      <c r="Z670" s="87" t="s">
        <v>1311</v>
      </c>
      <c r="AA670" s="87" t="s">
        <v>1311</v>
      </c>
      <c r="AB670" s="87" t="s">
        <v>1311</v>
      </c>
      <c r="AC670" s="72"/>
      <c r="AD670" s="87">
        <v>0</v>
      </c>
      <c r="AE670" s="87">
        <v>0</v>
      </c>
      <c r="AF670" s="87">
        <v>0</v>
      </c>
      <c r="AG670" s="87">
        <v>0</v>
      </c>
      <c r="AH670" s="87">
        <v>0</v>
      </c>
      <c r="AI670" s="87">
        <v>0</v>
      </c>
      <c r="AJ670" s="87">
        <v>0</v>
      </c>
      <c r="AK670" s="87">
        <v>0</v>
      </c>
      <c r="AL670" s="87">
        <v>0</v>
      </c>
      <c r="AM670" s="87">
        <v>0</v>
      </c>
      <c r="AN670" s="87">
        <v>0</v>
      </c>
      <c r="AO670" s="87">
        <v>0</v>
      </c>
      <c r="AP670" s="72"/>
      <c r="AQ670" s="87">
        <v>0</v>
      </c>
      <c r="AR670" s="87">
        <v>0</v>
      </c>
      <c r="AS670" s="87">
        <v>0</v>
      </c>
      <c r="AT670" s="87">
        <v>0</v>
      </c>
      <c r="AU670" s="72"/>
      <c r="AV670" s="87"/>
      <c r="AW670" s="87"/>
      <c r="AX670" s="87"/>
      <c r="AY670" s="87"/>
      <c r="AZ670" s="87"/>
      <c r="BA670" s="87"/>
      <c r="BB670" s="87"/>
      <c r="BC670" s="87"/>
      <c r="BD670" s="87"/>
      <c r="BE670" s="87"/>
      <c r="BF670" s="87"/>
      <c r="BG670" s="87"/>
      <c r="BH670" s="87"/>
      <c r="BI670" s="87"/>
      <c r="BJ670" s="87"/>
      <c r="BL670" s="75" t="str">
        <f t="shared" si="20"/>
        <v>Vita dairy - Shopee</v>
      </c>
      <c r="BM670" s="75" t="str">
        <f t="shared" si="21"/>
        <v>Vita dairy - Shopee</v>
      </c>
    </row>
    <row r="671" spans="1:65" hidden="1" x14ac:dyDescent="0.3">
      <c r="A671" s="85" t="s">
        <v>1305</v>
      </c>
      <c r="B671" s="75" t="s">
        <v>240</v>
      </c>
      <c r="C671" s="75" t="s">
        <v>1307</v>
      </c>
      <c r="D671" s="75" t="s">
        <v>2028</v>
      </c>
      <c r="E671" s="75" t="s">
        <v>1305</v>
      </c>
      <c r="F671" s="75" t="s">
        <v>1305</v>
      </c>
      <c r="G671" s="75" t="s">
        <v>1445</v>
      </c>
      <c r="H671" s="75" t="s">
        <v>1027</v>
      </c>
      <c r="I671" s="75" t="s">
        <v>1027</v>
      </c>
      <c r="J671" s="75" t="s">
        <v>90</v>
      </c>
      <c r="K671" s="75" t="s">
        <v>1313</v>
      </c>
      <c r="L671" s="96" t="s">
        <v>581</v>
      </c>
      <c r="Q671" s="91" t="s">
        <v>1311</v>
      </c>
      <c r="R671" s="91" t="s">
        <v>1311</v>
      </c>
      <c r="S671" s="91" t="s">
        <v>1311</v>
      </c>
      <c r="T671" s="91" t="s">
        <v>1311</v>
      </c>
      <c r="U671" s="91" t="s">
        <v>1311</v>
      </c>
      <c r="V671" s="91" t="s">
        <v>1311</v>
      </c>
      <c r="W671" s="91" t="s">
        <v>1311</v>
      </c>
      <c r="X671" s="91" t="s">
        <v>1311</v>
      </c>
      <c r="Y671" s="91" t="s">
        <v>1311</v>
      </c>
      <c r="Z671" s="91" t="s">
        <v>1311</v>
      </c>
      <c r="AA671" s="91" t="s">
        <v>1311</v>
      </c>
      <c r="AB671" s="91" t="s">
        <v>1311</v>
      </c>
      <c r="AC671" s="72"/>
      <c r="AD671" s="91">
        <v>0</v>
      </c>
      <c r="AE671" s="91">
        <v>0</v>
      </c>
      <c r="AF671" s="91">
        <v>0</v>
      </c>
      <c r="AG671" s="91">
        <v>0</v>
      </c>
      <c r="AH671" s="91">
        <v>0</v>
      </c>
      <c r="AI671" s="91">
        <v>0</v>
      </c>
      <c r="AJ671" s="91">
        <v>0</v>
      </c>
      <c r="AK671" s="91">
        <v>0</v>
      </c>
      <c r="AL671" s="91">
        <v>0</v>
      </c>
      <c r="AM671" s="91">
        <v>0</v>
      </c>
      <c r="AN671" s="91">
        <v>0</v>
      </c>
      <c r="AO671" s="91">
        <v>0</v>
      </c>
      <c r="AP671" s="72"/>
      <c r="AQ671" s="91">
        <v>0</v>
      </c>
      <c r="AR671" s="91">
        <v>0</v>
      </c>
      <c r="AS671" s="91">
        <v>0</v>
      </c>
      <c r="AT671" s="91">
        <v>0</v>
      </c>
      <c r="AU671" s="72"/>
      <c r="AV671" s="91"/>
      <c r="AW671" s="91"/>
      <c r="AX671" s="91"/>
      <c r="AY671" s="91"/>
      <c r="AZ671" s="91"/>
      <c r="BB671" s="91"/>
      <c r="BC671" s="91"/>
      <c r="BD671" s="91"/>
      <c r="BE671" s="91"/>
      <c r="BF671" s="91"/>
      <c r="BG671" s="91"/>
      <c r="BH671" s="91"/>
      <c r="BI671" s="91"/>
      <c r="BJ671" s="91"/>
      <c r="BL671" s="75" t="str">
        <f t="shared" si="20"/>
        <v>Vita dairy - TIKI</v>
      </c>
      <c r="BM671" s="75" t="str">
        <f t="shared" si="21"/>
        <v>Vita dairy - TIKI</v>
      </c>
    </row>
    <row r="672" spans="1:65" hidden="1" x14ac:dyDescent="0.3">
      <c r="A672" s="85" t="s">
        <v>1305</v>
      </c>
      <c r="B672" s="85" t="s">
        <v>240</v>
      </c>
      <c r="C672" s="85" t="s">
        <v>1305</v>
      </c>
      <c r="D672" s="85" t="s">
        <v>2029</v>
      </c>
      <c r="E672" s="85" t="s">
        <v>1305</v>
      </c>
      <c r="F672" s="85" t="s">
        <v>1305</v>
      </c>
      <c r="G672" s="85" t="s">
        <v>1445</v>
      </c>
      <c r="H672" s="85" t="s">
        <v>1027</v>
      </c>
      <c r="I672" s="85" t="s">
        <v>1027</v>
      </c>
      <c r="J672" s="85" t="s">
        <v>90</v>
      </c>
      <c r="K672" s="85" t="s">
        <v>1332</v>
      </c>
      <c r="L672" s="86" t="s">
        <v>84</v>
      </c>
      <c r="M672" s="85"/>
      <c r="N672" s="85"/>
      <c r="O672" s="85"/>
      <c r="P672" s="85"/>
      <c r="Q672" s="87" t="s">
        <v>1311</v>
      </c>
      <c r="R672" s="87" t="s">
        <v>1311</v>
      </c>
      <c r="S672" s="87" t="s">
        <v>1311</v>
      </c>
      <c r="T672" s="87" t="s">
        <v>1311</v>
      </c>
      <c r="U672" s="87" t="s">
        <v>1311</v>
      </c>
      <c r="V672" s="87" t="s">
        <v>1311</v>
      </c>
      <c r="W672" s="87">
        <v>156</v>
      </c>
      <c r="X672" s="87">
        <v>172</v>
      </c>
      <c r="Y672" s="87">
        <v>215</v>
      </c>
      <c r="Z672" s="87">
        <v>237</v>
      </c>
      <c r="AA672" s="87">
        <v>247</v>
      </c>
      <c r="AB672" s="87">
        <v>258</v>
      </c>
      <c r="AC672" s="72"/>
      <c r="AD672" s="87">
        <v>0</v>
      </c>
      <c r="AE672" s="87">
        <v>0</v>
      </c>
      <c r="AF672" s="87">
        <v>0</v>
      </c>
      <c r="AG672" s="87">
        <v>0</v>
      </c>
      <c r="AH672" s="87">
        <v>0</v>
      </c>
      <c r="AI672" s="87">
        <v>0</v>
      </c>
      <c r="AJ672" s="88">
        <v>7369</v>
      </c>
      <c r="AK672" s="88">
        <v>8124</v>
      </c>
      <c r="AL672" s="88">
        <v>10139</v>
      </c>
      <c r="AM672" s="88">
        <v>11179</v>
      </c>
      <c r="AN672" s="88">
        <v>11683</v>
      </c>
      <c r="AO672" s="88">
        <v>12186</v>
      </c>
      <c r="AP672" s="72"/>
      <c r="AQ672" s="87">
        <v>0</v>
      </c>
      <c r="AR672" s="87">
        <v>0</v>
      </c>
      <c r="AS672" s="88">
        <v>25632</v>
      </c>
      <c r="AT672" s="88">
        <v>35048</v>
      </c>
      <c r="AU672" s="72"/>
      <c r="AV672" s="87"/>
      <c r="AW672" s="87"/>
      <c r="AX672" s="87"/>
      <c r="AY672" s="87"/>
      <c r="AZ672" s="87"/>
      <c r="BA672" s="87"/>
      <c r="BB672" s="87"/>
      <c r="BC672" s="87"/>
      <c r="BD672" s="87"/>
      <c r="BE672" s="87"/>
      <c r="BF672" s="87"/>
      <c r="BG672" s="87"/>
      <c r="BH672" s="87"/>
      <c r="BI672" s="87"/>
      <c r="BJ672" s="87"/>
      <c r="BL672" s="75" t="str">
        <f t="shared" si="20"/>
        <v>Vita dairy - Socom</v>
      </c>
      <c r="BM672" s="75" t="str">
        <f t="shared" si="21"/>
        <v>Vita dairy - Socom</v>
      </c>
    </row>
    <row r="673" spans="1:65" hidden="1" x14ac:dyDescent="0.3">
      <c r="A673" s="85" t="s">
        <v>1305</v>
      </c>
      <c r="B673" s="75" t="s">
        <v>240</v>
      </c>
      <c r="C673" s="75" t="s">
        <v>1307</v>
      </c>
      <c r="D673" s="75" t="s">
        <v>2030</v>
      </c>
      <c r="E673" s="75" t="s">
        <v>1305</v>
      </c>
      <c r="F673" s="75" t="s">
        <v>1305</v>
      </c>
      <c r="G673" s="75" t="s">
        <v>1320</v>
      </c>
      <c r="H673" s="75" t="s">
        <v>1223</v>
      </c>
      <c r="I673" s="75" t="s">
        <v>1223</v>
      </c>
      <c r="J673" s="75" t="s">
        <v>90</v>
      </c>
      <c r="K673" s="75" t="s">
        <v>1313</v>
      </c>
      <c r="L673" s="90" t="s">
        <v>65</v>
      </c>
      <c r="Q673" s="91" t="s">
        <v>1311</v>
      </c>
      <c r="R673" s="91" t="s">
        <v>1311</v>
      </c>
      <c r="S673" s="91" t="s">
        <v>1311</v>
      </c>
      <c r="T673" s="91" t="s">
        <v>1311</v>
      </c>
      <c r="U673" s="91" t="s">
        <v>1311</v>
      </c>
      <c r="V673" s="91" t="s">
        <v>1311</v>
      </c>
      <c r="W673" s="91" t="s">
        <v>1311</v>
      </c>
      <c r="X673" s="91" t="s">
        <v>1311</v>
      </c>
      <c r="Y673" s="91" t="s">
        <v>1311</v>
      </c>
      <c r="Z673" s="91" t="s">
        <v>1311</v>
      </c>
      <c r="AA673" s="91" t="s">
        <v>1311</v>
      </c>
      <c r="AB673" s="91" t="s">
        <v>1311</v>
      </c>
      <c r="AC673" s="72"/>
      <c r="AD673" s="91">
        <v>0</v>
      </c>
      <c r="AE673" s="91">
        <v>0</v>
      </c>
      <c r="AF673" s="91">
        <v>0</v>
      </c>
      <c r="AG673" s="91">
        <v>0</v>
      </c>
      <c r="AH673" s="91">
        <v>0</v>
      </c>
      <c r="AI673" s="91">
        <v>0</v>
      </c>
      <c r="AJ673" s="91">
        <v>0</v>
      </c>
      <c r="AK673" s="91">
        <v>0</v>
      </c>
      <c r="AL673" s="91">
        <v>0</v>
      </c>
      <c r="AM673" s="91">
        <v>0</v>
      </c>
      <c r="AN673" s="91">
        <v>0</v>
      </c>
      <c r="AO673" s="91">
        <v>0</v>
      </c>
      <c r="AP673" s="72"/>
      <c r="AQ673" s="91">
        <v>0</v>
      </c>
      <c r="AR673" s="91">
        <v>0</v>
      </c>
      <c r="AS673" s="91">
        <v>0</v>
      </c>
      <c r="AT673" s="91">
        <v>0</v>
      </c>
      <c r="AU673" s="72"/>
      <c r="AV673" s="91"/>
      <c r="AW673" s="91"/>
      <c r="AX673" s="91"/>
      <c r="AY673" s="91"/>
      <c r="AZ673" s="91"/>
      <c r="BB673" s="91"/>
      <c r="BC673" s="91"/>
      <c r="BD673" s="91"/>
      <c r="BE673" s="91"/>
      <c r="BF673" s="91"/>
      <c r="BG673" s="91"/>
      <c r="BH673" s="91"/>
      <c r="BI673" s="91"/>
      <c r="BJ673" s="91"/>
      <c r="BL673" s="75" t="str">
        <f t="shared" si="20"/>
        <v>Vivo - Lazada</v>
      </c>
      <c r="BM673" s="75" t="str">
        <f t="shared" si="21"/>
        <v>Vivo - Lazada</v>
      </c>
    </row>
    <row r="674" spans="1:65" hidden="1" x14ac:dyDescent="0.3">
      <c r="A674" s="85" t="s">
        <v>1305</v>
      </c>
      <c r="B674" s="85" t="s">
        <v>240</v>
      </c>
      <c r="C674" s="85" t="s">
        <v>1305</v>
      </c>
      <c r="D674" s="85" t="s">
        <v>2031</v>
      </c>
      <c r="E674" s="85" t="s">
        <v>1305</v>
      </c>
      <c r="F674" s="85" t="s">
        <v>1305</v>
      </c>
      <c r="G674" s="85" t="s">
        <v>1320</v>
      </c>
      <c r="H674" s="85" t="s">
        <v>1223</v>
      </c>
      <c r="I674" s="85" t="s">
        <v>1223</v>
      </c>
      <c r="J674" s="85" t="s">
        <v>90</v>
      </c>
      <c r="K674" s="85" t="s">
        <v>739</v>
      </c>
      <c r="L674" s="86" t="s">
        <v>739</v>
      </c>
      <c r="M674" s="85"/>
      <c r="N674" s="85"/>
      <c r="O674" s="85"/>
      <c r="P674" s="85"/>
      <c r="Q674" s="87" t="s">
        <v>1311</v>
      </c>
      <c r="R674" s="87" t="s">
        <v>1311</v>
      </c>
      <c r="S674" s="87" t="s">
        <v>1311</v>
      </c>
      <c r="T674" s="87" t="s">
        <v>1311</v>
      </c>
      <c r="U674" s="87" t="s">
        <v>1311</v>
      </c>
      <c r="V674" s="87" t="s">
        <v>1311</v>
      </c>
      <c r="W674" s="87" t="s">
        <v>1311</v>
      </c>
      <c r="X674" s="87" t="s">
        <v>1311</v>
      </c>
      <c r="Y674" s="87" t="s">
        <v>1311</v>
      </c>
      <c r="Z674" s="87" t="s">
        <v>1311</v>
      </c>
      <c r="AA674" s="87" t="s">
        <v>1311</v>
      </c>
      <c r="AB674" s="87" t="s">
        <v>1311</v>
      </c>
      <c r="AC674" s="72"/>
      <c r="AD674" s="87">
        <v>0</v>
      </c>
      <c r="AE674" s="87">
        <v>0</v>
      </c>
      <c r="AF674" s="87">
        <v>0</v>
      </c>
      <c r="AG674" s="87">
        <v>0</v>
      </c>
      <c r="AH674" s="87">
        <v>0</v>
      </c>
      <c r="AI674" s="87">
        <v>0</v>
      </c>
      <c r="AJ674" s="87">
        <v>0</v>
      </c>
      <c r="AK674" s="87">
        <v>0</v>
      </c>
      <c r="AL674" s="87">
        <v>0</v>
      </c>
      <c r="AM674" s="87">
        <v>0</v>
      </c>
      <c r="AN674" s="87">
        <v>0</v>
      </c>
      <c r="AO674" s="87">
        <v>0</v>
      </c>
      <c r="AP674" s="72"/>
      <c r="AQ674" s="87">
        <v>0</v>
      </c>
      <c r="AR674" s="87">
        <v>0</v>
      </c>
      <c r="AS674" s="87">
        <v>0</v>
      </c>
      <c r="AT674" s="87">
        <v>0</v>
      </c>
      <c r="AU674" s="72"/>
      <c r="AV674" s="87"/>
      <c r="AW674" s="87"/>
      <c r="AX674" s="87"/>
      <c r="AY674" s="87"/>
      <c r="AZ674" s="87"/>
      <c r="BA674" s="87"/>
      <c r="BB674" s="87"/>
      <c r="BC674" s="87"/>
      <c r="BD674" s="87"/>
      <c r="BE674" s="87"/>
      <c r="BF674" s="87"/>
      <c r="BG674" s="87"/>
      <c r="BH674" s="87"/>
      <c r="BI674" s="87"/>
      <c r="BJ674" s="87"/>
      <c r="BL674" s="75" t="str">
        <f t="shared" si="20"/>
        <v>Vivo - Momo</v>
      </c>
      <c r="BM674" s="75" t="str">
        <f t="shared" si="21"/>
        <v>Vivo - Momo</v>
      </c>
    </row>
    <row r="675" spans="1:65" hidden="1" x14ac:dyDescent="0.3">
      <c r="A675" s="85" t="s">
        <v>1305</v>
      </c>
      <c r="B675" s="75" t="s">
        <v>240</v>
      </c>
      <c r="C675" s="75" t="s">
        <v>1307</v>
      </c>
      <c r="D675" s="75" t="s">
        <v>2032</v>
      </c>
      <c r="E675" s="75" t="s">
        <v>1305</v>
      </c>
      <c r="F675" s="75" t="s">
        <v>1305</v>
      </c>
      <c r="G675" s="75" t="s">
        <v>1320</v>
      </c>
      <c r="H675" s="75" t="s">
        <v>1223</v>
      </c>
      <c r="I675" s="75" t="s">
        <v>1223</v>
      </c>
      <c r="J675" s="75" t="s">
        <v>90</v>
      </c>
      <c r="K675" s="75" t="s">
        <v>1313</v>
      </c>
      <c r="L675" s="99" t="s">
        <v>1482</v>
      </c>
      <c r="Q675" s="91" t="s">
        <v>1311</v>
      </c>
      <c r="R675" s="91" t="s">
        <v>1311</v>
      </c>
      <c r="S675" s="91" t="s">
        <v>1311</v>
      </c>
      <c r="T675" s="91" t="s">
        <v>1311</v>
      </c>
      <c r="U675" s="91" t="s">
        <v>1311</v>
      </c>
      <c r="V675" s="91" t="s">
        <v>1311</v>
      </c>
      <c r="W675" s="91" t="s">
        <v>1311</v>
      </c>
      <c r="X675" s="91" t="s">
        <v>1311</v>
      </c>
      <c r="Y675" s="91" t="s">
        <v>1311</v>
      </c>
      <c r="Z675" s="91" t="s">
        <v>1311</v>
      </c>
      <c r="AA675" s="91" t="s">
        <v>1311</v>
      </c>
      <c r="AB675" s="91" t="s">
        <v>1311</v>
      </c>
      <c r="AC675" s="72"/>
      <c r="AD675" s="91">
        <v>0</v>
      </c>
      <c r="AE675" s="91">
        <v>0</v>
      </c>
      <c r="AF675" s="91">
        <v>0</v>
      </c>
      <c r="AG675" s="91">
        <v>0</v>
      </c>
      <c r="AH675" s="91">
        <v>0</v>
      </c>
      <c r="AI675" s="91">
        <v>0</v>
      </c>
      <c r="AJ675" s="91">
        <v>0</v>
      </c>
      <c r="AK675" s="91">
        <v>0</v>
      </c>
      <c r="AL675" s="91">
        <v>0</v>
      </c>
      <c r="AM675" s="91">
        <v>0</v>
      </c>
      <c r="AN675" s="91">
        <v>0</v>
      </c>
      <c r="AO675" s="91">
        <v>0</v>
      </c>
      <c r="AP675" s="72"/>
      <c r="AQ675" s="91">
        <v>0</v>
      </c>
      <c r="AR675" s="91">
        <v>0</v>
      </c>
      <c r="AS675" s="91">
        <v>0</v>
      </c>
      <c r="AT675" s="91">
        <v>0</v>
      </c>
      <c r="AU675" s="72"/>
      <c r="AV675" s="91"/>
      <c r="AW675" s="91"/>
      <c r="AX675" s="91"/>
      <c r="AY675" s="91"/>
      <c r="AZ675" s="91"/>
      <c r="BB675" s="91"/>
      <c r="BC675" s="91"/>
      <c r="BD675" s="91"/>
      <c r="BE675" s="91"/>
      <c r="BF675" s="91"/>
      <c r="BG675" s="91"/>
      <c r="BH675" s="91"/>
      <c r="BI675" s="91"/>
      <c r="BJ675" s="91"/>
      <c r="BL675" s="75" t="str">
        <f t="shared" si="20"/>
        <v>Vivo - SENDO</v>
      </c>
      <c r="BM675" s="75" t="str">
        <f t="shared" si="21"/>
        <v>Vivo - SENDO</v>
      </c>
    </row>
    <row r="676" spans="1:65" hidden="1" x14ac:dyDescent="0.3">
      <c r="A676" s="85" t="s">
        <v>1305</v>
      </c>
      <c r="B676" s="85" t="s">
        <v>240</v>
      </c>
      <c r="C676" s="85" t="s">
        <v>1307</v>
      </c>
      <c r="D676" s="85" t="s">
        <v>2033</v>
      </c>
      <c r="E676" s="85" t="s">
        <v>1305</v>
      </c>
      <c r="F676" s="85" t="s">
        <v>1305</v>
      </c>
      <c r="G676" s="85" t="s">
        <v>1320</v>
      </c>
      <c r="H676" s="85" t="s">
        <v>1223</v>
      </c>
      <c r="I676" s="85" t="s">
        <v>1223</v>
      </c>
      <c r="J676" s="85" t="s">
        <v>90</v>
      </c>
      <c r="K676" s="85" t="s">
        <v>1313</v>
      </c>
      <c r="L676" s="95" t="s">
        <v>147</v>
      </c>
      <c r="M676" s="85"/>
      <c r="N676" s="85"/>
      <c r="O676" s="85"/>
      <c r="P676" s="85"/>
      <c r="Q676" s="87" t="s">
        <v>1311</v>
      </c>
      <c r="R676" s="87" t="s">
        <v>1311</v>
      </c>
      <c r="S676" s="87" t="s">
        <v>1311</v>
      </c>
      <c r="T676" s="87" t="s">
        <v>1311</v>
      </c>
      <c r="U676" s="87" t="s">
        <v>1311</v>
      </c>
      <c r="V676" s="87" t="s">
        <v>1311</v>
      </c>
      <c r="W676" s="87" t="s">
        <v>1311</v>
      </c>
      <c r="X676" s="87" t="s">
        <v>1311</v>
      </c>
      <c r="Y676" s="87" t="s">
        <v>1311</v>
      </c>
      <c r="Z676" s="87" t="s">
        <v>1311</v>
      </c>
      <c r="AA676" s="87" t="s">
        <v>1311</v>
      </c>
      <c r="AB676" s="87" t="s">
        <v>1311</v>
      </c>
      <c r="AC676" s="72"/>
      <c r="AD676" s="87">
        <v>0</v>
      </c>
      <c r="AE676" s="87">
        <v>0</v>
      </c>
      <c r="AF676" s="87">
        <v>0</v>
      </c>
      <c r="AG676" s="87">
        <v>0</v>
      </c>
      <c r="AH676" s="87">
        <v>0</v>
      </c>
      <c r="AI676" s="87">
        <v>0</v>
      </c>
      <c r="AJ676" s="87">
        <v>0</v>
      </c>
      <c r="AK676" s="87">
        <v>0</v>
      </c>
      <c r="AL676" s="87">
        <v>0</v>
      </c>
      <c r="AM676" s="87">
        <v>0</v>
      </c>
      <c r="AN676" s="87">
        <v>0</v>
      </c>
      <c r="AO676" s="87">
        <v>0</v>
      </c>
      <c r="AP676" s="72"/>
      <c r="AQ676" s="87">
        <v>0</v>
      </c>
      <c r="AR676" s="87">
        <v>0</v>
      </c>
      <c r="AS676" s="87">
        <v>0</v>
      </c>
      <c r="AT676" s="87">
        <v>0</v>
      </c>
      <c r="AU676" s="72"/>
      <c r="AV676" s="87"/>
      <c r="AW676" s="87"/>
      <c r="AX676" s="87"/>
      <c r="AY676" s="87"/>
      <c r="AZ676" s="87"/>
      <c r="BA676" s="87"/>
      <c r="BB676" s="87"/>
      <c r="BC676" s="87"/>
      <c r="BD676" s="87"/>
      <c r="BE676" s="87"/>
      <c r="BF676" s="87"/>
      <c r="BG676" s="87"/>
      <c r="BH676" s="87"/>
      <c r="BI676" s="87"/>
      <c r="BJ676" s="87"/>
      <c r="BL676" s="75" t="str">
        <f t="shared" si="20"/>
        <v>Vivo - Shopee</v>
      </c>
      <c r="BM676" s="75" t="str">
        <f t="shared" si="21"/>
        <v>Vivo - Shopee</v>
      </c>
    </row>
    <row r="677" spans="1:65" hidden="1" x14ac:dyDescent="0.3">
      <c r="A677" s="85" t="s">
        <v>1305</v>
      </c>
      <c r="B677" s="75" t="s">
        <v>240</v>
      </c>
      <c r="C677" s="75" t="s">
        <v>1307</v>
      </c>
      <c r="D677" s="75" t="s">
        <v>2034</v>
      </c>
      <c r="E677" s="75" t="s">
        <v>1305</v>
      </c>
      <c r="F677" s="75" t="s">
        <v>1305</v>
      </c>
      <c r="G677" s="75" t="s">
        <v>1320</v>
      </c>
      <c r="H677" s="75" t="s">
        <v>1223</v>
      </c>
      <c r="I677" s="75" t="s">
        <v>1223</v>
      </c>
      <c r="J677" s="75" t="s">
        <v>90</v>
      </c>
      <c r="K677" s="75" t="s">
        <v>1313</v>
      </c>
      <c r="L677" s="96" t="s">
        <v>581</v>
      </c>
      <c r="Q677" s="91" t="s">
        <v>1311</v>
      </c>
      <c r="R677" s="91" t="s">
        <v>1311</v>
      </c>
      <c r="S677" s="91" t="s">
        <v>1311</v>
      </c>
      <c r="T677" s="91" t="s">
        <v>1311</v>
      </c>
      <c r="U677" s="91" t="s">
        <v>1311</v>
      </c>
      <c r="V677" s="91" t="s">
        <v>1311</v>
      </c>
      <c r="W677" s="91" t="s">
        <v>1311</v>
      </c>
      <c r="X677" s="91" t="s">
        <v>1311</v>
      </c>
      <c r="Y677" s="91" t="s">
        <v>1311</v>
      </c>
      <c r="Z677" s="91" t="s">
        <v>1311</v>
      </c>
      <c r="AA677" s="91" t="s">
        <v>1311</v>
      </c>
      <c r="AB677" s="91" t="s">
        <v>1311</v>
      </c>
      <c r="AC677" s="72"/>
      <c r="AD677" s="91">
        <v>0</v>
      </c>
      <c r="AE677" s="91">
        <v>0</v>
      </c>
      <c r="AF677" s="91">
        <v>0</v>
      </c>
      <c r="AG677" s="91">
        <v>0</v>
      </c>
      <c r="AH677" s="91">
        <v>0</v>
      </c>
      <c r="AI677" s="91">
        <v>0</v>
      </c>
      <c r="AJ677" s="91">
        <v>0</v>
      </c>
      <c r="AK677" s="91">
        <v>0</v>
      </c>
      <c r="AL677" s="91">
        <v>0</v>
      </c>
      <c r="AM677" s="91">
        <v>0</v>
      </c>
      <c r="AN677" s="91">
        <v>0</v>
      </c>
      <c r="AO677" s="91">
        <v>0</v>
      </c>
      <c r="AP677" s="72"/>
      <c r="AQ677" s="91">
        <v>0</v>
      </c>
      <c r="AR677" s="91">
        <v>0</v>
      </c>
      <c r="AS677" s="91">
        <v>0</v>
      </c>
      <c r="AT677" s="91">
        <v>0</v>
      </c>
      <c r="AU677" s="72"/>
      <c r="AV677" s="91"/>
      <c r="AW677" s="91"/>
      <c r="AX677" s="91"/>
      <c r="AY677" s="91"/>
      <c r="AZ677" s="91"/>
      <c r="BB677" s="91"/>
      <c r="BC677" s="91"/>
      <c r="BD677" s="91"/>
      <c r="BE677" s="91"/>
      <c r="BF677" s="91"/>
      <c r="BG677" s="91"/>
      <c r="BH677" s="91"/>
      <c r="BI677" s="91"/>
      <c r="BJ677" s="91"/>
      <c r="BL677" s="75" t="str">
        <f t="shared" si="20"/>
        <v>Vivo - TIKI</v>
      </c>
      <c r="BM677" s="75" t="str">
        <f t="shared" si="21"/>
        <v>Vivo - TIKI</v>
      </c>
    </row>
    <row r="678" spans="1:65" hidden="1" x14ac:dyDescent="0.3">
      <c r="A678" s="85" t="s">
        <v>1305</v>
      </c>
      <c r="B678" s="85" t="s">
        <v>240</v>
      </c>
      <c r="C678" s="85" t="s">
        <v>1305</v>
      </c>
      <c r="D678" s="85" t="s">
        <v>2035</v>
      </c>
      <c r="E678" s="85" t="s">
        <v>1305</v>
      </c>
      <c r="F678" s="85" t="s">
        <v>1305</v>
      </c>
      <c r="G678" s="85" t="s">
        <v>1320</v>
      </c>
      <c r="H678" s="85" t="s">
        <v>1223</v>
      </c>
      <c r="I678" s="85" t="s">
        <v>1223</v>
      </c>
      <c r="J678" s="85" t="s">
        <v>90</v>
      </c>
      <c r="K678" s="85" t="s">
        <v>116</v>
      </c>
      <c r="L678" s="86" t="s">
        <v>116</v>
      </c>
      <c r="M678" s="85"/>
      <c r="N678" s="85"/>
      <c r="O678" s="85"/>
      <c r="P678" s="85"/>
      <c r="Q678" s="87" t="s">
        <v>1311</v>
      </c>
      <c r="R678" s="87" t="s">
        <v>1311</v>
      </c>
      <c r="S678" s="87" t="s">
        <v>1311</v>
      </c>
      <c r="T678" s="87" t="s">
        <v>1311</v>
      </c>
      <c r="U678" s="87" t="s">
        <v>1311</v>
      </c>
      <c r="V678" s="87" t="s">
        <v>1311</v>
      </c>
      <c r="W678" s="87" t="s">
        <v>1311</v>
      </c>
      <c r="X678" s="87"/>
      <c r="Y678" s="87"/>
      <c r="Z678" s="87"/>
      <c r="AA678" s="87"/>
      <c r="AB678" s="87"/>
      <c r="AC678" s="72"/>
      <c r="AD678" s="87">
        <v>0</v>
      </c>
      <c r="AE678" s="87">
        <v>0</v>
      </c>
      <c r="AF678" s="87">
        <v>0</v>
      </c>
      <c r="AG678" s="87">
        <v>0</v>
      </c>
      <c r="AH678" s="87">
        <v>0</v>
      </c>
      <c r="AI678" s="87">
        <v>0</v>
      </c>
      <c r="AJ678" s="87">
        <v>0</v>
      </c>
      <c r="AK678" s="87">
        <v>0</v>
      </c>
      <c r="AL678" s="87">
        <v>0</v>
      </c>
      <c r="AM678" s="87">
        <v>0</v>
      </c>
      <c r="AN678" s="87">
        <v>0</v>
      </c>
      <c r="AO678" s="87">
        <v>0</v>
      </c>
      <c r="AP678" s="72"/>
      <c r="AQ678" s="87">
        <v>0</v>
      </c>
      <c r="AR678" s="87">
        <v>0</v>
      </c>
      <c r="AS678" s="87">
        <v>0</v>
      </c>
      <c r="AT678" s="87">
        <v>0</v>
      </c>
      <c r="AU678" s="72"/>
      <c r="AV678" s="87"/>
      <c r="AW678" s="87"/>
      <c r="AX678" s="87"/>
      <c r="AY678" s="87"/>
      <c r="AZ678" s="87"/>
      <c r="BA678" s="87"/>
      <c r="BB678" s="87"/>
      <c r="BC678" s="87"/>
      <c r="BD678" s="87"/>
      <c r="BE678" s="87"/>
      <c r="BF678" s="87"/>
      <c r="BG678" s="87"/>
      <c r="BH678" s="87"/>
      <c r="BI678" s="87"/>
      <c r="BJ678" s="87"/>
      <c r="BL678" s="75" t="str">
        <f t="shared" si="20"/>
        <v>Vivo - Tiktok</v>
      </c>
      <c r="BM678" s="75" t="str">
        <f t="shared" si="21"/>
        <v>Vivo - Tiktok</v>
      </c>
    </row>
    <row r="679" spans="1:65" hidden="1" x14ac:dyDescent="0.3">
      <c r="A679" s="85" t="s">
        <v>1305</v>
      </c>
      <c r="B679" s="75" t="s">
        <v>240</v>
      </c>
      <c r="C679" s="75" t="s">
        <v>1307</v>
      </c>
      <c r="D679" s="75" t="s">
        <v>2036</v>
      </c>
      <c r="E679" s="75" t="s">
        <v>1305</v>
      </c>
      <c r="F679" s="75" t="s">
        <v>1305</v>
      </c>
      <c r="G679" s="75" t="s">
        <v>1335</v>
      </c>
      <c r="H679" s="75" t="s">
        <v>1431</v>
      </c>
      <c r="I679" s="75" t="s">
        <v>2037</v>
      </c>
      <c r="J679" s="75" t="s">
        <v>90</v>
      </c>
      <c r="K679" s="75" t="s">
        <v>1313</v>
      </c>
      <c r="L679" s="90" t="s">
        <v>65</v>
      </c>
      <c r="Q679" s="91">
        <v>14.48</v>
      </c>
      <c r="R679" s="91">
        <v>16</v>
      </c>
      <c r="S679" s="91">
        <v>38</v>
      </c>
      <c r="T679" s="91">
        <v>75</v>
      </c>
      <c r="U679" s="91">
        <v>90</v>
      </c>
      <c r="V679" s="91">
        <v>346</v>
      </c>
      <c r="W679" s="91">
        <v>140</v>
      </c>
      <c r="X679" s="91">
        <v>156</v>
      </c>
      <c r="Y679" s="91">
        <v>402</v>
      </c>
      <c r="Z679" s="91">
        <v>213</v>
      </c>
      <c r="AA679" s="91">
        <v>670</v>
      </c>
      <c r="AB679" s="91">
        <v>404</v>
      </c>
      <c r="AC679" s="72"/>
      <c r="AD679" s="91">
        <v>684</v>
      </c>
      <c r="AE679" s="91">
        <v>765</v>
      </c>
      <c r="AF679" s="92">
        <v>1811</v>
      </c>
      <c r="AG679" s="92">
        <v>3539</v>
      </c>
      <c r="AH679" s="92">
        <v>4267</v>
      </c>
      <c r="AI679" s="92">
        <v>16356</v>
      </c>
      <c r="AJ679" s="92">
        <v>6591</v>
      </c>
      <c r="AK679" s="92">
        <v>7351</v>
      </c>
      <c r="AL679" s="92">
        <v>18970</v>
      </c>
      <c r="AM679" s="92">
        <v>10077</v>
      </c>
      <c r="AN679" s="92">
        <v>31627</v>
      </c>
      <c r="AO679" s="92">
        <v>19082</v>
      </c>
      <c r="AP679" s="72"/>
      <c r="AQ679" s="92">
        <v>3260</v>
      </c>
      <c r="AR679" s="92">
        <v>24161</v>
      </c>
      <c r="AS679" s="92">
        <v>32912</v>
      </c>
      <c r="AT679" s="92">
        <v>60785</v>
      </c>
      <c r="AU679" s="72"/>
      <c r="AV679" s="91"/>
      <c r="AW679" s="91"/>
      <c r="AX679" s="91"/>
      <c r="AY679" s="91"/>
      <c r="AZ679" s="91"/>
      <c r="BB679" s="91"/>
      <c r="BC679" s="91"/>
      <c r="BD679" s="91"/>
      <c r="BE679" s="91"/>
      <c r="BF679" s="91"/>
      <c r="BG679" s="91"/>
      <c r="BH679" s="91"/>
      <c r="BI679" s="91"/>
      <c r="BJ679" s="91"/>
      <c r="BL679" s="75" t="str">
        <f t="shared" si="20"/>
        <v>VPMilk - Lazada</v>
      </c>
      <c r="BM679" s="75" t="str">
        <f t="shared" si="21"/>
        <v>VP Milk - Lazada</v>
      </c>
    </row>
    <row r="680" spans="1:65" hidden="1" x14ac:dyDescent="0.3">
      <c r="A680" s="85" t="s">
        <v>1305</v>
      </c>
      <c r="B680" s="85" t="s">
        <v>240</v>
      </c>
      <c r="C680" s="85" t="s">
        <v>1307</v>
      </c>
      <c r="D680" s="85" t="s">
        <v>2038</v>
      </c>
      <c r="E680" s="85" t="s">
        <v>1305</v>
      </c>
      <c r="F680" s="85" t="s">
        <v>1305</v>
      </c>
      <c r="G680" s="85" t="s">
        <v>1335</v>
      </c>
      <c r="H680" s="85" t="s">
        <v>1431</v>
      </c>
      <c r="I680" s="85" t="s">
        <v>2037</v>
      </c>
      <c r="J680" s="85" t="s">
        <v>90</v>
      </c>
      <c r="K680" s="85" t="s">
        <v>1313</v>
      </c>
      <c r="L680" s="95" t="s">
        <v>147</v>
      </c>
      <c r="M680" s="85"/>
      <c r="N680" s="85"/>
      <c r="O680" s="85"/>
      <c r="P680" s="85"/>
      <c r="Q680" s="87">
        <v>78.930000000000007</v>
      </c>
      <c r="R680" s="87">
        <v>78</v>
      </c>
      <c r="S680" s="87">
        <v>107</v>
      </c>
      <c r="T680" s="87">
        <v>217</v>
      </c>
      <c r="U680" s="87">
        <v>229</v>
      </c>
      <c r="V680" s="87">
        <v>447</v>
      </c>
      <c r="W680" s="87">
        <v>252</v>
      </c>
      <c r="X680" s="87">
        <v>298</v>
      </c>
      <c r="Y680" s="87">
        <v>630</v>
      </c>
      <c r="Z680" s="87">
        <v>434</v>
      </c>
      <c r="AA680" s="87">
        <v>862</v>
      </c>
      <c r="AB680" s="88">
        <v>1012</v>
      </c>
      <c r="AC680" s="72"/>
      <c r="AD680" s="88">
        <v>3726</v>
      </c>
      <c r="AE680" s="88">
        <v>3702</v>
      </c>
      <c r="AF680" s="88">
        <v>5048</v>
      </c>
      <c r="AG680" s="88">
        <v>10255</v>
      </c>
      <c r="AH680" s="88">
        <v>10834</v>
      </c>
      <c r="AI680" s="88">
        <v>21081</v>
      </c>
      <c r="AJ680" s="88">
        <v>11875</v>
      </c>
      <c r="AK680" s="88">
        <v>14058</v>
      </c>
      <c r="AL680" s="88">
        <v>29734</v>
      </c>
      <c r="AM680" s="88">
        <v>20496</v>
      </c>
      <c r="AN680" s="88">
        <v>40677</v>
      </c>
      <c r="AO680" s="88">
        <v>47767</v>
      </c>
      <c r="AP680" s="72"/>
      <c r="AQ680" s="88">
        <v>12476</v>
      </c>
      <c r="AR680" s="88">
        <v>42170</v>
      </c>
      <c r="AS680" s="88">
        <v>55668</v>
      </c>
      <c r="AT680" s="88">
        <v>108940</v>
      </c>
      <c r="AU680" s="72"/>
      <c r="AV680" s="87"/>
      <c r="AW680" s="87"/>
      <c r="AX680" s="87"/>
      <c r="AY680" s="87"/>
      <c r="AZ680" s="87"/>
      <c r="BA680" s="87"/>
      <c r="BB680" s="87"/>
      <c r="BC680" s="87"/>
      <c r="BD680" s="87"/>
      <c r="BE680" s="87"/>
      <c r="BF680" s="87"/>
      <c r="BG680" s="87"/>
      <c r="BH680" s="87"/>
      <c r="BI680" s="87"/>
      <c r="BJ680" s="87"/>
      <c r="BL680" s="75" t="str">
        <f t="shared" si="20"/>
        <v>VPMilk - Shopee</v>
      </c>
      <c r="BM680" s="75" t="str">
        <f t="shared" si="21"/>
        <v>VP Milk - Shopee</v>
      </c>
    </row>
    <row r="681" spans="1:65" hidden="1" x14ac:dyDescent="0.3">
      <c r="A681" s="85" t="s">
        <v>1305</v>
      </c>
      <c r="B681" s="75" t="s">
        <v>240</v>
      </c>
      <c r="C681" s="75" t="s">
        <v>1305</v>
      </c>
      <c r="D681" s="75" t="s">
        <v>2039</v>
      </c>
      <c r="E681" s="75" t="s">
        <v>1305</v>
      </c>
      <c r="F681" s="75" t="s">
        <v>1305</v>
      </c>
      <c r="G681" s="75" t="s">
        <v>1445</v>
      </c>
      <c r="H681" s="75" t="s">
        <v>1431</v>
      </c>
      <c r="I681" s="75" t="s">
        <v>2037</v>
      </c>
      <c r="J681" s="75" t="s">
        <v>90</v>
      </c>
      <c r="K681" s="75" t="s">
        <v>1332</v>
      </c>
      <c r="L681" s="86" t="s">
        <v>84</v>
      </c>
      <c r="Q681" s="91" t="s">
        <v>1311</v>
      </c>
      <c r="R681" s="91" t="s">
        <v>1311</v>
      </c>
      <c r="S681" s="91" t="s">
        <v>1311</v>
      </c>
      <c r="T681" s="91" t="s">
        <v>1311</v>
      </c>
      <c r="U681" s="91" t="s">
        <v>1311</v>
      </c>
      <c r="V681" s="91">
        <v>410</v>
      </c>
      <c r="W681" s="91">
        <v>451</v>
      </c>
      <c r="X681" s="91">
        <v>497</v>
      </c>
      <c r="Y681" s="91">
        <v>621</v>
      </c>
      <c r="Z681" s="91">
        <v>683</v>
      </c>
      <c r="AA681" s="91">
        <v>714</v>
      </c>
      <c r="AB681" s="91">
        <v>745</v>
      </c>
      <c r="AC681" s="72"/>
      <c r="AD681" s="91">
        <v>0</v>
      </c>
      <c r="AE681" s="91">
        <v>0</v>
      </c>
      <c r="AF681" s="91">
        <v>0</v>
      </c>
      <c r="AG681" s="91">
        <v>0</v>
      </c>
      <c r="AH681" s="91">
        <v>0</v>
      </c>
      <c r="AI681" s="92">
        <v>19335</v>
      </c>
      <c r="AJ681" s="92">
        <v>21287</v>
      </c>
      <c r="AK681" s="92">
        <v>23460</v>
      </c>
      <c r="AL681" s="92">
        <v>29317</v>
      </c>
      <c r="AM681" s="92">
        <v>32245</v>
      </c>
      <c r="AN681" s="92">
        <v>33694</v>
      </c>
      <c r="AO681" s="92">
        <v>35174</v>
      </c>
      <c r="AP681" s="72"/>
      <c r="AQ681" s="91">
        <v>0</v>
      </c>
      <c r="AR681" s="92">
        <v>19335</v>
      </c>
      <c r="AS681" s="92">
        <v>74063</v>
      </c>
      <c r="AT681" s="92">
        <v>101112</v>
      </c>
      <c r="AU681" s="72"/>
      <c r="AV681" s="91"/>
      <c r="AW681" s="91"/>
      <c r="AX681" s="91"/>
      <c r="AY681" s="91"/>
      <c r="AZ681" s="91"/>
      <c r="BB681" s="91"/>
      <c r="BC681" s="91"/>
      <c r="BD681" s="91"/>
      <c r="BE681" s="91"/>
      <c r="BF681" s="91"/>
      <c r="BG681" s="91"/>
      <c r="BH681" s="91"/>
      <c r="BI681" s="91"/>
      <c r="BJ681" s="91"/>
      <c r="BL681" s="75" t="str">
        <f t="shared" si="20"/>
        <v>VPMilk - Socom</v>
      </c>
      <c r="BM681" s="75" t="str">
        <f t="shared" si="21"/>
        <v>VP Milk - Socom</v>
      </c>
    </row>
    <row r="682" spans="1:65" hidden="1" x14ac:dyDescent="0.3">
      <c r="A682" s="85" t="s">
        <v>1305</v>
      </c>
      <c r="B682" s="85" t="s">
        <v>240</v>
      </c>
      <c r="C682" s="85" t="s">
        <v>1307</v>
      </c>
      <c r="D682" s="85" t="s">
        <v>2040</v>
      </c>
      <c r="E682" s="85" t="s">
        <v>1305</v>
      </c>
      <c r="F682" s="85" t="s">
        <v>1305</v>
      </c>
      <c r="G682" s="85" t="s">
        <v>1308</v>
      </c>
      <c r="H682" s="85" t="s">
        <v>748</v>
      </c>
      <c r="I682" s="85" t="s">
        <v>748</v>
      </c>
      <c r="J682" s="85" t="s">
        <v>1346</v>
      </c>
      <c r="K682" s="85" t="s">
        <v>1313</v>
      </c>
      <c r="L682" s="90" t="s">
        <v>65</v>
      </c>
      <c r="M682" s="85"/>
      <c r="N682" s="85"/>
      <c r="O682" s="85"/>
      <c r="P682" s="85"/>
      <c r="Q682" s="87" t="s">
        <v>1311</v>
      </c>
      <c r="R682" s="87" t="s">
        <v>1311</v>
      </c>
      <c r="S682" s="87" t="s">
        <v>1311</v>
      </c>
      <c r="T682" s="87" t="s">
        <v>1311</v>
      </c>
      <c r="U682" s="87" t="s">
        <v>1311</v>
      </c>
      <c r="V682" s="87" t="s">
        <v>1311</v>
      </c>
      <c r="W682" s="88">
        <v>1000</v>
      </c>
      <c r="X682" s="88">
        <v>1000</v>
      </c>
      <c r="Y682" s="88">
        <v>1100</v>
      </c>
      <c r="Z682" s="88">
        <v>1210</v>
      </c>
      <c r="AA682" s="88">
        <v>1331</v>
      </c>
      <c r="AB682" s="88">
        <v>1464</v>
      </c>
      <c r="AC682" s="72"/>
      <c r="AD682" s="87">
        <v>0</v>
      </c>
      <c r="AE682" s="87">
        <v>0</v>
      </c>
      <c r="AF682" s="87">
        <v>0</v>
      </c>
      <c r="AG682" s="87">
        <v>0</v>
      </c>
      <c r="AH682" s="87">
        <v>0</v>
      </c>
      <c r="AI682" s="87">
        <v>0</v>
      </c>
      <c r="AJ682" s="88">
        <v>47210</v>
      </c>
      <c r="AK682" s="88">
        <v>47210</v>
      </c>
      <c r="AL682" s="88">
        <v>51931</v>
      </c>
      <c r="AM682" s="88">
        <v>57124</v>
      </c>
      <c r="AN682" s="88">
        <v>62837</v>
      </c>
      <c r="AO682" s="88">
        <v>69121</v>
      </c>
      <c r="AP682" s="72"/>
      <c r="AQ682" s="87">
        <v>0</v>
      </c>
      <c r="AR682" s="87">
        <v>0</v>
      </c>
      <c r="AS682" s="88">
        <v>146352</v>
      </c>
      <c r="AT682" s="88">
        <v>189082</v>
      </c>
      <c r="AU682" s="72"/>
      <c r="AV682" s="87"/>
      <c r="AW682" s="87"/>
      <c r="AX682" s="87"/>
      <c r="AY682" s="87"/>
      <c r="AZ682" s="87"/>
      <c r="BA682" s="87"/>
      <c r="BB682" s="87"/>
      <c r="BC682" s="87"/>
      <c r="BD682" s="87"/>
      <c r="BE682" s="87"/>
      <c r="BF682" s="87"/>
      <c r="BG682" s="87"/>
      <c r="BH682" s="87"/>
      <c r="BI682" s="87"/>
      <c r="BJ682" s="87"/>
      <c r="BL682" s="75" t="str">
        <f t="shared" si="20"/>
        <v>Vua nệm - Lazada</v>
      </c>
      <c r="BM682" s="75" t="str">
        <f t="shared" si="21"/>
        <v>Vua nệm - Lazada</v>
      </c>
    </row>
    <row r="683" spans="1:65" hidden="1" x14ac:dyDescent="0.3">
      <c r="A683" s="85" t="s">
        <v>1305</v>
      </c>
      <c r="B683" s="75" t="s">
        <v>240</v>
      </c>
      <c r="C683" s="75" t="s">
        <v>1305</v>
      </c>
      <c r="D683" s="75" t="s">
        <v>2041</v>
      </c>
      <c r="E683" s="75" t="s">
        <v>1305</v>
      </c>
      <c r="F683" s="75" t="s">
        <v>1305</v>
      </c>
      <c r="G683" s="75" t="s">
        <v>1308</v>
      </c>
      <c r="H683" s="75" t="s">
        <v>748</v>
      </c>
      <c r="I683" s="75" t="s">
        <v>748</v>
      </c>
      <c r="J683" s="75" t="s">
        <v>1346</v>
      </c>
      <c r="K683" s="75" t="s">
        <v>739</v>
      </c>
      <c r="L683" s="86" t="s">
        <v>739</v>
      </c>
      <c r="Q683" s="91" t="s">
        <v>1311</v>
      </c>
      <c r="R683" s="91" t="s">
        <v>1311</v>
      </c>
      <c r="S683" s="91" t="s">
        <v>1311</v>
      </c>
      <c r="T683" s="91" t="s">
        <v>1311</v>
      </c>
      <c r="U683" s="91" t="s">
        <v>1311</v>
      </c>
      <c r="V683" s="91" t="s">
        <v>1311</v>
      </c>
      <c r="W683" s="91">
        <v>32</v>
      </c>
      <c r="X683" s="91">
        <v>32</v>
      </c>
      <c r="Y683" s="91">
        <v>36</v>
      </c>
      <c r="Z683" s="91">
        <v>54</v>
      </c>
      <c r="AA683" s="91">
        <v>59</v>
      </c>
      <c r="AB683" s="91">
        <v>65</v>
      </c>
      <c r="AC683" s="72"/>
      <c r="AD683" s="91">
        <v>0</v>
      </c>
      <c r="AE683" s="91">
        <v>0</v>
      </c>
      <c r="AF683" s="91">
        <v>0</v>
      </c>
      <c r="AG683" s="91">
        <v>0</v>
      </c>
      <c r="AH683" s="91">
        <v>0</v>
      </c>
      <c r="AI683" s="91">
        <v>0</v>
      </c>
      <c r="AJ683" s="92">
        <v>1528</v>
      </c>
      <c r="AK683" s="92">
        <v>1528</v>
      </c>
      <c r="AL683" s="92">
        <v>1681</v>
      </c>
      <c r="AM683" s="92">
        <v>2547</v>
      </c>
      <c r="AN683" s="92">
        <v>2801</v>
      </c>
      <c r="AO683" s="92">
        <v>3081</v>
      </c>
      <c r="AP683" s="72"/>
      <c r="AQ683" s="91">
        <v>0</v>
      </c>
      <c r="AR683" s="91">
        <v>0</v>
      </c>
      <c r="AS683" s="92">
        <v>4736</v>
      </c>
      <c r="AT683" s="92">
        <v>8428</v>
      </c>
      <c r="AU683" s="72"/>
      <c r="AV683" s="91"/>
      <c r="AW683" s="91"/>
      <c r="AX683" s="91"/>
      <c r="AY683" s="91"/>
      <c r="AZ683" s="91"/>
      <c r="BB683" s="91"/>
      <c r="BC683" s="91"/>
      <c r="BD683" s="91"/>
      <c r="BE683" s="91"/>
      <c r="BF683" s="91"/>
      <c r="BG683" s="91"/>
      <c r="BH683" s="91"/>
      <c r="BI683" s="91"/>
      <c r="BJ683" s="91"/>
      <c r="BL683" s="75" t="str">
        <f t="shared" si="20"/>
        <v>Vua nệm - Momo</v>
      </c>
      <c r="BM683" s="75" t="str">
        <f t="shared" si="21"/>
        <v>Vua nệm - Momo</v>
      </c>
    </row>
    <row r="684" spans="1:65" hidden="1" x14ac:dyDescent="0.3">
      <c r="A684" s="85" t="s">
        <v>1305</v>
      </c>
      <c r="B684" s="85" t="s">
        <v>240</v>
      </c>
      <c r="C684" s="85" t="s">
        <v>1307</v>
      </c>
      <c r="D684" s="85" t="s">
        <v>2042</v>
      </c>
      <c r="E684" s="85" t="s">
        <v>1305</v>
      </c>
      <c r="F684" s="85" t="s">
        <v>1305</v>
      </c>
      <c r="G684" s="85" t="s">
        <v>1308</v>
      </c>
      <c r="H684" s="85" t="s">
        <v>748</v>
      </c>
      <c r="I684" s="85" t="s">
        <v>748</v>
      </c>
      <c r="J684" s="85" t="s">
        <v>1346</v>
      </c>
      <c r="K684" s="85" t="s">
        <v>1313</v>
      </c>
      <c r="L684" s="99" t="s">
        <v>1482</v>
      </c>
      <c r="M684" s="85"/>
      <c r="N684" s="85"/>
      <c r="O684" s="85"/>
      <c r="P684" s="85"/>
      <c r="Q684" s="87" t="s">
        <v>1311</v>
      </c>
      <c r="R684" s="87" t="s">
        <v>1311</v>
      </c>
      <c r="S684" s="87" t="s">
        <v>1311</v>
      </c>
      <c r="T684" s="87" t="s">
        <v>1311</v>
      </c>
      <c r="U684" s="87" t="s">
        <v>1311</v>
      </c>
      <c r="V684" s="87" t="s">
        <v>1311</v>
      </c>
      <c r="W684" s="87" t="s">
        <v>1311</v>
      </c>
      <c r="X684" s="87" t="s">
        <v>1311</v>
      </c>
      <c r="Y684" s="87" t="s">
        <v>1311</v>
      </c>
      <c r="Z684" s="87" t="s">
        <v>1311</v>
      </c>
      <c r="AA684" s="87" t="s">
        <v>1311</v>
      </c>
      <c r="AB684" s="87" t="s">
        <v>1311</v>
      </c>
      <c r="AC684" s="72"/>
      <c r="AD684" s="87">
        <v>0</v>
      </c>
      <c r="AE684" s="87">
        <v>0</v>
      </c>
      <c r="AF684" s="87">
        <v>0</v>
      </c>
      <c r="AG684" s="87">
        <v>0</v>
      </c>
      <c r="AH684" s="87">
        <v>0</v>
      </c>
      <c r="AI684" s="87">
        <v>0</v>
      </c>
      <c r="AJ684" s="87">
        <v>0</v>
      </c>
      <c r="AK684" s="87">
        <v>0</v>
      </c>
      <c r="AL684" s="87">
        <v>0</v>
      </c>
      <c r="AM684" s="87">
        <v>0</v>
      </c>
      <c r="AN684" s="87">
        <v>0</v>
      </c>
      <c r="AO684" s="87">
        <v>0</v>
      </c>
      <c r="AP684" s="72"/>
      <c r="AQ684" s="87">
        <v>0</v>
      </c>
      <c r="AR684" s="87">
        <v>0</v>
      </c>
      <c r="AS684" s="87">
        <v>0</v>
      </c>
      <c r="AT684" s="87">
        <v>0</v>
      </c>
      <c r="AU684" s="72"/>
      <c r="AV684" s="87"/>
      <c r="AW684" s="87"/>
      <c r="AX684" s="87"/>
      <c r="AY684" s="87"/>
      <c r="AZ684" s="87"/>
      <c r="BA684" s="87"/>
      <c r="BB684" s="87"/>
      <c r="BC684" s="87"/>
      <c r="BD684" s="87"/>
      <c r="BE684" s="87"/>
      <c r="BF684" s="87"/>
      <c r="BG684" s="87"/>
      <c r="BH684" s="87"/>
      <c r="BI684" s="87"/>
      <c r="BJ684" s="87"/>
      <c r="BL684" s="75" t="str">
        <f t="shared" si="20"/>
        <v>Vua nệm - SENDO</v>
      </c>
      <c r="BM684" s="75" t="str">
        <f t="shared" si="21"/>
        <v>Vua nệm - SENDO</v>
      </c>
    </row>
    <row r="685" spans="1:65" hidden="1" x14ac:dyDescent="0.3">
      <c r="A685" s="85" t="s">
        <v>1305</v>
      </c>
      <c r="B685" s="75" t="s">
        <v>240</v>
      </c>
      <c r="C685" s="75" t="s">
        <v>1307</v>
      </c>
      <c r="D685" s="75" t="s">
        <v>2043</v>
      </c>
      <c r="E685" s="75" t="s">
        <v>1305</v>
      </c>
      <c r="F685" s="75" t="s">
        <v>1305</v>
      </c>
      <c r="G685" s="75" t="s">
        <v>1308</v>
      </c>
      <c r="H685" s="75" t="s">
        <v>748</v>
      </c>
      <c r="I685" s="75" t="s">
        <v>748</v>
      </c>
      <c r="J685" s="75" t="s">
        <v>1346</v>
      </c>
      <c r="K685" s="75" t="s">
        <v>1313</v>
      </c>
      <c r="L685" s="95" t="s">
        <v>147</v>
      </c>
      <c r="Q685" s="91" t="s">
        <v>1311</v>
      </c>
      <c r="R685" s="91" t="s">
        <v>1311</v>
      </c>
      <c r="S685" s="91" t="s">
        <v>1311</v>
      </c>
      <c r="T685" s="91" t="s">
        <v>1311</v>
      </c>
      <c r="U685" s="91" t="s">
        <v>1311</v>
      </c>
      <c r="V685" s="91" t="s">
        <v>1311</v>
      </c>
      <c r="W685" s="91">
        <v>750</v>
      </c>
      <c r="X685" s="91">
        <v>750</v>
      </c>
      <c r="Y685" s="91">
        <v>825</v>
      </c>
      <c r="Z685" s="91">
        <v>908</v>
      </c>
      <c r="AA685" s="91">
        <v>998</v>
      </c>
      <c r="AB685" s="92">
        <v>1098</v>
      </c>
      <c r="AC685" s="72"/>
      <c r="AD685" s="91">
        <v>0</v>
      </c>
      <c r="AE685" s="91">
        <v>0</v>
      </c>
      <c r="AF685" s="91">
        <v>0</v>
      </c>
      <c r="AG685" s="91">
        <v>0</v>
      </c>
      <c r="AH685" s="91">
        <v>0</v>
      </c>
      <c r="AI685" s="91">
        <v>0</v>
      </c>
      <c r="AJ685" s="92">
        <v>35408</v>
      </c>
      <c r="AK685" s="92">
        <v>35408</v>
      </c>
      <c r="AL685" s="92">
        <v>38948</v>
      </c>
      <c r="AM685" s="92">
        <v>42843</v>
      </c>
      <c r="AN685" s="92">
        <v>47128</v>
      </c>
      <c r="AO685" s="92">
        <v>51841</v>
      </c>
      <c r="AP685" s="72"/>
      <c r="AQ685" s="91">
        <v>0</v>
      </c>
      <c r="AR685" s="91">
        <v>0</v>
      </c>
      <c r="AS685" s="92">
        <v>109764</v>
      </c>
      <c r="AT685" s="92">
        <v>141812</v>
      </c>
      <c r="AU685" s="72"/>
      <c r="AV685" s="91"/>
      <c r="AW685" s="91"/>
      <c r="AX685" s="91"/>
      <c r="AY685" s="91"/>
      <c r="AZ685" s="91"/>
      <c r="BB685" s="91"/>
      <c r="BC685" s="91"/>
      <c r="BD685" s="91"/>
      <c r="BE685" s="91"/>
      <c r="BF685" s="91"/>
      <c r="BG685" s="91"/>
      <c r="BH685" s="91"/>
      <c r="BI685" s="91"/>
      <c r="BJ685" s="91"/>
      <c r="BL685" s="75" t="str">
        <f t="shared" si="20"/>
        <v>Vua nệm - Shopee</v>
      </c>
      <c r="BM685" s="75" t="str">
        <f t="shared" si="21"/>
        <v>Vua nệm - Shopee</v>
      </c>
    </row>
    <row r="686" spans="1:65" hidden="1" x14ac:dyDescent="0.3">
      <c r="A686" s="85" t="s">
        <v>1305</v>
      </c>
      <c r="B686" s="85" t="s">
        <v>240</v>
      </c>
      <c r="C686" s="85" t="s">
        <v>1307</v>
      </c>
      <c r="D686" s="85" t="s">
        <v>2044</v>
      </c>
      <c r="E686" s="85" t="s">
        <v>1305</v>
      </c>
      <c r="F686" s="85" t="s">
        <v>1305</v>
      </c>
      <c r="G686" s="85" t="s">
        <v>1308</v>
      </c>
      <c r="H686" s="85" t="s">
        <v>748</v>
      </c>
      <c r="I686" s="85" t="s">
        <v>748</v>
      </c>
      <c r="J686" s="85" t="s">
        <v>1346</v>
      </c>
      <c r="K686" s="85" t="s">
        <v>1313</v>
      </c>
      <c r="L686" s="96" t="s">
        <v>581</v>
      </c>
      <c r="M686" s="85"/>
      <c r="N686" s="85"/>
      <c r="O686" s="85"/>
      <c r="P686" s="85"/>
      <c r="Q686" s="87" t="s">
        <v>1311</v>
      </c>
      <c r="R686" s="87" t="s">
        <v>1311</v>
      </c>
      <c r="S686" s="87" t="s">
        <v>1311</v>
      </c>
      <c r="T686" s="87" t="s">
        <v>1311</v>
      </c>
      <c r="U686" s="87" t="s">
        <v>1311</v>
      </c>
      <c r="V686" s="87" t="s">
        <v>1311</v>
      </c>
      <c r="W686" s="87">
        <v>300</v>
      </c>
      <c r="X686" s="87">
        <v>300</v>
      </c>
      <c r="Y686" s="87">
        <v>330</v>
      </c>
      <c r="Z686" s="87">
        <v>363</v>
      </c>
      <c r="AA686" s="87">
        <v>399</v>
      </c>
      <c r="AB686" s="87">
        <v>439</v>
      </c>
      <c r="AC686" s="72"/>
      <c r="AD686" s="87">
        <v>0</v>
      </c>
      <c r="AE686" s="87">
        <v>0</v>
      </c>
      <c r="AF686" s="87">
        <v>0</v>
      </c>
      <c r="AG686" s="87">
        <v>0</v>
      </c>
      <c r="AH686" s="87">
        <v>0</v>
      </c>
      <c r="AI686" s="87">
        <v>0</v>
      </c>
      <c r="AJ686" s="88">
        <v>14163</v>
      </c>
      <c r="AK686" s="88">
        <v>14163</v>
      </c>
      <c r="AL686" s="88">
        <v>15579</v>
      </c>
      <c r="AM686" s="88">
        <v>17137</v>
      </c>
      <c r="AN686" s="88">
        <v>18851</v>
      </c>
      <c r="AO686" s="88">
        <v>20736</v>
      </c>
      <c r="AP686" s="72"/>
      <c r="AQ686" s="87">
        <v>0</v>
      </c>
      <c r="AR686" s="87">
        <v>0</v>
      </c>
      <c r="AS686" s="88">
        <v>43906</v>
      </c>
      <c r="AT686" s="88">
        <v>56725</v>
      </c>
      <c r="AU686" s="72"/>
      <c r="AV686" s="87"/>
      <c r="AW686" s="87"/>
      <c r="AX686" s="87"/>
      <c r="AY686" s="87"/>
      <c r="AZ686" s="87"/>
      <c r="BA686" s="87"/>
      <c r="BB686" s="87"/>
      <c r="BC686" s="87"/>
      <c r="BD686" s="87"/>
      <c r="BE686" s="87"/>
      <c r="BF686" s="87"/>
      <c r="BG686" s="87"/>
      <c r="BH686" s="87"/>
      <c r="BI686" s="87"/>
      <c r="BJ686" s="87"/>
      <c r="BL686" s="75" t="str">
        <f t="shared" si="20"/>
        <v>Vua nệm - TIKI</v>
      </c>
      <c r="BM686" s="75" t="str">
        <f t="shared" si="21"/>
        <v>Vua nệm - TIKI</v>
      </c>
    </row>
    <row r="687" spans="1:65" hidden="1" x14ac:dyDescent="0.3">
      <c r="A687" s="85" t="s">
        <v>1305</v>
      </c>
      <c r="B687" s="75" t="s">
        <v>240</v>
      </c>
      <c r="C687" s="75" t="s">
        <v>1305</v>
      </c>
      <c r="D687" s="75" t="s">
        <v>2045</v>
      </c>
      <c r="E687" s="75" t="s">
        <v>1305</v>
      </c>
      <c r="F687" s="75" t="s">
        <v>1305</v>
      </c>
      <c r="G687" s="75" t="s">
        <v>1308</v>
      </c>
      <c r="H687" s="75" t="s">
        <v>748</v>
      </c>
      <c r="I687" s="75" t="s">
        <v>748</v>
      </c>
      <c r="J687" s="75" t="s">
        <v>1346</v>
      </c>
      <c r="K687" s="75" t="s">
        <v>116</v>
      </c>
      <c r="L687" s="86" t="s">
        <v>116</v>
      </c>
      <c r="Q687" s="91" t="s">
        <v>1311</v>
      </c>
      <c r="R687" s="91" t="s">
        <v>1311</v>
      </c>
      <c r="S687" s="91" t="s">
        <v>1311</v>
      </c>
      <c r="T687" s="91" t="s">
        <v>1311</v>
      </c>
      <c r="U687" s="91" t="s">
        <v>1311</v>
      </c>
      <c r="V687" s="91" t="s">
        <v>1311</v>
      </c>
      <c r="W687" s="91">
        <v>32</v>
      </c>
      <c r="X687" s="91">
        <v>0</v>
      </c>
      <c r="Y687" s="91">
        <v>0</v>
      </c>
      <c r="Z687" s="91">
        <v>0</v>
      </c>
      <c r="AA687" s="91">
        <v>0</v>
      </c>
      <c r="AB687" s="91">
        <v>0</v>
      </c>
      <c r="AC687" s="72"/>
      <c r="AD687" s="91">
        <v>0</v>
      </c>
      <c r="AE687" s="91">
        <v>0</v>
      </c>
      <c r="AF687" s="91">
        <v>0</v>
      </c>
      <c r="AG687" s="91">
        <v>0</v>
      </c>
      <c r="AH687" s="91">
        <v>0</v>
      </c>
      <c r="AI687" s="91">
        <v>0</v>
      </c>
      <c r="AJ687" s="92">
        <v>1528</v>
      </c>
      <c r="AK687" s="91">
        <v>1</v>
      </c>
      <c r="AL687" s="91">
        <v>1</v>
      </c>
      <c r="AM687" s="91">
        <v>1</v>
      </c>
      <c r="AN687" s="91">
        <v>1</v>
      </c>
      <c r="AO687" s="91">
        <v>1</v>
      </c>
      <c r="AP687" s="72"/>
      <c r="AQ687" s="91">
        <v>0</v>
      </c>
      <c r="AR687" s="91">
        <v>0</v>
      </c>
      <c r="AS687" s="92">
        <v>1530</v>
      </c>
      <c r="AT687" s="91">
        <v>3</v>
      </c>
      <c r="AU687" s="72"/>
      <c r="AV687" s="91"/>
      <c r="AW687" s="91"/>
      <c r="AX687" s="91"/>
      <c r="AY687" s="91"/>
      <c r="AZ687" s="91"/>
      <c r="BB687" s="91"/>
      <c r="BC687" s="91"/>
      <c r="BD687" s="91"/>
      <c r="BE687" s="91"/>
      <c r="BF687" s="91"/>
      <c r="BG687" s="91"/>
      <c r="BH687" s="91"/>
      <c r="BI687" s="91"/>
      <c r="BJ687" s="91"/>
      <c r="BL687" s="75" t="str">
        <f t="shared" si="20"/>
        <v>Vua nệm - Tiktok</v>
      </c>
      <c r="BM687" s="75" t="str">
        <f t="shared" si="21"/>
        <v>Vua nệm - Tiktok</v>
      </c>
    </row>
    <row r="688" spans="1:65" hidden="1" x14ac:dyDescent="0.3">
      <c r="A688" s="85" t="s">
        <v>1305</v>
      </c>
      <c r="B688" s="107" t="s">
        <v>240</v>
      </c>
      <c r="C688" s="107" t="s">
        <v>1307</v>
      </c>
      <c r="D688" s="107" t="s">
        <v>2046</v>
      </c>
      <c r="E688" s="107" t="s">
        <v>1305</v>
      </c>
      <c r="F688" s="107" t="s">
        <v>1305</v>
      </c>
      <c r="G688" s="107" t="s">
        <v>1391</v>
      </c>
      <c r="H688" s="107" t="s">
        <v>1225</v>
      </c>
      <c r="I688" s="107" t="s">
        <v>1225</v>
      </c>
      <c r="J688" s="107" t="s">
        <v>90</v>
      </c>
      <c r="K688" s="107" t="s">
        <v>1313</v>
      </c>
      <c r="L688" s="108" t="s">
        <v>65</v>
      </c>
      <c r="M688" s="107"/>
      <c r="N688" s="107"/>
      <c r="O688" s="107"/>
      <c r="P688" s="107"/>
      <c r="Q688" s="109" t="s">
        <v>1311</v>
      </c>
      <c r="R688" s="109" t="s">
        <v>1311</v>
      </c>
      <c r="S688" s="109" t="s">
        <v>1311</v>
      </c>
      <c r="T688" s="109" t="s">
        <v>1311</v>
      </c>
      <c r="U688" s="109" t="s">
        <v>1311</v>
      </c>
      <c r="V688" s="109" t="s">
        <v>1311</v>
      </c>
      <c r="W688" s="109" t="s">
        <v>1311</v>
      </c>
      <c r="X688" s="109" t="s">
        <v>1311</v>
      </c>
      <c r="Y688" s="109" t="s">
        <v>1311</v>
      </c>
      <c r="Z688" s="109">
        <v>129</v>
      </c>
      <c r="AA688" s="109">
        <v>142</v>
      </c>
      <c r="AB688" s="109">
        <v>157</v>
      </c>
      <c r="AC688" s="107"/>
      <c r="AD688" s="109">
        <v>0</v>
      </c>
      <c r="AE688" s="109">
        <v>0</v>
      </c>
      <c r="AF688" s="109">
        <v>0</v>
      </c>
      <c r="AG688" s="109">
        <v>0</v>
      </c>
      <c r="AH688" s="109">
        <v>0</v>
      </c>
      <c r="AI688" s="109">
        <v>0</v>
      </c>
      <c r="AJ688" s="109">
        <v>0</v>
      </c>
      <c r="AK688" s="109">
        <v>0</v>
      </c>
      <c r="AL688" s="109">
        <v>0</v>
      </c>
      <c r="AM688" s="110">
        <v>6111</v>
      </c>
      <c r="AN688" s="110">
        <v>6722</v>
      </c>
      <c r="AO688" s="110">
        <v>7395</v>
      </c>
      <c r="AP688" s="107"/>
      <c r="AQ688" s="109">
        <v>0</v>
      </c>
      <c r="AR688" s="109">
        <v>0</v>
      </c>
      <c r="AS688" s="109">
        <v>0</v>
      </c>
      <c r="AT688" s="110">
        <v>20228</v>
      </c>
      <c r="AU688" s="107"/>
      <c r="AV688" s="109"/>
      <c r="AW688" s="109"/>
      <c r="AX688" s="109"/>
      <c r="AY688" s="109"/>
      <c r="AZ688" s="109"/>
      <c r="BA688" s="107"/>
      <c r="BB688" s="109"/>
      <c r="BC688" s="109"/>
      <c r="BD688" s="109"/>
      <c r="BE688" s="109"/>
      <c r="BF688" s="109"/>
      <c r="BG688" s="109"/>
      <c r="BH688" s="109"/>
      <c r="BI688" s="109"/>
      <c r="BJ688" s="109"/>
      <c r="BL688" s="75" t="str">
        <f t="shared" si="20"/>
        <v>Xmen - Lazada</v>
      </c>
      <c r="BM688" s="75" t="str">
        <f t="shared" si="21"/>
        <v>Xmen - Lazada</v>
      </c>
    </row>
    <row r="689" spans="1:65" hidden="1" x14ac:dyDescent="0.3">
      <c r="A689" s="85" t="s">
        <v>1305</v>
      </c>
      <c r="B689" s="107" t="s">
        <v>240</v>
      </c>
      <c r="C689" s="107" t="s">
        <v>1305</v>
      </c>
      <c r="D689" s="107" t="s">
        <v>2047</v>
      </c>
      <c r="E689" s="107" t="s">
        <v>1305</v>
      </c>
      <c r="F689" s="107" t="s">
        <v>1305</v>
      </c>
      <c r="G689" s="107" t="s">
        <v>1391</v>
      </c>
      <c r="H689" s="107" t="s">
        <v>1225</v>
      </c>
      <c r="I689" s="107" t="s">
        <v>1225</v>
      </c>
      <c r="J689" s="107" t="s">
        <v>90</v>
      </c>
      <c r="K689" s="107" t="s">
        <v>739</v>
      </c>
      <c r="L689" s="108" t="s">
        <v>739</v>
      </c>
      <c r="M689" s="107"/>
      <c r="N689" s="107"/>
      <c r="O689" s="107"/>
      <c r="P689" s="107"/>
      <c r="Q689" s="109" t="s">
        <v>1311</v>
      </c>
      <c r="R689" s="109" t="s">
        <v>1311</v>
      </c>
      <c r="S689" s="109" t="s">
        <v>1311</v>
      </c>
      <c r="T689" s="109" t="s">
        <v>1311</v>
      </c>
      <c r="U689" s="109" t="s">
        <v>1311</v>
      </c>
      <c r="V689" s="109" t="s">
        <v>1311</v>
      </c>
      <c r="W689" s="109" t="s">
        <v>1311</v>
      </c>
      <c r="X689" s="109" t="s">
        <v>1311</v>
      </c>
      <c r="Y689" s="109" t="s">
        <v>1311</v>
      </c>
      <c r="Z689" s="109">
        <v>22</v>
      </c>
      <c r="AA689" s="109">
        <v>24</v>
      </c>
      <c r="AB689" s="109">
        <v>26</v>
      </c>
      <c r="AC689" s="107"/>
      <c r="AD689" s="109">
        <v>0</v>
      </c>
      <c r="AE689" s="109">
        <v>0</v>
      </c>
      <c r="AF689" s="109">
        <v>0</v>
      </c>
      <c r="AG689" s="109">
        <v>0</v>
      </c>
      <c r="AH689" s="109">
        <v>0</v>
      </c>
      <c r="AI689" s="109">
        <v>0</v>
      </c>
      <c r="AJ689" s="109">
        <v>0</v>
      </c>
      <c r="AK689" s="109">
        <v>0</v>
      </c>
      <c r="AL689" s="109">
        <v>0</v>
      </c>
      <c r="AM689" s="110">
        <v>1018</v>
      </c>
      <c r="AN689" s="110">
        <v>1120</v>
      </c>
      <c r="AO689" s="110">
        <v>1232</v>
      </c>
      <c r="AP689" s="107"/>
      <c r="AQ689" s="109">
        <v>0</v>
      </c>
      <c r="AR689" s="109">
        <v>0</v>
      </c>
      <c r="AS689" s="109">
        <v>0</v>
      </c>
      <c r="AT689" s="110">
        <v>3371</v>
      </c>
      <c r="AU689" s="107"/>
      <c r="AV689" s="109"/>
      <c r="AW689" s="109"/>
      <c r="AX689" s="109"/>
      <c r="AY689" s="109"/>
      <c r="AZ689" s="109"/>
      <c r="BA689" s="107"/>
      <c r="BB689" s="109"/>
      <c r="BC689" s="109"/>
      <c r="BD689" s="109"/>
      <c r="BE689" s="109"/>
      <c r="BF689" s="109"/>
      <c r="BG689" s="109"/>
      <c r="BH689" s="109"/>
      <c r="BI689" s="109"/>
      <c r="BJ689" s="109"/>
      <c r="BL689" s="75" t="str">
        <f t="shared" si="20"/>
        <v>Xmen - Momo</v>
      </c>
      <c r="BM689" s="75" t="str">
        <f t="shared" si="21"/>
        <v>Xmen - Momo</v>
      </c>
    </row>
    <row r="690" spans="1:65" hidden="1" x14ac:dyDescent="0.3">
      <c r="A690" s="85" t="s">
        <v>1305</v>
      </c>
      <c r="B690" s="85" t="s">
        <v>240</v>
      </c>
      <c r="C690" s="85" t="s">
        <v>1307</v>
      </c>
      <c r="D690" s="85" t="s">
        <v>2048</v>
      </c>
      <c r="E690" s="85" t="s">
        <v>1305</v>
      </c>
      <c r="F690" s="85" t="s">
        <v>1305</v>
      </c>
      <c r="G690" s="85" t="s">
        <v>1391</v>
      </c>
      <c r="H690" s="85" t="s">
        <v>1225</v>
      </c>
      <c r="I690" s="85" t="s">
        <v>1225</v>
      </c>
      <c r="J690" s="85" t="s">
        <v>90</v>
      </c>
      <c r="K690" s="85" t="s">
        <v>1313</v>
      </c>
      <c r="L690" s="99" t="s">
        <v>1482</v>
      </c>
      <c r="M690" s="85"/>
      <c r="N690" s="85"/>
      <c r="O690" s="85"/>
      <c r="P690" s="85"/>
      <c r="Q690" s="87" t="s">
        <v>1311</v>
      </c>
      <c r="R690" s="87" t="s">
        <v>1311</v>
      </c>
      <c r="S690" s="87" t="s">
        <v>1311</v>
      </c>
      <c r="T690" s="87" t="s">
        <v>1311</v>
      </c>
      <c r="U690" s="87" t="s">
        <v>1311</v>
      </c>
      <c r="V690" s="87" t="s">
        <v>1311</v>
      </c>
      <c r="W690" s="87" t="s">
        <v>1311</v>
      </c>
      <c r="X690" s="87" t="s">
        <v>1311</v>
      </c>
      <c r="Y690" s="87" t="s">
        <v>1311</v>
      </c>
      <c r="Z690" s="87" t="s">
        <v>1311</v>
      </c>
      <c r="AA690" s="87" t="s">
        <v>1311</v>
      </c>
      <c r="AB690" s="87" t="s">
        <v>1311</v>
      </c>
      <c r="AC690" s="72"/>
      <c r="AD690" s="87">
        <v>0</v>
      </c>
      <c r="AE690" s="87">
        <v>0</v>
      </c>
      <c r="AF690" s="87">
        <v>0</v>
      </c>
      <c r="AG690" s="87">
        <v>0</v>
      </c>
      <c r="AH690" s="87">
        <v>0</v>
      </c>
      <c r="AI690" s="87">
        <v>0</v>
      </c>
      <c r="AJ690" s="87">
        <v>0</v>
      </c>
      <c r="AK690" s="87">
        <v>0</v>
      </c>
      <c r="AL690" s="87">
        <v>0</v>
      </c>
      <c r="AM690" s="87">
        <v>0</v>
      </c>
      <c r="AN690" s="87">
        <v>0</v>
      </c>
      <c r="AO690" s="87">
        <v>0</v>
      </c>
      <c r="AP690" s="72"/>
      <c r="AQ690" s="87">
        <v>0</v>
      </c>
      <c r="AR690" s="87">
        <v>0</v>
      </c>
      <c r="AS690" s="87">
        <v>0</v>
      </c>
      <c r="AT690" s="87">
        <v>0</v>
      </c>
      <c r="AU690" s="72"/>
      <c r="AV690" s="87"/>
      <c r="AW690" s="87"/>
      <c r="AX690" s="87"/>
      <c r="AY690" s="87"/>
      <c r="AZ690" s="87"/>
      <c r="BA690" s="87"/>
      <c r="BB690" s="87"/>
      <c r="BC690" s="87"/>
      <c r="BD690" s="87"/>
      <c r="BE690" s="87"/>
      <c r="BF690" s="87"/>
      <c r="BG690" s="87"/>
      <c r="BH690" s="87"/>
      <c r="BI690" s="87"/>
      <c r="BJ690" s="87"/>
      <c r="BL690" s="75" t="str">
        <f t="shared" si="20"/>
        <v>Xmen - SENDO</v>
      </c>
      <c r="BM690" s="75" t="str">
        <f t="shared" si="21"/>
        <v>Xmen - SENDO</v>
      </c>
    </row>
    <row r="691" spans="1:65" hidden="1" x14ac:dyDescent="0.3">
      <c r="A691" s="85" t="s">
        <v>1305</v>
      </c>
      <c r="B691" s="107" t="s">
        <v>240</v>
      </c>
      <c r="C691" s="107" t="s">
        <v>1307</v>
      </c>
      <c r="D691" s="107" t="s">
        <v>2049</v>
      </c>
      <c r="E691" s="107" t="s">
        <v>1305</v>
      </c>
      <c r="F691" s="107" t="s">
        <v>1305</v>
      </c>
      <c r="G691" s="107" t="s">
        <v>1391</v>
      </c>
      <c r="H691" s="107" t="s">
        <v>1225</v>
      </c>
      <c r="I691" s="107" t="s">
        <v>1225</v>
      </c>
      <c r="J691" s="107" t="s">
        <v>90</v>
      </c>
      <c r="K691" s="107" t="s">
        <v>1313</v>
      </c>
      <c r="L691" s="108" t="s">
        <v>147</v>
      </c>
      <c r="M691" s="107"/>
      <c r="N691" s="107"/>
      <c r="O691" s="107"/>
      <c r="P691" s="107"/>
      <c r="Q691" s="109" t="s">
        <v>1311</v>
      </c>
      <c r="R691" s="109" t="s">
        <v>1311</v>
      </c>
      <c r="S691" s="109" t="s">
        <v>1311</v>
      </c>
      <c r="T691" s="109" t="s">
        <v>1311</v>
      </c>
      <c r="U691" s="109" t="s">
        <v>1311</v>
      </c>
      <c r="V691" s="109" t="s">
        <v>1311</v>
      </c>
      <c r="W691" s="109" t="s">
        <v>1311</v>
      </c>
      <c r="X691" s="109" t="s">
        <v>1311</v>
      </c>
      <c r="Y691" s="109" t="s">
        <v>1311</v>
      </c>
      <c r="Z691" s="109">
        <v>151</v>
      </c>
      <c r="AA691" s="109">
        <v>166</v>
      </c>
      <c r="AB691" s="109">
        <v>183</v>
      </c>
      <c r="AC691" s="107"/>
      <c r="AD691" s="109">
        <v>0</v>
      </c>
      <c r="AE691" s="109">
        <v>0</v>
      </c>
      <c r="AF691" s="109">
        <v>0</v>
      </c>
      <c r="AG691" s="109">
        <v>0</v>
      </c>
      <c r="AH691" s="109">
        <v>0</v>
      </c>
      <c r="AI691" s="109">
        <v>0</v>
      </c>
      <c r="AJ691" s="109">
        <v>0</v>
      </c>
      <c r="AK691" s="109">
        <v>0</v>
      </c>
      <c r="AL691" s="109">
        <v>0</v>
      </c>
      <c r="AM691" s="110">
        <v>7130</v>
      </c>
      <c r="AN691" s="110">
        <v>7843</v>
      </c>
      <c r="AO691" s="110">
        <v>8627</v>
      </c>
      <c r="AP691" s="107"/>
      <c r="AQ691" s="109">
        <v>0</v>
      </c>
      <c r="AR691" s="109">
        <v>0</v>
      </c>
      <c r="AS691" s="109">
        <v>0</v>
      </c>
      <c r="AT691" s="110">
        <v>23599</v>
      </c>
      <c r="AU691" s="107"/>
      <c r="AV691" s="109"/>
      <c r="AW691" s="109"/>
      <c r="AX691" s="109"/>
      <c r="AY691" s="109"/>
      <c r="AZ691" s="109"/>
      <c r="BA691" s="107"/>
      <c r="BB691" s="109"/>
      <c r="BC691" s="109"/>
      <c r="BD691" s="109"/>
      <c r="BE691" s="109"/>
      <c r="BF691" s="109"/>
      <c r="BG691" s="109"/>
      <c r="BH691" s="109"/>
      <c r="BI691" s="109"/>
      <c r="BJ691" s="109"/>
      <c r="BL691" s="75" t="str">
        <f t="shared" si="20"/>
        <v>Xmen - Shopee</v>
      </c>
      <c r="BM691" s="75" t="str">
        <f t="shared" si="21"/>
        <v>Xmen - Shopee</v>
      </c>
    </row>
    <row r="692" spans="1:65" hidden="1" x14ac:dyDescent="0.3">
      <c r="A692" s="85" t="s">
        <v>1305</v>
      </c>
      <c r="B692" s="107" t="s">
        <v>240</v>
      </c>
      <c r="C692" s="107" t="s">
        <v>1307</v>
      </c>
      <c r="D692" s="107" t="s">
        <v>2050</v>
      </c>
      <c r="E692" s="107" t="s">
        <v>1305</v>
      </c>
      <c r="F692" s="107" t="s">
        <v>1305</v>
      </c>
      <c r="G692" s="107" t="s">
        <v>1391</v>
      </c>
      <c r="H692" s="107" t="s">
        <v>1225</v>
      </c>
      <c r="I692" s="107" t="s">
        <v>1225</v>
      </c>
      <c r="J692" s="107" t="s">
        <v>90</v>
      </c>
      <c r="K692" s="107" t="s">
        <v>1313</v>
      </c>
      <c r="L692" s="108" t="s">
        <v>581</v>
      </c>
      <c r="M692" s="107"/>
      <c r="N692" s="107"/>
      <c r="O692" s="107"/>
      <c r="P692" s="107"/>
      <c r="Q692" s="109" t="s">
        <v>1311</v>
      </c>
      <c r="R692" s="109" t="s">
        <v>1311</v>
      </c>
      <c r="S692" s="109" t="s">
        <v>1311</v>
      </c>
      <c r="T692" s="109" t="s">
        <v>1311</v>
      </c>
      <c r="U692" s="109" t="s">
        <v>1311</v>
      </c>
      <c r="V692" s="109" t="s">
        <v>1311</v>
      </c>
      <c r="W692" s="109" t="s">
        <v>1311</v>
      </c>
      <c r="X692" s="109" t="s">
        <v>1311</v>
      </c>
      <c r="Y692" s="109" t="s">
        <v>1311</v>
      </c>
      <c r="Z692" s="109">
        <v>108</v>
      </c>
      <c r="AA692" s="109">
        <v>119</v>
      </c>
      <c r="AB692" s="109">
        <v>131</v>
      </c>
      <c r="AC692" s="107"/>
      <c r="AD692" s="109">
        <v>0</v>
      </c>
      <c r="AE692" s="109">
        <v>0</v>
      </c>
      <c r="AF692" s="109">
        <v>0</v>
      </c>
      <c r="AG692" s="109">
        <v>0</v>
      </c>
      <c r="AH692" s="109">
        <v>0</v>
      </c>
      <c r="AI692" s="109">
        <v>0</v>
      </c>
      <c r="AJ692" s="109">
        <v>0</v>
      </c>
      <c r="AK692" s="109">
        <v>0</v>
      </c>
      <c r="AL692" s="109">
        <v>0</v>
      </c>
      <c r="AM692" s="110">
        <v>5093</v>
      </c>
      <c r="AN692" s="110">
        <v>5602</v>
      </c>
      <c r="AO692" s="110">
        <v>6162</v>
      </c>
      <c r="AP692" s="107"/>
      <c r="AQ692" s="109">
        <v>0</v>
      </c>
      <c r="AR692" s="109">
        <v>0</v>
      </c>
      <c r="AS692" s="109">
        <v>0</v>
      </c>
      <c r="AT692" s="110">
        <v>16856</v>
      </c>
      <c r="AU692" s="107"/>
      <c r="AV692" s="109"/>
      <c r="AW692" s="109"/>
      <c r="AX692" s="109"/>
      <c r="AY692" s="109"/>
      <c r="AZ692" s="109"/>
      <c r="BA692" s="107"/>
      <c r="BB692" s="109"/>
      <c r="BC692" s="109"/>
      <c r="BD692" s="109"/>
      <c r="BE692" s="109"/>
      <c r="BF692" s="109"/>
      <c r="BG692" s="109"/>
      <c r="BH692" s="109"/>
      <c r="BI692" s="109"/>
      <c r="BJ692" s="109"/>
      <c r="BL692" s="75" t="str">
        <f t="shared" si="20"/>
        <v>Xmen - TIKI</v>
      </c>
      <c r="BM692" s="75" t="str">
        <f t="shared" si="21"/>
        <v>Xmen - TIKI</v>
      </c>
    </row>
    <row r="693" spans="1:65" hidden="1" x14ac:dyDescent="0.3">
      <c r="A693" s="85" t="s">
        <v>1305</v>
      </c>
      <c r="B693" s="107" t="s">
        <v>240</v>
      </c>
      <c r="C693" s="107" t="s">
        <v>1305</v>
      </c>
      <c r="D693" s="107" t="s">
        <v>2051</v>
      </c>
      <c r="E693" s="107" t="s">
        <v>1305</v>
      </c>
      <c r="F693" s="107" t="s">
        <v>1305</v>
      </c>
      <c r="G693" s="107" t="s">
        <v>1391</v>
      </c>
      <c r="H693" s="107" t="s">
        <v>1225</v>
      </c>
      <c r="I693" s="107" t="s">
        <v>1225</v>
      </c>
      <c r="J693" s="107" t="s">
        <v>90</v>
      </c>
      <c r="K693" s="107" t="s">
        <v>116</v>
      </c>
      <c r="L693" s="108" t="s">
        <v>116</v>
      </c>
      <c r="M693" s="107"/>
      <c r="N693" s="107"/>
      <c r="O693" s="107"/>
      <c r="P693" s="107"/>
      <c r="Q693" s="109" t="s">
        <v>1311</v>
      </c>
      <c r="R693" s="109" t="s">
        <v>1311</v>
      </c>
      <c r="S693" s="109" t="s">
        <v>1311</v>
      </c>
      <c r="T693" s="109" t="s">
        <v>1311</v>
      </c>
      <c r="U693" s="109" t="s">
        <v>1311</v>
      </c>
      <c r="V693" s="109" t="s">
        <v>1311</v>
      </c>
      <c r="W693" s="109" t="s">
        <v>1311</v>
      </c>
      <c r="X693" s="109" t="s">
        <v>1311</v>
      </c>
      <c r="Y693" s="109" t="s">
        <v>1311</v>
      </c>
      <c r="Z693" s="109">
        <v>22</v>
      </c>
      <c r="AA693" s="109">
        <v>24</v>
      </c>
      <c r="AB693" s="109">
        <v>26</v>
      </c>
      <c r="AC693" s="107"/>
      <c r="AD693" s="109">
        <v>0</v>
      </c>
      <c r="AE693" s="109">
        <v>0</v>
      </c>
      <c r="AF693" s="109">
        <v>0</v>
      </c>
      <c r="AG693" s="109">
        <v>0</v>
      </c>
      <c r="AH693" s="109">
        <v>0</v>
      </c>
      <c r="AI693" s="109">
        <v>0</v>
      </c>
      <c r="AJ693" s="109">
        <v>0</v>
      </c>
      <c r="AK693" s="109">
        <v>0</v>
      </c>
      <c r="AL693" s="109">
        <v>0</v>
      </c>
      <c r="AM693" s="110">
        <v>1018</v>
      </c>
      <c r="AN693" s="110">
        <v>1120</v>
      </c>
      <c r="AO693" s="110">
        <v>1232</v>
      </c>
      <c r="AP693" s="107"/>
      <c r="AQ693" s="109">
        <v>0</v>
      </c>
      <c r="AR693" s="109">
        <v>0</v>
      </c>
      <c r="AS693" s="109">
        <v>0</v>
      </c>
      <c r="AT693" s="110">
        <v>3371</v>
      </c>
      <c r="AU693" s="107"/>
      <c r="AV693" s="109"/>
      <c r="AW693" s="109"/>
      <c r="AX693" s="109"/>
      <c r="AY693" s="109"/>
      <c r="AZ693" s="109"/>
      <c r="BA693" s="107"/>
      <c r="BB693" s="109"/>
      <c r="BC693" s="109"/>
      <c r="BD693" s="109"/>
      <c r="BE693" s="109"/>
      <c r="BF693" s="109"/>
      <c r="BG693" s="109"/>
      <c r="BH693" s="109"/>
      <c r="BI693" s="109"/>
      <c r="BJ693" s="109"/>
      <c r="BL693" s="75" t="str">
        <f t="shared" si="20"/>
        <v>Xmen - Tiktok</v>
      </c>
      <c r="BM693" s="75" t="str">
        <f t="shared" si="21"/>
        <v>Xmen - Tiktok</v>
      </c>
    </row>
    <row r="694" spans="1:65" hidden="1" x14ac:dyDescent="0.3">
      <c r="A694" s="85" t="s">
        <v>1305</v>
      </c>
      <c r="B694" s="85" t="s">
        <v>240</v>
      </c>
      <c r="C694" s="85" t="s">
        <v>1307</v>
      </c>
      <c r="D694" s="85" t="s">
        <v>2052</v>
      </c>
      <c r="E694" s="85" t="s">
        <v>1305</v>
      </c>
      <c r="F694" s="85" t="s">
        <v>1305</v>
      </c>
      <c r="G694" s="85" t="s">
        <v>1675</v>
      </c>
      <c r="H694" s="85" t="s">
        <v>754</v>
      </c>
      <c r="I694" s="85" t="s">
        <v>754</v>
      </c>
      <c r="J694" s="85" t="s">
        <v>1346</v>
      </c>
      <c r="K694" s="85" t="s">
        <v>1313</v>
      </c>
      <c r="L694" s="90" t="s">
        <v>65</v>
      </c>
      <c r="M694" s="85"/>
      <c r="N694" s="85"/>
      <c r="O694" s="85"/>
      <c r="P694" s="85"/>
      <c r="Q694" s="87" t="s">
        <v>1311</v>
      </c>
      <c r="R694" s="87" t="s">
        <v>1311</v>
      </c>
      <c r="S694" s="87" t="s">
        <v>1311</v>
      </c>
      <c r="T694" s="87" t="s">
        <v>1311</v>
      </c>
      <c r="U694" s="87" t="s">
        <v>1311</v>
      </c>
      <c r="V694" s="87" t="s">
        <v>1311</v>
      </c>
      <c r="W694" s="87" t="s">
        <v>1311</v>
      </c>
      <c r="X694" s="87">
        <v>647</v>
      </c>
      <c r="Y694" s="87">
        <v>712</v>
      </c>
      <c r="Z694" s="87">
        <v>841</v>
      </c>
      <c r="AA694" s="87">
        <v>926</v>
      </c>
      <c r="AB694" s="88">
        <v>1018</v>
      </c>
      <c r="AC694" s="72"/>
      <c r="AD694" s="87">
        <v>0</v>
      </c>
      <c r="AE694" s="87">
        <v>0</v>
      </c>
      <c r="AF694" s="87">
        <v>0</v>
      </c>
      <c r="AG694" s="87">
        <v>0</v>
      </c>
      <c r="AH694" s="87">
        <v>0</v>
      </c>
      <c r="AI694" s="87">
        <v>0</v>
      </c>
      <c r="AJ694" s="87">
        <v>0</v>
      </c>
      <c r="AK694" s="88">
        <v>30555</v>
      </c>
      <c r="AL694" s="88">
        <v>33611</v>
      </c>
      <c r="AM694" s="88">
        <v>39722</v>
      </c>
      <c r="AN694" s="88">
        <v>43695</v>
      </c>
      <c r="AO694" s="88">
        <v>48064</v>
      </c>
      <c r="AP694" s="72"/>
      <c r="AQ694" s="87">
        <v>0</v>
      </c>
      <c r="AR694" s="87">
        <v>0</v>
      </c>
      <c r="AS694" s="88">
        <v>64166</v>
      </c>
      <c r="AT694" s="88">
        <v>131481</v>
      </c>
      <c r="AU694" s="72"/>
      <c r="AV694" s="87"/>
      <c r="AW694" s="87"/>
      <c r="AX694" s="87"/>
      <c r="AY694" s="87"/>
      <c r="AZ694" s="87"/>
      <c r="BA694" s="87"/>
      <c r="BB694" s="87"/>
      <c r="BC694" s="87"/>
      <c r="BD694" s="87"/>
      <c r="BE694" s="87"/>
      <c r="BF694" s="87"/>
      <c r="BG694" s="87"/>
      <c r="BH694" s="87"/>
      <c r="BI694" s="87"/>
      <c r="BJ694" s="87"/>
      <c r="BL694" s="75" t="str">
        <f t="shared" si="20"/>
        <v>Yamaha - Lazada</v>
      </c>
      <c r="BM694" s="75" t="str">
        <f t="shared" si="21"/>
        <v>Yamaha - Lazada</v>
      </c>
    </row>
    <row r="695" spans="1:65" hidden="1" x14ac:dyDescent="0.3">
      <c r="A695" s="85" t="s">
        <v>1305</v>
      </c>
      <c r="B695" s="75" t="s">
        <v>240</v>
      </c>
      <c r="C695" s="75" t="s">
        <v>1305</v>
      </c>
      <c r="D695" s="75" t="s">
        <v>2053</v>
      </c>
      <c r="E695" s="75" t="s">
        <v>1305</v>
      </c>
      <c r="F695" s="75" t="s">
        <v>1305</v>
      </c>
      <c r="G695" s="75" t="s">
        <v>1675</v>
      </c>
      <c r="H695" s="75" t="s">
        <v>754</v>
      </c>
      <c r="I695" s="75" t="s">
        <v>754</v>
      </c>
      <c r="J695" s="75" t="s">
        <v>1346</v>
      </c>
      <c r="K695" s="75" t="s">
        <v>739</v>
      </c>
      <c r="L695" s="86" t="s">
        <v>739</v>
      </c>
      <c r="Q695" s="91" t="s">
        <v>1311</v>
      </c>
      <c r="R695" s="91" t="s">
        <v>1311</v>
      </c>
      <c r="S695" s="91" t="s">
        <v>1311</v>
      </c>
      <c r="T695" s="91" t="s">
        <v>1311</v>
      </c>
      <c r="U695" s="91" t="s">
        <v>1311</v>
      </c>
      <c r="V695" s="91" t="s">
        <v>1311</v>
      </c>
      <c r="W695" s="91" t="s">
        <v>1311</v>
      </c>
      <c r="X695" s="91">
        <v>108</v>
      </c>
      <c r="Y695" s="91">
        <v>119</v>
      </c>
      <c r="Z695" s="91">
        <v>140</v>
      </c>
      <c r="AA695" s="91">
        <v>154</v>
      </c>
      <c r="AB695" s="91">
        <v>170</v>
      </c>
      <c r="AC695" s="72"/>
      <c r="AD695" s="91">
        <v>0</v>
      </c>
      <c r="AE695" s="91">
        <v>0</v>
      </c>
      <c r="AF695" s="91">
        <v>0</v>
      </c>
      <c r="AG695" s="91">
        <v>0</v>
      </c>
      <c r="AH695" s="91">
        <v>0</v>
      </c>
      <c r="AI695" s="91">
        <v>0</v>
      </c>
      <c r="AJ695" s="91">
        <v>0</v>
      </c>
      <c r="AK695" s="92">
        <v>5093</v>
      </c>
      <c r="AL695" s="92">
        <v>5602</v>
      </c>
      <c r="AM695" s="92">
        <v>6620</v>
      </c>
      <c r="AN695" s="92">
        <v>7282</v>
      </c>
      <c r="AO695" s="92">
        <v>8011</v>
      </c>
      <c r="AP695" s="72"/>
      <c r="AQ695" s="91">
        <v>0</v>
      </c>
      <c r="AR695" s="91">
        <v>0</v>
      </c>
      <c r="AS695" s="92">
        <v>10695</v>
      </c>
      <c r="AT695" s="92">
        <v>21913</v>
      </c>
      <c r="AU695" s="72"/>
      <c r="AV695" s="91"/>
      <c r="AW695" s="91"/>
      <c r="AX695" s="91"/>
      <c r="AY695" s="91"/>
      <c r="AZ695" s="91"/>
      <c r="BB695" s="91"/>
      <c r="BC695" s="91"/>
      <c r="BD695" s="91"/>
      <c r="BE695" s="91"/>
      <c r="BF695" s="91"/>
      <c r="BG695" s="91"/>
      <c r="BH695" s="91"/>
      <c r="BI695" s="91"/>
      <c r="BJ695" s="91"/>
      <c r="BL695" s="75" t="str">
        <f t="shared" si="20"/>
        <v>Yamaha - Momo</v>
      </c>
      <c r="BM695" s="75" t="str">
        <f t="shared" si="21"/>
        <v>Yamaha - Momo</v>
      </c>
    </row>
    <row r="696" spans="1:65" hidden="1" x14ac:dyDescent="0.3">
      <c r="A696" s="85" t="s">
        <v>1305</v>
      </c>
      <c r="B696" s="85" t="s">
        <v>240</v>
      </c>
      <c r="C696" s="85" t="s">
        <v>1307</v>
      </c>
      <c r="D696" s="85" t="s">
        <v>2054</v>
      </c>
      <c r="E696" s="85" t="s">
        <v>1305</v>
      </c>
      <c r="F696" s="85" t="s">
        <v>1305</v>
      </c>
      <c r="G696" s="85" t="s">
        <v>1675</v>
      </c>
      <c r="H696" s="85" t="s">
        <v>754</v>
      </c>
      <c r="I696" s="85" t="s">
        <v>754</v>
      </c>
      <c r="J696" s="85" t="s">
        <v>1346</v>
      </c>
      <c r="K696" s="85" t="s">
        <v>1313</v>
      </c>
      <c r="L696" s="99" t="s">
        <v>1482</v>
      </c>
      <c r="M696" s="85"/>
      <c r="N696" s="85"/>
      <c r="O696" s="85"/>
      <c r="P696" s="85"/>
      <c r="Q696" s="87" t="s">
        <v>1311</v>
      </c>
      <c r="R696" s="87" t="s">
        <v>1311</v>
      </c>
      <c r="S696" s="87" t="s">
        <v>1311</v>
      </c>
      <c r="T696" s="87" t="s">
        <v>1311</v>
      </c>
      <c r="U696" s="87" t="s">
        <v>1311</v>
      </c>
      <c r="V696" s="87" t="s">
        <v>1311</v>
      </c>
      <c r="W696" s="87" t="s">
        <v>1311</v>
      </c>
      <c r="X696" s="87" t="s">
        <v>1311</v>
      </c>
      <c r="Y696" s="87" t="s">
        <v>1311</v>
      </c>
      <c r="Z696" s="87" t="s">
        <v>1311</v>
      </c>
      <c r="AA696" s="87" t="s">
        <v>1311</v>
      </c>
      <c r="AB696" s="87" t="s">
        <v>1311</v>
      </c>
      <c r="AC696" s="72"/>
      <c r="AD696" s="87">
        <v>0</v>
      </c>
      <c r="AE696" s="87">
        <v>0</v>
      </c>
      <c r="AF696" s="87">
        <v>0</v>
      </c>
      <c r="AG696" s="87">
        <v>0</v>
      </c>
      <c r="AH696" s="87">
        <v>0</v>
      </c>
      <c r="AI696" s="87">
        <v>0</v>
      </c>
      <c r="AJ696" s="87">
        <v>0</v>
      </c>
      <c r="AK696" s="87">
        <v>0</v>
      </c>
      <c r="AL696" s="87">
        <v>0</v>
      </c>
      <c r="AM696" s="87">
        <v>0</v>
      </c>
      <c r="AN696" s="87">
        <v>0</v>
      </c>
      <c r="AO696" s="87">
        <v>0</v>
      </c>
      <c r="AP696" s="72"/>
      <c r="AQ696" s="87">
        <v>0</v>
      </c>
      <c r="AR696" s="87">
        <v>0</v>
      </c>
      <c r="AS696" s="87">
        <v>0</v>
      </c>
      <c r="AT696" s="87">
        <v>0</v>
      </c>
      <c r="AU696" s="72"/>
      <c r="AV696" s="87"/>
      <c r="AW696" s="87"/>
      <c r="AX696" s="87"/>
      <c r="AY696" s="87"/>
      <c r="AZ696" s="87"/>
      <c r="BA696" s="87"/>
      <c r="BB696" s="87"/>
      <c r="BC696" s="87"/>
      <c r="BD696" s="87"/>
      <c r="BE696" s="87"/>
      <c r="BF696" s="87"/>
      <c r="BG696" s="87"/>
      <c r="BH696" s="87"/>
      <c r="BI696" s="87"/>
      <c r="BJ696" s="87"/>
      <c r="BL696" s="75" t="str">
        <f t="shared" si="20"/>
        <v>Yamaha - SENDO</v>
      </c>
      <c r="BM696" s="75" t="str">
        <f t="shared" si="21"/>
        <v>Yamaha - SENDO</v>
      </c>
    </row>
    <row r="697" spans="1:65" hidden="1" x14ac:dyDescent="0.3">
      <c r="A697" s="85" t="s">
        <v>1305</v>
      </c>
      <c r="B697" s="75" t="s">
        <v>240</v>
      </c>
      <c r="C697" s="75" t="s">
        <v>1307</v>
      </c>
      <c r="D697" s="75" t="s">
        <v>2055</v>
      </c>
      <c r="E697" s="75" t="s">
        <v>1305</v>
      </c>
      <c r="F697" s="75" t="s">
        <v>1305</v>
      </c>
      <c r="G697" s="75" t="s">
        <v>1675</v>
      </c>
      <c r="H697" s="75" t="s">
        <v>754</v>
      </c>
      <c r="I697" s="75" t="s">
        <v>754</v>
      </c>
      <c r="J697" s="75" t="s">
        <v>1346</v>
      </c>
      <c r="K697" s="75" t="s">
        <v>1313</v>
      </c>
      <c r="L697" s="95" t="s">
        <v>147</v>
      </c>
      <c r="Q697" s="91" t="s">
        <v>1311</v>
      </c>
      <c r="R697" s="91" t="s">
        <v>1311</v>
      </c>
      <c r="S697" s="91" t="s">
        <v>1311</v>
      </c>
      <c r="T697" s="91" t="s">
        <v>1311</v>
      </c>
      <c r="U697" s="91" t="s">
        <v>1311</v>
      </c>
      <c r="V697" s="91" t="s">
        <v>1311</v>
      </c>
      <c r="W697" s="91" t="s">
        <v>1311</v>
      </c>
      <c r="X697" s="91">
        <v>755</v>
      </c>
      <c r="Y697" s="91">
        <v>831</v>
      </c>
      <c r="Z697" s="91">
        <v>982</v>
      </c>
      <c r="AA697" s="92">
        <v>1080</v>
      </c>
      <c r="AB697" s="92">
        <v>1188</v>
      </c>
      <c r="AC697" s="72"/>
      <c r="AD697" s="91">
        <v>0</v>
      </c>
      <c r="AE697" s="91">
        <v>0</v>
      </c>
      <c r="AF697" s="91">
        <v>0</v>
      </c>
      <c r="AG697" s="91">
        <v>0</v>
      </c>
      <c r="AH697" s="91">
        <v>0</v>
      </c>
      <c r="AI697" s="91">
        <v>0</v>
      </c>
      <c r="AJ697" s="91">
        <v>0</v>
      </c>
      <c r="AK697" s="92">
        <v>35648</v>
      </c>
      <c r="AL697" s="92">
        <v>39213</v>
      </c>
      <c r="AM697" s="92">
        <v>46343</v>
      </c>
      <c r="AN697" s="92">
        <v>50977</v>
      </c>
      <c r="AO697" s="92">
        <v>56075</v>
      </c>
      <c r="AP697" s="72"/>
      <c r="AQ697" s="91">
        <v>0</v>
      </c>
      <c r="AR697" s="91">
        <v>0</v>
      </c>
      <c r="AS697" s="92">
        <v>74861</v>
      </c>
      <c r="AT697" s="92">
        <v>153394</v>
      </c>
      <c r="AU697" s="72"/>
      <c r="AV697" s="91"/>
      <c r="AW697" s="91"/>
      <c r="AX697" s="91"/>
      <c r="AY697" s="91"/>
      <c r="AZ697" s="91"/>
      <c r="BB697" s="91"/>
      <c r="BC697" s="91"/>
      <c r="BD697" s="91"/>
      <c r="BE697" s="91"/>
      <c r="BF697" s="91"/>
      <c r="BG697" s="91"/>
      <c r="BH697" s="91"/>
      <c r="BI697" s="91"/>
      <c r="BJ697" s="91"/>
      <c r="BL697" s="75" t="str">
        <f t="shared" si="20"/>
        <v>Yamaha - Shopee</v>
      </c>
      <c r="BM697" s="75" t="str">
        <f t="shared" si="21"/>
        <v>Yamaha - Shopee</v>
      </c>
    </row>
    <row r="698" spans="1:65" hidden="1" x14ac:dyDescent="0.3">
      <c r="A698" s="85" t="s">
        <v>1305</v>
      </c>
      <c r="B698" s="85" t="s">
        <v>240</v>
      </c>
      <c r="C698" s="85" t="s">
        <v>1307</v>
      </c>
      <c r="D698" s="85" t="s">
        <v>2056</v>
      </c>
      <c r="E698" s="85" t="s">
        <v>1305</v>
      </c>
      <c r="F698" s="85" t="s">
        <v>1305</v>
      </c>
      <c r="G698" s="85" t="s">
        <v>1675</v>
      </c>
      <c r="H698" s="85" t="s">
        <v>754</v>
      </c>
      <c r="I698" s="85" t="s">
        <v>754</v>
      </c>
      <c r="J698" s="85" t="s">
        <v>1346</v>
      </c>
      <c r="K698" s="85" t="s">
        <v>1313</v>
      </c>
      <c r="L698" s="96" t="s">
        <v>581</v>
      </c>
      <c r="M698" s="85"/>
      <c r="N698" s="85"/>
      <c r="O698" s="85"/>
      <c r="P698" s="85"/>
      <c r="Q698" s="87" t="s">
        <v>1311</v>
      </c>
      <c r="R698" s="87" t="s">
        <v>1311</v>
      </c>
      <c r="S698" s="87" t="s">
        <v>1311</v>
      </c>
      <c r="T698" s="87" t="s">
        <v>1311</v>
      </c>
      <c r="U698" s="87" t="s">
        <v>1311</v>
      </c>
      <c r="V698" s="87" t="s">
        <v>1311</v>
      </c>
      <c r="W698" s="87" t="s">
        <v>1311</v>
      </c>
      <c r="X698" s="87">
        <v>539</v>
      </c>
      <c r="Y698" s="87">
        <v>593</v>
      </c>
      <c r="Z698" s="87">
        <v>701</v>
      </c>
      <c r="AA698" s="87">
        <v>771</v>
      </c>
      <c r="AB698" s="87">
        <v>848</v>
      </c>
      <c r="AC698" s="72"/>
      <c r="AD698" s="87">
        <v>0</v>
      </c>
      <c r="AE698" s="87">
        <v>0</v>
      </c>
      <c r="AF698" s="87">
        <v>0</v>
      </c>
      <c r="AG698" s="87">
        <v>0</v>
      </c>
      <c r="AH698" s="87">
        <v>0</v>
      </c>
      <c r="AI698" s="87">
        <v>0</v>
      </c>
      <c r="AJ698" s="87">
        <v>0</v>
      </c>
      <c r="AK698" s="88">
        <v>25463</v>
      </c>
      <c r="AL698" s="88">
        <v>28009</v>
      </c>
      <c r="AM698" s="88">
        <v>33102</v>
      </c>
      <c r="AN698" s="88">
        <v>36412</v>
      </c>
      <c r="AO698" s="88">
        <v>40053</v>
      </c>
      <c r="AP698" s="72"/>
      <c r="AQ698" s="87">
        <v>0</v>
      </c>
      <c r="AR698" s="87">
        <v>0</v>
      </c>
      <c r="AS698" s="88">
        <v>53472</v>
      </c>
      <c r="AT698" s="88">
        <v>109567</v>
      </c>
      <c r="AU698" s="72"/>
      <c r="AV698" s="87"/>
      <c r="AW698" s="87"/>
      <c r="AX698" s="87"/>
      <c r="AY698" s="87"/>
      <c r="AZ698" s="87"/>
      <c r="BA698" s="87"/>
      <c r="BB698" s="87"/>
      <c r="BC698" s="87"/>
      <c r="BD698" s="87"/>
      <c r="BE698" s="87"/>
      <c r="BF698" s="87"/>
      <c r="BG698" s="87"/>
      <c r="BH698" s="87"/>
      <c r="BI698" s="87"/>
      <c r="BJ698" s="87"/>
      <c r="BL698" s="75" t="str">
        <f t="shared" si="20"/>
        <v>Yamaha - TIKI</v>
      </c>
      <c r="BM698" s="75" t="str">
        <f t="shared" si="21"/>
        <v>Yamaha - TIKI</v>
      </c>
    </row>
    <row r="699" spans="1:65" hidden="1" x14ac:dyDescent="0.3">
      <c r="A699" s="85" t="s">
        <v>1305</v>
      </c>
      <c r="B699" s="75" t="s">
        <v>240</v>
      </c>
      <c r="C699" s="75" t="s">
        <v>1305</v>
      </c>
      <c r="D699" s="75" t="s">
        <v>2057</v>
      </c>
      <c r="E699" s="75" t="s">
        <v>1305</v>
      </c>
      <c r="F699" s="75" t="s">
        <v>1305</v>
      </c>
      <c r="G699" s="75" t="s">
        <v>1675</v>
      </c>
      <c r="H699" s="75" t="s">
        <v>754</v>
      </c>
      <c r="I699" s="75" t="s">
        <v>754</v>
      </c>
      <c r="J699" s="75" t="s">
        <v>1346</v>
      </c>
      <c r="K699" s="75" t="s">
        <v>116</v>
      </c>
      <c r="L699" s="86" t="s">
        <v>116</v>
      </c>
      <c r="Q699" s="91" t="s">
        <v>1311</v>
      </c>
      <c r="R699" s="91" t="s">
        <v>1311</v>
      </c>
      <c r="S699" s="91" t="s">
        <v>1311</v>
      </c>
      <c r="T699" s="91" t="s">
        <v>1311</v>
      </c>
      <c r="U699" s="91" t="s">
        <v>1311</v>
      </c>
      <c r="V699" s="91" t="s">
        <v>1311</v>
      </c>
      <c r="W699" s="91" t="s">
        <v>1311</v>
      </c>
      <c r="X699" s="91">
        <v>108</v>
      </c>
      <c r="Y699" s="91">
        <v>119</v>
      </c>
      <c r="Z699" s="91">
        <v>140</v>
      </c>
      <c r="AA699" s="91">
        <v>154</v>
      </c>
      <c r="AB699" s="91">
        <v>170</v>
      </c>
      <c r="AC699" s="72"/>
      <c r="AD699" s="91">
        <v>0</v>
      </c>
      <c r="AE699" s="91">
        <v>0</v>
      </c>
      <c r="AF699" s="91">
        <v>0</v>
      </c>
      <c r="AG699" s="91">
        <v>0</v>
      </c>
      <c r="AH699" s="91">
        <v>0</v>
      </c>
      <c r="AI699" s="91">
        <v>0</v>
      </c>
      <c r="AJ699" s="91">
        <v>0</v>
      </c>
      <c r="AK699" s="92">
        <v>5093</v>
      </c>
      <c r="AL699" s="92">
        <v>5602</v>
      </c>
      <c r="AM699" s="92">
        <v>6620</v>
      </c>
      <c r="AN699" s="92">
        <v>7282</v>
      </c>
      <c r="AO699" s="92">
        <v>8011</v>
      </c>
      <c r="AP699" s="72"/>
      <c r="AQ699" s="91">
        <v>0</v>
      </c>
      <c r="AR699" s="91">
        <v>0</v>
      </c>
      <c r="AS699" s="92">
        <v>10695</v>
      </c>
      <c r="AT699" s="92">
        <v>21913</v>
      </c>
      <c r="AU699" s="72"/>
      <c r="AV699" s="91"/>
      <c r="AW699" s="91"/>
      <c r="AX699" s="91"/>
      <c r="AY699" s="91"/>
      <c r="AZ699" s="91"/>
      <c r="BB699" s="91"/>
      <c r="BC699" s="91"/>
      <c r="BD699" s="91"/>
      <c r="BE699" s="91"/>
      <c r="BF699" s="91"/>
      <c r="BG699" s="91"/>
      <c r="BH699" s="91"/>
      <c r="BI699" s="91"/>
      <c r="BJ699" s="91"/>
      <c r="BL699" s="75" t="str">
        <f t="shared" si="20"/>
        <v>Yamaha - Tiktok</v>
      </c>
      <c r="BM699" s="75" t="str">
        <f t="shared" si="21"/>
        <v>Yamaha - Tiktok</v>
      </c>
    </row>
    <row r="700" spans="1:65" hidden="1" x14ac:dyDescent="0.3">
      <c r="A700" s="85" t="s">
        <v>1305</v>
      </c>
      <c r="B700" s="85" t="s">
        <v>240</v>
      </c>
      <c r="C700" s="85" t="s">
        <v>1307</v>
      </c>
      <c r="D700" s="85" t="s">
        <v>2058</v>
      </c>
      <c r="E700" s="85" t="s">
        <v>1305</v>
      </c>
      <c r="F700" s="85" t="s">
        <v>1305</v>
      </c>
      <c r="G700" s="85" t="s">
        <v>2059</v>
      </c>
      <c r="H700" s="85" t="s">
        <v>2060</v>
      </c>
      <c r="I700" s="85" t="s">
        <v>2060</v>
      </c>
      <c r="J700" s="85" t="s">
        <v>90</v>
      </c>
      <c r="K700" s="85" t="s">
        <v>1313</v>
      </c>
      <c r="L700" s="90" t="s">
        <v>65</v>
      </c>
      <c r="M700" s="85"/>
      <c r="N700" s="85"/>
      <c r="O700" s="85"/>
      <c r="P700" s="85"/>
      <c r="Q700" s="87" t="s">
        <v>1311</v>
      </c>
      <c r="R700" s="87" t="s">
        <v>1311</v>
      </c>
      <c r="S700" s="87" t="s">
        <v>1311</v>
      </c>
      <c r="T700" s="87" t="s">
        <v>1311</v>
      </c>
      <c r="U700" s="87" t="s">
        <v>1311</v>
      </c>
      <c r="V700" s="87" t="s">
        <v>1311</v>
      </c>
      <c r="W700" s="87" t="s">
        <v>1311</v>
      </c>
      <c r="X700" s="87" t="s">
        <v>1311</v>
      </c>
      <c r="Y700" s="87" t="s">
        <v>1311</v>
      </c>
      <c r="Z700" s="87" t="s">
        <v>1311</v>
      </c>
      <c r="AA700" s="87" t="s">
        <v>1311</v>
      </c>
      <c r="AB700" s="87" t="s">
        <v>1311</v>
      </c>
      <c r="AC700" s="72"/>
      <c r="AD700" s="87">
        <v>0</v>
      </c>
      <c r="AE700" s="87">
        <v>0</v>
      </c>
      <c r="AF700" s="87">
        <v>0</v>
      </c>
      <c r="AG700" s="87">
        <v>0</v>
      </c>
      <c r="AH700" s="87">
        <v>0</v>
      </c>
      <c r="AI700" s="87">
        <v>0</v>
      </c>
      <c r="AJ700" s="87">
        <v>0</v>
      </c>
      <c r="AK700" s="87">
        <v>0</v>
      </c>
      <c r="AL700" s="87">
        <v>0</v>
      </c>
      <c r="AM700" s="87">
        <v>0</v>
      </c>
      <c r="AN700" s="87">
        <v>0</v>
      </c>
      <c r="AO700" s="87">
        <v>0</v>
      </c>
      <c r="AP700" s="72"/>
      <c r="AQ700" s="87">
        <v>0</v>
      </c>
      <c r="AR700" s="87">
        <v>0</v>
      </c>
      <c r="AS700" s="87">
        <v>0</v>
      </c>
      <c r="AT700" s="87">
        <v>0</v>
      </c>
      <c r="AU700" s="72"/>
      <c r="AV700" s="87"/>
      <c r="AW700" s="87"/>
      <c r="AX700" s="87"/>
      <c r="AY700" s="87"/>
      <c r="AZ700" s="87"/>
      <c r="BA700" s="87"/>
      <c r="BB700" s="87"/>
      <c r="BC700" s="87"/>
      <c r="BD700" s="87"/>
      <c r="BE700" s="87"/>
      <c r="BF700" s="87"/>
      <c r="BG700" s="87"/>
      <c r="BH700" s="87"/>
      <c r="BI700" s="87"/>
      <c r="BJ700" s="87"/>
      <c r="BL700" s="75" t="str">
        <f t="shared" si="20"/>
        <v>Yay - Lazada</v>
      </c>
      <c r="BM700" s="75" t="str">
        <f t="shared" si="21"/>
        <v>Yay - Lazada</v>
      </c>
    </row>
    <row r="701" spans="1:65" hidden="1" x14ac:dyDescent="0.3">
      <c r="A701" s="85" t="s">
        <v>1305</v>
      </c>
      <c r="B701" s="75" t="s">
        <v>240</v>
      </c>
      <c r="C701" s="75" t="s">
        <v>1307</v>
      </c>
      <c r="D701" s="75" t="s">
        <v>2061</v>
      </c>
      <c r="E701" s="75" t="s">
        <v>1305</v>
      </c>
      <c r="F701" s="75" t="s">
        <v>1305</v>
      </c>
      <c r="G701" s="75" t="s">
        <v>2059</v>
      </c>
      <c r="H701" s="75" t="s">
        <v>2060</v>
      </c>
      <c r="I701" s="75" t="s">
        <v>2060</v>
      </c>
      <c r="J701" s="75" t="s">
        <v>90</v>
      </c>
      <c r="K701" s="75" t="s">
        <v>1313</v>
      </c>
      <c r="L701" s="95" t="s">
        <v>147</v>
      </c>
      <c r="Q701" s="91" t="s">
        <v>1311</v>
      </c>
      <c r="R701" s="91" t="s">
        <v>1311</v>
      </c>
      <c r="S701" s="91" t="s">
        <v>1311</v>
      </c>
      <c r="T701" s="91" t="s">
        <v>1311</v>
      </c>
      <c r="U701" s="91" t="s">
        <v>1311</v>
      </c>
      <c r="V701" s="91" t="s">
        <v>1311</v>
      </c>
      <c r="W701" s="91" t="s">
        <v>1311</v>
      </c>
      <c r="X701" s="91" t="s">
        <v>1311</v>
      </c>
      <c r="Y701" s="91" t="s">
        <v>1311</v>
      </c>
      <c r="Z701" s="91" t="s">
        <v>1311</v>
      </c>
      <c r="AA701" s="91" t="s">
        <v>1311</v>
      </c>
      <c r="AB701" s="91" t="s">
        <v>1311</v>
      </c>
      <c r="AC701" s="72"/>
      <c r="AD701" s="91">
        <v>0</v>
      </c>
      <c r="AE701" s="91">
        <v>0</v>
      </c>
      <c r="AF701" s="91">
        <v>0</v>
      </c>
      <c r="AG701" s="91">
        <v>0</v>
      </c>
      <c r="AH701" s="91">
        <v>0</v>
      </c>
      <c r="AI701" s="91">
        <v>0</v>
      </c>
      <c r="AJ701" s="91">
        <v>0</v>
      </c>
      <c r="AK701" s="91">
        <v>0</v>
      </c>
      <c r="AL701" s="91">
        <v>0</v>
      </c>
      <c r="AM701" s="91">
        <v>0</v>
      </c>
      <c r="AN701" s="91">
        <v>0</v>
      </c>
      <c r="AO701" s="91">
        <v>0</v>
      </c>
      <c r="AP701" s="72"/>
      <c r="AQ701" s="91">
        <v>0</v>
      </c>
      <c r="AR701" s="91">
        <v>0</v>
      </c>
      <c r="AS701" s="91">
        <v>0</v>
      </c>
      <c r="AT701" s="91">
        <v>0</v>
      </c>
      <c r="AU701" s="72"/>
      <c r="AV701" s="91"/>
      <c r="AW701" s="91"/>
      <c r="AX701" s="91"/>
      <c r="AY701" s="91"/>
      <c r="AZ701" s="91"/>
      <c r="BB701" s="91"/>
      <c r="BC701" s="91"/>
      <c r="BD701" s="91"/>
      <c r="BE701" s="91"/>
      <c r="BF701" s="91"/>
      <c r="BG701" s="91"/>
      <c r="BH701" s="91"/>
      <c r="BI701" s="91"/>
      <c r="BJ701" s="91"/>
      <c r="BL701" s="75" t="str">
        <f t="shared" si="20"/>
        <v>Yay - Shopee</v>
      </c>
      <c r="BM701" s="75" t="str">
        <f t="shared" si="21"/>
        <v>Yay - Shopee</v>
      </c>
    </row>
    <row r="702" spans="1:65" hidden="1" x14ac:dyDescent="0.3">
      <c r="A702" s="85" t="s">
        <v>1305</v>
      </c>
      <c r="B702" s="85" t="s">
        <v>240</v>
      </c>
      <c r="C702" s="85" t="s">
        <v>1307</v>
      </c>
      <c r="D702" s="85" t="s">
        <v>2062</v>
      </c>
      <c r="E702" s="85" t="s">
        <v>1305</v>
      </c>
      <c r="F702" s="85" t="s">
        <v>1305</v>
      </c>
      <c r="G702" s="85" t="s">
        <v>2059</v>
      </c>
      <c r="H702" s="85" t="s">
        <v>2060</v>
      </c>
      <c r="I702" s="85" t="s">
        <v>2060</v>
      </c>
      <c r="J702" s="85" t="s">
        <v>90</v>
      </c>
      <c r="K702" s="85" t="s">
        <v>1313</v>
      </c>
      <c r="L702" s="96" t="s">
        <v>581</v>
      </c>
      <c r="M702" s="85"/>
      <c r="N702" s="85"/>
      <c r="O702" s="85"/>
      <c r="P702" s="85"/>
      <c r="Q702" s="87" t="s">
        <v>1311</v>
      </c>
      <c r="R702" s="87" t="s">
        <v>1311</v>
      </c>
      <c r="S702" s="87" t="s">
        <v>1311</v>
      </c>
      <c r="T702" s="87" t="s">
        <v>1311</v>
      </c>
      <c r="U702" s="87" t="s">
        <v>1311</v>
      </c>
      <c r="V702" s="87" t="s">
        <v>1311</v>
      </c>
      <c r="W702" s="87" t="s">
        <v>1311</v>
      </c>
      <c r="X702" s="87" t="s">
        <v>1311</v>
      </c>
      <c r="Y702" s="87" t="s">
        <v>1311</v>
      </c>
      <c r="Z702" s="87" t="s">
        <v>1311</v>
      </c>
      <c r="AA702" s="87" t="s">
        <v>1311</v>
      </c>
      <c r="AB702" s="87" t="s">
        <v>1311</v>
      </c>
      <c r="AC702" s="72"/>
      <c r="AD702" s="87">
        <v>0</v>
      </c>
      <c r="AE702" s="87">
        <v>0</v>
      </c>
      <c r="AF702" s="87">
        <v>0</v>
      </c>
      <c r="AG702" s="87">
        <v>0</v>
      </c>
      <c r="AH702" s="87">
        <v>0</v>
      </c>
      <c r="AI702" s="87">
        <v>0</v>
      </c>
      <c r="AJ702" s="87">
        <v>0</v>
      </c>
      <c r="AK702" s="87">
        <v>0</v>
      </c>
      <c r="AL702" s="87">
        <v>0</v>
      </c>
      <c r="AM702" s="87">
        <v>0</v>
      </c>
      <c r="AN702" s="87">
        <v>0</v>
      </c>
      <c r="AO702" s="87">
        <v>0</v>
      </c>
      <c r="AP702" s="72"/>
      <c r="AQ702" s="87">
        <v>0</v>
      </c>
      <c r="AR702" s="87">
        <v>0</v>
      </c>
      <c r="AS702" s="87">
        <v>0</v>
      </c>
      <c r="AT702" s="87">
        <v>0</v>
      </c>
      <c r="AU702" s="72"/>
      <c r="AV702" s="87"/>
      <c r="AW702" s="87"/>
      <c r="AX702" s="87"/>
      <c r="AY702" s="87"/>
      <c r="AZ702" s="87"/>
      <c r="BA702" s="87"/>
      <c r="BB702" s="87"/>
      <c r="BC702" s="87"/>
      <c r="BD702" s="87"/>
      <c r="BE702" s="87"/>
      <c r="BF702" s="87"/>
      <c r="BG702" s="87"/>
      <c r="BH702" s="87"/>
      <c r="BI702" s="87"/>
      <c r="BJ702" s="87"/>
      <c r="BL702" s="75" t="str">
        <f t="shared" si="20"/>
        <v>Yay - TIKI</v>
      </c>
      <c r="BM702" s="75" t="str">
        <f t="shared" si="21"/>
        <v>Yay - TIKI</v>
      </c>
    </row>
    <row r="703" spans="1:65" hidden="1" x14ac:dyDescent="0.3">
      <c r="A703" s="85" t="e">
        <v>#N/A</v>
      </c>
      <c r="B703" s="75" t="s">
        <v>240</v>
      </c>
      <c r="C703" s="75" t="s">
        <v>1307</v>
      </c>
      <c r="D703" s="75" t="s">
        <v>2063</v>
      </c>
      <c r="E703" s="75" t="s">
        <v>1305</v>
      </c>
      <c r="F703" s="75" t="s">
        <v>1305</v>
      </c>
      <c r="G703" s="75" t="s">
        <v>1358</v>
      </c>
      <c r="H703" s="75" t="s">
        <v>529</v>
      </c>
      <c r="I703" s="75" t="s">
        <v>532</v>
      </c>
      <c r="J703" s="75" t="s">
        <v>90</v>
      </c>
      <c r="K703" s="75" t="s">
        <v>1313</v>
      </c>
      <c r="L703" s="90" t="s">
        <v>65</v>
      </c>
      <c r="Q703" s="91" t="s">
        <v>1311</v>
      </c>
      <c r="R703" s="91" t="s">
        <v>1311</v>
      </c>
      <c r="S703" s="91" t="s">
        <v>1311</v>
      </c>
      <c r="T703" s="91" t="s">
        <v>1311</v>
      </c>
      <c r="U703" s="91" t="s">
        <v>1311</v>
      </c>
      <c r="V703" s="91" t="s">
        <v>1311</v>
      </c>
      <c r="W703" s="91" t="s">
        <v>1311</v>
      </c>
      <c r="X703" s="91" t="s">
        <v>1311</v>
      </c>
      <c r="Y703" s="91" t="s">
        <v>1311</v>
      </c>
      <c r="Z703" s="91" t="s">
        <v>1311</v>
      </c>
      <c r="AA703" s="91" t="s">
        <v>1311</v>
      </c>
      <c r="AB703" s="91" t="s">
        <v>1311</v>
      </c>
      <c r="AC703" s="72"/>
      <c r="AD703" s="91">
        <v>0</v>
      </c>
      <c r="AE703" s="91">
        <v>0</v>
      </c>
      <c r="AF703" s="91">
        <v>0</v>
      </c>
      <c r="AG703" s="91">
        <v>0</v>
      </c>
      <c r="AH703" s="91">
        <v>0</v>
      </c>
      <c r="AI703" s="91">
        <v>0</v>
      </c>
      <c r="AJ703" s="91">
        <v>0</v>
      </c>
      <c r="AK703" s="91">
        <v>0</v>
      </c>
      <c r="AL703" s="91">
        <v>0</v>
      </c>
      <c r="AM703" s="91">
        <v>0</v>
      </c>
      <c r="AN703" s="91">
        <v>0</v>
      </c>
      <c r="AO703" s="91">
        <v>0</v>
      </c>
      <c r="AP703" s="72"/>
      <c r="AQ703" s="91">
        <v>0</v>
      </c>
      <c r="AR703" s="91">
        <v>0</v>
      </c>
      <c r="AS703" s="91">
        <v>0</v>
      </c>
      <c r="AT703" s="91">
        <v>0</v>
      </c>
      <c r="AU703" s="72"/>
      <c r="AV703" s="91"/>
      <c r="AW703" s="91"/>
      <c r="AX703" s="91"/>
      <c r="AY703" s="91"/>
      <c r="AZ703" s="91"/>
      <c r="BB703" s="91"/>
      <c r="BC703" s="91"/>
      <c r="BD703" s="91"/>
      <c r="BE703" s="91"/>
      <c r="BF703" s="91"/>
      <c r="BG703" s="91"/>
      <c r="BH703" s="91"/>
      <c r="BI703" s="91"/>
      <c r="BJ703" s="91"/>
      <c r="BL703" s="75" t="str">
        <f t="shared" si="20"/>
        <v>Zuellig Pharma - Lazada</v>
      </c>
      <c r="BM703" s="75" t="str">
        <f t="shared" si="21"/>
        <v>Betadine - Lazada</v>
      </c>
    </row>
    <row r="704" spans="1:65" hidden="1" x14ac:dyDescent="0.3">
      <c r="A704" s="85" t="e">
        <v>#N/A</v>
      </c>
      <c r="B704" s="85" t="s">
        <v>240</v>
      </c>
      <c r="C704" s="85" t="s">
        <v>1307</v>
      </c>
      <c r="D704" s="85" t="s">
        <v>2064</v>
      </c>
      <c r="E704" s="85" t="s">
        <v>1305</v>
      </c>
      <c r="F704" s="85" t="s">
        <v>1305</v>
      </c>
      <c r="G704" s="85" t="s">
        <v>1358</v>
      </c>
      <c r="H704" s="85" t="s">
        <v>529</v>
      </c>
      <c r="I704" s="75" t="s">
        <v>532</v>
      </c>
      <c r="J704" s="85" t="s">
        <v>90</v>
      </c>
      <c r="K704" s="85" t="s">
        <v>1313</v>
      </c>
      <c r="L704" s="95" t="s">
        <v>147</v>
      </c>
      <c r="M704" s="85"/>
      <c r="N704" s="85"/>
      <c r="O704" s="85"/>
      <c r="P704" s="85"/>
      <c r="Q704" s="87">
        <v>1.44</v>
      </c>
      <c r="R704" s="87">
        <v>1</v>
      </c>
      <c r="S704" s="87" t="s">
        <v>1311</v>
      </c>
      <c r="T704" s="87" t="s">
        <v>1311</v>
      </c>
      <c r="U704" s="87" t="s">
        <v>1311</v>
      </c>
      <c r="V704" s="87" t="s">
        <v>1311</v>
      </c>
      <c r="W704" s="87" t="s">
        <v>1311</v>
      </c>
      <c r="X704" s="87" t="s">
        <v>1311</v>
      </c>
      <c r="Y704" s="87" t="s">
        <v>1311</v>
      </c>
      <c r="Z704" s="87" t="s">
        <v>1311</v>
      </c>
      <c r="AA704" s="87" t="s">
        <v>1311</v>
      </c>
      <c r="AB704" s="87" t="s">
        <v>1311</v>
      </c>
      <c r="AC704" s="72"/>
      <c r="AD704" s="87">
        <v>68</v>
      </c>
      <c r="AE704" s="87">
        <v>34</v>
      </c>
      <c r="AF704" s="87">
        <v>0</v>
      </c>
      <c r="AG704" s="87">
        <v>0</v>
      </c>
      <c r="AH704" s="87">
        <v>0</v>
      </c>
      <c r="AI704" s="87">
        <v>0</v>
      </c>
      <c r="AJ704" s="87">
        <v>0</v>
      </c>
      <c r="AK704" s="87">
        <v>0</v>
      </c>
      <c r="AL704" s="87">
        <v>0</v>
      </c>
      <c r="AM704" s="87">
        <v>0</v>
      </c>
      <c r="AN704" s="87">
        <v>0</v>
      </c>
      <c r="AO704" s="87">
        <v>0</v>
      </c>
      <c r="AP704" s="72"/>
      <c r="AQ704" s="87">
        <v>102</v>
      </c>
      <c r="AR704" s="87">
        <v>0</v>
      </c>
      <c r="AS704" s="87">
        <v>0</v>
      </c>
      <c r="AT704" s="87">
        <v>0</v>
      </c>
      <c r="AU704" s="72"/>
      <c r="AV704" s="87"/>
      <c r="AW704" s="87"/>
      <c r="AX704" s="87"/>
      <c r="AY704" s="87"/>
      <c r="AZ704" s="87"/>
      <c r="BA704" s="87"/>
      <c r="BB704" s="87"/>
      <c r="BC704" s="87"/>
      <c r="BD704" s="87"/>
      <c r="BE704" s="87"/>
      <c r="BF704" s="87"/>
      <c r="BG704" s="87"/>
      <c r="BH704" s="87"/>
      <c r="BI704" s="87"/>
      <c r="BJ704" s="87"/>
      <c r="BL704" s="75" t="str">
        <f t="shared" si="20"/>
        <v>Zuellig Pharma - Shopee</v>
      </c>
      <c r="BM704" s="75" t="str">
        <f t="shared" si="21"/>
        <v>Betadine - Shopee</v>
      </c>
    </row>
    <row r="705" spans="1:65" hidden="1" x14ac:dyDescent="0.3">
      <c r="A705" s="85" t="e">
        <v>#N/A</v>
      </c>
      <c r="B705" s="75" t="s">
        <v>240</v>
      </c>
      <c r="C705" s="75" t="s">
        <v>1307</v>
      </c>
      <c r="D705" s="75" t="s">
        <v>2065</v>
      </c>
      <c r="E705" s="75" t="s">
        <v>1305</v>
      </c>
      <c r="F705" s="75" t="s">
        <v>1305</v>
      </c>
      <c r="G705" s="75" t="s">
        <v>1358</v>
      </c>
      <c r="H705" s="75" t="s">
        <v>529</v>
      </c>
      <c r="I705" s="75" t="s">
        <v>532</v>
      </c>
      <c r="J705" s="75" t="s">
        <v>90</v>
      </c>
      <c r="K705" s="75" t="s">
        <v>1313</v>
      </c>
      <c r="L705" s="96" t="s">
        <v>581</v>
      </c>
      <c r="Q705" s="91" t="s">
        <v>1311</v>
      </c>
      <c r="R705" s="91" t="s">
        <v>1311</v>
      </c>
      <c r="S705" s="91" t="s">
        <v>1311</v>
      </c>
      <c r="T705" s="91" t="s">
        <v>1311</v>
      </c>
      <c r="U705" s="91" t="s">
        <v>1311</v>
      </c>
      <c r="V705" s="91" t="s">
        <v>1311</v>
      </c>
      <c r="W705" s="91" t="s">
        <v>1311</v>
      </c>
      <c r="X705" s="91" t="s">
        <v>1311</v>
      </c>
      <c r="Y705" s="91" t="s">
        <v>1311</v>
      </c>
      <c r="Z705" s="91" t="s">
        <v>1311</v>
      </c>
      <c r="AA705" s="91" t="s">
        <v>1311</v>
      </c>
      <c r="AB705" s="91" t="s">
        <v>1311</v>
      </c>
      <c r="AC705" s="72"/>
      <c r="AD705" s="91">
        <v>0</v>
      </c>
      <c r="AE705" s="91">
        <v>0</v>
      </c>
      <c r="AF705" s="91">
        <v>0</v>
      </c>
      <c r="AG705" s="91">
        <v>0</v>
      </c>
      <c r="AH705" s="91">
        <v>0</v>
      </c>
      <c r="AI705" s="91">
        <v>0</v>
      </c>
      <c r="AJ705" s="91">
        <v>0</v>
      </c>
      <c r="AK705" s="91">
        <v>0</v>
      </c>
      <c r="AL705" s="91">
        <v>0</v>
      </c>
      <c r="AM705" s="91">
        <v>0</v>
      </c>
      <c r="AN705" s="91">
        <v>0</v>
      </c>
      <c r="AO705" s="91">
        <v>0</v>
      </c>
      <c r="AP705" s="72"/>
      <c r="AQ705" s="91">
        <v>0</v>
      </c>
      <c r="AR705" s="91">
        <v>0</v>
      </c>
      <c r="AS705" s="91">
        <v>0</v>
      </c>
      <c r="AT705" s="91">
        <v>0</v>
      </c>
      <c r="AU705" s="72"/>
      <c r="AV705" s="91"/>
      <c r="AW705" s="91"/>
      <c r="AX705" s="91"/>
      <c r="AY705" s="91"/>
      <c r="AZ705" s="91"/>
      <c r="BB705" s="91"/>
      <c r="BC705" s="91"/>
      <c r="BD705" s="91"/>
      <c r="BE705" s="91"/>
      <c r="BF705" s="91"/>
      <c r="BG705" s="91"/>
      <c r="BH705" s="91"/>
      <c r="BI705" s="91"/>
      <c r="BJ705" s="91"/>
      <c r="BL705" s="75" t="str">
        <f t="shared" si="20"/>
        <v>Zuellig Pharma - TIKI</v>
      </c>
      <c r="BM705" s="75" t="str">
        <f t="shared" si="21"/>
        <v>Betadine - TIKI</v>
      </c>
    </row>
    <row r="706" spans="1:65" hidden="1" x14ac:dyDescent="0.3">
      <c r="A706" s="85" t="s">
        <v>1305</v>
      </c>
      <c r="B706" s="85" t="s">
        <v>240</v>
      </c>
      <c r="C706" s="85" t="s">
        <v>1307</v>
      </c>
      <c r="D706" s="85" t="s">
        <v>2066</v>
      </c>
      <c r="E706" s="85" t="s">
        <v>1305</v>
      </c>
      <c r="F706" s="85" t="s">
        <v>1305</v>
      </c>
      <c r="G706" s="85" t="s">
        <v>1358</v>
      </c>
      <c r="H706" s="85" t="s">
        <v>529</v>
      </c>
      <c r="I706" s="75" t="s">
        <v>529</v>
      </c>
      <c r="J706" s="85" t="s">
        <v>90</v>
      </c>
      <c r="K706" s="85" t="s">
        <v>1313</v>
      </c>
      <c r="L706" s="90" t="s">
        <v>65</v>
      </c>
      <c r="M706" s="85"/>
      <c r="N706" s="85"/>
      <c r="O706" s="85"/>
      <c r="P706" s="85"/>
      <c r="Q706" s="87">
        <v>11.28</v>
      </c>
      <c r="R706" s="87">
        <v>4</v>
      </c>
      <c r="S706" s="87">
        <v>16</v>
      </c>
      <c r="T706" s="87">
        <v>22</v>
      </c>
      <c r="U706" s="87">
        <v>24</v>
      </c>
      <c r="V706" s="87">
        <v>28</v>
      </c>
      <c r="W706" s="87">
        <v>28</v>
      </c>
      <c r="X706" s="87">
        <v>28</v>
      </c>
      <c r="Y706" s="87">
        <v>37</v>
      </c>
      <c r="Z706" s="87">
        <v>43</v>
      </c>
      <c r="AA706" s="87">
        <v>52</v>
      </c>
      <c r="AB706" s="87">
        <v>52</v>
      </c>
      <c r="AC706" s="72"/>
      <c r="AD706" s="87">
        <v>533</v>
      </c>
      <c r="AE706" s="87">
        <v>180</v>
      </c>
      <c r="AF706" s="87">
        <v>749</v>
      </c>
      <c r="AG706" s="88">
        <v>1018</v>
      </c>
      <c r="AH706" s="88">
        <v>1120</v>
      </c>
      <c r="AI706" s="88">
        <v>1324</v>
      </c>
      <c r="AJ706" s="88">
        <v>1324</v>
      </c>
      <c r="AK706" s="88">
        <v>1324</v>
      </c>
      <c r="AL706" s="88">
        <v>1732</v>
      </c>
      <c r="AM706" s="88">
        <v>2037</v>
      </c>
      <c r="AN706" s="88">
        <v>2445</v>
      </c>
      <c r="AO706" s="88">
        <v>2445</v>
      </c>
      <c r="AP706" s="72"/>
      <c r="AQ706" s="88">
        <v>1461</v>
      </c>
      <c r="AR706" s="88">
        <v>3463</v>
      </c>
      <c r="AS706" s="88">
        <v>4380</v>
      </c>
      <c r="AT706" s="88">
        <v>6926</v>
      </c>
      <c r="AU706" s="72"/>
      <c r="AV706" s="87"/>
      <c r="AW706" s="87"/>
      <c r="AX706" s="87"/>
      <c r="AY706" s="87"/>
      <c r="AZ706" s="87"/>
      <c r="BA706" s="87"/>
      <c r="BB706" s="87"/>
      <c r="BC706" s="87"/>
      <c r="BD706" s="87"/>
      <c r="BE706" s="87"/>
      <c r="BF706" s="87"/>
      <c r="BG706" s="87"/>
      <c r="BH706" s="87"/>
      <c r="BI706" s="87"/>
      <c r="BJ706" s="87"/>
      <c r="BL706" s="75" t="str">
        <f t="shared" si="20"/>
        <v>Zuellig Pharma - Lazada</v>
      </c>
      <c r="BM706" s="75" t="str">
        <f t="shared" si="21"/>
        <v>Zuellig Pharma - Lazada</v>
      </c>
    </row>
    <row r="707" spans="1:65" hidden="1" x14ac:dyDescent="0.3">
      <c r="A707" s="85" t="s">
        <v>1305</v>
      </c>
      <c r="B707" s="75" t="s">
        <v>240</v>
      </c>
      <c r="C707" s="75" t="s">
        <v>1307</v>
      </c>
      <c r="D707" s="75" t="s">
        <v>2067</v>
      </c>
      <c r="E707" s="75" t="s">
        <v>1305</v>
      </c>
      <c r="F707" s="75" t="s">
        <v>1305</v>
      </c>
      <c r="G707" s="75" t="s">
        <v>1358</v>
      </c>
      <c r="H707" s="75" t="s">
        <v>529</v>
      </c>
      <c r="I707" s="75" t="s">
        <v>529</v>
      </c>
      <c r="J707" s="75" t="s">
        <v>90</v>
      </c>
      <c r="K707" s="75" t="s">
        <v>1313</v>
      </c>
      <c r="L707" s="95" t="s">
        <v>147</v>
      </c>
      <c r="Q707" s="91">
        <v>6.45</v>
      </c>
      <c r="R707" s="91">
        <v>3</v>
      </c>
      <c r="S707" s="91">
        <v>23</v>
      </c>
      <c r="T707" s="91">
        <v>26</v>
      </c>
      <c r="U707" s="91">
        <v>28</v>
      </c>
      <c r="V707" s="91">
        <v>32</v>
      </c>
      <c r="W707" s="91">
        <v>32</v>
      </c>
      <c r="X707" s="91">
        <v>32</v>
      </c>
      <c r="Y707" s="91">
        <v>43</v>
      </c>
      <c r="Z707" s="91">
        <v>47</v>
      </c>
      <c r="AA707" s="91">
        <v>54</v>
      </c>
      <c r="AB707" s="91">
        <v>54</v>
      </c>
      <c r="AC707" s="72"/>
      <c r="AD707" s="91">
        <v>305</v>
      </c>
      <c r="AE707" s="91">
        <v>139</v>
      </c>
      <c r="AF707" s="92">
        <v>1069</v>
      </c>
      <c r="AG707" s="92">
        <v>1222</v>
      </c>
      <c r="AH707" s="92">
        <v>1324</v>
      </c>
      <c r="AI707" s="92">
        <v>1528</v>
      </c>
      <c r="AJ707" s="92">
        <v>1528</v>
      </c>
      <c r="AK707" s="92">
        <v>1528</v>
      </c>
      <c r="AL707" s="92">
        <v>2037</v>
      </c>
      <c r="AM707" s="92">
        <v>2241</v>
      </c>
      <c r="AN707" s="92">
        <v>2547</v>
      </c>
      <c r="AO707" s="92">
        <v>2547</v>
      </c>
      <c r="AP707" s="72"/>
      <c r="AQ707" s="92">
        <v>1513</v>
      </c>
      <c r="AR707" s="92">
        <v>4074</v>
      </c>
      <c r="AS707" s="92">
        <v>5093</v>
      </c>
      <c r="AT707" s="92">
        <v>7334</v>
      </c>
      <c r="AU707" s="72"/>
      <c r="AV707" s="91"/>
      <c r="AW707" s="91"/>
      <c r="AX707" s="91"/>
      <c r="AY707" s="91"/>
      <c r="AZ707" s="91"/>
      <c r="BB707" s="91"/>
      <c r="BC707" s="91"/>
      <c r="BD707" s="91"/>
      <c r="BE707" s="91"/>
      <c r="BF707" s="91"/>
      <c r="BG707" s="91"/>
      <c r="BH707" s="91"/>
      <c r="BI707" s="91"/>
      <c r="BJ707" s="91"/>
      <c r="BL707" s="75" t="str">
        <f t="shared" si="20"/>
        <v>Zuellig Pharma - Shopee</v>
      </c>
      <c r="BM707" s="75" t="str">
        <f t="shared" si="21"/>
        <v>Zuellig Pharma - Shopee</v>
      </c>
    </row>
    <row r="708" spans="1:65" hidden="1" x14ac:dyDescent="0.3">
      <c r="A708" s="85" t="s">
        <v>1305</v>
      </c>
      <c r="B708" s="85" t="s">
        <v>240</v>
      </c>
      <c r="C708" s="85" t="s">
        <v>1307</v>
      </c>
      <c r="D708" s="85" t="s">
        <v>2068</v>
      </c>
      <c r="E708" s="85" t="s">
        <v>1305</v>
      </c>
      <c r="F708" s="85" t="s">
        <v>1305</v>
      </c>
      <c r="G708" s="85" t="s">
        <v>1358</v>
      </c>
      <c r="H708" s="85" t="s">
        <v>529</v>
      </c>
      <c r="I708" s="75" t="s">
        <v>529</v>
      </c>
      <c r="J708" s="85" t="s">
        <v>90</v>
      </c>
      <c r="K708" s="85" t="s">
        <v>1313</v>
      </c>
      <c r="L708" s="96" t="s">
        <v>581</v>
      </c>
      <c r="M708" s="85"/>
      <c r="N708" s="85"/>
      <c r="O708" s="85"/>
      <c r="P708" s="85"/>
      <c r="Q708" s="87" t="s">
        <v>1311</v>
      </c>
      <c r="R708" s="87" t="s">
        <v>1311</v>
      </c>
      <c r="S708" s="87">
        <v>7</v>
      </c>
      <c r="T708" s="87">
        <v>11</v>
      </c>
      <c r="U708" s="87">
        <v>11</v>
      </c>
      <c r="V708" s="87">
        <v>15</v>
      </c>
      <c r="W708" s="87">
        <v>15</v>
      </c>
      <c r="X708" s="87">
        <v>15</v>
      </c>
      <c r="Y708" s="87">
        <v>22</v>
      </c>
      <c r="Z708" s="87">
        <v>26</v>
      </c>
      <c r="AA708" s="87">
        <v>37</v>
      </c>
      <c r="AB708" s="87">
        <v>37</v>
      </c>
      <c r="AC708" s="72"/>
      <c r="AD708" s="87">
        <v>0</v>
      </c>
      <c r="AE708" s="87">
        <v>0</v>
      </c>
      <c r="AF708" s="87">
        <v>321</v>
      </c>
      <c r="AG708" s="87">
        <v>509</v>
      </c>
      <c r="AH708" s="87">
        <v>509</v>
      </c>
      <c r="AI708" s="87">
        <v>713</v>
      </c>
      <c r="AJ708" s="87">
        <v>713</v>
      </c>
      <c r="AK708" s="87">
        <v>713</v>
      </c>
      <c r="AL708" s="88">
        <v>1018</v>
      </c>
      <c r="AM708" s="88">
        <v>1222</v>
      </c>
      <c r="AN708" s="88">
        <v>1732</v>
      </c>
      <c r="AO708" s="88">
        <v>1732</v>
      </c>
      <c r="AP708" s="72"/>
      <c r="AQ708" s="87">
        <v>321</v>
      </c>
      <c r="AR708" s="88">
        <v>1732</v>
      </c>
      <c r="AS708" s="88">
        <v>2444</v>
      </c>
      <c r="AT708" s="88">
        <v>4686</v>
      </c>
      <c r="AU708" s="72"/>
      <c r="AV708" s="87"/>
      <c r="AW708" s="87"/>
      <c r="AX708" s="87"/>
      <c r="AY708" s="87"/>
      <c r="AZ708" s="87"/>
      <c r="BA708" s="87"/>
      <c r="BB708" s="87"/>
      <c r="BC708" s="87"/>
      <c r="BD708" s="87"/>
      <c r="BE708" s="87"/>
      <c r="BF708" s="87"/>
      <c r="BG708" s="87"/>
      <c r="BH708" s="87"/>
      <c r="BI708" s="87"/>
      <c r="BJ708" s="87"/>
      <c r="BL708" s="75" t="str">
        <f t="shared" si="20"/>
        <v>Zuellig Pharma - TIKI</v>
      </c>
      <c r="BM708" s="75" t="str">
        <f t="shared" si="21"/>
        <v>Zuellig Pharma - TIKI</v>
      </c>
    </row>
    <row r="709" spans="1:65" hidden="1" x14ac:dyDescent="0.3">
      <c r="A709" s="85" t="e">
        <v>#N/A</v>
      </c>
      <c r="B709" s="75" t="s">
        <v>240</v>
      </c>
      <c r="C709" s="75" t="s">
        <v>1307</v>
      </c>
      <c r="D709" s="75" t="s">
        <v>2069</v>
      </c>
      <c r="E709" s="75" t="s">
        <v>1305</v>
      </c>
      <c r="F709" s="75" t="s">
        <v>1305</v>
      </c>
      <c r="G709" s="75" t="s">
        <v>1536</v>
      </c>
      <c r="H709" s="75" t="s">
        <v>771</v>
      </c>
      <c r="I709" s="75" t="s">
        <v>771</v>
      </c>
      <c r="J709" s="75" t="s">
        <v>90</v>
      </c>
      <c r="K709" s="75" t="s">
        <v>1313</v>
      </c>
      <c r="L709" s="90" t="s">
        <v>65</v>
      </c>
      <c r="Q709" s="91" t="s">
        <v>1311</v>
      </c>
      <c r="R709" s="91" t="s">
        <v>1311</v>
      </c>
      <c r="S709" s="91" t="s">
        <v>1311</v>
      </c>
      <c r="T709" s="91" t="s">
        <v>1311</v>
      </c>
      <c r="U709" s="91" t="s">
        <v>1311</v>
      </c>
      <c r="V709" s="91" t="s">
        <v>1311</v>
      </c>
      <c r="W709" s="91" t="s">
        <v>1311</v>
      </c>
      <c r="X709" s="91">
        <v>300</v>
      </c>
      <c r="Y709" s="91">
        <v>330</v>
      </c>
      <c r="Z709" s="91">
        <v>363</v>
      </c>
      <c r="AA709" s="91">
        <v>399</v>
      </c>
      <c r="AB709" s="91">
        <v>439</v>
      </c>
      <c r="AC709" s="72"/>
      <c r="AD709" s="91">
        <v>0</v>
      </c>
      <c r="AE709" s="91">
        <v>0</v>
      </c>
      <c r="AF709" s="91">
        <v>0</v>
      </c>
      <c r="AG709" s="91">
        <v>0</v>
      </c>
      <c r="AH709" s="91">
        <v>0</v>
      </c>
      <c r="AI709" s="91">
        <v>0</v>
      </c>
      <c r="AJ709" s="91">
        <v>0</v>
      </c>
      <c r="AK709" s="92">
        <v>14163</v>
      </c>
      <c r="AL709" s="92">
        <v>15579</v>
      </c>
      <c r="AM709" s="92">
        <v>17137</v>
      </c>
      <c r="AN709" s="92">
        <v>18851</v>
      </c>
      <c r="AO709" s="92">
        <v>20736</v>
      </c>
      <c r="AP709" s="72"/>
      <c r="AQ709" s="91">
        <v>0</v>
      </c>
      <c r="AR709" s="91">
        <v>0</v>
      </c>
      <c r="AS709" s="92">
        <v>29742</v>
      </c>
      <c r="AT709" s="92">
        <v>56725</v>
      </c>
      <c r="AU709" s="72"/>
      <c r="AV709" s="91"/>
      <c r="AW709" s="91"/>
      <c r="AX709" s="91"/>
      <c r="AY709" s="91"/>
      <c r="AZ709" s="91"/>
      <c r="BB709" s="91"/>
      <c r="BC709" s="91"/>
      <c r="BD709" s="91"/>
      <c r="BE709" s="91"/>
      <c r="BF709" s="91"/>
      <c r="BG709" s="91"/>
      <c r="BH709" s="91"/>
      <c r="BI709" s="91"/>
      <c r="BJ709" s="91"/>
      <c r="BL709" s="75" t="str">
        <f t="shared" ref="BL709:BL750" si="22">H709&amp;" - "&amp;L709</f>
        <v>Bayer - Lazada</v>
      </c>
      <c r="BM709" s="75" t="str">
        <f t="shared" ref="BM709:BM750" si="23">I709&amp;" - "&amp;L709</f>
        <v>Bayer - Lazada</v>
      </c>
    </row>
    <row r="710" spans="1:65" hidden="1" x14ac:dyDescent="0.3">
      <c r="A710" s="85" t="e">
        <v>#N/A</v>
      </c>
      <c r="B710" s="85" t="s">
        <v>240</v>
      </c>
      <c r="C710" s="85" t="s">
        <v>1307</v>
      </c>
      <c r="D710" s="85" t="s">
        <v>2070</v>
      </c>
      <c r="E710" s="85" t="s">
        <v>1305</v>
      </c>
      <c r="F710" s="85" t="s">
        <v>1305</v>
      </c>
      <c r="G710" s="85" t="s">
        <v>1536</v>
      </c>
      <c r="H710" s="85" t="s">
        <v>771</v>
      </c>
      <c r="I710" s="85" t="s">
        <v>771</v>
      </c>
      <c r="J710" s="85" t="s">
        <v>90</v>
      </c>
      <c r="K710" s="85" t="s">
        <v>1313</v>
      </c>
      <c r="L710" s="95" t="s">
        <v>147</v>
      </c>
      <c r="M710" s="85"/>
      <c r="N710" s="85"/>
      <c r="O710" s="85"/>
      <c r="P710" s="85"/>
      <c r="Q710" s="87" t="s">
        <v>1311</v>
      </c>
      <c r="R710" s="87" t="s">
        <v>1311</v>
      </c>
      <c r="S710" s="87" t="s">
        <v>1311</v>
      </c>
      <c r="T710" s="87" t="s">
        <v>1311</v>
      </c>
      <c r="U710" s="87" t="s">
        <v>1311</v>
      </c>
      <c r="V710" s="87" t="s">
        <v>1311</v>
      </c>
      <c r="W710" s="87" t="s">
        <v>1311</v>
      </c>
      <c r="X710" s="87">
        <v>200</v>
      </c>
      <c r="Y710" s="87">
        <v>220</v>
      </c>
      <c r="Z710" s="87">
        <v>242</v>
      </c>
      <c r="AA710" s="87">
        <v>266</v>
      </c>
      <c r="AB710" s="87">
        <v>293</v>
      </c>
      <c r="AC710" s="72"/>
      <c r="AD710" s="87">
        <v>0</v>
      </c>
      <c r="AE710" s="87">
        <v>0</v>
      </c>
      <c r="AF710" s="87">
        <v>0</v>
      </c>
      <c r="AG710" s="87">
        <v>0</v>
      </c>
      <c r="AH710" s="87">
        <v>0</v>
      </c>
      <c r="AI710" s="87">
        <v>0</v>
      </c>
      <c r="AJ710" s="87">
        <v>0</v>
      </c>
      <c r="AK710" s="88">
        <v>9442</v>
      </c>
      <c r="AL710" s="88">
        <v>10386</v>
      </c>
      <c r="AM710" s="88">
        <v>11425</v>
      </c>
      <c r="AN710" s="88">
        <v>12567</v>
      </c>
      <c r="AO710" s="88">
        <v>13824</v>
      </c>
      <c r="AP710" s="72"/>
      <c r="AQ710" s="87">
        <v>0</v>
      </c>
      <c r="AR710" s="87">
        <v>0</v>
      </c>
      <c r="AS710" s="88">
        <v>19828</v>
      </c>
      <c r="AT710" s="88">
        <v>37816</v>
      </c>
      <c r="AU710" s="72"/>
      <c r="AV710" s="87"/>
      <c r="AW710" s="87"/>
      <c r="AX710" s="87"/>
      <c r="AY710" s="87"/>
      <c r="AZ710" s="87"/>
      <c r="BA710" s="87"/>
      <c r="BB710" s="87"/>
      <c r="BC710" s="87"/>
      <c r="BD710" s="87"/>
      <c r="BE710" s="87"/>
      <c r="BF710" s="87"/>
      <c r="BG710" s="87"/>
      <c r="BH710" s="87"/>
      <c r="BI710" s="87"/>
      <c r="BJ710" s="87"/>
      <c r="BL710" s="75" t="str">
        <f t="shared" si="22"/>
        <v>Bayer - Shopee</v>
      </c>
      <c r="BM710" s="75" t="str">
        <f t="shared" si="23"/>
        <v>Bayer - Shopee</v>
      </c>
    </row>
    <row r="711" spans="1:65" hidden="1" x14ac:dyDescent="0.3">
      <c r="A711" s="85" t="e">
        <v>#N/A</v>
      </c>
      <c r="B711" s="75" t="s">
        <v>240</v>
      </c>
      <c r="C711" s="75" t="s">
        <v>1307</v>
      </c>
      <c r="D711" s="75" t="s">
        <v>2071</v>
      </c>
      <c r="E711" s="75" t="s">
        <v>1305</v>
      </c>
      <c r="F711" s="75" t="s">
        <v>1305</v>
      </c>
      <c r="G711" s="75" t="s">
        <v>1536</v>
      </c>
      <c r="H711" s="75" t="s">
        <v>771</v>
      </c>
      <c r="I711" s="75" t="s">
        <v>771</v>
      </c>
      <c r="J711" s="75" t="s">
        <v>90</v>
      </c>
      <c r="K711" s="75" t="s">
        <v>1313</v>
      </c>
      <c r="L711" s="96" t="s">
        <v>581</v>
      </c>
      <c r="Q711" s="91" t="s">
        <v>1311</v>
      </c>
      <c r="R711" s="91" t="s">
        <v>1311</v>
      </c>
      <c r="S711" s="91" t="s">
        <v>1311</v>
      </c>
      <c r="T711" s="91" t="s">
        <v>1311</v>
      </c>
      <c r="U711" s="91" t="s">
        <v>1311</v>
      </c>
      <c r="V711" s="91" t="s">
        <v>1311</v>
      </c>
      <c r="W711" s="91" t="s">
        <v>1311</v>
      </c>
      <c r="X711" s="91">
        <v>100</v>
      </c>
      <c r="Y711" s="91">
        <v>110</v>
      </c>
      <c r="Z711" s="91">
        <v>121</v>
      </c>
      <c r="AA711" s="91">
        <v>133</v>
      </c>
      <c r="AB711" s="91">
        <v>146</v>
      </c>
      <c r="AC711" s="72"/>
      <c r="AD711" s="91">
        <v>0</v>
      </c>
      <c r="AE711" s="91">
        <v>0</v>
      </c>
      <c r="AF711" s="91">
        <v>0</v>
      </c>
      <c r="AG711" s="91">
        <v>0</v>
      </c>
      <c r="AH711" s="91">
        <v>0</v>
      </c>
      <c r="AI711" s="91">
        <v>0</v>
      </c>
      <c r="AJ711" s="91">
        <v>0</v>
      </c>
      <c r="AK711" s="92">
        <v>4721</v>
      </c>
      <c r="AL711" s="92">
        <v>5193</v>
      </c>
      <c r="AM711" s="92">
        <v>5712</v>
      </c>
      <c r="AN711" s="92">
        <v>6284</v>
      </c>
      <c r="AO711" s="92">
        <v>6912</v>
      </c>
      <c r="AP711" s="72"/>
      <c r="AQ711" s="91">
        <v>0</v>
      </c>
      <c r="AR711" s="91">
        <v>0</v>
      </c>
      <c r="AS711" s="92">
        <v>9914</v>
      </c>
      <c r="AT711" s="92">
        <v>18908</v>
      </c>
      <c r="AU711" s="72"/>
      <c r="AV711" s="91"/>
      <c r="AW711" s="91"/>
      <c r="AX711" s="91"/>
      <c r="AY711" s="91"/>
      <c r="AZ711" s="91"/>
      <c r="BB711" s="91"/>
      <c r="BC711" s="91"/>
      <c r="BD711" s="91"/>
      <c r="BE711" s="91"/>
      <c r="BF711" s="91"/>
      <c r="BG711" s="91"/>
      <c r="BH711" s="91"/>
      <c r="BI711" s="91"/>
      <c r="BJ711" s="91"/>
      <c r="BL711" s="75" t="str">
        <f t="shared" si="22"/>
        <v>Bayer - TIKI</v>
      </c>
      <c r="BM711" s="75" t="str">
        <f t="shared" si="23"/>
        <v>Bayer - TIKI</v>
      </c>
    </row>
    <row r="712" spans="1:65" hidden="1" x14ac:dyDescent="0.3">
      <c r="A712" s="85" t="e">
        <v>#N/A</v>
      </c>
      <c r="B712" s="85" t="s">
        <v>240</v>
      </c>
      <c r="C712" s="85" t="s">
        <v>1307</v>
      </c>
      <c r="D712" s="85" t="s">
        <v>2072</v>
      </c>
      <c r="E712" s="85" t="s">
        <v>1305</v>
      </c>
      <c r="F712" s="85" t="s">
        <v>1305</v>
      </c>
      <c r="G712" s="85" t="s">
        <v>1536</v>
      </c>
      <c r="H712" s="85" t="s">
        <v>771</v>
      </c>
      <c r="I712" s="85" t="s">
        <v>771</v>
      </c>
      <c r="J712" s="85" t="s">
        <v>90</v>
      </c>
      <c r="K712" s="85" t="s">
        <v>1313</v>
      </c>
      <c r="L712" s="99" t="s">
        <v>1482</v>
      </c>
      <c r="M712" s="85"/>
      <c r="N712" s="85"/>
      <c r="O712" s="85"/>
      <c r="P712" s="85"/>
      <c r="Q712" s="87" t="s">
        <v>1311</v>
      </c>
      <c r="R712" s="87" t="s">
        <v>1311</v>
      </c>
      <c r="S712" s="87" t="s">
        <v>1311</v>
      </c>
      <c r="T712" s="87" t="s">
        <v>1311</v>
      </c>
      <c r="U712" s="87" t="s">
        <v>1311</v>
      </c>
      <c r="V712" s="87" t="s">
        <v>1311</v>
      </c>
      <c r="W712" s="87" t="s">
        <v>1311</v>
      </c>
      <c r="X712" s="87" t="s">
        <v>1311</v>
      </c>
      <c r="Y712" s="87" t="s">
        <v>1311</v>
      </c>
      <c r="Z712" s="87" t="s">
        <v>1311</v>
      </c>
      <c r="AA712" s="87" t="s">
        <v>1311</v>
      </c>
      <c r="AB712" s="87" t="s">
        <v>1311</v>
      </c>
      <c r="AC712" s="72"/>
      <c r="AD712" s="87">
        <v>0</v>
      </c>
      <c r="AE712" s="87">
        <v>0</v>
      </c>
      <c r="AF712" s="87">
        <v>0</v>
      </c>
      <c r="AG712" s="87">
        <v>0</v>
      </c>
      <c r="AH712" s="87">
        <v>0</v>
      </c>
      <c r="AI712" s="87">
        <v>0</v>
      </c>
      <c r="AJ712" s="87">
        <v>0</v>
      </c>
      <c r="AK712" s="87">
        <v>0</v>
      </c>
      <c r="AL712" s="87">
        <v>0</v>
      </c>
      <c r="AM712" s="87">
        <v>0</v>
      </c>
      <c r="AN712" s="87">
        <v>0</v>
      </c>
      <c r="AO712" s="87">
        <v>0</v>
      </c>
      <c r="AP712" s="72"/>
      <c r="AQ712" s="87">
        <v>0</v>
      </c>
      <c r="AR712" s="87">
        <v>0</v>
      </c>
      <c r="AS712" s="87">
        <v>0</v>
      </c>
      <c r="AT712" s="87">
        <v>0</v>
      </c>
      <c r="AU712" s="72"/>
      <c r="AV712" s="87"/>
      <c r="AW712" s="87"/>
      <c r="AX712" s="87"/>
      <c r="AY712" s="87"/>
      <c r="AZ712" s="87"/>
      <c r="BA712" s="87"/>
      <c r="BB712" s="87"/>
      <c r="BC712" s="87"/>
      <c r="BD712" s="87"/>
      <c r="BE712" s="87"/>
      <c r="BF712" s="87"/>
      <c r="BG712" s="87"/>
      <c r="BH712" s="87"/>
      <c r="BI712" s="87"/>
      <c r="BJ712" s="87"/>
      <c r="BL712" s="75" t="str">
        <f t="shared" si="22"/>
        <v>Bayer - SENDO</v>
      </c>
      <c r="BM712" s="75" t="str">
        <f t="shared" si="23"/>
        <v>Bayer - SENDO</v>
      </c>
    </row>
    <row r="713" spans="1:65" hidden="1" x14ac:dyDescent="0.3">
      <c r="A713" s="85" t="e">
        <v>#N/A</v>
      </c>
      <c r="B713" s="75" t="s">
        <v>240</v>
      </c>
      <c r="C713" s="75" t="s">
        <v>1305</v>
      </c>
      <c r="D713" s="75" t="s">
        <v>2073</v>
      </c>
      <c r="E713" s="75" t="s">
        <v>1305</v>
      </c>
      <c r="F713" s="75" t="s">
        <v>1305</v>
      </c>
      <c r="G713" s="75" t="s">
        <v>1536</v>
      </c>
      <c r="H713" s="75" t="s">
        <v>771</v>
      </c>
      <c r="I713" s="75" t="s">
        <v>771</v>
      </c>
      <c r="J713" s="75" t="s">
        <v>90</v>
      </c>
      <c r="K713" s="75" t="s">
        <v>739</v>
      </c>
      <c r="L713" s="86" t="s">
        <v>739</v>
      </c>
      <c r="Q713" s="91" t="s">
        <v>1311</v>
      </c>
      <c r="R713" s="91" t="s">
        <v>1311</v>
      </c>
      <c r="S713" s="91" t="s">
        <v>1311</v>
      </c>
      <c r="T713" s="91" t="s">
        <v>1311</v>
      </c>
      <c r="U713" s="91" t="s">
        <v>1311</v>
      </c>
      <c r="V713" s="91" t="s">
        <v>1311</v>
      </c>
      <c r="W713" s="91" t="s">
        <v>1311</v>
      </c>
      <c r="X713" s="91">
        <v>30</v>
      </c>
      <c r="Y713" s="91">
        <v>33</v>
      </c>
      <c r="Z713" s="91">
        <v>36</v>
      </c>
      <c r="AA713" s="91">
        <v>40</v>
      </c>
      <c r="AB713" s="91">
        <v>44</v>
      </c>
      <c r="AC713" s="72"/>
      <c r="AD713" s="91">
        <v>0</v>
      </c>
      <c r="AE713" s="91">
        <v>0</v>
      </c>
      <c r="AF713" s="91">
        <v>0</v>
      </c>
      <c r="AG713" s="91">
        <v>0</v>
      </c>
      <c r="AH713" s="91">
        <v>0</v>
      </c>
      <c r="AI713" s="91">
        <v>0</v>
      </c>
      <c r="AJ713" s="91">
        <v>0</v>
      </c>
      <c r="AK713" s="92">
        <v>1416</v>
      </c>
      <c r="AL713" s="92">
        <v>1558</v>
      </c>
      <c r="AM713" s="92">
        <v>1714</v>
      </c>
      <c r="AN713" s="92">
        <v>1885</v>
      </c>
      <c r="AO713" s="92">
        <v>2073</v>
      </c>
      <c r="AP713" s="72"/>
      <c r="AQ713" s="91">
        <v>0</v>
      </c>
      <c r="AR713" s="91">
        <v>0</v>
      </c>
      <c r="AS713" s="92">
        <v>2974</v>
      </c>
      <c r="AT713" s="92">
        <v>5672</v>
      </c>
      <c r="AU713" s="72"/>
      <c r="AV713" s="91"/>
      <c r="AW713" s="91"/>
      <c r="AX713" s="91"/>
      <c r="AY713" s="91"/>
      <c r="AZ713" s="91"/>
      <c r="BB713" s="91"/>
      <c r="BC713" s="91"/>
      <c r="BD713" s="91"/>
      <c r="BE713" s="91"/>
      <c r="BF713" s="91"/>
      <c r="BG713" s="91"/>
      <c r="BH713" s="91"/>
      <c r="BI713" s="91"/>
      <c r="BJ713" s="91"/>
      <c r="BL713" s="75" t="str">
        <f t="shared" si="22"/>
        <v>Bayer - Momo</v>
      </c>
      <c r="BM713" s="75" t="str">
        <f t="shared" si="23"/>
        <v>Bayer - Momo</v>
      </c>
    </row>
    <row r="714" spans="1:65" hidden="1" x14ac:dyDescent="0.3">
      <c r="A714" s="85" t="e">
        <v>#N/A</v>
      </c>
      <c r="B714" s="85" t="s">
        <v>240</v>
      </c>
      <c r="C714" s="85" t="s">
        <v>1305</v>
      </c>
      <c r="D714" s="85" t="s">
        <v>2074</v>
      </c>
      <c r="E714" s="85" t="s">
        <v>1305</v>
      </c>
      <c r="F714" s="85" t="s">
        <v>1305</v>
      </c>
      <c r="G714" s="85" t="s">
        <v>1536</v>
      </c>
      <c r="H714" s="85" t="s">
        <v>771</v>
      </c>
      <c r="I714" s="85" t="s">
        <v>771</v>
      </c>
      <c r="J714" s="85" t="s">
        <v>90</v>
      </c>
      <c r="K714" s="85" t="s">
        <v>116</v>
      </c>
      <c r="L714" s="86" t="s">
        <v>116</v>
      </c>
      <c r="M714" s="85"/>
      <c r="N714" s="85"/>
      <c r="O714" s="85"/>
      <c r="P714" s="85"/>
      <c r="Q714" s="87" t="s">
        <v>1311</v>
      </c>
      <c r="R714" s="87" t="s">
        <v>1311</v>
      </c>
      <c r="S714" s="87" t="s">
        <v>1311</v>
      </c>
      <c r="T714" s="87" t="s">
        <v>1311</v>
      </c>
      <c r="U714" s="87" t="s">
        <v>1311</v>
      </c>
      <c r="V714" s="87" t="s">
        <v>1311</v>
      </c>
      <c r="W714" s="87" t="s">
        <v>1311</v>
      </c>
      <c r="X714" s="87">
        <v>30</v>
      </c>
      <c r="Y714" s="87">
        <v>33</v>
      </c>
      <c r="Z714" s="87">
        <v>36</v>
      </c>
      <c r="AA714" s="87">
        <v>40</v>
      </c>
      <c r="AB714" s="87">
        <v>44</v>
      </c>
      <c r="AC714" s="72"/>
      <c r="AD714" s="87">
        <v>0</v>
      </c>
      <c r="AE714" s="87">
        <v>0</v>
      </c>
      <c r="AF714" s="87">
        <v>0</v>
      </c>
      <c r="AG714" s="87">
        <v>0</v>
      </c>
      <c r="AH714" s="87">
        <v>0</v>
      </c>
      <c r="AI714" s="87">
        <v>0</v>
      </c>
      <c r="AJ714" s="87">
        <v>0</v>
      </c>
      <c r="AK714" s="88">
        <v>1416</v>
      </c>
      <c r="AL714" s="88">
        <v>1558</v>
      </c>
      <c r="AM714" s="88">
        <v>1714</v>
      </c>
      <c r="AN714" s="88">
        <v>1885</v>
      </c>
      <c r="AO714" s="88">
        <v>2073</v>
      </c>
      <c r="AP714" s="72"/>
      <c r="AQ714" s="87">
        <v>0</v>
      </c>
      <c r="AR714" s="87">
        <v>0</v>
      </c>
      <c r="AS714" s="88">
        <v>2974</v>
      </c>
      <c r="AT714" s="88">
        <v>5672</v>
      </c>
      <c r="AU714" s="72"/>
      <c r="AV714" s="87"/>
      <c r="AW714" s="87"/>
      <c r="AX714" s="87"/>
      <c r="AY714" s="87"/>
      <c r="AZ714" s="87"/>
      <c r="BA714" s="87"/>
      <c r="BB714" s="87"/>
      <c r="BC714" s="87"/>
      <c r="BD714" s="87"/>
      <c r="BE714" s="87"/>
      <c r="BF714" s="87"/>
      <c r="BG714" s="87"/>
      <c r="BH714" s="87"/>
      <c r="BI714" s="87"/>
      <c r="BJ714" s="87"/>
      <c r="BL714" s="75" t="str">
        <f t="shared" si="22"/>
        <v>Bayer - Tiktok</v>
      </c>
      <c r="BM714" s="75" t="str">
        <f t="shared" si="23"/>
        <v>Bayer - Tiktok</v>
      </c>
    </row>
    <row r="715" spans="1:65" hidden="1" x14ac:dyDescent="0.3">
      <c r="A715" s="85" t="s">
        <v>1305</v>
      </c>
      <c r="B715" s="75" t="s">
        <v>240</v>
      </c>
      <c r="C715" s="75" t="s">
        <v>1307</v>
      </c>
      <c r="D715" s="75" t="s">
        <v>2075</v>
      </c>
      <c r="E715" s="75" t="s">
        <v>1305</v>
      </c>
      <c r="F715" s="75" t="s">
        <v>1305</v>
      </c>
      <c r="G715" s="75" t="s">
        <v>1391</v>
      </c>
      <c r="H715" s="75" t="s">
        <v>873</v>
      </c>
      <c r="I715" s="75" t="s">
        <v>873</v>
      </c>
      <c r="J715" s="75" t="s">
        <v>90</v>
      </c>
      <c r="K715" s="75" t="s">
        <v>1313</v>
      </c>
      <c r="L715" s="90" t="s">
        <v>65</v>
      </c>
      <c r="Q715" s="91" t="s">
        <v>1311</v>
      </c>
      <c r="R715" s="91" t="s">
        <v>1311</v>
      </c>
      <c r="S715" s="91" t="s">
        <v>1311</v>
      </c>
      <c r="T715" s="91" t="s">
        <v>1311</v>
      </c>
      <c r="U715" s="91" t="s">
        <v>1311</v>
      </c>
      <c r="V715" s="91" t="s">
        <v>1311</v>
      </c>
      <c r="W715" s="91" t="s">
        <v>1311</v>
      </c>
      <c r="X715" s="91">
        <v>300</v>
      </c>
      <c r="Y715" s="91">
        <v>330</v>
      </c>
      <c r="Z715" s="91">
        <v>363</v>
      </c>
      <c r="AA715" s="91">
        <v>399</v>
      </c>
      <c r="AB715" s="91">
        <v>439</v>
      </c>
      <c r="AC715" s="72"/>
      <c r="AD715" s="91">
        <v>0</v>
      </c>
      <c r="AE715" s="91">
        <v>0</v>
      </c>
      <c r="AF715" s="91">
        <v>0</v>
      </c>
      <c r="AG715" s="91">
        <v>0</v>
      </c>
      <c r="AH715" s="91">
        <v>0</v>
      </c>
      <c r="AI715" s="91">
        <v>0</v>
      </c>
      <c r="AJ715" s="91">
        <v>0</v>
      </c>
      <c r="AK715" s="92">
        <v>14163</v>
      </c>
      <c r="AL715" s="92">
        <v>15579</v>
      </c>
      <c r="AM715" s="92">
        <v>17137</v>
      </c>
      <c r="AN715" s="92">
        <v>18851</v>
      </c>
      <c r="AO715" s="92">
        <v>20736</v>
      </c>
      <c r="AP715" s="72"/>
      <c r="AQ715" s="91">
        <v>0</v>
      </c>
      <c r="AR715" s="91">
        <v>0</v>
      </c>
      <c r="AS715" s="92">
        <v>29742</v>
      </c>
      <c r="AT715" s="92">
        <v>56725</v>
      </c>
      <c r="AU715" s="72"/>
      <c r="AV715" s="91"/>
      <c r="AW715" s="91"/>
      <c r="AX715" s="91"/>
      <c r="AY715" s="91"/>
      <c r="AZ715" s="91"/>
      <c r="BB715" s="91"/>
      <c r="BC715" s="91"/>
      <c r="BD715" s="91"/>
      <c r="BE715" s="91"/>
      <c r="BF715" s="91"/>
      <c r="BG715" s="91"/>
      <c r="BH715" s="91"/>
      <c r="BI715" s="91"/>
      <c r="BJ715" s="91"/>
      <c r="BL715" s="75" t="str">
        <f t="shared" si="22"/>
        <v>GSK - Lazada</v>
      </c>
      <c r="BM715" s="75" t="str">
        <f t="shared" si="23"/>
        <v>GSK - Lazada</v>
      </c>
    </row>
    <row r="716" spans="1:65" hidden="1" x14ac:dyDescent="0.3">
      <c r="A716" s="85" t="s">
        <v>1305</v>
      </c>
      <c r="B716" s="85" t="s">
        <v>240</v>
      </c>
      <c r="C716" s="85" t="s">
        <v>1307</v>
      </c>
      <c r="D716" s="85" t="s">
        <v>2076</v>
      </c>
      <c r="E716" s="85" t="s">
        <v>1305</v>
      </c>
      <c r="F716" s="85" t="s">
        <v>1305</v>
      </c>
      <c r="G716" s="85" t="s">
        <v>1391</v>
      </c>
      <c r="H716" s="85" t="s">
        <v>873</v>
      </c>
      <c r="I716" s="85" t="s">
        <v>873</v>
      </c>
      <c r="J716" s="85" t="s">
        <v>90</v>
      </c>
      <c r="K716" s="85" t="s">
        <v>1313</v>
      </c>
      <c r="L716" s="95" t="s">
        <v>147</v>
      </c>
      <c r="M716" s="85"/>
      <c r="N716" s="85"/>
      <c r="O716" s="85"/>
      <c r="P716" s="85"/>
      <c r="Q716" s="87" t="s">
        <v>1311</v>
      </c>
      <c r="R716" s="87" t="s">
        <v>1311</v>
      </c>
      <c r="S716" s="87" t="s">
        <v>1311</v>
      </c>
      <c r="T716" s="87" t="s">
        <v>1311</v>
      </c>
      <c r="U716" s="87" t="s">
        <v>1311</v>
      </c>
      <c r="V716" s="87" t="s">
        <v>1311</v>
      </c>
      <c r="W716" s="87" t="s">
        <v>1311</v>
      </c>
      <c r="X716" s="87">
        <v>200</v>
      </c>
      <c r="Y716" s="87">
        <v>220</v>
      </c>
      <c r="Z716" s="87">
        <v>242</v>
      </c>
      <c r="AA716" s="87">
        <v>266</v>
      </c>
      <c r="AB716" s="87">
        <v>293</v>
      </c>
      <c r="AC716" s="72"/>
      <c r="AD716" s="87">
        <v>0</v>
      </c>
      <c r="AE716" s="87">
        <v>0</v>
      </c>
      <c r="AF716" s="87">
        <v>0</v>
      </c>
      <c r="AG716" s="87">
        <v>0</v>
      </c>
      <c r="AH716" s="87">
        <v>0</v>
      </c>
      <c r="AI716" s="87">
        <v>0</v>
      </c>
      <c r="AJ716" s="87">
        <v>0</v>
      </c>
      <c r="AK716" s="88">
        <v>9442</v>
      </c>
      <c r="AL716" s="88">
        <v>10386</v>
      </c>
      <c r="AM716" s="88">
        <v>11425</v>
      </c>
      <c r="AN716" s="88">
        <v>12567</v>
      </c>
      <c r="AO716" s="88">
        <v>13824</v>
      </c>
      <c r="AP716" s="72"/>
      <c r="AQ716" s="87">
        <v>0</v>
      </c>
      <c r="AR716" s="87">
        <v>0</v>
      </c>
      <c r="AS716" s="88">
        <v>19828</v>
      </c>
      <c r="AT716" s="88">
        <v>37816</v>
      </c>
      <c r="AU716" s="72"/>
      <c r="AV716" s="87"/>
      <c r="AW716" s="87"/>
      <c r="AX716" s="87"/>
      <c r="AY716" s="87"/>
      <c r="AZ716" s="87"/>
      <c r="BA716" s="87"/>
      <c r="BB716" s="87"/>
      <c r="BC716" s="87"/>
      <c r="BD716" s="87"/>
      <c r="BE716" s="87"/>
      <c r="BF716" s="87"/>
      <c r="BG716" s="87"/>
      <c r="BH716" s="87"/>
      <c r="BI716" s="87"/>
      <c r="BJ716" s="87"/>
      <c r="BL716" s="75" t="str">
        <f t="shared" si="22"/>
        <v>GSK - Shopee</v>
      </c>
      <c r="BM716" s="75" t="str">
        <f t="shared" si="23"/>
        <v>GSK - Shopee</v>
      </c>
    </row>
    <row r="717" spans="1:65" hidden="1" x14ac:dyDescent="0.3">
      <c r="A717" s="85" t="s">
        <v>1305</v>
      </c>
      <c r="B717" s="75" t="s">
        <v>240</v>
      </c>
      <c r="C717" s="75" t="s">
        <v>1307</v>
      </c>
      <c r="D717" s="75" t="s">
        <v>2077</v>
      </c>
      <c r="E717" s="75" t="s">
        <v>1305</v>
      </c>
      <c r="F717" s="75" t="s">
        <v>1305</v>
      </c>
      <c r="G717" s="75" t="s">
        <v>1391</v>
      </c>
      <c r="H717" s="75" t="s">
        <v>873</v>
      </c>
      <c r="I717" s="75" t="s">
        <v>873</v>
      </c>
      <c r="J717" s="75" t="s">
        <v>90</v>
      </c>
      <c r="K717" s="75" t="s">
        <v>1313</v>
      </c>
      <c r="L717" s="96" t="s">
        <v>581</v>
      </c>
      <c r="Q717" s="91" t="s">
        <v>1311</v>
      </c>
      <c r="R717" s="91" t="s">
        <v>1311</v>
      </c>
      <c r="S717" s="91" t="s">
        <v>1311</v>
      </c>
      <c r="T717" s="91" t="s">
        <v>1311</v>
      </c>
      <c r="U717" s="91" t="s">
        <v>1311</v>
      </c>
      <c r="V717" s="91" t="s">
        <v>1311</v>
      </c>
      <c r="W717" s="91" t="s">
        <v>1311</v>
      </c>
      <c r="X717" s="91">
        <v>100</v>
      </c>
      <c r="Y717" s="91">
        <v>110</v>
      </c>
      <c r="Z717" s="91">
        <v>121</v>
      </c>
      <c r="AA717" s="91">
        <v>133</v>
      </c>
      <c r="AB717" s="91">
        <v>146</v>
      </c>
      <c r="AC717" s="72"/>
      <c r="AD717" s="91">
        <v>0</v>
      </c>
      <c r="AE717" s="91">
        <v>0</v>
      </c>
      <c r="AF717" s="91">
        <v>0</v>
      </c>
      <c r="AG717" s="91">
        <v>0</v>
      </c>
      <c r="AH717" s="91">
        <v>0</v>
      </c>
      <c r="AI717" s="91">
        <v>0</v>
      </c>
      <c r="AJ717" s="91">
        <v>0</v>
      </c>
      <c r="AK717" s="92">
        <v>4721</v>
      </c>
      <c r="AL717" s="92">
        <v>5193</v>
      </c>
      <c r="AM717" s="92">
        <v>5712</v>
      </c>
      <c r="AN717" s="92">
        <v>6284</v>
      </c>
      <c r="AO717" s="92">
        <v>6912</v>
      </c>
      <c r="AP717" s="72"/>
      <c r="AQ717" s="91">
        <v>0</v>
      </c>
      <c r="AR717" s="91">
        <v>0</v>
      </c>
      <c r="AS717" s="92">
        <v>9914</v>
      </c>
      <c r="AT717" s="92">
        <v>18908</v>
      </c>
      <c r="AU717" s="72"/>
      <c r="AV717" s="91"/>
      <c r="AW717" s="91"/>
      <c r="AX717" s="91"/>
      <c r="AY717" s="91"/>
      <c r="AZ717" s="91"/>
      <c r="BB717" s="91"/>
      <c r="BC717" s="91"/>
      <c r="BD717" s="91"/>
      <c r="BE717" s="91"/>
      <c r="BF717" s="91"/>
      <c r="BG717" s="91"/>
      <c r="BH717" s="91"/>
      <c r="BI717" s="91"/>
      <c r="BJ717" s="91"/>
      <c r="BL717" s="75" t="str">
        <f t="shared" si="22"/>
        <v>GSK - TIKI</v>
      </c>
      <c r="BM717" s="75" t="str">
        <f t="shared" si="23"/>
        <v>GSK - TIKI</v>
      </c>
    </row>
    <row r="718" spans="1:65" hidden="1" x14ac:dyDescent="0.3">
      <c r="A718" s="85" t="s">
        <v>1305</v>
      </c>
      <c r="B718" s="85" t="s">
        <v>240</v>
      </c>
      <c r="C718" s="85" t="s">
        <v>1307</v>
      </c>
      <c r="D718" s="85" t="s">
        <v>2078</v>
      </c>
      <c r="E718" s="85" t="s">
        <v>1305</v>
      </c>
      <c r="F718" s="85" t="s">
        <v>1305</v>
      </c>
      <c r="G718" s="85" t="s">
        <v>1391</v>
      </c>
      <c r="H718" s="85" t="s">
        <v>873</v>
      </c>
      <c r="I718" s="85" t="s">
        <v>873</v>
      </c>
      <c r="J718" s="85" t="s">
        <v>90</v>
      </c>
      <c r="K718" s="85" t="s">
        <v>1313</v>
      </c>
      <c r="L718" s="99" t="s">
        <v>1482</v>
      </c>
      <c r="M718" s="85"/>
      <c r="N718" s="85"/>
      <c r="O718" s="85"/>
      <c r="P718" s="85"/>
      <c r="Q718" s="87" t="s">
        <v>1311</v>
      </c>
      <c r="R718" s="87" t="s">
        <v>1311</v>
      </c>
      <c r="S718" s="87" t="s">
        <v>1311</v>
      </c>
      <c r="T718" s="87" t="s">
        <v>1311</v>
      </c>
      <c r="U718" s="87" t="s">
        <v>1311</v>
      </c>
      <c r="V718" s="87" t="s">
        <v>1311</v>
      </c>
      <c r="W718" s="87" t="s">
        <v>1311</v>
      </c>
      <c r="X718" s="87" t="s">
        <v>1311</v>
      </c>
      <c r="Y718" s="87" t="s">
        <v>1311</v>
      </c>
      <c r="Z718" s="87" t="s">
        <v>1311</v>
      </c>
      <c r="AA718" s="87" t="s">
        <v>1311</v>
      </c>
      <c r="AB718" s="87" t="s">
        <v>1311</v>
      </c>
      <c r="AC718" s="72"/>
      <c r="AD718" s="87">
        <v>0</v>
      </c>
      <c r="AE718" s="87">
        <v>0</v>
      </c>
      <c r="AF718" s="87">
        <v>0</v>
      </c>
      <c r="AG718" s="87">
        <v>0</v>
      </c>
      <c r="AH718" s="87">
        <v>0</v>
      </c>
      <c r="AI718" s="87">
        <v>0</v>
      </c>
      <c r="AJ718" s="87">
        <v>0</v>
      </c>
      <c r="AK718" s="87">
        <v>0</v>
      </c>
      <c r="AL718" s="87">
        <v>0</v>
      </c>
      <c r="AM718" s="87">
        <v>0</v>
      </c>
      <c r="AN718" s="87">
        <v>0</v>
      </c>
      <c r="AO718" s="87">
        <v>0</v>
      </c>
      <c r="AP718" s="72"/>
      <c r="AQ718" s="87">
        <v>0</v>
      </c>
      <c r="AR718" s="87">
        <v>0</v>
      </c>
      <c r="AS718" s="87">
        <v>0</v>
      </c>
      <c r="AT718" s="87">
        <v>0</v>
      </c>
      <c r="AU718" s="72"/>
      <c r="AV718" s="87"/>
      <c r="AW718" s="87"/>
      <c r="AX718" s="87"/>
      <c r="AY718" s="87"/>
      <c r="AZ718" s="87"/>
      <c r="BA718" s="87"/>
      <c r="BB718" s="87"/>
      <c r="BC718" s="87"/>
      <c r="BD718" s="87"/>
      <c r="BE718" s="87"/>
      <c r="BF718" s="87"/>
      <c r="BG718" s="87"/>
      <c r="BH718" s="87"/>
      <c r="BI718" s="87"/>
      <c r="BJ718" s="87"/>
      <c r="BL718" s="75" t="str">
        <f t="shared" si="22"/>
        <v>GSK - SENDO</v>
      </c>
      <c r="BM718" s="75" t="str">
        <f t="shared" si="23"/>
        <v>GSK - SENDO</v>
      </c>
    </row>
    <row r="719" spans="1:65" hidden="1" x14ac:dyDescent="0.3">
      <c r="A719" s="85" t="s">
        <v>1305</v>
      </c>
      <c r="B719" s="75" t="s">
        <v>240</v>
      </c>
      <c r="C719" s="75" t="s">
        <v>1305</v>
      </c>
      <c r="D719" s="75" t="s">
        <v>2079</v>
      </c>
      <c r="E719" s="75" t="s">
        <v>1305</v>
      </c>
      <c r="F719" s="75" t="s">
        <v>1305</v>
      </c>
      <c r="G719" s="75" t="s">
        <v>1391</v>
      </c>
      <c r="H719" s="75" t="s">
        <v>873</v>
      </c>
      <c r="I719" s="75" t="s">
        <v>873</v>
      </c>
      <c r="J719" s="75" t="s">
        <v>90</v>
      </c>
      <c r="K719" s="75" t="s">
        <v>739</v>
      </c>
      <c r="L719" s="86" t="s">
        <v>739</v>
      </c>
      <c r="Q719" s="91" t="s">
        <v>1311</v>
      </c>
      <c r="R719" s="91" t="s">
        <v>1311</v>
      </c>
      <c r="S719" s="91" t="s">
        <v>1311</v>
      </c>
      <c r="T719" s="91" t="s">
        <v>1311</v>
      </c>
      <c r="U719" s="91" t="s">
        <v>1311</v>
      </c>
      <c r="V719" s="91" t="s">
        <v>1311</v>
      </c>
      <c r="W719" s="91" t="s">
        <v>1311</v>
      </c>
      <c r="X719" s="91">
        <v>30</v>
      </c>
      <c r="Y719" s="91">
        <v>33</v>
      </c>
      <c r="Z719" s="91">
        <v>36</v>
      </c>
      <c r="AA719" s="91">
        <v>40</v>
      </c>
      <c r="AB719" s="91">
        <v>44</v>
      </c>
      <c r="AC719" s="72"/>
      <c r="AD719" s="91">
        <v>0</v>
      </c>
      <c r="AE719" s="91">
        <v>0</v>
      </c>
      <c r="AF719" s="91">
        <v>0</v>
      </c>
      <c r="AG719" s="91">
        <v>0</v>
      </c>
      <c r="AH719" s="91">
        <v>0</v>
      </c>
      <c r="AI719" s="91">
        <v>0</v>
      </c>
      <c r="AJ719" s="91">
        <v>0</v>
      </c>
      <c r="AK719" s="92">
        <v>1416</v>
      </c>
      <c r="AL719" s="92">
        <v>1558</v>
      </c>
      <c r="AM719" s="92">
        <v>1714</v>
      </c>
      <c r="AN719" s="92">
        <v>1885</v>
      </c>
      <c r="AO719" s="92">
        <v>2073</v>
      </c>
      <c r="AP719" s="72"/>
      <c r="AQ719" s="91">
        <v>0</v>
      </c>
      <c r="AR719" s="91">
        <v>0</v>
      </c>
      <c r="AS719" s="92">
        <v>2974</v>
      </c>
      <c r="AT719" s="92">
        <v>5672</v>
      </c>
      <c r="AU719" s="72"/>
      <c r="AV719" s="91"/>
      <c r="AW719" s="91"/>
      <c r="AX719" s="91"/>
      <c r="AY719" s="91"/>
      <c r="AZ719" s="91"/>
      <c r="BB719" s="91"/>
      <c r="BC719" s="91"/>
      <c r="BD719" s="91"/>
      <c r="BE719" s="91"/>
      <c r="BF719" s="91"/>
      <c r="BG719" s="91"/>
      <c r="BH719" s="91"/>
      <c r="BI719" s="91"/>
      <c r="BJ719" s="91"/>
      <c r="BL719" s="75" t="str">
        <f t="shared" si="22"/>
        <v>GSK - Momo</v>
      </c>
      <c r="BM719" s="75" t="str">
        <f t="shared" si="23"/>
        <v>GSK - Momo</v>
      </c>
    </row>
    <row r="720" spans="1:65" hidden="1" x14ac:dyDescent="0.3">
      <c r="A720" s="85" t="s">
        <v>1305</v>
      </c>
      <c r="B720" s="85" t="s">
        <v>240</v>
      </c>
      <c r="C720" s="85" t="s">
        <v>1305</v>
      </c>
      <c r="D720" s="85" t="s">
        <v>2080</v>
      </c>
      <c r="E720" s="85" t="s">
        <v>1305</v>
      </c>
      <c r="F720" s="85" t="s">
        <v>1305</v>
      </c>
      <c r="G720" s="85" t="s">
        <v>1391</v>
      </c>
      <c r="H720" s="85" t="s">
        <v>873</v>
      </c>
      <c r="I720" s="85" t="s">
        <v>873</v>
      </c>
      <c r="J720" s="85" t="s">
        <v>90</v>
      </c>
      <c r="K720" s="85" t="s">
        <v>116</v>
      </c>
      <c r="L720" s="86" t="s">
        <v>116</v>
      </c>
      <c r="M720" s="85"/>
      <c r="N720" s="85"/>
      <c r="O720" s="85"/>
      <c r="P720" s="85"/>
      <c r="Q720" s="87" t="s">
        <v>1311</v>
      </c>
      <c r="R720" s="87" t="s">
        <v>1311</v>
      </c>
      <c r="S720" s="87" t="s">
        <v>1311</v>
      </c>
      <c r="T720" s="87" t="s">
        <v>1311</v>
      </c>
      <c r="U720" s="87" t="s">
        <v>1311</v>
      </c>
      <c r="V720" s="87" t="s">
        <v>1311</v>
      </c>
      <c r="W720" s="87" t="s">
        <v>1311</v>
      </c>
      <c r="X720" s="87">
        <v>30</v>
      </c>
      <c r="Y720" s="87">
        <v>33</v>
      </c>
      <c r="Z720" s="87">
        <v>36</v>
      </c>
      <c r="AA720" s="87">
        <v>40</v>
      </c>
      <c r="AB720" s="87">
        <v>44</v>
      </c>
      <c r="AC720" s="72"/>
      <c r="AD720" s="87">
        <v>0</v>
      </c>
      <c r="AE720" s="87">
        <v>0</v>
      </c>
      <c r="AF720" s="87">
        <v>0</v>
      </c>
      <c r="AG720" s="87">
        <v>0</v>
      </c>
      <c r="AH720" s="87">
        <v>0</v>
      </c>
      <c r="AI720" s="87">
        <v>0</v>
      </c>
      <c r="AJ720" s="87">
        <v>0</v>
      </c>
      <c r="AK720" s="88">
        <v>1416</v>
      </c>
      <c r="AL720" s="88">
        <v>1558</v>
      </c>
      <c r="AM720" s="88">
        <v>1714</v>
      </c>
      <c r="AN720" s="88">
        <v>1885</v>
      </c>
      <c r="AO720" s="88">
        <v>2073</v>
      </c>
      <c r="AP720" s="72"/>
      <c r="AQ720" s="87">
        <v>0</v>
      </c>
      <c r="AR720" s="87">
        <v>0</v>
      </c>
      <c r="AS720" s="88">
        <v>2974</v>
      </c>
      <c r="AT720" s="88">
        <v>5672</v>
      </c>
      <c r="AU720" s="72"/>
      <c r="AV720" s="87"/>
      <c r="AW720" s="87"/>
      <c r="AX720" s="87"/>
      <c r="AY720" s="87"/>
      <c r="AZ720" s="87"/>
      <c r="BA720" s="87"/>
      <c r="BB720" s="87"/>
      <c r="BC720" s="87"/>
      <c r="BD720" s="87"/>
      <c r="BE720" s="87"/>
      <c r="BF720" s="87"/>
      <c r="BG720" s="87"/>
      <c r="BH720" s="87"/>
      <c r="BI720" s="87"/>
      <c r="BJ720" s="87"/>
      <c r="BL720" s="75" t="str">
        <f t="shared" si="22"/>
        <v>GSK - Tiktok</v>
      </c>
      <c r="BM720" s="75" t="str">
        <f t="shared" si="23"/>
        <v>GSK - Tiktok</v>
      </c>
    </row>
    <row r="721" spans="1:65" hidden="1" x14ac:dyDescent="0.3">
      <c r="A721" s="85" t="s">
        <v>1305</v>
      </c>
      <c r="B721" s="75" t="s">
        <v>240</v>
      </c>
      <c r="C721" s="75" t="s">
        <v>1307</v>
      </c>
      <c r="D721" s="75" t="s">
        <v>2081</v>
      </c>
      <c r="E721" s="75" t="s">
        <v>1305</v>
      </c>
      <c r="F721" s="75" t="s">
        <v>1305</v>
      </c>
      <c r="G721" s="75" t="s">
        <v>1326</v>
      </c>
      <c r="H721" s="75" t="s">
        <v>1121</v>
      </c>
      <c r="I721" s="75" t="s">
        <v>2082</v>
      </c>
      <c r="J721" s="75" t="s">
        <v>90</v>
      </c>
      <c r="K721" s="75" t="s">
        <v>1313</v>
      </c>
      <c r="L721" s="90" t="s">
        <v>65</v>
      </c>
      <c r="Q721" s="91" t="s">
        <v>1311</v>
      </c>
      <c r="R721" s="91" t="s">
        <v>1311</v>
      </c>
      <c r="S721" s="91" t="s">
        <v>1311</v>
      </c>
      <c r="T721" s="91" t="s">
        <v>1311</v>
      </c>
      <c r="U721" s="91" t="s">
        <v>1311</v>
      </c>
      <c r="V721" s="91" t="s">
        <v>1311</v>
      </c>
      <c r="W721" s="91" t="s">
        <v>1311</v>
      </c>
      <c r="X721" s="92">
        <v>1500</v>
      </c>
      <c r="Y721" s="92">
        <v>1650</v>
      </c>
      <c r="Z721" s="92">
        <v>1200</v>
      </c>
      <c r="AA721" s="92">
        <v>1500</v>
      </c>
      <c r="AB721" s="92">
        <v>1500</v>
      </c>
      <c r="AC721" s="72"/>
      <c r="AD721" s="91">
        <v>0</v>
      </c>
      <c r="AE721" s="91">
        <v>0</v>
      </c>
      <c r="AF721" s="91">
        <v>0</v>
      </c>
      <c r="AG721" s="91">
        <v>0</v>
      </c>
      <c r="AH721" s="91">
        <v>0</v>
      </c>
      <c r="AI721" s="91">
        <v>0</v>
      </c>
      <c r="AJ721" s="91">
        <v>0</v>
      </c>
      <c r="AK721" s="92">
        <v>70815</v>
      </c>
      <c r="AL721" s="92">
        <v>77897</v>
      </c>
      <c r="AM721" s="92">
        <v>56652</v>
      </c>
      <c r="AN721" s="92">
        <v>70815</v>
      </c>
      <c r="AO721" s="92">
        <v>70815</v>
      </c>
      <c r="AP721" s="72"/>
      <c r="AQ721" s="91">
        <v>0</v>
      </c>
      <c r="AR721" s="91">
        <v>0</v>
      </c>
      <c r="AS721" s="92">
        <v>148712</v>
      </c>
      <c r="AT721" s="92">
        <v>198283</v>
      </c>
      <c r="AU721" s="72"/>
      <c r="AV721" s="91"/>
      <c r="AW721" s="91"/>
      <c r="AX721" s="91"/>
      <c r="AY721" s="91"/>
      <c r="AZ721" s="91"/>
      <c r="BB721" s="91"/>
      <c r="BC721" s="91"/>
      <c r="BD721" s="91"/>
      <c r="BE721" s="91"/>
      <c r="BF721" s="91"/>
      <c r="BG721" s="91"/>
      <c r="BH721" s="91"/>
      <c r="BI721" s="91"/>
      <c r="BJ721" s="91"/>
      <c r="BL721" s="75" t="str">
        <f t="shared" si="22"/>
        <v>Shiseido Cosme - Lazada</v>
      </c>
      <c r="BM721" s="75" t="str">
        <f t="shared" si="23"/>
        <v>The collagen - Lazada</v>
      </c>
    </row>
    <row r="722" spans="1:65" hidden="1" x14ac:dyDescent="0.3">
      <c r="A722" s="85" t="s">
        <v>1305</v>
      </c>
      <c r="B722" s="85" t="s">
        <v>240</v>
      </c>
      <c r="C722" s="85" t="s">
        <v>1307</v>
      </c>
      <c r="D722" s="85" t="s">
        <v>2083</v>
      </c>
      <c r="E722" s="85" t="s">
        <v>1305</v>
      </c>
      <c r="F722" s="85" t="s">
        <v>1305</v>
      </c>
      <c r="G722" s="85" t="s">
        <v>1326</v>
      </c>
      <c r="H722" s="85" t="s">
        <v>1121</v>
      </c>
      <c r="I722" s="85" t="s">
        <v>2082</v>
      </c>
      <c r="J722" s="85" t="s">
        <v>90</v>
      </c>
      <c r="K722" s="85" t="s">
        <v>1313</v>
      </c>
      <c r="L722" s="95" t="s">
        <v>147</v>
      </c>
      <c r="M722" s="85"/>
      <c r="N722" s="85"/>
      <c r="O722" s="85"/>
      <c r="P722" s="85"/>
      <c r="Q722" s="87" t="s">
        <v>1311</v>
      </c>
      <c r="R722" s="87" t="s">
        <v>1311</v>
      </c>
      <c r="S722" s="87" t="s">
        <v>1311</v>
      </c>
      <c r="T722" s="87" t="s">
        <v>1311</v>
      </c>
      <c r="U722" s="87" t="s">
        <v>1311</v>
      </c>
      <c r="V722" s="87" t="s">
        <v>1311</v>
      </c>
      <c r="W722" s="87" t="s">
        <v>1311</v>
      </c>
      <c r="X722" s="88">
        <v>1200</v>
      </c>
      <c r="Y722" s="88">
        <v>1320</v>
      </c>
      <c r="Z722" s="88">
        <v>1452</v>
      </c>
      <c r="AA722" s="88">
        <v>1000</v>
      </c>
      <c r="AB722" s="88">
        <v>1000</v>
      </c>
      <c r="AC722" s="72"/>
      <c r="AD722" s="87">
        <v>0</v>
      </c>
      <c r="AE722" s="87">
        <v>0</v>
      </c>
      <c r="AF722" s="87">
        <v>0</v>
      </c>
      <c r="AG722" s="87">
        <v>0</v>
      </c>
      <c r="AH722" s="87">
        <v>0</v>
      </c>
      <c r="AI722" s="87">
        <v>0</v>
      </c>
      <c r="AJ722" s="87">
        <v>0</v>
      </c>
      <c r="AK722" s="88">
        <v>56652</v>
      </c>
      <c r="AL722" s="88">
        <v>62318</v>
      </c>
      <c r="AM722" s="88">
        <v>68549</v>
      </c>
      <c r="AN722" s="88">
        <v>47210</v>
      </c>
      <c r="AO722" s="88">
        <v>47210</v>
      </c>
      <c r="AP722" s="72"/>
      <c r="AQ722" s="87">
        <v>0</v>
      </c>
      <c r="AR722" s="87">
        <v>0</v>
      </c>
      <c r="AS722" s="88">
        <v>118970</v>
      </c>
      <c r="AT722" s="88">
        <v>162970</v>
      </c>
      <c r="AU722" s="72"/>
      <c r="AV722" s="87"/>
      <c r="AW722" s="87"/>
      <c r="AX722" s="87"/>
      <c r="AY722" s="87"/>
      <c r="AZ722" s="87"/>
      <c r="BA722" s="87"/>
      <c r="BB722" s="87"/>
      <c r="BC722" s="87"/>
      <c r="BD722" s="87"/>
      <c r="BE722" s="87"/>
      <c r="BF722" s="87"/>
      <c r="BG722" s="87"/>
      <c r="BH722" s="87"/>
      <c r="BI722" s="87"/>
      <c r="BJ722" s="87"/>
      <c r="BL722" s="75" t="str">
        <f t="shared" si="22"/>
        <v>Shiseido Cosme - Shopee</v>
      </c>
      <c r="BM722" s="75" t="str">
        <f t="shared" si="23"/>
        <v>The collagen - Shopee</v>
      </c>
    </row>
    <row r="723" spans="1:65" hidden="1" x14ac:dyDescent="0.3">
      <c r="A723" s="85" t="s">
        <v>1305</v>
      </c>
      <c r="B723" s="75" t="s">
        <v>240</v>
      </c>
      <c r="C723" s="75" t="s">
        <v>1307</v>
      </c>
      <c r="D723" s="75" t="s">
        <v>2084</v>
      </c>
      <c r="E723" s="75" t="s">
        <v>1305</v>
      </c>
      <c r="F723" s="75" t="s">
        <v>1305</v>
      </c>
      <c r="G723" s="75" t="s">
        <v>1326</v>
      </c>
      <c r="H723" s="75" t="s">
        <v>1121</v>
      </c>
      <c r="I723" s="75" t="s">
        <v>2082</v>
      </c>
      <c r="J723" s="75" t="s">
        <v>90</v>
      </c>
      <c r="K723" s="75" t="s">
        <v>1313</v>
      </c>
      <c r="L723" s="96" t="s">
        <v>581</v>
      </c>
      <c r="Q723" s="91" t="s">
        <v>1311</v>
      </c>
      <c r="R723" s="91" t="s">
        <v>1311</v>
      </c>
      <c r="S723" s="91" t="s">
        <v>1311</v>
      </c>
      <c r="T723" s="91" t="s">
        <v>1311</v>
      </c>
      <c r="U723" s="91" t="s">
        <v>1311</v>
      </c>
      <c r="V723" s="91" t="s">
        <v>1311</v>
      </c>
      <c r="W723" s="91" t="s">
        <v>1311</v>
      </c>
      <c r="X723" s="91">
        <v>300</v>
      </c>
      <c r="Y723" s="91">
        <v>330</v>
      </c>
      <c r="Z723" s="91">
        <v>363</v>
      </c>
      <c r="AA723" s="91">
        <v>399</v>
      </c>
      <c r="AB723" s="91">
        <v>439</v>
      </c>
      <c r="AC723" s="72"/>
      <c r="AD723" s="91">
        <v>0</v>
      </c>
      <c r="AE723" s="91">
        <v>0</v>
      </c>
      <c r="AF723" s="91">
        <v>0</v>
      </c>
      <c r="AG723" s="91">
        <v>0</v>
      </c>
      <c r="AH723" s="91">
        <v>0</v>
      </c>
      <c r="AI723" s="91">
        <v>0</v>
      </c>
      <c r="AJ723" s="91">
        <v>0</v>
      </c>
      <c r="AK723" s="92">
        <v>14163</v>
      </c>
      <c r="AL723" s="92">
        <v>15579</v>
      </c>
      <c r="AM723" s="92">
        <v>17137</v>
      </c>
      <c r="AN723" s="92">
        <v>18851</v>
      </c>
      <c r="AO723" s="92">
        <v>20736</v>
      </c>
      <c r="AP723" s="72"/>
      <c r="AQ723" s="91">
        <v>0</v>
      </c>
      <c r="AR723" s="91">
        <v>0</v>
      </c>
      <c r="AS723" s="92">
        <v>29742</v>
      </c>
      <c r="AT723" s="92">
        <v>56725</v>
      </c>
      <c r="AU723" s="72"/>
      <c r="AV723" s="91"/>
      <c r="AW723" s="91"/>
      <c r="AX723" s="91"/>
      <c r="AY723" s="91"/>
      <c r="AZ723" s="91"/>
      <c r="BB723" s="91"/>
      <c r="BC723" s="91"/>
      <c r="BD723" s="91"/>
      <c r="BE723" s="91"/>
      <c r="BF723" s="91"/>
      <c r="BG723" s="91"/>
      <c r="BH723" s="91"/>
      <c r="BI723" s="91"/>
      <c r="BJ723" s="91"/>
      <c r="BL723" s="75" t="str">
        <f t="shared" si="22"/>
        <v>Shiseido Cosme - TIKI</v>
      </c>
      <c r="BM723" s="75" t="str">
        <f t="shared" si="23"/>
        <v>The collagen - TIKI</v>
      </c>
    </row>
    <row r="724" spans="1:65" hidden="1" x14ac:dyDescent="0.3">
      <c r="A724" s="85" t="s">
        <v>1305</v>
      </c>
      <c r="B724" s="85" t="s">
        <v>240</v>
      </c>
      <c r="C724" s="85" t="s">
        <v>1307</v>
      </c>
      <c r="D724" s="85" t="s">
        <v>2085</v>
      </c>
      <c r="E724" s="85" t="s">
        <v>1305</v>
      </c>
      <c r="F724" s="85" t="s">
        <v>1305</v>
      </c>
      <c r="G724" s="85" t="s">
        <v>1326</v>
      </c>
      <c r="H724" s="85" t="s">
        <v>1121</v>
      </c>
      <c r="I724" s="85" t="s">
        <v>2082</v>
      </c>
      <c r="J724" s="85" t="s">
        <v>90</v>
      </c>
      <c r="K724" s="85" t="s">
        <v>1313</v>
      </c>
      <c r="L724" s="99" t="s">
        <v>1482</v>
      </c>
      <c r="M724" s="85"/>
      <c r="N724" s="85"/>
      <c r="O724" s="85"/>
      <c r="P724" s="85"/>
      <c r="Q724" s="87" t="s">
        <v>1311</v>
      </c>
      <c r="R724" s="87" t="s">
        <v>1311</v>
      </c>
      <c r="S724" s="87" t="s">
        <v>1311</v>
      </c>
      <c r="T724" s="87" t="s">
        <v>1311</v>
      </c>
      <c r="U724" s="87" t="s">
        <v>1311</v>
      </c>
      <c r="V724" s="87" t="s">
        <v>1311</v>
      </c>
      <c r="W724" s="87" t="s">
        <v>1311</v>
      </c>
      <c r="X724" s="87" t="s">
        <v>1311</v>
      </c>
      <c r="Y724" s="87" t="s">
        <v>1311</v>
      </c>
      <c r="Z724" s="87" t="s">
        <v>1311</v>
      </c>
      <c r="AA724" s="87" t="s">
        <v>1311</v>
      </c>
      <c r="AB724" s="87" t="s">
        <v>1311</v>
      </c>
      <c r="AC724" s="72"/>
      <c r="AD724" s="87">
        <v>0</v>
      </c>
      <c r="AE724" s="87">
        <v>0</v>
      </c>
      <c r="AF724" s="87">
        <v>0</v>
      </c>
      <c r="AG724" s="87">
        <v>0</v>
      </c>
      <c r="AH724" s="87">
        <v>0</v>
      </c>
      <c r="AI724" s="87">
        <v>0</v>
      </c>
      <c r="AJ724" s="87">
        <v>0</v>
      </c>
      <c r="AK724" s="87">
        <v>0</v>
      </c>
      <c r="AL724" s="87">
        <v>0</v>
      </c>
      <c r="AM724" s="87">
        <v>0</v>
      </c>
      <c r="AN724" s="87">
        <v>0</v>
      </c>
      <c r="AO724" s="87">
        <v>0</v>
      </c>
      <c r="AP724" s="72"/>
      <c r="AQ724" s="87">
        <v>0</v>
      </c>
      <c r="AR724" s="87">
        <v>0</v>
      </c>
      <c r="AS724" s="87">
        <v>0</v>
      </c>
      <c r="AT724" s="87">
        <v>0</v>
      </c>
      <c r="AU724" s="72"/>
      <c r="AV724" s="87"/>
      <c r="AW724" s="87"/>
      <c r="AX724" s="87"/>
      <c r="AY724" s="87"/>
      <c r="AZ724" s="87"/>
      <c r="BA724" s="87"/>
      <c r="BB724" s="87"/>
      <c r="BC724" s="87"/>
      <c r="BD724" s="87"/>
      <c r="BE724" s="87"/>
      <c r="BF724" s="87"/>
      <c r="BG724" s="87"/>
      <c r="BH724" s="87"/>
      <c r="BI724" s="87"/>
      <c r="BJ724" s="87"/>
      <c r="BL724" s="75" t="str">
        <f t="shared" si="22"/>
        <v>Shiseido Cosme - SENDO</v>
      </c>
      <c r="BM724" s="75" t="str">
        <f t="shared" si="23"/>
        <v>The collagen - SENDO</v>
      </c>
    </row>
    <row r="725" spans="1:65" hidden="1" x14ac:dyDescent="0.3">
      <c r="A725" s="85" t="s">
        <v>1305</v>
      </c>
      <c r="B725" s="75" t="s">
        <v>240</v>
      </c>
      <c r="C725" s="75" t="s">
        <v>1305</v>
      </c>
      <c r="D725" s="75" t="s">
        <v>2086</v>
      </c>
      <c r="E725" s="75" t="s">
        <v>1305</v>
      </c>
      <c r="F725" s="75" t="s">
        <v>1305</v>
      </c>
      <c r="G725" s="75" t="s">
        <v>1326</v>
      </c>
      <c r="H725" s="75" t="s">
        <v>1121</v>
      </c>
      <c r="I725" s="75" t="s">
        <v>2082</v>
      </c>
      <c r="J725" s="75" t="s">
        <v>90</v>
      </c>
      <c r="K725" s="75" t="s">
        <v>739</v>
      </c>
      <c r="L725" s="86" t="s">
        <v>739</v>
      </c>
      <c r="Q725" s="91" t="s">
        <v>1311</v>
      </c>
      <c r="R725" s="91" t="s">
        <v>1311</v>
      </c>
      <c r="S725" s="91" t="s">
        <v>1311</v>
      </c>
      <c r="T725" s="91" t="s">
        <v>1311</v>
      </c>
      <c r="U725" s="91" t="s">
        <v>1311</v>
      </c>
      <c r="V725" s="91" t="s">
        <v>1311</v>
      </c>
      <c r="W725" s="91" t="s">
        <v>1311</v>
      </c>
      <c r="X725" s="91">
        <v>30</v>
      </c>
      <c r="Y725" s="91">
        <v>33</v>
      </c>
      <c r="Z725" s="91">
        <v>36</v>
      </c>
      <c r="AA725" s="91">
        <v>40</v>
      </c>
      <c r="AB725" s="91">
        <v>44</v>
      </c>
      <c r="AC725" s="72"/>
      <c r="AD725" s="91">
        <v>0</v>
      </c>
      <c r="AE725" s="91">
        <v>0</v>
      </c>
      <c r="AF725" s="91">
        <v>0</v>
      </c>
      <c r="AG725" s="91">
        <v>0</v>
      </c>
      <c r="AH725" s="91">
        <v>0</v>
      </c>
      <c r="AI725" s="91">
        <v>0</v>
      </c>
      <c r="AJ725" s="91">
        <v>0</v>
      </c>
      <c r="AK725" s="92">
        <v>1416</v>
      </c>
      <c r="AL725" s="92">
        <v>1558</v>
      </c>
      <c r="AM725" s="92">
        <v>1714</v>
      </c>
      <c r="AN725" s="92">
        <v>1885</v>
      </c>
      <c r="AO725" s="92">
        <v>2073</v>
      </c>
      <c r="AP725" s="72"/>
      <c r="AQ725" s="91">
        <v>0</v>
      </c>
      <c r="AR725" s="91">
        <v>0</v>
      </c>
      <c r="AS725" s="92">
        <v>2974</v>
      </c>
      <c r="AT725" s="92">
        <v>5672</v>
      </c>
      <c r="AU725" s="72"/>
      <c r="AV725" s="91"/>
      <c r="AW725" s="91"/>
      <c r="AX725" s="91"/>
      <c r="AY725" s="91"/>
      <c r="AZ725" s="91"/>
      <c r="BB725" s="91"/>
      <c r="BC725" s="91"/>
      <c r="BD725" s="91"/>
      <c r="BE725" s="91"/>
      <c r="BF725" s="91"/>
      <c r="BG725" s="91"/>
      <c r="BH725" s="91"/>
      <c r="BI725" s="91"/>
      <c r="BJ725" s="91"/>
      <c r="BL725" s="75" t="str">
        <f t="shared" si="22"/>
        <v>Shiseido Cosme - Momo</v>
      </c>
      <c r="BM725" s="75" t="str">
        <f t="shared" si="23"/>
        <v>The collagen - Momo</v>
      </c>
    </row>
    <row r="726" spans="1:65" hidden="1" x14ac:dyDescent="0.3">
      <c r="A726" s="85" t="s">
        <v>1305</v>
      </c>
      <c r="B726" s="85" t="s">
        <v>240</v>
      </c>
      <c r="C726" s="85" t="s">
        <v>1305</v>
      </c>
      <c r="D726" s="85" t="s">
        <v>2087</v>
      </c>
      <c r="E726" s="85" t="s">
        <v>1305</v>
      </c>
      <c r="F726" s="85" t="s">
        <v>1305</v>
      </c>
      <c r="G726" s="85" t="s">
        <v>1326</v>
      </c>
      <c r="H726" s="85" t="s">
        <v>1121</v>
      </c>
      <c r="I726" s="85" t="s">
        <v>2082</v>
      </c>
      <c r="J726" s="85" t="s">
        <v>90</v>
      </c>
      <c r="K726" s="85" t="s">
        <v>116</v>
      </c>
      <c r="L726" s="86" t="s">
        <v>116</v>
      </c>
      <c r="M726" s="85"/>
      <c r="N726" s="85"/>
      <c r="O726" s="85"/>
      <c r="P726" s="85"/>
      <c r="Q726" s="87" t="s">
        <v>1311</v>
      </c>
      <c r="R726" s="87" t="s">
        <v>1311</v>
      </c>
      <c r="S726" s="87" t="s">
        <v>1311</v>
      </c>
      <c r="T726" s="87" t="s">
        <v>1311</v>
      </c>
      <c r="U726" s="87" t="s">
        <v>1311</v>
      </c>
      <c r="V726" s="87" t="s">
        <v>1311</v>
      </c>
      <c r="W726" s="87" t="s">
        <v>1311</v>
      </c>
      <c r="X726" s="87">
        <v>30</v>
      </c>
      <c r="Y726" s="87">
        <v>33</v>
      </c>
      <c r="Z726" s="87">
        <v>36</v>
      </c>
      <c r="AA726" s="87">
        <v>40</v>
      </c>
      <c r="AB726" s="87">
        <v>44</v>
      </c>
      <c r="AC726" s="72"/>
      <c r="AD726" s="87">
        <v>0</v>
      </c>
      <c r="AE726" s="87">
        <v>0</v>
      </c>
      <c r="AF726" s="87">
        <v>0</v>
      </c>
      <c r="AG726" s="87">
        <v>0</v>
      </c>
      <c r="AH726" s="87">
        <v>0</v>
      </c>
      <c r="AI726" s="87">
        <v>0</v>
      </c>
      <c r="AJ726" s="87">
        <v>0</v>
      </c>
      <c r="AK726" s="88">
        <v>1416</v>
      </c>
      <c r="AL726" s="88">
        <v>1558</v>
      </c>
      <c r="AM726" s="88">
        <v>1714</v>
      </c>
      <c r="AN726" s="88">
        <v>1885</v>
      </c>
      <c r="AO726" s="88">
        <v>2073</v>
      </c>
      <c r="AP726" s="72"/>
      <c r="AQ726" s="87">
        <v>0</v>
      </c>
      <c r="AR726" s="87">
        <v>0</v>
      </c>
      <c r="AS726" s="88">
        <v>2974</v>
      </c>
      <c r="AT726" s="88">
        <v>5672</v>
      </c>
      <c r="AU726" s="72"/>
      <c r="AV726" s="87"/>
      <c r="AW726" s="87"/>
      <c r="AX726" s="87"/>
      <c r="AY726" s="87"/>
      <c r="AZ726" s="87"/>
      <c r="BA726" s="87"/>
      <c r="BB726" s="87"/>
      <c r="BC726" s="87"/>
      <c r="BD726" s="87"/>
      <c r="BE726" s="87"/>
      <c r="BF726" s="87"/>
      <c r="BG726" s="87"/>
      <c r="BH726" s="87"/>
      <c r="BI726" s="87"/>
      <c r="BJ726" s="87"/>
      <c r="BL726" s="75" t="str">
        <f t="shared" si="22"/>
        <v>Shiseido Cosme - Tiktok</v>
      </c>
      <c r="BM726" s="75" t="str">
        <f t="shared" si="23"/>
        <v>The collagen - Tiktok</v>
      </c>
    </row>
    <row r="727" spans="1:65" hidden="1" x14ac:dyDescent="0.3">
      <c r="A727" s="85" t="s">
        <v>1318</v>
      </c>
      <c r="B727" s="75" t="s">
        <v>240</v>
      </c>
      <c r="C727" s="75" t="s">
        <v>1307</v>
      </c>
      <c r="D727" s="75" t="s">
        <v>2088</v>
      </c>
      <c r="E727" s="75" t="s">
        <v>1305</v>
      </c>
      <c r="F727" s="75" t="s">
        <v>1305</v>
      </c>
      <c r="G727" s="75" t="s">
        <v>1326</v>
      </c>
      <c r="H727" s="75" t="s">
        <v>1121</v>
      </c>
      <c r="I727" s="75" t="s">
        <v>663</v>
      </c>
      <c r="J727" s="75" t="s">
        <v>90</v>
      </c>
      <c r="K727" s="75" t="s">
        <v>1313</v>
      </c>
      <c r="L727" s="90" t="s">
        <v>65</v>
      </c>
      <c r="Q727" s="91" t="s">
        <v>1311</v>
      </c>
      <c r="R727" s="91" t="s">
        <v>1311</v>
      </c>
      <c r="S727" s="91" t="s">
        <v>1311</v>
      </c>
      <c r="T727" s="91" t="s">
        <v>1311</v>
      </c>
      <c r="U727" s="91" t="s">
        <v>1311</v>
      </c>
      <c r="V727" s="91">
        <v>300</v>
      </c>
      <c r="W727" s="91">
        <v>330</v>
      </c>
      <c r="X727" s="91">
        <v>363</v>
      </c>
      <c r="Y727" s="91">
        <v>399</v>
      </c>
      <c r="Z727" s="91">
        <v>439</v>
      </c>
      <c r="AA727" s="91">
        <v>483</v>
      </c>
      <c r="AB727" s="91">
        <v>531</v>
      </c>
      <c r="AC727" s="72"/>
      <c r="AD727" s="91">
        <v>0</v>
      </c>
      <c r="AE727" s="91">
        <v>0</v>
      </c>
      <c r="AF727" s="91">
        <v>0</v>
      </c>
      <c r="AG727" s="91">
        <v>0</v>
      </c>
      <c r="AH727" s="91">
        <v>0</v>
      </c>
      <c r="AI727" s="92">
        <v>14163</v>
      </c>
      <c r="AJ727" s="92">
        <v>15579</v>
      </c>
      <c r="AK727" s="92">
        <v>17137</v>
      </c>
      <c r="AL727" s="92">
        <v>18851</v>
      </c>
      <c r="AM727" s="92">
        <v>20736</v>
      </c>
      <c r="AN727" s="92">
        <v>22810</v>
      </c>
      <c r="AO727" s="92">
        <v>25091</v>
      </c>
      <c r="AP727" s="72"/>
      <c r="AQ727" s="91">
        <v>0</v>
      </c>
      <c r="AR727" s="92">
        <v>14163</v>
      </c>
      <c r="AS727" s="92">
        <v>51568</v>
      </c>
      <c r="AT727" s="92">
        <v>68637</v>
      </c>
      <c r="AU727" s="72"/>
      <c r="AV727" s="91"/>
      <c r="AW727" s="91"/>
      <c r="AX727" s="91"/>
      <c r="AY727" s="91"/>
      <c r="AZ727" s="91"/>
      <c r="BB727" s="91"/>
      <c r="BC727" s="91"/>
      <c r="BD727" s="91"/>
      <c r="BE727" s="91"/>
      <c r="BF727" s="91"/>
      <c r="BG727" s="91"/>
      <c r="BH727" s="91"/>
      <c r="BI727" s="91"/>
      <c r="BJ727" s="91"/>
      <c r="BL727" s="75" t="str">
        <f t="shared" si="22"/>
        <v>Shiseido Cosme - Lazada</v>
      </c>
      <c r="BM727" s="75" t="str">
        <f t="shared" si="23"/>
        <v>Dprogram - Lazada</v>
      </c>
    </row>
    <row r="728" spans="1:65" hidden="1" x14ac:dyDescent="0.3">
      <c r="A728" s="85" t="s">
        <v>1318</v>
      </c>
      <c r="B728" s="85" t="s">
        <v>240</v>
      </c>
      <c r="C728" s="85" t="s">
        <v>1307</v>
      </c>
      <c r="D728" s="85" t="s">
        <v>2089</v>
      </c>
      <c r="E728" s="85" t="s">
        <v>1305</v>
      </c>
      <c r="F728" s="85" t="s">
        <v>1305</v>
      </c>
      <c r="G728" s="85" t="s">
        <v>1326</v>
      </c>
      <c r="H728" s="85" t="s">
        <v>1121</v>
      </c>
      <c r="I728" s="75" t="s">
        <v>663</v>
      </c>
      <c r="J728" s="85" t="s">
        <v>90</v>
      </c>
      <c r="K728" s="85" t="s">
        <v>1313</v>
      </c>
      <c r="L728" s="95" t="s">
        <v>147</v>
      </c>
      <c r="M728" s="85"/>
      <c r="N728" s="85"/>
      <c r="O728" s="85"/>
      <c r="P728" s="85"/>
      <c r="Q728" s="87" t="s">
        <v>1311</v>
      </c>
      <c r="R728" s="87" t="s">
        <v>1311</v>
      </c>
      <c r="S728" s="87" t="s">
        <v>1311</v>
      </c>
      <c r="T728" s="87" t="s">
        <v>1311</v>
      </c>
      <c r="U728" s="87" t="s">
        <v>1311</v>
      </c>
      <c r="V728" s="87">
        <v>200</v>
      </c>
      <c r="W728" s="87">
        <v>220</v>
      </c>
      <c r="X728" s="87">
        <v>242</v>
      </c>
      <c r="Y728" s="87">
        <v>266</v>
      </c>
      <c r="Z728" s="87">
        <v>293</v>
      </c>
      <c r="AA728" s="87">
        <v>322</v>
      </c>
      <c r="AB728" s="87">
        <v>354</v>
      </c>
      <c r="AC728" s="72"/>
      <c r="AD728" s="87">
        <v>0</v>
      </c>
      <c r="AE728" s="87">
        <v>0</v>
      </c>
      <c r="AF728" s="87">
        <v>0</v>
      </c>
      <c r="AG728" s="87">
        <v>0</v>
      </c>
      <c r="AH728" s="87">
        <v>0</v>
      </c>
      <c r="AI728" s="88">
        <v>9442</v>
      </c>
      <c r="AJ728" s="88">
        <v>10386</v>
      </c>
      <c r="AK728" s="88">
        <v>11425</v>
      </c>
      <c r="AL728" s="88">
        <v>12567</v>
      </c>
      <c r="AM728" s="88">
        <v>13824</v>
      </c>
      <c r="AN728" s="88">
        <v>15206</v>
      </c>
      <c r="AO728" s="88">
        <v>16727</v>
      </c>
      <c r="AP728" s="72"/>
      <c r="AQ728" s="87">
        <v>0</v>
      </c>
      <c r="AR728" s="88">
        <v>9442</v>
      </c>
      <c r="AS728" s="88">
        <v>34379</v>
      </c>
      <c r="AT728" s="88">
        <v>45758</v>
      </c>
      <c r="AU728" s="72"/>
      <c r="AV728" s="87"/>
      <c r="AW728" s="87"/>
      <c r="AX728" s="87"/>
      <c r="AY728" s="87"/>
      <c r="AZ728" s="87"/>
      <c r="BA728" s="87"/>
      <c r="BB728" s="87"/>
      <c r="BC728" s="87"/>
      <c r="BD728" s="87"/>
      <c r="BE728" s="87"/>
      <c r="BF728" s="87"/>
      <c r="BG728" s="87"/>
      <c r="BH728" s="87"/>
      <c r="BI728" s="87"/>
      <c r="BJ728" s="87"/>
      <c r="BL728" s="75" t="str">
        <f t="shared" si="22"/>
        <v>Shiseido Cosme - Shopee</v>
      </c>
      <c r="BM728" s="75" t="str">
        <f t="shared" si="23"/>
        <v>Dprogram - Shopee</v>
      </c>
    </row>
    <row r="729" spans="1:65" hidden="1" x14ac:dyDescent="0.3">
      <c r="A729" s="85" t="s">
        <v>1318</v>
      </c>
      <c r="B729" s="75" t="s">
        <v>240</v>
      </c>
      <c r="C729" s="75" t="s">
        <v>1307</v>
      </c>
      <c r="D729" s="75" t="s">
        <v>2090</v>
      </c>
      <c r="E729" s="75" t="s">
        <v>1305</v>
      </c>
      <c r="F729" s="75" t="s">
        <v>1305</v>
      </c>
      <c r="G729" s="75" t="s">
        <v>1326</v>
      </c>
      <c r="H729" s="75" t="s">
        <v>1121</v>
      </c>
      <c r="I729" s="75" t="s">
        <v>663</v>
      </c>
      <c r="J729" s="75" t="s">
        <v>90</v>
      </c>
      <c r="K729" s="75" t="s">
        <v>1313</v>
      </c>
      <c r="L729" s="96" t="s">
        <v>581</v>
      </c>
      <c r="Q729" s="91" t="s">
        <v>1311</v>
      </c>
      <c r="R729" s="91" t="s">
        <v>1311</v>
      </c>
      <c r="S729" s="91" t="s">
        <v>1311</v>
      </c>
      <c r="T729" s="91" t="s">
        <v>1311</v>
      </c>
      <c r="U729" s="91" t="s">
        <v>1311</v>
      </c>
      <c r="V729" s="91">
        <v>150</v>
      </c>
      <c r="W729" s="91">
        <v>165</v>
      </c>
      <c r="X729" s="91">
        <v>182</v>
      </c>
      <c r="Y729" s="91">
        <v>200</v>
      </c>
      <c r="Z729" s="91">
        <v>220</v>
      </c>
      <c r="AA729" s="91">
        <v>242</v>
      </c>
      <c r="AB729" s="91">
        <v>266</v>
      </c>
      <c r="AC729" s="72"/>
      <c r="AD729" s="91">
        <v>0</v>
      </c>
      <c r="AE729" s="91">
        <v>0</v>
      </c>
      <c r="AF729" s="91">
        <v>0</v>
      </c>
      <c r="AG729" s="91">
        <v>0</v>
      </c>
      <c r="AH729" s="91">
        <v>0</v>
      </c>
      <c r="AI729" s="92">
        <v>7082</v>
      </c>
      <c r="AJ729" s="92">
        <v>7790</v>
      </c>
      <c r="AK729" s="92">
        <v>8569</v>
      </c>
      <c r="AL729" s="92">
        <v>9426</v>
      </c>
      <c r="AM729" s="92">
        <v>10368</v>
      </c>
      <c r="AN729" s="92">
        <v>11405</v>
      </c>
      <c r="AO729" s="92">
        <v>12545</v>
      </c>
      <c r="AP729" s="72"/>
      <c r="AQ729" s="91">
        <v>0</v>
      </c>
      <c r="AR729" s="92">
        <v>7082</v>
      </c>
      <c r="AS729" s="92">
        <v>25784</v>
      </c>
      <c r="AT729" s="92">
        <v>34319</v>
      </c>
      <c r="AU729" s="72"/>
      <c r="AV729" s="91"/>
      <c r="AW729" s="91"/>
      <c r="AX729" s="91"/>
      <c r="AY729" s="91"/>
      <c r="AZ729" s="91"/>
      <c r="BB729" s="91"/>
      <c r="BC729" s="91"/>
      <c r="BD729" s="91"/>
      <c r="BE729" s="91"/>
      <c r="BF729" s="91"/>
      <c r="BG729" s="91"/>
      <c r="BH729" s="91"/>
      <c r="BI729" s="91"/>
      <c r="BJ729" s="91"/>
      <c r="BL729" s="75" t="str">
        <f t="shared" si="22"/>
        <v>Shiseido Cosme - TIKI</v>
      </c>
      <c r="BM729" s="75" t="str">
        <f t="shared" si="23"/>
        <v>Dprogram - TIKI</v>
      </c>
    </row>
    <row r="730" spans="1:65" hidden="1" x14ac:dyDescent="0.3">
      <c r="A730" s="85" t="s">
        <v>1318</v>
      </c>
      <c r="B730" s="85" t="s">
        <v>240</v>
      </c>
      <c r="C730" s="85" t="s">
        <v>1307</v>
      </c>
      <c r="D730" s="85" t="s">
        <v>2091</v>
      </c>
      <c r="E730" s="85" t="s">
        <v>1305</v>
      </c>
      <c r="F730" s="85" t="s">
        <v>1305</v>
      </c>
      <c r="G730" s="85" t="s">
        <v>1326</v>
      </c>
      <c r="H730" s="85" t="s">
        <v>1121</v>
      </c>
      <c r="I730" s="75" t="s">
        <v>663</v>
      </c>
      <c r="J730" s="85" t="s">
        <v>90</v>
      </c>
      <c r="K730" s="85" t="s">
        <v>1313</v>
      </c>
      <c r="L730" s="99" t="s">
        <v>1482</v>
      </c>
      <c r="M730" s="85"/>
      <c r="N730" s="85"/>
      <c r="O730" s="85"/>
      <c r="P730" s="85"/>
      <c r="Q730" s="87" t="s">
        <v>1311</v>
      </c>
      <c r="R730" s="87" t="s">
        <v>1311</v>
      </c>
      <c r="S730" s="87" t="s">
        <v>1311</v>
      </c>
      <c r="T730" s="87" t="s">
        <v>1311</v>
      </c>
      <c r="U730" s="87" t="s">
        <v>1311</v>
      </c>
      <c r="V730" s="87" t="s">
        <v>1311</v>
      </c>
      <c r="W730" s="87" t="s">
        <v>1311</v>
      </c>
      <c r="X730" s="87" t="s">
        <v>1311</v>
      </c>
      <c r="Y730" s="87" t="s">
        <v>1311</v>
      </c>
      <c r="Z730" s="87" t="s">
        <v>1311</v>
      </c>
      <c r="AA730" s="87" t="s">
        <v>1311</v>
      </c>
      <c r="AB730" s="87" t="s">
        <v>1311</v>
      </c>
      <c r="AC730" s="72"/>
      <c r="AD730" s="87">
        <v>0</v>
      </c>
      <c r="AE730" s="87">
        <v>0</v>
      </c>
      <c r="AF730" s="87">
        <v>0</v>
      </c>
      <c r="AG730" s="87">
        <v>0</v>
      </c>
      <c r="AH730" s="87">
        <v>0</v>
      </c>
      <c r="AI730" s="87">
        <v>0</v>
      </c>
      <c r="AJ730" s="87">
        <v>0</v>
      </c>
      <c r="AK730" s="87">
        <v>0</v>
      </c>
      <c r="AL730" s="87">
        <v>0</v>
      </c>
      <c r="AM730" s="87">
        <v>0</v>
      </c>
      <c r="AN730" s="87">
        <v>0</v>
      </c>
      <c r="AO730" s="87">
        <v>0</v>
      </c>
      <c r="AP730" s="72"/>
      <c r="AQ730" s="87">
        <v>0</v>
      </c>
      <c r="AR730" s="87">
        <v>0</v>
      </c>
      <c r="AS730" s="87">
        <v>0</v>
      </c>
      <c r="AT730" s="87">
        <v>0</v>
      </c>
      <c r="AU730" s="72"/>
      <c r="AV730" s="87"/>
      <c r="AW730" s="87"/>
      <c r="AX730" s="87"/>
      <c r="AY730" s="87"/>
      <c r="AZ730" s="87"/>
      <c r="BA730" s="87"/>
      <c r="BB730" s="87"/>
      <c r="BC730" s="87"/>
      <c r="BD730" s="87"/>
      <c r="BE730" s="87"/>
      <c r="BF730" s="87"/>
      <c r="BG730" s="87"/>
      <c r="BH730" s="87"/>
      <c r="BI730" s="87"/>
      <c r="BJ730" s="87"/>
      <c r="BL730" s="75" t="str">
        <f t="shared" si="22"/>
        <v>Shiseido Cosme - SENDO</v>
      </c>
      <c r="BM730" s="75" t="str">
        <f t="shared" si="23"/>
        <v>Dprogram - SENDO</v>
      </c>
    </row>
    <row r="731" spans="1:65" hidden="1" x14ac:dyDescent="0.3">
      <c r="A731" s="85" t="s">
        <v>1318</v>
      </c>
      <c r="B731" s="75" t="s">
        <v>240</v>
      </c>
      <c r="C731" s="75" t="s">
        <v>1305</v>
      </c>
      <c r="D731" s="75" t="s">
        <v>2092</v>
      </c>
      <c r="E731" s="75" t="s">
        <v>1305</v>
      </c>
      <c r="F731" s="75" t="s">
        <v>1305</v>
      </c>
      <c r="G731" s="75" t="s">
        <v>1326</v>
      </c>
      <c r="H731" s="75" t="s">
        <v>1121</v>
      </c>
      <c r="I731" s="75" t="s">
        <v>663</v>
      </c>
      <c r="J731" s="75" t="s">
        <v>90</v>
      </c>
      <c r="K731" s="75" t="s">
        <v>739</v>
      </c>
      <c r="L731" s="86" t="s">
        <v>739</v>
      </c>
      <c r="Q731" s="91" t="s">
        <v>1311</v>
      </c>
      <c r="R731" s="91" t="s">
        <v>1311</v>
      </c>
      <c r="S731" s="91" t="s">
        <v>1311</v>
      </c>
      <c r="T731" s="91" t="s">
        <v>1311</v>
      </c>
      <c r="U731" s="91" t="s">
        <v>1311</v>
      </c>
      <c r="V731" s="91">
        <v>10</v>
      </c>
      <c r="W731" s="91">
        <v>11</v>
      </c>
      <c r="X731" s="91">
        <v>12</v>
      </c>
      <c r="Y731" s="91">
        <v>13</v>
      </c>
      <c r="Z731" s="91">
        <v>15</v>
      </c>
      <c r="AA731" s="91">
        <v>16</v>
      </c>
      <c r="AB731" s="91">
        <v>18</v>
      </c>
      <c r="AC731" s="72"/>
      <c r="AD731" s="91">
        <v>0</v>
      </c>
      <c r="AE731" s="91">
        <v>0</v>
      </c>
      <c r="AF731" s="91">
        <v>0</v>
      </c>
      <c r="AG731" s="91">
        <v>0</v>
      </c>
      <c r="AH731" s="91">
        <v>0</v>
      </c>
      <c r="AI731" s="91">
        <v>472</v>
      </c>
      <c r="AJ731" s="91">
        <v>519</v>
      </c>
      <c r="AK731" s="91">
        <v>571</v>
      </c>
      <c r="AL731" s="91">
        <v>628</v>
      </c>
      <c r="AM731" s="91">
        <v>691</v>
      </c>
      <c r="AN731" s="91">
        <v>761</v>
      </c>
      <c r="AO731" s="91">
        <v>837</v>
      </c>
      <c r="AP731" s="72"/>
      <c r="AQ731" s="91">
        <v>0</v>
      </c>
      <c r="AR731" s="91">
        <v>472</v>
      </c>
      <c r="AS731" s="92">
        <v>1719</v>
      </c>
      <c r="AT731" s="92">
        <v>2288</v>
      </c>
      <c r="AU731" s="72"/>
      <c r="AV731" s="91"/>
      <c r="AW731" s="91"/>
      <c r="AX731" s="91"/>
      <c r="AY731" s="91"/>
      <c r="AZ731" s="91"/>
      <c r="BB731" s="91"/>
      <c r="BC731" s="91"/>
      <c r="BD731" s="91"/>
      <c r="BE731" s="91"/>
      <c r="BF731" s="91"/>
      <c r="BG731" s="91"/>
      <c r="BH731" s="91"/>
      <c r="BI731" s="91"/>
      <c r="BJ731" s="91"/>
      <c r="BL731" s="75" t="str">
        <f t="shared" si="22"/>
        <v>Shiseido Cosme - Momo</v>
      </c>
      <c r="BM731" s="75" t="str">
        <f t="shared" si="23"/>
        <v>Dprogram - Momo</v>
      </c>
    </row>
    <row r="732" spans="1:65" hidden="1" x14ac:dyDescent="0.3">
      <c r="A732" s="85" t="s">
        <v>1318</v>
      </c>
      <c r="B732" s="85" t="s">
        <v>240</v>
      </c>
      <c r="C732" s="85" t="s">
        <v>1305</v>
      </c>
      <c r="D732" s="85" t="s">
        <v>2093</v>
      </c>
      <c r="E732" s="85" t="s">
        <v>1305</v>
      </c>
      <c r="F732" s="85" t="s">
        <v>1305</v>
      </c>
      <c r="G732" s="85" t="s">
        <v>1326</v>
      </c>
      <c r="H732" s="85" t="s">
        <v>1121</v>
      </c>
      <c r="I732" s="75" t="s">
        <v>663</v>
      </c>
      <c r="J732" s="85" t="s">
        <v>90</v>
      </c>
      <c r="K732" s="85" t="s">
        <v>116</v>
      </c>
      <c r="L732" s="86" t="s">
        <v>116</v>
      </c>
      <c r="M732" s="85"/>
      <c r="N732" s="85"/>
      <c r="O732" s="85"/>
      <c r="P732" s="85"/>
      <c r="Q732" s="87" t="s">
        <v>1311</v>
      </c>
      <c r="R732" s="87" t="s">
        <v>1311</v>
      </c>
      <c r="S732" s="87" t="s">
        <v>1311</v>
      </c>
      <c r="T732" s="87" t="s">
        <v>1311</v>
      </c>
      <c r="U732" s="87" t="s">
        <v>1311</v>
      </c>
      <c r="V732" s="87">
        <v>10</v>
      </c>
      <c r="W732" s="87">
        <v>11</v>
      </c>
      <c r="X732" s="87">
        <v>12</v>
      </c>
      <c r="Y732" s="87">
        <v>13</v>
      </c>
      <c r="Z732" s="87">
        <v>15</v>
      </c>
      <c r="AA732" s="87">
        <v>16</v>
      </c>
      <c r="AB732" s="87">
        <v>18</v>
      </c>
      <c r="AC732" s="72"/>
      <c r="AD732" s="87">
        <v>0</v>
      </c>
      <c r="AE732" s="87">
        <v>0</v>
      </c>
      <c r="AF732" s="87">
        <v>0</v>
      </c>
      <c r="AG732" s="87">
        <v>0</v>
      </c>
      <c r="AH732" s="87">
        <v>0</v>
      </c>
      <c r="AI732" s="87">
        <v>472</v>
      </c>
      <c r="AJ732" s="87">
        <v>519</v>
      </c>
      <c r="AK732" s="87">
        <v>571</v>
      </c>
      <c r="AL732" s="87">
        <v>628</v>
      </c>
      <c r="AM732" s="87">
        <v>691</v>
      </c>
      <c r="AN732" s="87">
        <v>761</v>
      </c>
      <c r="AO732" s="87">
        <v>837</v>
      </c>
      <c r="AP732" s="72"/>
      <c r="AQ732" s="87">
        <v>0</v>
      </c>
      <c r="AR732" s="87">
        <v>472</v>
      </c>
      <c r="AS732" s="88">
        <v>1719</v>
      </c>
      <c r="AT732" s="88">
        <v>2288</v>
      </c>
      <c r="AU732" s="72"/>
      <c r="AV732" s="87"/>
      <c r="AW732" s="87"/>
      <c r="AX732" s="87"/>
      <c r="AY732" s="87"/>
      <c r="AZ732" s="87"/>
      <c r="BA732" s="87"/>
      <c r="BB732" s="87"/>
      <c r="BC732" s="87"/>
      <c r="BD732" s="87"/>
      <c r="BE732" s="87"/>
      <c r="BF732" s="87"/>
      <c r="BG732" s="87"/>
      <c r="BH732" s="87"/>
      <c r="BI732" s="87"/>
      <c r="BJ732" s="87"/>
      <c r="BL732" s="75" t="str">
        <f t="shared" si="22"/>
        <v>Shiseido Cosme - Tiktok</v>
      </c>
      <c r="BM732" s="75" t="str">
        <f t="shared" si="23"/>
        <v>Dprogram - Tiktok</v>
      </c>
    </row>
    <row r="733" spans="1:65" hidden="1" x14ac:dyDescent="0.3">
      <c r="A733" s="85" t="s">
        <v>1305</v>
      </c>
      <c r="B733" s="75" t="s">
        <v>240</v>
      </c>
      <c r="C733" s="75" t="s">
        <v>1307</v>
      </c>
      <c r="D733" s="75" t="s">
        <v>2094</v>
      </c>
      <c r="E733" s="75" t="s">
        <v>1305</v>
      </c>
      <c r="F733" s="75" t="s">
        <v>1305</v>
      </c>
      <c r="G733" s="75" t="s">
        <v>1326</v>
      </c>
      <c r="H733" s="75" t="s">
        <v>997</v>
      </c>
      <c r="I733" s="75" t="s">
        <v>997</v>
      </c>
      <c r="J733" s="75" t="s">
        <v>90</v>
      </c>
      <c r="K733" s="75" t="s">
        <v>1313</v>
      </c>
      <c r="L733" s="90" t="s">
        <v>65</v>
      </c>
      <c r="Q733" s="91" t="s">
        <v>1311</v>
      </c>
      <c r="R733" s="91" t="s">
        <v>1311</v>
      </c>
      <c r="S733" s="91" t="s">
        <v>1311</v>
      </c>
      <c r="T733" s="91" t="s">
        <v>1311</v>
      </c>
      <c r="U733" s="91" t="s">
        <v>1311</v>
      </c>
      <c r="V733" s="91">
        <v>300</v>
      </c>
      <c r="W733" s="91">
        <v>330</v>
      </c>
      <c r="X733" s="91">
        <v>363</v>
      </c>
      <c r="Y733" s="91">
        <v>399</v>
      </c>
      <c r="Z733" s="91">
        <v>439</v>
      </c>
      <c r="AA733" s="91">
        <v>483</v>
      </c>
      <c r="AB733" s="91">
        <v>531</v>
      </c>
      <c r="AC733" s="72"/>
      <c r="AD733" s="91">
        <v>0</v>
      </c>
      <c r="AE733" s="91">
        <v>0</v>
      </c>
      <c r="AF733" s="91">
        <v>0</v>
      </c>
      <c r="AG733" s="91">
        <v>0</v>
      </c>
      <c r="AH733" s="91">
        <v>0</v>
      </c>
      <c r="AI733" s="92">
        <v>14163</v>
      </c>
      <c r="AJ733" s="92">
        <v>15579</v>
      </c>
      <c r="AK733" s="92">
        <v>17137</v>
      </c>
      <c r="AL733" s="92">
        <v>18851</v>
      </c>
      <c r="AM733" s="92">
        <v>20736</v>
      </c>
      <c r="AN733" s="92">
        <v>22810</v>
      </c>
      <c r="AO733" s="92">
        <v>25091</v>
      </c>
      <c r="AP733" s="72"/>
      <c r="AQ733" s="91">
        <v>0</v>
      </c>
      <c r="AR733" s="92">
        <v>14163</v>
      </c>
      <c r="AS733" s="92">
        <v>51568</v>
      </c>
      <c r="AT733" s="92">
        <v>68637</v>
      </c>
      <c r="AU733" s="72"/>
      <c r="AV733" s="91"/>
      <c r="AW733" s="91"/>
      <c r="AX733" s="91"/>
      <c r="AY733" s="91"/>
      <c r="AZ733" s="91"/>
      <c r="BB733" s="91"/>
      <c r="BC733" s="91"/>
      <c r="BD733" s="91"/>
      <c r="BE733" s="91"/>
      <c r="BF733" s="91"/>
      <c r="BG733" s="91"/>
      <c r="BH733" s="91"/>
      <c r="BI733" s="91"/>
      <c r="BJ733" s="91"/>
      <c r="BL733" s="75" t="str">
        <f t="shared" si="22"/>
        <v>Truesky - Lazada</v>
      </c>
      <c r="BM733" s="75" t="str">
        <f t="shared" si="23"/>
        <v>Truesky - Lazada</v>
      </c>
    </row>
    <row r="734" spans="1:65" hidden="1" x14ac:dyDescent="0.3">
      <c r="A734" s="85" t="s">
        <v>1305</v>
      </c>
      <c r="B734" s="85" t="s">
        <v>240</v>
      </c>
      <c r="C734" s="85" t="s">
        <v>1307</v>
      </c>
      <c r="D734" s="85" t="s">
        <v>2095</v>
      </c>
      <c r="E734" s="85" t="s">
        <v>1305</v>
      </c>
      <c r="F734" s="85" t="s">
        <v>1305</v>
      </c>
      <c r="G734" s="85" t="s">
        <v>1326</v>
      </c>
      <c r="H734" s="85" t="s">
        <v>997</v>
      </c>
      <c r="I734" s="85" t="s">
        <v>997</v>
      </c>
      <c r="J734" s="85" t="s">
        <v>90</v>
      </c>
      <c r="K734" s="85" t="s">
        <v>1313</v>
      </c>
      <c r="L734" s="95" t="s">
        <v>147</v>
      </c>
      <c r="M734" s="85"/>
      <c r="N734" s="85"/>
      <c r="O734" s="85"/>
      <c r="P734" s="85"/>
      <c r="Q734" s="87" t="s">
        <v>1311</v>
      </c>
      <c r="R734" s="87" t="s">
        <v>1311</v>
      </c>
      <c r="S734" s="87" t="s">
        <v>1311</v>
      </c>
      <c r="T734" s="87" t="s">
        <v>1311</v>
      </c>
      <c r="U734" s="87" t="s">
        <v>1311</v>
      </c>
      <c r="V734" s="87">
        <v>200</v>
      </c>
      <c r="W734" s="87">
        <v>220</v>
      </c>
      <c r="X734" s="87">
        <v>242</v>
      </c>
      <c r="Y734" s="87">
        <v>266</v>
      </c>
      <c r="Z734" s="87">
        <v>293</v>
      </c>
      <c r="AA734" s="87">
        <v>322</v>
      </c>
      <c r="AB734" s="87">
        <v>354</v>
      </c>
      <c r="AC734" s="72"/>
      <c r="AD734" s="87">
        <v>0</v>
      </c>
      <c r="AE734" s="87">
        <v>0</v>
      </c>
      <c r="AF734" s="87">
        <v>0</v>
      </c>
      <c r="AG734" s="87">
        <v>0</v>
      </c>
      <c r="AH734" s="87">
        <v>0</v>
      </c>
      <c r="AI734" s="88">
        <v>9442</v>
      </c>
      <c r="AJ734" s="88">
        <v>10386</v>
      </c>
      <c r="AK734" s="88">
        <v>11425</v>
      </c>
      <c r="AL734" s="88">
        <v>12567</v>
      </c>
      <c r="AM734" s="88">
        <v>13824</v>
      </c>
      <c r="AN734" s="88">
        <v>15206</v>
      </c>
      <c r="AO734" s="88">
        <v>16727</v>
      </c>
      <c r="AP734" s="72"/>
      <c r="AQ734" s="87">
        <v>0</v>
      </c>
      <c r="AR734" s="88">
        <v>9442</v>
      </c>
      <c r="AS734" s="88">
        <v>34379</v>
      </c>
      <c r="AT734" s="88">
        <v>45758</v>
      </c>
      <c r="AU734" s="72"/>
      <c r="AV734" s="87"/>
      <c r="AW734" s="87"/>
      <c r="AX734" s="87"/>
      <c r="AY734" s="87"/>
      <c r="AZ734" s="87"/>
      <c r="BA734" s="87"/>
      <c r="BB734" s="87"/>
      <c r="BC734" s="87"/>
      <c r="BD734" s="87"/>
      <c r="BE734" s="87"/>
      <c r="BF734" s="87"/>
      <c r="BG734" s="87"/>
      <c r="BH734" s="87"/>
      <c r="BI734" s="87"/>
      <c r="BJ734" s="87"/>
      <c r="BL734" s="75" t="str">
        <f t="shared" si="22"/>
        <v>Truesky - Shopee</v>
      </c>
      <c r="BM734" s="75" t="str">
        <f t="shared" si="23"/>
        <v>Truesky - Shopee</v>
      </c>
    </row>
    <row r="735" spans="1:65" hidden="1" x14ac:dyDescent="0.3">
      <c r="A735" s="85" t="s">
        <v>1305</v>
      </c>
      <c r="B735" s="75" t="s">
        <v>240</v>
      </c>
      <c r="C735" s="75" t="s">
        <v>1307</v>
      </c>
      <c r="D735" s="75" t="s">
        <v>2096</v>
      </c>
      <c r="E735" s="75" t="s">
        <v>1305</v>
      </c>
      <c r="F735" s="75" t="s">
        <v>1305</v>
      </c>
      <c r="G735" s="75" t="s">
        <v>1326</v>
      </c>
      <c r="H735" s="75" t="s">
        <v>997</v>
      </c>
      <c r="I735" s="75" t="s">
        <v>997</v>
      </c>
      <c r="J735" s="75" t="s">
        <v>90</v>
      </c>
      <c r="K735" s="75" t="s">
        <v>1313</v>
      </c>
      <c r="L735" s="96" t="s">
        <v>581</v>
      </c>
      <c r="Q735" s="91" t="s">
        <v>1311</v>
      </c>
      <c r="R735" s="91" t="s">
        <v>1311</v>
      </c>
      <c r="S735" s="91" t="s">
        <v>1311</v>
      </c>
      <c r="T735" s="91" t="s">
        <v>1311</v>
      </c>
      <c r="U735" s="91" t="s">
        <v>1311</v>
      </c>
      <c r="V735" s="91">
        <v>150</v>
      </c>
      <c r="W735" s="91">
        <v>165</v>
      </c>
      <c r="X735" s="91">
        <v>182</v>
      </c>
      <c r="Y735" s="91">
        <v>200</v>
      </c>
      <c r="Z735" s="91">
        <v>220</v>
      </c>
      <c r="AA735" s="91">
        <v>242</v>
      </c>
      <c r="AB735" s="91">
        <v>266</v>
      </c>
      <c r="AC735" s="72"/>
      <c r="AD735" s="91">
        <v>0</v>
      </c>
      <c r="AE735" s="91">
        <v>0</v>
      </c>
      <c r="AF735" s="91">
        <v>0</v>
      </c>
      <c r="AG735" s="91">
        <v>0</v>
      </c>
      <c r="AH735" s="91">
        <v>0</v>
      </c>
      <c r="AI735" s="92">
        <v>7082</v>
      </c>
      <c r="AJ735" s="92">
        <v>7790</v>
      </c>
      <c r="AK735" s="92">
        <v>8569</v>
      </c>
      <c r="AL735" s="92">
        <v>9426</v>
      </c>
      <c r="AM735" s="92">
        <v>10368</v>
      </c>
      <c r="AN735" s="92">
        <v>11405</v>
      </c>
      <c r="AO735" s="92">
        <v>12545</v>
      </c>
      <c r="AP735" s="72"/>
      <c r="AQ735" s="91">
        <v>0</v>
      </c>
      <c r="AR735" s="92">
        <v>7082</v>
      </c>
      <c r="AS735" s="92">
        <v>25784</v>
      </c>
      <c r="AT735" s="92">
        <v>34319</v>
      </c>
      <c r="AU735" s="72"/>
      <c r="AV735" s="91"/>
      <c r="AW735" s="91"/>
      <c r="AX735" s="91"/>
      <c r="AY735" s="91"/>
      <c r="AZ735" s="91"/>
      <c r="BB735" s="91"/>
      <c r="BC735" s="91"/>
      <c r="BD735" s="91"/>
      <c r="BE735" s="91"/>
      <c r="BF735" s="91"/>
      <c r="BG735" s="91"/>
      <c r="BH735" s="91"/>
      <c r="BI735" s="91"/>
      <c r="BJ735" s="91"/>
      <c r="BL735" s="75" t="str">
        <f t="shared" si="22"/>
        <v>Truesky - TIKI</v>
      </c>
      <c r="BM735" s="75" t="str">
        <f t="shared" si="23"/>
        <v>Truesky - TIKI</v>
      </c>
    </row>
    <row r="736" spans="1:65" hidden="1" x14ac:dyDescent="0.3">
      <c r="A736" s="85" t="s">
        <v>1305</v>
      </c>
      <c r="B736" s="85" t="s">
        <v>240</v>
      </c>
      <c r="C736" s="85" t="s">
        <v>1307</v>
      </c>
      <c r="D736" s="85" t="s">
        <v>2097</v>
      </c>
      <c r="E736" s="85" t="s">
        <v>1305</v>
      </c>
      <c r="F736" s="85" t="s">
        <v>1305</v>
      </c>
      <c r="G736" s="85" t="s">
        <v>1326</v>
      </c>
      <c r="H736" s="85" t="s">
        <v>997</v>
      </c>
      <c r="I736" s="85" t="s">
        <v>997</v>
      </c>
      <c r="J736" s="85" t="s">
        <v>90</v>
      </c>
      <c r="K736" s="85" t="s">
        <v>1313</v>
      </c>
      <c r="L736" s="99" t="s">
        <v>1482</v>
      </c>
      <c r="M736" s="85"/>
      <c r="N736" s="85"/>
      <c r="O736" s="85"/>
      <c r="P736" s="85"/>
      <c r="Q736" s="87" t="s">
        <v>1311</v>
      </c>
      <c r="R736" s="87" t="s">
        <v>1311</v>
      </c>
      <c r="S736" s="87" t="s">
        <v>1311</v>
      </c>
      <c r="T736" s="87" t="s">
        <v>1311</v>
      </c>
      <c r="U736" s="87" t="s">
        <v>1311</v>
      </c>
      <c r="V736" s="87" t="s">
        <v>1311</v>
      </c>
      <c r="W736" s="87" t="s">
        <v>1311</v>
      </c>
      <c r="X736" s="87" t="s">
        <v>1311</v>
      </c>
      <c r="Y736" s="87" t="s">
        <v>1311</v>
      </c>
      <c r="Z736" s="87" t="s">
        <v>1311</v>
      </c>
      <c r="AA736" s="87" t="s">
        <v>1311</v>
      </c>
      <c r="AB736" s="87" t="s">
        <v>1311</v>
      </c>
      <c r="AC736" s="72"/>
      <c r="AD736" s="87">
        <v>0</v>
      </c>
      <c r="AE736" s="87">
        <v>0</v>
      </c>
      <c r="AF736" s="87">
        <v>0</v>
      </c>
      <c r="AG736" s="87">
        <v>0</v>
      </c>
      <c r="AH736" s="87">
        <v>0</v>
      </c>
      <c r="AI736" s="87">
        <v>0</v>
      </c>
      <c r="AJ736" s="87">
        <v>0</v>
      </c>
      <c r="AK736" s="87">
        <v>0</v>
      </c>
      <c r="AL736" s="87">
        <v>0</v>
      </c>
      <c r="AM736" s="87">
        <v>0</v>
      </c>
      <c r="AN736" s="87">
        <v>0</v>
      </c>
      <c r="AO736" s="87">
        <v>0</v>
      </c>
      <c r="AP736" s="72"/>
      <c r="AQ736" s="87">
        <v>0</v>
      </c>
      <c r="AR736" s="87">
        <v>0</v>
      </c>
      <c r="AS736" s="87">
        <v>0</v>
      </c>
      <c r="AT736" s="87">
        <v>0</v>
      </c>
      <c r="AU736" s="72"/>
      <c r="AV736" s="87"/>
      <c r="AW736" s="87"/>
      <c r="AX736" s="87"/>
      <c r="AY736" s="87"/>
      <c r="AZ736" s="87"/>
      <c r="BA736" s="87"/>
      <c r="BB736" s="87"/>
      <c r="BC736" s="87"/>
      <c r="BD736" s="87"/>
      <c r="BE736" s="87"/>
      <c r="BF736" s="87"/>
      <c r="BG736" s="87"/>
      <c r="BH736" s="87"/>
      <c r="BI736" s="87"/>
      <c r="BJ736" s="87"/>
      <c r="BL736" s="75" t="str">
        <f t="shared" si="22"/>
        <v>Truesky - SENDO</v>
      </c>
      <c r="BM736" s="75" t="str">
        <f t="shared" si="23"/>
        <v>Truesky - SENDO</v>
      </c>
    </row>
    <row r="737" spans="1:65" hidden="1" x14ac:dyDescent="0.3">
      <c r="A737" s="85" t="s">
        <v>1305</v>
      </c>
      <c r="B737" s="75" t="s">
        <v>240</v>
      </c>
      <c r="C737" s="75" t="s">
        <v>1305</v>
      </c>
      <c r="D737" s="75" t="s">
        <v>2098</v>
      </c>
      <c r="E737" s="75" t="s">
        <v>1305</v>
      </c>
      <c r="F737" s="75" t="s">
        <v>1305</v>
      </c>
      <c r="G737" s="75" t="s">
        <v>1326</v>
      </c>
      <c r="H737" s="75" t="s">
        <v>997</v>
      </c>
      <c r="I737" s="75" t="s">
        <v>997</v>
      </c>
      <c r="J737" s="75" t="s">
        <v>90</v>
      </c>
      <c r="K737" s="75" t="s">
        <v>739</v>
      </c>
      <c r="L737" s="86" t="s">
        <v>739</v>
      </c>
      <c r="Q737" s="91" t="s">
        <v>1311</v>
      </c>
      <c r="R737" s="91" t="s">
        <v>1311</v>
      </c>
      <c r="S737" s="91" t="s">
        <v>1311</v>
      </c>
      <c r="T737" s="91" t="s">
        <v>1311</v>
      </c>
      <c r="U737" s="91" t="s">
        <v>1311</v>
      </c>
      <c r="V737" s="91">
        <v>10</v>
      </c>
      <c r="W737" s="91">
        <v>11</v>
      </c>
      <c r="X737" s="91">
        <v>12</v>
      </c>
      <c r="Y737" s="91">
        <v>13</v>
      </c>
      <c r="Z737" s="91">
        <v>15</v>
      </c>
      <c r="AA737" s="91">
        <v>16</v>
      </c>
      <c r="AB737" s="91">
        <v>18</v>
      </c>
      <c r="AC737" s="72"/>
      <c r="AD737" s="91">
        <v>0</v>
      </c>
      <c r="AE737" s="91">
        <v>0</v>
      </c>
      <c r="AF737" s="91">
        <v>0</v>
      </c>
      <c r="AG737" s="91">
        <v>0</v>
      </c>
      <c r="AH737" s="91">
        <v>0</v>
      </c>
      <c r="AI737" s="91">
        <v>472</v>
      </c>
      <c r="AJ737" s="91">
        <v>519</v>
      </c>
      <c r="AK737" s="91">
        <v>571</v>
      </c>
      <c r="AL737" s="91">
        <v>628</v>
      </c>
      <c r="AM737" s="91">
        <v>691</v>
      </c>
      <c r="AN737" s="91">
        <v>761</v>
      </c>
      <c r="AO737" s="91">
        <v>837</v>
      </c>
      <c r="AP737" s="72"/>
      <c r="AQ737" s="91">
        <v>0</v>
      </c>
      <c r="AR737" s="91">
        <v>472</v>
      </c>
      <c r="AS737" s="92">
        <v>1719</v>
      </c>
      <c r="AT737" s="92">
        <v>2288</v>
      </c>
      <c r="AU737" s="72"/>
      <c r="AV737" s="91"/>
      <c r="AW737" s="91"/>
      <c r="AX737" s="91"/>
      <c r="AY737" s="91"/>
      <c r="AZ737" s="91"/>
      <c r="BB737" s="91"/>
      <c r="BC737" s="91"/>
      <c r="BD737" s="91"/>
      <c r="BE737" s="91"/>
      <c r="BF737" s="91"/>
      <c r="BG737" s="91"/>
      <c r="BH737" s="91"/>
      <c r="BI737" s="91"/>
      <c r="BJ737" s="91"/>
      <c r="BL737" s="75" t="str">
        <f t="shared" si="22"/>
        <v>Truesky - Momo</v>
      </c>
      <c r="BM737" s="75" t="str">
        <f t="shared" si="23"/>
        <v>Truesky - Momo</v>
      </c>
    </row>
    <row r="738" spans="1:65" hidden="1" x14ac:dyDescent="0.3">
      <c r="A738" s="85" t="s">
        <v>1305</v>
      </c>
      <c r="B738" s="85" t="s">
        <v>240</v>
      </c>
      <c r="C738" s="85" t="s">
        <v>1305</v>
      </c>
      <c r="D738" s="85" t="s">
        <v>2099</v>
      </c>
      <c r="E738" s="85" t="s">
        <v>1305</v>
      </c>
      <c r="F738" s="85" t="s">
        <v>1305</v>
      </c>
      <c r="G738" s="85" t="s">
        <v>1326</v>
      </c>
      <c r="H738" s="85" t="s">
        <v>997</v>
      </c>
      <c r="I738" s="85" t="s">
        <v>997</v>
      </c>
      <c r="J738" s="85" t="s">
        <v>90</v>
      </c>
      <c r="K738" s="85" t="s">
        <v>116</v>
      </c>
      <c r="L738" s="86" t="s">
        <v>116</v>
      </c>
      <c r="M738" s="85"/>
      <c r="N738" s="85"/>
      <c r="O738" s="85"/>
      <c r="P738" s="85"/>
      <c r="Q738" s="87" t="s">
        <v>1311</v>
      </c>
      <c r="R738" s="87" t="s">
        <v>1311</v>
      </c>
      <c r="S738" s="87" t="s">
        <v>1311</v>
      </c>
      <c r="T738" s="87" t="s">
        <v>1311</v>
      </c>
      <c r="U738" s="87" t="s">
        <v>1311</v>
      </c>
      <c r="V738" s="87">
        <v>10</v>
      </c>
      <c r="W738" s="87">
        <v>11</v>
      </c>
      <c r="X738" s="87">
        <v>12</v>
      </c>
      <c r="Y738" s="87">
        <v>13</v>
      </c>
      <c r="Z738" s="87">
        <v>15</v>
      </c>
      <c r="AA738" s="87">
        <v>16</v>
      </c>
      <c r="AB738" s="87">
        <v>18</v>
      </c>
      <c r="AC738" s="72"/>
      <c r="AD738" s="87">
        <v>0</v>
      </c>
      <c r="AE738" s="87">
        <v>0</v>
      </c>
      <c r="AF738" s="87">
        <v>0</v>
      </c>
      <c r="AG738" s="87">
        <v>0</v>
      </c>
      <c r="AH738" s="87">
        <v>0</v>
      </c>
      <c r="AI738" s="87">
        <v>472</v>
      </c>
      <c r="AJ738" s="87">
        <v>519</v>
      </c>
      <c r="AK738" s="87">
        <v>571</v>
      </c>
      <c r="AL738" s="87">
        <v>628</v>
      </c>
      <c r="AM738" s="87">
        <v>691</v>
      </c>
      <c r="AN738" s="87">
        <v>761</v>
      </c>
      <c r="AO738" s="87">
        <v>837</v>
      </c>
      <c r="AP738" s="72"/>
      <c r="AQ738" s="87">
        <v>0</v>
      </c>
      <c r="AR738" s="87">
        <v>472</v>
      </c>
      <c r="AS738" s="88">
        <v>1719</v>
      </c>
      <c r="AT738" s="88">
        <v>2288</v>
      </c>
      <c r="AU738" s="72"/>
      <c r="AV738" s="87"/>
      <c r="AW738" s="87"/>
      <c r="AX738" s="87"/>
      <c r="AY738" s="87"/>
      <c r="AZ738" s="87"/>
      <c r="BA738" s="87"/>
      <c r="BB738" s="87"/>
      <c r="BC738" s="87"/>
      <c r="BD738" s="87"/>
      <c r="BE738" s="87"/>
      <c r="BF738" s="87"/>
      <c r="BG738" s="87"/>
      <c r="BH738" s="87"/>
      <c r="BI738" s="87"/>
      <c r="BJ738" s="87"/>
      <c r="BL738" s="75" t="str">
        <f t="shared" si="22"/>
        <v>Truesky - Tiktok</v>
      </c>
      <c r="BM738" s="75" t="str">
        <f t="shared" si="23"/>
        <v>Truesky - Tiktok</v>
      </c>
    </row>
    <row r="739" spans="1:65" hidden="1" x14ac:dyDescent="0.3">
      <c r="A739" s="85" t="s">
        <v>1305</v>
      </c>
      <c r="B739" s="75" t="s">
        <v>240</v>
      </c>
      <c r="C739" s="75" t="s">
        <v>1307</v>
      </c>
      <c r="D739" s="75" t="s">
        <v>2100</v>
      </c>
      <c r="E739" s="75" t="s">
        <v>1305</v>
      </c>
      <c r="F739" s="75" t="s">
        <v>1305</v>
      </c>
      <c r="G739" s="75" t="s">
        <v>1326</v>
      </c>
      <c r="H739" s="75" t="s">
        <v>934</v>
      </c>
      <c r="I739" s="75" t="s">
        <v>934</v>
      </c>
      <c r="J739" s="75" t="s">
        <v>90</v>
      </c>
      <c r="K739" s="75" t="s">
        <v>1313</v>
      </c>
      <c r="L739" s="90" t="s">
        <v>65</v>
      </c>
      <c r="Q739" s="91" t="s">
        <v>1311</v>
      </c>
      <c r="R739" s="91" t="s">
        <v>1311</v>
      </c>
      <c r="S739" s="91" t="s">
        <v>1311</v>
      </c>
      <c r="T739" s="91" t="s">
        <v>1311</v>
      </c>
      <c r="U739" s="91" t="s">
        <v>1311</v>
      </c>
      <c r="V739" s="91">
        <v>300</v>
      </c>
      <c r="W739" s="91">
        <v>330</v>
      </c>
      <c r="X739" s="91">
        <v>363</v>
      </c>
      <c r="Y739" s="91">
        <v>399</v>
      </c>
      <c r="Z739" s="91">
        <v>439</v>
      </c>
      <c r="AA739" s="91">
        <v>483</v>
      </c>
      <c r="AB739" s="91">
        <v>531</v>
      </c>
      <c r="AC739" s="72"/>
      <c r="AD739" s="91">
        <v>0</v>
      </c>
      <c r="AE739" s="91">
        <v>0</v>
      </c>
      <c r="AF739" s="91">
        <v>0</v>
      </c>
      <c r="AG739" s="91">
        <v>0</v>
      </c>
      <c r="AH739" s="91">
        <v>0</v>
      </c>
      <c r="AI739" s="92">
        <v>14163</v>
      </c>
      <c r="AJ739" s="92">
        <v>15579</v>
      </c>
      <c r="AK739" s="92">
        <v>17137</v>
      </c>
      <c r="AL739" s="92">
        <v>18851</v>
      </c>
      <c r="AM739" s="92">
        <v>20736</v>
      </c>
      <c r="AN739" s="92">
        <v>22810</v>
      </c>
      <c r="AO739" s="92">
        <v>25091</v>
      </c>
      <c r="AP739" s="72"/>
      <c r="AQ739" s="91">
        <v>0</v>
      </c>
      <c r="AR739" s="92">
        <v>14163</v>
      </c>
      <c r="AS739" s="92">
        <v>51568</v>
      </c>
      <c r="AT739" s="92">
        <v>68637</v>
      </c>
      <c r="AU739" s="72"/>
      <c r="AV739" s="91"/>
      <c r="AW739" s="91"/>
      <c r="AX739" s="91"/>
      <c r="AY739" s="91"/>
      <c r="AZ739" s="91"/>
      <c r="BB739" s="91"/>
      <c r="BC739" s="91"/>
      <c r="BD739" s="91"/>
      <c r="BE739" s="91"/>
      <c r="BF739" s="91"/>
      <c r="BG739" s="91"/>
      <c r="BH739" s="91"/>
      <c r="BI739" s="91"/>
      <c r="BJ739" s="91"/>
      <c r="BL739" s="75" t="str">
        <f t="shared" si="22"/>
        <v>KAO Group - Lazada</v>
      </c>
      <c r="BM739" s="75" t="str">
        <f t="shared" si="23"/>
        <v>KAO Group - Lazada</v>
      </c>
    </row>
    <row r="740" spans="1:65" hidden="1" x14ac:dyDescent="0.3">
      <c r="A740" s="85" t="s">
        <v>1305</v>
      </c>
      <c r="B740" s="85" t="s">
        <v>240</v>
      </c>
      <c r="C740" s="85" t="s">
        <v>1307</v>
      </c>
      <c r="D740" s="85" t="s">
        <v>2101</v>
      </c>
      <c r="E740" s="85" t="s">
        <v>1305</v>
      </c>
      <c r="F740" s="85" t="s">
        <v>1305</v>
      </c>
      <c r="G740" s="85" t="s">
        <v>1326</v>
      </c>
      <c r="H740" s="85" t="s">
        <v>934</v>
      </c>
      <c r="I740" s="85" t="s">
        <v>934</v>
      </c>
      <c r="J740" s="85" t="s">
        <v>90</v>
      </c>
      <c r="K740" s="85" t="s">
        <v>1313</v>
      </c>
      <c r="L740" s="95" t="s">
        <v>147</v>
      </c>
      <c r="M740" s="85"/>
      <c r="N740" s="85"/>
      <c r="O740" s="85"/>
      <c r="P740" s="85"/>
      <c r="Q740" s="87" t="s">
        <v>1311</v>
      </c>
      <c r="R740" s="87" t="s">
        <v>1311</v>
      </c>
      <c r="S740" s="87" t="s">
        <v>1311</v>
      </c>
      <c r="T740" s="87" t="s">
        <v>1311</v>
      </c>
      <c r="U740" s="87" t="s">
        <v>1311</v>
      </c>
      <c r="V740" s="87">
        <v>200</v>
      </c>
      <c r="W740" s="87">
        <v>220</v>
      </c>
      <c r="X740" s="87">
        <v>242</v>
      </c>
      <c r="Y740" s="87">
        <v>266</v>
      </c>
      <c r="Z740" s="87">
        <v>293</v>
      </c>
      <c r="AA740" s="87">
        <v>322</v>
      </c>
      <c r="AB740" s="87">
        <v>354</v>
      </c>
      <c r="AC740" s="72"/>
      <c r="AD740" s="87">
        <v>0</v>
      </c>
      <c r="AE740" s="87">
        <v>0</v>
      </c>
      <c r="AF740" s="87">
        <v>0</v>
      </c>
      <c r="AG740" s="87">
        <v>0</v>
      </c>
      <c r="AH740" s="87">
        <v>0</v>
      </c>
      <c r="AI740" s="88">
        <v>9442</v>
      </c>
      <c r="AJ740" s="88">
        <v>10386</v>
      </c>
      <c r="AK740" s="88">
        <v>11425</v>
      </c>
      <c r="AL740" s="88">
        <v>12567</v>
      </c>
      <c r="AM740" s="88">
        <v>13824</v>
      </c>
      <c r="AN740" s="88">
        <v>15206</v>
      </c>
      <c r="AO740" s="88">
        <v>16727</v>
      </c>
      <c r="AP740" s="72"/>
      <c r="AQ740" s="87">
        <v>0</v>
      </c>
      <c r="AR740" s="88">
        <v>9442</v>
      </c>
      <c r="AS740" s="88">
        <v>34379</v>
      </c>
      <c r="AT740" s="88">
        <v>45758</v>
      </c>
      <c r="AU740" s="72"/>
      <c r="AV740" s="87"/>
      <c r="AW740" s="87"/>
      <c r="AX740" s="87"/>
      <c r="AY740" s="87"/>
      <c r="AZ740" s="87"/>
      <c r="BA740" s="87"/>
      <c r="BB740" s="87"/>
      <c r="BC740" s="87"/>
      <c r="BD740" s="87"/>
      <c r="BE740" s="87"/>
      <c r="BF740" s="87"/>
      <c r="BG740" s="87"/>
      <c r="BH740" s="87"/>
      <c r="BI740" s="87"/>
      <c r="BJ740" s="87"/>
      <c r="BL740" s="75" t="str">
        <f t="shared" si="22"/>
        <v>KAO Group - Shopee</v>
      </c>
      <c r="BM740" s="75" t="str">
        <f t="shared" si="23"/>
        <v>KAO Group - Shopee</v>
      </c>
    </row>
    <row r="741" spans="1:65" hidden="1" x14ac:dyDescent="0.3">
      <c r="A741" s="85" t="s">
        <v>1305</v>
      </c>
      <c r="B741" s="75" t="s">
        <v>240</v>
      </c>
      <c r="C741" s="75" t="s">
        <v>1307</v>
      </c>
      <c r="D741" s="75" t="s">
        <v>2102</v>
      </c>
      <c r="E741" s="75" t="s">
        <v>1305</v>
      </c>
      <c r="F741" s="75" t="s">
        <v>1305</v>
      </c>
      <c r="G741" s="75" t="s">
        <v>1326</v>
      </c>
      <c r="H741" s="75" t="s">
        <v>934</v>
      </c>
      <c r="I741" s="75" t="s">
        <v>934</v>
      </c>
      <c r="J741" s="75" t="s">
        <v>90</v>
      </c>
      <c r="K741" s="75" t="s">
        <v>1313</v>
      </c>
      <c r="L741" s="96" t="s">
        <v>581</v>
      </c>
      <c r="Q741" s="91" t="s">
        <v>1311</v>
      </c>
      <c r="R741" s="91" t="s">
        <v>1311</v>
      </c>
      <c r="S741" s="91" t="s">
        <v>1311</v>
      </c>
      <c r="T741" s="91" t="s">
        <v>1311</v>
      </c>
      <c r="U741" s="91" t="s">
        <v>1311</v>
      </c>
      <c r="V741" s="91">
        <v>150</v>
      </c>
      <c r="W741" s="91">
        <v>165</v>
      </c>
      <c r="X741" s="91">
        <v>182</v>
      </c>
      <c r="Y741" s="91">
        <v>200</v>
      </c>
      <c r="Z741" s="91">
        <v>220</v>
      </c>
      <c r="AA741" s="91">
        <v>242</v>
      </c>
      <c r="AB741" s="91">
        <v>266</v>
      </c>
      <c r="AC741" s="72"/>
      <c r="AD741" s="91">
        <v>0</v>
      </c>
      <c r="AE741" s="91">
        <v>0</v>
      </c>
      <c r="AF741" s="91">
        <v>0</v>
      </c>
      <c r="AG741" s="91">
        <v>0</v>
      </c>
      <c r="AH741" s="91">
        <v>0</v>
      </c>
      <c r="AI741" s="92">
        <v>7082</v>
      </c>
      <c r="AJ741" s="92">
        <v>7790</v>
      </c>
      <c r="AK741" s="92">
        <v>8569</v>
      </c>
      <c r="AL741" s="92">
        <v>9426</v>
      </c>
      <c r="AM741" s="92">
        <v>10368</v>
      </c>
      <c r="AN741" s="92">
        <v>11405</v>
      </c>
      <c r="AO741" s="92">
        <v>12545</v>
      </c>
      <c r="AP741" s="72"/>
      <c r="AQ741" s="91">
        <v>0</v>
      </c>
      <c r="AR741" s="92">
        <v>7082</v>
      </c>
      <c r="AS741" s="92">
        <v>25784</v>
      </c>
      <c r="AT741" s="92">
        <v>34319</v>
      </c>
      <c r="AU741" s="72"/>
      <c r="AV741" s="91"/>
      <c r="AW741" s="91"/>
      <c r="AX741" s="91"/>
      <c r="AY741" s="91"/>
      <c r="AZ741" s="91"/>
      <c r="BB741" s="91"/>
      <c r="BC741" s="91"/>
      <c r="BD741" s="91"/>
      <c r="BE741" s="91"/>
      <c r="BF741" s="91"/>
      <c r="BG741" s="91"/>
      <c r="BH741" s="91"/>
      <c r="BI741" s="91"/>
      <c r="BJ741" s="91"/>
      <c r="BL741" s="75" t="str">
        <f t="shared" si="22"/>
        <v>KAO Group - TIKI</v>
      </c>
      <c r="BM741" s="75" t="str">
        <f t="shared" si="23"/>
        <v>KAO Group - TIKI</v>
      </c>
    </row>
    <row r="742" spans="1:65" hidden="1" x14ac:dyDescent="0.3">
      <c r="A742" s="85" t="s">
        <v>1305</v>
      </c>
      <c r="B742" s="85" t="s">
        <v>240</v>
      </c>
      <c r="C742" s="85" t="s">
        <v>1307</v>
      </c>
      <c r="D742" s="85" t="s">
        <v>2103</v>
      </c>
      <c r="E742" s="85" t="s">
        <v>1305</v>
      </c>
      <c r="F742" s="85" t="s">
        <v>1305</v>
      </c>
      <c r="G742" s="85" t="s">
        <v>1326</v>
      </c>
      <c r="H742" s="85" t="s">
        <v>934</v>
      </c>
      <c r="I742" s="85" t="s">
        <v>934</v>
      </c>
      <c r="J742" s="85" t="s">
        <v>90</v>
      </c>
      <c r="K742" s="85" t="s">
        <v>1313</v>
      </c>
      <c r="L742" s="99" t="s">
        <v>1482</v>
      </c>
      <c r="M742" s="85"/>
      <c r="N742" s="85"/>
      <c r="O742" s="85"/>
      <c r="P742" s="85"/>
      <c r="Q742" s="87" t="s">
        <v>1311</v>
      </c>
      <c r="R742" s="87" t="s">
        <v>1311</v>
      </c>
      <c r="S742" s="87" t="s">
        <v>1311</v>
      </c>
      <c r="T742" s="87" t="s">
        <v>1311</v>
      </c>
      <c r="U742" s="87" t="s">
        <v>1311</v>
      </c>
      <c r="V742" s="87" t="s">
        <v>1311</v>
      </c>
      <c r="W742" s="87" t="s">
        <v>1311</v>
      </c>
      <c r="X742" s="87" t="s">
        <v>1311</v>
      </c>
      <c r="Y742" s="87" t="s">
        <v>1311</v>
      </c>
      <c r="Z742" s="87" t="s">
        <v>1311</v>
      </c>
      <c r="AA742" s="87" t="s">
        <v>1311</v>
      </c>
      <c r="AB742" s="87" t="s">
        <v>1311</v>
      </c>
      <c r="AC742" s="72"/>
      <c r="AD742" s="87">
        <v>0</v>
      </c>
      <c r="AE742" s="87">
        <v>0</v>
      </c>
      <c r="AF742" s="87">
        <v>0</v>
      </c>
      <c r="AG742" s="87">
        <v>0</v>
      </c>
      <c r="AH742" s="87">
        <v>0</v>
      </c>
      <c r="AI742" s="87">
        <v>0</v>
      </c>
      <c r="AJ742" s="87">
        <v>0</v>
      </c>
      <c r="AK742" s="87">
        <v>0</v>
      </c>
      <c r="AL742" s="87">
        <v>0</v>
      </c>
      <c r="AM742" s="87">
        <v>0</v>
      </c>
      <c r="AN742" s="87">
        <v>0</v>
      </c>
      <c r="AO742" s="87">
        <v>0</v>
      </c>
      <c r="AP742" s="72"/>
      <c r="AQ742" s="87">
        <v>0</v>
      </c>
      <c r="AR742" s="87">
        <v>0</v>
      </c>
      <c r="AS742" s="87">
        <v>0</v>
      </c>
      <c r="AT742" s="87">
        <v>0</v>
      </c>
      <c r="AU742" s="72"/>
      <c r="AV742" s="87"/>
      <c r="AW742" s="87"/>
      <c r="AX742" s="87"/>
      <c r="AY742" s="87"/>
      <c r="AZ742" s="87"/>
      <c r="BA742" s="87"/>
      <c r="BB742" s="87"/>
      <c r="BC742" s="87"/>
      <c r="BD742" s="87"/>
      <c r="BE742" s="87"/>
      <c r="BF742" s="87"/>
      <c r="BG742" s="87"/>
      <c r="BH742" s="87"/>
      <c r="BI742" s="87"/>
      <c r="BJ742" s="87"/>
      <c r="BL742" s="75" t="str">
        <f t="shared" si="22"/>
        <v>KAO Group - SENDO</v>
      </c>
      <c r="BM742" s="75" t="str">
        <f t="shared" si="23"/>
        <v>KAO Group - SENDO</v>
      </c>
    </row>
    <row r="743" spans="1:65" hidden="1" x14ac:dyDescent="0.3">
      <c r="A743" s="85" t="s">
        <v>1305</v>
      </c>
      <c r="B743" s="75" t="s">
        <v>240</v>
      </c>
      <c r="C743" s="75" t="s">
        <v>1305</v>
      </c>
      <c r="D743" s="75" t="s">
        <v>2104</v>
      </c>
      <c r="E743" s="75" t="s">
        <v>1305</v>
      </c>
      <c r="F743" s="75" t="s">
        <v>1305</v>
      </c>
      <c r="G743" s="75" t="s">
        <v>1326</v>
      </c>
      <c r="H743" s="75" t="s">
        <v>934</v>
      </c>
      <c r="I743" s="75" t="s">
        <v>934</v>
      </c>
      <c r="J743" s="75" t="s">
        <v>90</v>
      </c>
      <c r="K743" s="75" t="s">
        <v>739</v>
      </c>
      <c r="L743" s="86" t="s">
        <v>739</v>
      </c>
      <c r="Q743" s="91" t="s">
        <v>1311</v>
      </c>
      <c r="R743" s="91" t="s">
        <v>1311</v>
      </c>
      <c r="S743" s="91" t="s">
        <v>1311</v>
      </c>
      <c r="T743" s="91" t="s">
        <v>1311</v>
      </c>
      <c r="U743" s="91" t="s">
        <v>1311</v>
      </c>
      <c r="V743" s="91">
        <v>10</v>
      </c>
      <c r="W743" s="91">
        <v>11</v>
      </c>
      <c r="X743" s="91">
        <v>12</v>
      </c>
      <c r="Y743" s="91">
        <v>13</v>
      </c>
      <c r="Z743" s="91">
        <v>15</v>
      </c>
      <c r="AA743" s="91">
        <v>16</v>
      </c>
      <c r="AB743" s="91">
        <v>18</v>
      </c>
      <c r="AC743" s="72"/>
      <c r="AD743" s="91">
        <v>0</v>
      </c>
      <c r="AE743" s="91">
        <v>0</v>
      </c>
      <c r="AF743" s="91">
        <v>0</v>
      </c>
      <c r="AG743" s="91">
        <v>0</v>
      </c>
      <c r="AH743" s="91">
        <v>0</v>
      </c>
      <c r="AI743" s="91">
        <v>472</v>
      </c>
      <c r="AJ743" s="91">
        <v>519</v>
      </c>
      <c r="AK743" s="91">
        <v>571</v>
      </c>
      <c r="AL743" s="91">
        <v>628</v>
      </c>
      <c r="AM743" s="91">
        <v>691</v>
      </c>
      <c r="AN743" s="91">
        <v>761</v>
      </c>
      <c r="AO743" s="91">
        <v>837</v>
      </c>
      <c r="AP743" s="72"/>
      <c r="AQ743" s="91">
        <v>0</v>
      </c>
      <c r="AR743" s="91">
        <v>472</v>
      </c>
      <c r="AS743" s="92">
        <v>1719</v>
      </c>
      <c r="AT743" s="92">
        <v>2288</v>
      </c>
      <c r="AU743" s="72"/>
      <c r="AV743" s="91"/>
      <c r="AW743" s="91"/>
      <c r="AX743" s="91"/>
      <c r="AY743" s="91"/>
      <c r="AZ743" s="91"/>
      <c r="BB743" s="91"/>
      <c r="BC743" s="91"/>
      <c r="BD743" s="91"/>
      <c r="BE743" s="91"/>
      <c r="BF743" s="91"/>
      <c r="BG743" s="91"/>
      <c r="BH743" s="91"/>
      <c r="BI743" s="91"/>
      <c r="BJ743" s="91"/>
      <c r="BL743" s="75" t="str">
        <f t="shared" si="22"/>
        <v>KAO Group - Momo</v>
      </c>
      <c r="BM743" s="75" t="str">
        <f t="shared" si="23"/>
        <v>KAO Group - Momo</v>
      </c>
    </row>
    <row r="744" spans="1:65" hidden="1" x14ac:dyDescent="0.3">
      <c r="A744" s="85" t="s">
        <v>1305</v>
      </c>
      <c r="B744" s="85" t="s">
        <v>240</v>
      </c>
      <c r="C744" s="85" t="s">
        <v>1305</v>
      </c>
      <c r="D744" s="85" t="s">
        <v>2105</v>
      </c>
      <c r="E744" s="85" t="s">
        <v>1305</v>
      </c>
      <c r="F744" s="85" t="s">
        <v>1305</v>
      </c>
      <c r="G744" s="85" t="s">
        <v>1326</v>
      </c>
      <c r="H744" s="85" t="s">
        <v>934</v>
      </c>
      <c r="I744" s="85" t="s">
        <v>934</v>
      </c>
      <c r="J744" s="85" t="s">
        <v>90</v>
      </c>
      <c r="K744" s="85" t="s">
        <v>116</v>
      </c>
      <c r="L744" s="86" t="s">
        <v>116</v>
      </c>
      <c r="M744" s="85"/>
      <c r="N744" s="85"/>
      <c r="O744" s="85"/>
      <c r="P744" s="85"/>
      <c r="Q744" s="87" t="s">
        <v>1311</v>
      </c>
      <c r="R744" s="87" t="s">
        <v>1311</v>
      </c>
      <c r="S744" s="87" t="s">
        <v>1311</v>
      </c>
      <c r="T744" s="87" t="s">
        <v>1311</v>
      </c>
      <c r="U744" s="87" t="s">
        <v>1311</v>
      </c>
      <c r="V744" s="87">
        <v>10</v>
      </c>
      <c r="W744" s="87">
        <v>11</v>
      </c>
      <c r="X744" s="87">
        <v>12</v>
      </c>
      <c r="Y744" s="87">
        <v>13</v>
      </c>
      <c r="Z744" s="87">
        <v>15</v>
      </c>
      <c r="AA744" s="87">
        <v>16</v>
      </c>
      <c r="AB744" s="87">
        <v>18</v>
      </c>
      <c r="AC744" s="72"/>
      <c r="AD744" s="87">
        <v>0</v>
      </c>
      <c r="AE744" s="87">
        <v>0</v>
      </c>
      <c r="AF744" s="87">
        <v>0</v>
      </c>
      <c r="AG744" s="87">
        <v>0</v>
      </c>
      <c r="AH744" s="87">
        <v>0</v>
      </c>
      <c r="AI744" s="87">
        <v>472</v>
      </c>
      <c r="AJ744" s="87">
        <v>519</v>
      </c>
      <c r="AK744" s="87">
        <v>571</v>
      </c>
      <c r="AL744" s="87">
        <v>628</v>
      </c>
      <c r="AM744" s="87">
        <v>691</v>
      </c>
      <c r="AN744" s="87">
        <v>761</v>
      </c>
      <c r="AO744" s="87">
        <v>837</v>
      </c>
      <c r="AP744" s="72"/>
      <c r="AQ744" s="87">
        <v>0</v>
      </c>
      <c r="AR744" s="87">
        <v>472</v>
      </c>
      <c r="AS744" s="88">
        <v>1719</v>
      </c>
      <c r="AT744" s="88">
        <v>2288</v>
      </c>
      <c r="AU744" s="72"/>
      <c r="AV744" s="87"/>
      <c r="AW744" s="87"/>
      <c r="AX744" s="87"/>
      <c r="AY744" s="87"/>
      <c r="AZ744" s="87"/>
      <c r="BA744" s="87"/>
      <c r="BB744" s="87"/>
      <c r="BC744" s="87"/>
      <c r="BD744" s="87"/>
      <c r="BE744" s="87"/>
      <c r="BF744" s="87"/>
      <c r="BG744" s="87"/>
      <c r="BH744" s="87"/>
      <c r="BI744" s="87"/>
      <c r="BJ744" s="87"/>
      <c r="BL744" s="75" t="str">
        <f t="shared" si="22"/>
        <v>KAO Group - Tiktok</v>
      </c>
      <c r="BM744" s="75" t="str">
        <f t="shared" si="23"/>
        <v>KAO Group - Tiktok</v>
      </c>
    </row>
    <row r="745" spans="1:65" hidden="1" x14ac:dyDescent="0.3">
      <c r="A745" s="85" t="e">
        <v>#N/A</v>
      </c>
      <c r="B745" s="75" t="s">
        <v>240</v>
      </c>
      <c r="C745" s="75" t="s">
        <v>1307</v>
      </c>
      <c r="D745" s="75" t="s">
        <v>2106</v>
      </c>
      <c r="E745" s="75" t="s">
        <v>1305</v>
      </c>
      <c r="F745" s="75" t="s">
        <v>1305</v>
      </c>
      <c r="G745" s="75" t="s">
        <v>1326</v>
      </c>
      <c r="H745" s="75" t="s">
        <v>776</v>
      </c>
      <c r="I745" s="75" t="s">
        <v>776</v>
      </c>
      <c r="J745" s="75" t="s">
        <v>90</v>
      </c>
      <c r="K745" s="75" t="s">
        <v>1313</v>
      </c>
      <c r="L745" s="90" t="s">
        <v>65</v>
      </c>
      <c r="Q745" s="91" t="s">
        <v>1311</v>
      </c>
      <c r="R745" s="91" t="s">
        <v>1311</v>
      </c>
      <c r="S745" s="91" t="s">
        <v>1311</v>
      </c>
      <c r="T745" s="91" t="s">
        <v>1311</v>
      </c>
      <c r="U745" s="91" t="s">
        <v>1311</v>
      </c>
      <c r="V745" s="91" t="s">
        <v>1311</v>
      </c>
      <c r="W745" s="91" t="s">
        <v>1311</v>
      </c>
      <c r="X745" s="91">
        <v>300</v>
      </c>
      <c r="Y745" s="91">
        <v>330</v>
      </c>
      <c r="Z745" s="91">
        <v>363</v>
      </c>
      <c r="AA745" s="91">
        <v>399</v>
      </c>
      <c r="AB745" s="91">
        <v>439</v>
      </c>
      <c r="AC745" s="72"/>
      <c r="AD745" s="91">
        <v>0</v>
      </c>
      <c r="AE745" s="91">
        <v>0</v>
      </c>
      <c r="AF745" s="91">
        <v>0</v>
      </c>
      <c r="AG745" s="91">
        <v>0</v>
      </c>
      <c r="AH745" s="91">
        <v>0</v>
      </c>
      <c r="AI745" s="91">
        <v>0</v>
      </c>
      <c r="AJ745" s="91">
        <v>0</v>
      </c>
      <c r="AK745" s="92">
        <v>14163</v>
      </c>
      <c r="AL745" s="92">
        <v>15579</v>
      </c>
      <c r="AM745" s="92">
        <v>17137</v>
      </c>
      <c r="AN745" s="92">
        <v>18851</v>
      </c>
      <c r="AO745" s="92">
        <v>20736</v>
      </c>
      <c r="AP745" s="72"/>
      <c r="AQ745" s="91">
        <v>0</v>
      </c>
      <c r="AR745" s="91">
        <v>0</v>
      </c>
      <c r="AS745" s="92">
        <v>29742</v>
      </c>
      <c r="AT745" s="92">
        <v>56725</v>
      </c>
      <c r="AU745" s="72"/>
      <c r="AV745" s="91"/>
      <c r="AW745" s="91"/>
      <c r="AX745" s="91"/>
      <c r="AY745" s="91"/>
      <c r="AZ745" s="91"/>
      <c r="BB745" s="91"/>
      <c r="BC745" s="91"/>
      <c r="BD745" s="91"/>
      <c r="BE745" s="91"/>
      <c r="BF745" s="91"/>
      <c r="BG745" s="91"/>
      <c r="BH745" s="91"/>
      <c r="BI745" s="91"/>
      <c r="BJ745" s="91"/>
      <c r="BL745" s="75" t="str">
        <f t="shared" si="22"/>
        <v>Bbia - Lazada</v>
      </c>
      <c r="BM745" s="75" t="str">
        <f t="shared" si="23"/>
        <v>Bbia - Lazada</v>
      </c>
    </row>
    <row r="746" spans="1:65" hidden="1" x14ac:dyDescent="0.3">
      <c r="A746" s="85" t="e">
        <v>#N/A</v>
      </c>
      <c r="B746" s="85" t="s">
        <v>240</v>
      </c>
      <c r="C746" s="85" t="s">
        <v>1307</v>
      </c>
      <c r="D746" s="85" t="s">
        <v>2107</v>
      </c>
      <c r="E746" s="85" t="s">
        <v>1305</v>
      </c>
      <c r="F746" s="85" t="s">
        <v>1305</v>
      </c>
      <c r="G746" s="85" t="s">
        <v>1326</v>
      </c>
      <c r="H746" s="85" t="s">
        <v>776</v>
      </c>
      <c r="I746" s="85" t="s">
        <v>776</v>
      </c>
      <c r="J746" s="85" t="s">
        <v>90</v>
      </c>
      <c r="K746" s="85" t="s">
        <v>1313</v>
      </c>
      <c r="L746" s="95" t="s">
        <v>147</v>
      </c>
      <c r="M746" s="85"/>
      <c r="N746" s="85"/>
      <c r="O746" s="85"/>
      <c r="P746" s="85"/>
      <c r="Q746" s="87" t="s">
        <v>1311</v>
      </c>
      <c r="R746" s="87" t="s">
        <v>1311</v>
      </c>
      <c r="S746" s="87" t="s">
        <v>1311</v>
      </c>
      <c r="T746" s="87" t="s">
        <v>1311</v>
      </c>
      <c r="U746" s="87" t="s">
        <v>1311</v>
      </c>
      <c r="V746" s="87" t="s">
        <v>1311</v>
      </c>
      <c r="W746" s="87" t="s">
        <v>1311</v>
      </c>
      <c r="X746" s="87">
        <v>200</v>
      </c>
      <c r="Y746" s="87">
        <v>220</v>
      </c>
      <c r="Z746" s="87">
        <v>242</v>
      </c>
      <c r="AA746" s="87">
        <v>266</v>
      </c>
      <c r="AB746" s="87">
        <v>293</v>
      </c>
      <c r="AC746" s="72"/>
      <c r="AD746" s="87">
        <v>0</v>
      </c>
      <c r="AE746" s="87">
        <v>0</v>
      </c>
      <c r="AF746" s="87">
        <v>0</v>
      </c>
      <c r="AG746" s="87">
        <v>0</v>
      </c>
      <c r="AH746" s="87">
        <v>0</v>
      </c>
      <c r="AI746" s="87">
        <v>0</v>
      </c>
      <c r="AJ746" s="87">
        <v>0</v>
      </c>
      <c r="AK746" s="88">
        <v>9442</v>
      </c>
      <c r="AL746" s="88">
        <v>10386</v>
      </c>
      <c r="AM746" s="88">
        <v>11425</v>
      </c>
      <c r="AN746" s="88">
        <v>12567</v>
      </c>
      <c r="AO746" s="88">
        <v>13824</v>
      </c>
      <c r="AP746" s="72"/>
      <c r="AQ746" s="87">
        <v>0</v>
      </c>
      <c r="AR746" s="87">
        <v>0</v>
      </c>
      <c r="AS746" s="88">
        <v>19828</v>
      </c>
      <c r="AT746" s="88">
        <v>37816</v>
      </c>
      <c r="AU746" s="72"/>
      <c r="AV746" s="87"/>
      <c r="AW746" s="87"/>
      <c r="AX746" s="87"/>
      <c r="AY746" s="87"/>
      <c r="AZ746" s="87"/>
      <c r="BA746" s="87"/>
      <c r="BB746" s="87"/>
      <c r="BC746" s="87"/>
      <c r="BD746" s="87"/>
      <c r="BE746" s="87"/>
      <c r="BF746" s="87"/>
      <c r="BG746" s="87"/>
      <c r="BH746" s="87"/>
      <c r="BI746" s="87"/>
      <c r="BJ746" s="87"/>
      <c r="BL746" s="75" t="str">
        <f t="shared" si="22"/>
        <v>Bbia - Shopee</v>
      </c>
      <c r="BM746" s="75" t="str">
        <f t="shared" si="23"/>
        <v>Bbia - Shopee</v>
      </c>
    </row>
    <row r="747" spans="1:65" hidden="1" x14ac:dyDescent="0.3">
      <c r="A747" s="85" t="e">
        <v>#N/A</v>
      </c>
      <c r="B747" s="75" t="s">
        <v>240</v>
      </c>
      <c r="C747" s="75" t="s">
        <v>1307</v>
      </c>
      <c r="D747" s="75" t="s">
        <v>2108</v>
      </c>
      <c r="E747" s="75" t="s">
        <v>1305</v>
      </c>
      <c r="F747" s="75" t="s">
        <v>1305</v>
      </c>
      <c r="G747" s="75" t="s">
        <v>1326</v>
      </c>
      <c r="H747" s="75" t="s">
        <v>776</v>
      </c>
      <c r="I747" s="75" t="s">
        <v>776</v>
      </c>
      <c r="J747" s="75" t="s">
        <v>90</v>
      </c>
      <c r="K747" s="75" t="s">
        <v>1313</v>
      </c>
      <c r="L747" s="96" t="s">
        <v>581</v>
      </c>
      <c r="Q747" s="91" t="s">
        <v>1311</v>
      </c>
      <c r="R747" s="91" t="s">
        <v>1311</v>
      </c>
      <c r="S747" s="91" t="s">
        <v>1311</v>
      </c>
      <c r="T747" s="91" t="s">
        <v>1311</v>
      </c>
      <c r="U747" s="91" t="s">
        <v>1311</v>
      </c>
      <c r="V747" s="91" t="s">
        <v>1311</v>
      </c>
      <c r="W747" s="91" t="s">
        <v>1311</v>
      </c>
      <c r="X747" s="91">
        <v>100</v>
      </c>
      <c r="Y747" s="91">
        <v>110</v>
      </c>
      <c r="Z747" s="91">
        <v>121</v>
      </c>
      <c r="AA747" s="91">
        <v>133</v>
      </c>
      <c r="AB747" s="91">
        <v>146</v>
      </c>
      <c r="AC747" s="72"/>
      <c r="AD747" s="91">
        <v>0</v>
      </c>
      <c r="AE747" s="91">
        <v>0</v>
      </c>
      <c r="AF747" s="91">
        <v>0</v>
      </c>
      <c r="AG747" s="91">
        <v>0</v>
      </c>
      <c r="AH747" s="91">
        <v>0</v>
      </c>
      <c r="AI747" s="91">
        <v>0</v>
      </c>
      <c r="AJ747" s="91">
        <v>0</v>
      </c>
      <c r="AK747" s="92">
        <v>4721</v>
      </c>
      <c r="AL747" s="92">
        <v>5193</v>
      </c>
      <c r="AM747" s="92">
        <v>5712</v>
      </c>
      <c r="AN747" s="92">
        <v>6284</v>
      </c>
      <c r="AO747" s="92">
        <v>6912</v>
      </c>
      <c r="AP747" s="72"/>
      <c r="AQ747" s="91">
        <v>0</v>
      </c>
      <c r="AR747" s="91">
        <v>0</v>
      </c>
      <c r="AS747" s="92">
        <v>9914</v>
      </c>
      <c r="AT747" s="92">
        <v>18908</v>
      </c>
      <c r="AU747" s="72"/>
      <c r="AV747" s="91"/>
      <c r="AW747" s="91"/>
      <c r="AX747" s="91"/>
      <c r="AY747" s="91"/>
      <c r="AZ747" s="91"/>
      <c r="BB747" s="91"/>
      <c r="BC747" s="91"/>
      <c r="BD747" s="91"/>
      <c r="BE747" s="91"/>
      <c r="BF747" s="91"/>
      <c r="BG747" s="91"/>
      <c r="BH747" s="91"/>
      <c r="BI747" s="91"/>
      <c r="BJ747" s="91"/>
      <c r="BL747" s="75" t="str">
        <f t="shared" si="22"/>
        <v>Bbia - TIKI</v>
      </c>
      <c r="BM747" s="75" t="str">
        <f t="shared" si="23"/>
        <v>Bbia - TIKI</v>
      </c>
    </row>
    <row r="748" spans="1:65" hidden="1" x14ac:dyDescent="0.3">
      <c r="A748" s="85" t="e">
        <v>#N/A</v>
      </c>
      <c r="B748" s="85" t="s">
        <v>240</v>
      </c>
      <c r="C748" s="85" t="s">
        <v>1307</v>
      </c>
      <c r="D748" s="85" t="s">
        <v>2109</v>
      </c>
      <c r="E748" s="85" t="s">
        <v>1305</v>
      </c>
      <c r="F748" s="85" t="s">
        <v>1305</v>
      </c>
      <c r="G748" s="85" t="s">
        <v>1326</v>
      </c>
      <c r="H748" s="85" t="s">
        <v>776</v>
      </c>
      <c r="I748" s="85" t="s">
        <v>776</v>
      </c>
      <c r="J748" s="85" t="s">
        <v>90</v>
      </c>
      <c r="K748" s="85" t="s">
        <v>1313</v>
      </c>
      <c r="L748" s="99" t="s">
        <v>1482</v>
      </c>
      <c r="M748" s="85"/>
      <c r="N748" s="85"/>
      <c r="O748" s="85"/>
      <c r="P748" s="85"/>
      <c r="Q748" s="87" t="s">
        <v>1311</v>
      </c>
      <c r="R748" s="87" t="s">
        <v>1311</v>
      </c>
      <c r="S748" s="87" t="s">
        <v>1311</v>
      </c>
      <c r="T748" s="87" t="s">
        <v>1311</v>
      </c>
      <c r="U748" s="87" t="s">
        <v>1311</v>
      </c>
      <c r="V748" s="87" t="s">
        <v>1311</v>
      </c>
      <c r="W748" s="87" t="s">
        <v>1311</v>
      </c>
      <c r="X748" s="87" t="s">
        <v>1311</v>
      </c>
      <c r="Y748" s="87" t="s">
        <v>1311</v>
      </c>
      <c r="Z748" s="87" t="s">
        <v>1311</v>
      </c>
      <c r="AA748" s="87" t="s">
        <v>1311</v>
      </c>
      <c r="AB748" s="87" t="s">
        <v>1311</v>
      </c>
      <c r="AC748" s="72"/>
      <c r="AD748" s="87">
        <v>0</v>
      </c>
      <c r="AE748" s="87">
        <v>0</v>
      </c>
      <c r="AF748" s="87">
        <v>0</v>
      </c>
      <c r="AG748" s="87">
        <v>0</v>
      </c>
      <c r="AH748" s="87">
        <v>0</v>
      </c>
      <c r="AI748" s="87">
        <v>0</v>
      </c>
      <c r="AJ748" s="87">
        <v>0</v>
      </c>
      <c r="AK748" s="87">
        <v>0</v>
      </c>
      <c r="AL748" s="87">
        <v>0</v>
      </c>
      <c r="AM748" s="87">
        <v>0</v>
      </c>
      <c r="AN748" s="87">
        <v>0</v>
      </c>
      <c r="AO748" s="87">
        <v>0</v>
      </c>
      <c r="AP748" s="72"/>
      <c r="AQ748" s="87">
        <v>0</v>
      </c>
      <c r="AR748" s="87">
        <v>0</v>
      </c>
      <c r="AS748" s="87">
        <v>0</v>
      </c>
      <c r="AT748" s="87">
        <v>0</v>
      </c>
      <c r="AU748" s="72"/>
      <c r="AV748" s="87"/>
      <c r="AW748" s="87"/>
      <c r="AX748" s="87"/>
      <c r="AY748" s="87"/>
      <c r="AZ748" s="87"/>
      <c r="BA748" s="87"/>
      <c r="BB748" s="87"/>
      <c r="BC748" s="87"/>
      <c r="BD748" s="87"/>
      <c r="BE748" s="87"/>
      <c r="BF748" s="87"/>
      <c r="BG748" s="87"/>
      <c r="BH748" s="87"/>
      <c r="BI748" s="87"/>
      <c r="BJ748" s="87"/>
      <c r="BL748" s="75" t="str">
        <f t="shared" si="22"/>
        <v>Bbia - SENDO</v>
      </c>
      <c r="BM748" s="75" t="str">
        <f t="shared" si="23"/>
        <v>Bbia - SENDO</v>
      </c>
    </row>
    <row r="749" spans="1:65" hidden="1" x14ac:dyDescent="0.3">
      <c r="A749" s="85" t="e">
        <v>#N/A</v>
      </c>
      <c r="B749" s="75" t="s">
        <v>240</v>
      </c>
      <c r="C749" s="75" t="s">
        <v>1305</v>
      </c>
      <c r="D749" s="75" t="s">
        <v>2110</v>
      </c>
      <c r="E749" s="75" t="s">
        <v>1305</v>
      </c>
      <c r="F749" s="75" t="s">
        <v>1305</v>
      </c>
      <c r="G749" s="75" t="s">
        <v>1326</v>
      </c>
      <c r="H749" s="75" t="s">
        <v>776</v>
      </c>
      <c r="I749" s="75" t="s">
        <v>776</v>
      </c>
      <c r="J749" s="75" t="s">
        <v>90</v>
      </c>
      <c r="K749" s="75" t="s">
        <v>739</v>
      </c>
      <c r="L749" s="86" t="s">
        <v>739</v>
      </c>
      <c r="Q749" s="91" t="s">
        <v>1311</v>
      </c>
      <c r="R749" s="91" t="s">
        <v>1311</v>
      </c>
      <c r="S749" s="91" t="s">
        <v>1311</v>
      </c>
      <c r="T749" s="91" t="s">
        <v>1311</v>
      </c>
      <c r="U749" s="91" t="s">
        <v>1311</v>
      </c>
      <c r="V749" s="91" t="s">
        <v>1311</v>
      </c>
      <c r="W749" s="91" t="s">
        <v>1311</v>
      </c>
      <c r="X749" s="91">
        <v>30</v>
      </c>
      <c r="Y749" s="91">
        <v>33</v>
      </c>
      <c r="Z749" s="91">
        <v>36</v>
      </c>
      <c r="AA749" s="91">
        <v>40</v>
      </c>
      <c r="AB749" s="91">
        <v>44</v>
      </c>
      <c r="AC749" s="72"/>
      <c r="AD749" s="91">
        <v>0</v>
      </c>
      <c r="AE749" s="91">
        <v>0</v>
      </c>
      <c r="AF749" s="91">
        <v>0</v>
      </c>
      <c r="AG749" s="91">
        <v>0</v>
      </c>
      <c r="AH749" s="91">
        <v>0</v>
      </c>
      <c r="AI749" s="91">
        <v>0</v>
      </c>
      <c r="AJ749" s="91">
        <v>0</v>
      </c>
      <c r="AK749" s="92">
        <v>1416</v>
      </c>
      <c r="AL749" s="92">
        <v>1558</v>
      </c>
      <c r="AM749" s="92">
        <v>1714</v>
      </c>
      <c r="AN749" s="92">
        <v>1885</v>
      </c>
      <c r="AO749" s="92">
        <v>2073</v>
      </c>
      <c r="AP749" s="72"/>
      <c r="AQ749" s="91">
        <v>0</v>
      </c>
      <c r="AR749" s="91">
        <v>0</v>
      </c>
      <c r="AS749" s="92">
        <v>2974</v>
      </c>
      <c r="AT749" s="92">
        <v>5672</v>
      </c>
      <c r="AU749" s="72"/>
      <c r="AV749" s="91"/>
      <c r="AW749" s="91"/>
      <c r="AX749" s="91"/>
      <c r="AY749" s="91"/>
      <c r="AZ749" s="91"/>
      <c r="BB749" s="91"/>
      <c r="BC749" s="91"/>
      <c r="BD749" s="91"/>
      <c r="BE749" s="91"/>
      <c r="BF749" s="91"/>
      <c r="BG749" s="91"/>
      <c r="BH749" s="91"/>
      <c r="BI749" s="91"/>
      <c r="BJ749" s="91"/>
      <c r="BL749" s="75" t="str">
        <f t="shared" si="22"/>
        <v>Bbia - Momo</v>
      </c>
      <c r="BM749" s="75" t="str">
        <f t="shared" si="23"/>
        <v>Bbia - Momo</v>
      </c>
    </row>
    <row r="750" spans="1:65" hidden="1" x14ac:dyDescent="0.3">
      <c r="A750" s="85" t="e">
        <v>#N/A</v>
      </c>
      <c r="B750" s="85" t="s">
        <v>240</v>
      </c>
      <c r="C750" s="85" t="s">
        <v>1305</v>
      </c>
      <c r="D750" s="85" t="s">
        <v>2111</v>
      </c>
      <c r="E750" s="85" t="s">
        <v>1305</v>
      </c>
      <c r="F750" s="85" t="s">
        <v>1305</v>
      </c>
      <c r="G750" s="85" t="s">
        <v>1326</v>
      </c>
      <c r="H750" s="85" t="s">
        <v>776</v>
      </c>
      <c r="I750" s="85" t="s">
        <v>776</v>
      </c>
      <c r="J750" s="85" t="s">
        <v>90</v>
      </c>
      <c r="K750" s="85" t="s">
        <v>116</v>
      </c>
      <c r="L750" s="86" t="s">
        <v>116</v>
      </c>
      <c r="M750" s="85"/>
      <c r="N750" s="85"/>
      <c r="O750" s="85"/>
      <c r="P750" s="85"/>
      <c r="Q750" s="87" t="s">
        <v>1311</v>
      </c>
      <c r="R750" s="87" t="s">
        <v>1311</v>
      </c>
      <c r="S750" s="87" t="s">
        <v>1311</v>
      </c>
      <c r="T750" s="87" t="s">
        <v>1311</v>
      </c>
      <c r="U750" s="87" t="s">
        <v>1311</v>
      </c>
      <c r="V750" s="87" t="s">
        <v>1311</v>
      </c>
      <c r="W750" s="87" t="s">
        <v>1311</v>
      </c>
      <c r="X750" s="87">
        <v>30</v>
      </c>
      <c r="Y750" s="87">
        <v>33</v>
      </c>
      <c r="Z750" s="87">
        <v>36</v>
      </c>
      <c r="AA750" s="87">
        <v>40</v>
      </c>
      <c r="AB750" s="87">
        <v>44</v>
      </c>
      <c r="AC750" s="72"/>
      <c r="AD750" s="87">
        <v>0</v>
      </c>
      <c r="AE750" s="87">
        <v>0</v>
      </c>
      <c r="AF750" s="87">
        <v>0</v>
      </c>
      <c r="AG750" s="87">
        <v>0</v>
      </c>
      <c r="AH750" s="87">
        <v>0</v>
      </c>
      <c r="AI750" s="87">
        <v>0</v>
      </c>
      <c r="AJ750" s="87">
        <v>0</v>
      </c>
      <c r="AK750" s="88">
        <v>1416</v>
      </c>
      <c r="AL750" s="88">
        <v>1558</v>
      </c>
      <c r="AM750" s="88">
        <v>1714</v>
      </c>
      <c r="AN750" s="88">
        <v>1885</v>
      </c>
      <c r="AO750" s="88">
        <v>2073</v>
      </c>
      <c r="AP750" s="72"/>
      <c r="AQ750" s="87">
        <v>0</v>
      </c>
      <c r="AR750" s="87">
        <v>0</v>
      </c>
      <c r="AS750" s="88">
        <v>2974</v>
      </c>
      <c r="AT750" s="88">
        <v>5672</v>
      </c>
      <c r="AU750" s="72"/>
      <c r="AV750" s="87"/>
      <c r="AW750" s="87"/>
      <c r="AX750" s="87"/>
      <c r="AY750" s="87"/>
      <c r="AZ750" s="87"/>
      <c r="BA750" s="87"/>
      <c r="BB750" s="87"/>
      <c r="BC750" s="87"/>
      <c r="BD750" s="87"/>
      <c r="BE750" s="87"/>
      <c r="BF750" s="87"/>
      <c r="BG750" s="87"/>
      <c r="BH750" s="87"/>
      <c r="BI750" s="87"/>
      <c r="BJ750" s="87"/>
      <c r="BL750" s="75" t="str">
        <f t="shared" si="22"/>
        <v>Bbia - Tiktok</v>
      </c>
      <c r="BM750" s="75" t="str">
        <f t="shared" si="23"/>
        <v>Bbia - Tiktok</v>
      </c>
    </row>
    <row r="751" spans="1:65" x14ac:dyDescent="0.3">
      <c r="AC751" s="72"/>
      <c r="AP751" s="72"/>
      <c r="AU751" s="72"/>
    </row>
    <row r="752" spans="1:65" x14ac:dyDescent="0.3">
      <c r="AC752" s="72"/>
      <c r="AP752" s="72"/>
      <c r="AU752" s="72"/>
    </row>
    <row r="753" spans="29:47" x14ac:dyDescent="0.3">
      <c r="AC753" s="72"/>
      <c r="AP753" s="72"/>
      <c r="AU753" s="72"/>
    </row>
    <row r="754" spans="29:47" x14ac:dyDescent="0.3">
      <c r="AC754" s="72"/>
      <c r="AP754" s="72"/>
      <c r="AU754" s="72"/>
    </row>
    <row r="755" spans="29:47" x14ac:dyDescent="0.3">
      <c r="AC755" s="72"/>
      <c r="AP755" s="72"/>
      <c r="AU755" s="72"/>
    </row>
    <row r="756" spans="29:47" x14ac:dyDescent="0.3">
      <c r="AC756" s="72"/>
      <c r="AP756" s="72"/>
      <c r="AU756" s="72"/>
    </row>
    <row r="757" spans="29:47" x14ac:dyDescent="0.3">
      <c r="AC757" s="72"/>
      <c r="AP757" s="72"/>
      <c r="AU757" s="72"/>
    </row>
    <row r="758" spans="29:47" x14ac:dyDescent="0.3">
      <c r="AC758" s="72"/>
      <c r="AP758" s="72"/>
      <c r="AU758" s="72"/>
    </row>
    <row r="759" spans="29:47" x14ac:dyDescent="0.3">
      <c r="AC759" s="72"/>
      <c r="AP759" s="72"/>
      <c r="AU759" s="72"/>
    </row>
    <row r="760" spans="29:47" x14ac:dyDescent="0.3">
      <c r="AC760" s="72"/>
      <c r="AP760" s="72"/>
      <c r="AU760" s="72"/>
    </row>
    <row r="761" spans="29:47" x14ac:dyDescent="0.3">
      <c r="AC761" s="72"/>
      <c r="AP761" s="72"/>
      <c r="AU761" s="72"/>
    </row>
    <row r="762" spans="29:47" x14ac:dyDescent="0.3">
      <c r="AC762" s="72"/>
      <c r="AP762" s="72"/>
      <c r="AU762" s="72"/>
    </row>
    <row r="763" spans="29:47" x14ac:dyDescent="0.3">
      <c r="AC763" s="72"/>
      <c r="AP763" s="72"/>
      <c r="AU763" s="72"/>
    </row>
    <row r="764" spans="29:47" x14ac:dyDescent="0.3">
      <c r="AC764" s="72"/>
      <c r="AP764" s="72"/>
      <c r="AU764" s="72"/>
    </row>
    <row r="765" spans="29:47" x14ac:dyDescent="0.3">
      <c r="AC765" s="72"/>
      <c r="AP765" s="72"/>
      <c r="AU765" s="72"/>
    </row>
    <row r="766" spans="29:47" x14ac:dyDescent="0.3">
      <c r="AC766" s="72"/>
      <c r="AP766" s="72"/>
      <c r="AU766" s="72"/>
    </row>
    <row r="767" spans="29:47" x14ac:dyDescent="0.3">
      <c r="AC767" s="72"/>
      <c r="AP767" s="72"/>
      <c r="AU767" s="72"/>
    </row>
    <row r="768" spans="29:47" x14ac:dyDescent="0.3">
      <c r="AC768" s="72"/>
      <c r="AP768" s="72"/>
      <c r="AU768" s="72"/>
    </row>
    <row r="769" spans="29:47" x14ac:dyDescent="0.3">
      <c r="AC769" s="72"/>
      <c r="AP769" s="72"/>
      <c r="AU769" s="72"/>
    </row>
    <row r="770" spans="29:47" x14ac:dyDescent="0.3">
      <c r="AC770" s="72"/>
      <c r="AP770" s="72"/>
      <c r="AU770" s="72"/>
    </row>
    <row r="771" spans="29:47" x14ac:dyDescent="0.3">
      <c r="AC771" s="72"/>
      <c r="AP771" s="72"/>
      <c r="AU771" s="72"/>
    </row>
    <row r="772" spans="29:47" x14ac:dyDescent="0.3">
      <c r="AC772" s="72"/>
      <c r="AP772" s="72"/>
      <c r="AU772" s="72"/>
    </row>
    <row r="773" spans="29:47" x14ac:dyDescent="0.3">
      <c r="AC773" s="72"/>
      <c r="AP773" s="72"/>
      <c r="AU773" s="72"/>
    </row>
    <row r="774" spans="29:47" x14ac:dyDescent="0.3">
      <c r="AC774" s="72"/>
      <c r="AP774" s="72"/>
      <c r="AU774" s="72"/>
    </row>
    <row r="775" spans="29:47" x14ac:dyDescent="0.3">
      <c r="AC775" s="72"/>
      <c r="AP775" s="72"/>
      <c r="AU775" s="72"/>
    </row>
    <row r="776" spans="29:47" x14ac:dyDescent="0.3">
      <c r="AC776" s="72"/>
      <c r="AP776" s="72"/>
      <c r="AU776" s="72"/>
    </row>
    <row r="777" spans="29:47" x14ac:dyDescent="0.3">
      <c r="AC777" s="72"/>
      <c r="AP777" s="72"/>
      <c r="AU777" s="72"/>
    </row>
    <row r="778" spans="29:47" x14ac:dyDescent="0.3">
      <c r="AC778" s="72"/>
      <c r="AP778" s="72"/>
      <c r="AU778" s="72"/>
    </row>
    <row r="779" spans="29:47" x14ac:dyDescent="0.3">
      <c r="AC779" s="72"/>
      <c r="AP779" s="72"/>
      <c r="AU779" s="72"/>
    </row>
    <row r="780" spans="29:47" x14ac:dyDescent="0.3">
      <c r="AC780" s="72"/>
      <c r="AP780" s="72"/>
      <c r="AU780" s="72"/>
    </row>
    <row r="781" spans="29:47" x14ac:dyDescent="0.3">
      <c r="AC781" s="72"/>
      <c r="AP781" s="72"/>
      <c r="AU781" s="72"/>
    </row>
    <row r="782" spans="29:47" x14ac:dyDescent="0.3">
      <c r="AC782" s="72"/>
      <c r="AP782" s="72"/>
      <c r="AU782" s="72"/>
    </row>
    <row r="783" spans="29:47" x14ac:dyDescent="0.3">
      <c r="AC783" s="72"/>
      <c r="AP783" s="72"/>
      <c r="AU783" s="72"/>
    </row>
    <row r="784" spans="29:47" x14ac:dyDescent="0.3">
      <c r="AC784" s="72"/>
      <c r="AP784" s="72"/>
      <c r="AU784" s="72"/>
    </row>
    <row r="785" spans="29:47" x14ac:dyDescent="0.3">
      <c r="AC785" s="72"/>
      <c r="AP785" s="72"/>
      <c r="AU785" s="72"/>
    </row>
    <row r="786" spans="29:47" x14ac:dyDescent="0.3">
      <c r="AC786" s="72"/>
      <c r="AP786" s="72"/>
      <c r="AU786" s="72"/>
    </row>
    <row r="787" spans="29:47" x14ac:dyDescent="0.3">
      <c r="AC787" s="72"/>
      <c r="AP787" s="72"/>
      <c r="AU787" s="72"/>
    </row>
    <row r="788" spans="29:47" x14ac:dyDescent="0.3">
      <c r="AC788" s="72"/>
      <c r="AP788" s="72"/>
      <c r="AU788" s="72"/>
    </row>
    <row r="789" spans="29:47" x14ac:dyDescent="0.3">
      <c r="AC789" s="72"/>
      <c r="AP789" s="72"/>
      <c r="AU789" s="72"/>
    </row>
    <row r="790" spans="29:47" x14ac:dyDescent="0.3">
      <c r="AC790" s="72"/>
      <c r="AP790" s="72"/>
      <c r="AU790" s="72"/>
    </row>
    <row r="791" spans="29:47" x14ac:dyDescent="0.3">
      <c r="AC791" s="72"/>
      <c r="AP791" s="72"/>
      <c r="AU791" s="72"/>
    </row>
    <row r="792" spans="29:47" x14ac:dyDescent="0.3">
      <c r="AC792" s="72"/>
      <c r="AP792" s="72"/>
      <c r="AU792" s="72"/>
    </row>
    <row r="793" spans="29:47" x14ac:dyDescent="0.3">
      <c r="AC793" s="72"/>
      <c r="AP793" s="72"/>
      <c r="AU793" s="72"/>
    </row>
    <row r="794" spans="29:47" x14ac:dyDescent="0.3">
      <c r="AC794" s="72"/>
      <c r="AP794" s="72"/>
      <c r="AU794" s="72"/>
    </row>
    <row r="795" spans="29:47" x14ac:dyDescent="0.3">
      <c r="AC795" s="72"/>
      <c r="AP795" s="72"/>
      <c r="AU795" s="72"/>
    </row>
    <row r="796" spans="29:47" x14ac:dyDescent="0.3">
      <c r="AC796" s="72"/>
      <c r="AP796" s="72"/>
      <c r="AU796" s="72"/>
    </row>
    <row r="797" spans="29:47" x14ac:dyDescent="0.3">
      <c r="AC797" s="72"/>
      <c r="AP797" s="72"/>
      <c r="AU797" s="72"/>
    </row>
    <row r="798" spans="29:47" x14ac:dyDescent="0.3">
      <c r="AC798" s="72"/>
      <c r="AP798" s="72"/>
      <c r="AU798" s="72"/>
    </row>
    <row r="799" spans="29:47" x14ac:dyDescent="0.3">
      <c r="AC799" s="72"/>
      <c r="AP799" s="72"/>
      <c r="AU799" s="72"/>
    </row>
    <row r="800" spans="29:47" x14ac:dyDescent="0.3">
      <c r="AC800" s="72"/>
      <c r="AP800" s="72"/>
      <c r="AU800" s="72"/>
    </row>
    <row r="801" spans="29:47" x14ac:dyDescent="0.3">
      <c r="AC801" s="72"/>
      <c r="AP801" s="72"/>
      <c r="AU801" s="72"/>
    </row>
    <row r="802" spans="29:47" x14ac:dyDescent="0.3">
      <c r="AC802" s="72"/>
      <c r="AP802" s="72"/>
      <c r="AU802" s="72"/>
    </row>
    <row r="803" spans="29:47" x14ac:dyDescent="0.3">
      <c r="AC803" s="72"/>
      <c r="AP803" s="72"/>
      <c r="AU803" s="72"/>
    </row>
    <row r="804" spans="29:47" x14ac:dyDescent="0.3">
      <c r="AC804" s="72"/>
      <c r="AP804" s="72"/>
      <c r="AU804" s="72"/>
    </row>
    <row r="805" spans="29:47" x14ac:dyDescent="0.3">
      <c r="AC805" s="72"/>
      <c r="AP805" s="72"/>
      <c r="AU805" s="72"/>
    </row>
    <row r="806" spans="29:47" x14ac:dyDescent="0.3">
      <c r="AC806" s="72"/>
      <c r="AP806" s="72"/>
      <c r="AU806" s="72"/>
    </row>
    <row r="807" spans="29:47" x14ac:dyDescent="0.3">
      <c r="AC807" s="72"/>
      <c r="AP807" s="72"/>
      <c r="AU807" s="72"/>
    </row>
    <row r="808" spans="29:47" x14ac:dyDescent="0.3">
      <c r="AC808" s="72"/>
      <c r="AP808" s="72"/>
      <c r="AU808" s="72"/>
    </row>
    <row r="809" spans="29:47" x14ac:dyDescent="0.3">
      <c r="AC809" s="72"/>
      <c r="AP809" s="72"/>
      <c r="AU809" s="72"/>
    </row>
    <row r="810" spans="29:47" x14ac:dyDescent="0.3">
      <c r="AC810" s="72"/>
      <c r="AP810" s="72"/>
      <c r="AU810" s="72"/>
    </row>
    <row r="811" spans="29:47" x14ac:dyDescent="0.3">
      <c r="AC811" s="72"/>
      <c r="AP811" s="72"/>
      <c r="AU811" s="72"/>
    </row>
    <row r="812" spans="29:47" x14ac:dyDescent="0.3">
      <c r="AC812" s="72"/>
      <c r="AP812" s="72"/>
      <c r="AU812" s="72"/>
    </row>
    <row r="813" spans="29:47" x14ac:dyDescent="0.3">
      <c r="AC813" s="72"/>
      <c r="AP813" s="72"/>
      <c r="AU813" s="72"/>
    </row>
    <row r="814" spans="29:47" x14ac:dyDescent="0.3">
      <c r="AC814" s="72"/>
      <c r="AP814" s="72"/>
      <c r="AU814" s="72"/>
    </row>
    <row r="815" spans="29:47" x14ac:dyDescent="0.3">
      <c r="AC815" s="72"/>
      <c r="AP815" s="72"/>
      <c r="AU815" s="72"/>
    </row>
    <row r="816" spans="29:47" x14ac:dyDescent="0.3">
      <c r="AC816" s="72"/>
      <c r="AP816" s="72"/>
      <c r="AU816" s="72"/>
    </row>
    <row r="817" spans="29:47" x14ac:dyDescent="0.3">
      <c r="AC817" s="72"/>
      <c r="AP817" s="72"/>
      <c r="AU817" s="72"/>
    </row>
    <row r="818" spans="29:47" x14ac:dyDescent="0.3">
      <c r="AC818" s="72"/>
      <c r="AP818" s="72"/>
      <c r="AU818" s="72"/>
    </row>
    <row r="819" spans="29:47" x14ac:dyDescent="0.3">
      <c r="AC819" s="72"/>
      <c r="AP819" s="72"/>
      <c r="AU819" s="72"/>
    </row>
    <row r="820" spans="29:47" x14ac:dyDescent="0.3">
      <c r="AC820" s="72"/>
      <c r="AP820" s="72"/>
      <c r="AU820" s="72"/>
    </row>
    <row r="821" spans="29:47" x14ac:dyDescent="0.3">
      <c r="AC821" s="72"/>
      <c r="AP821" s="72"/>
      <c r="AU821" s="72"/>
    </row>
    <row r="822" spans="29:47" x14ac:dyDescent="0.3">
      <c r="AC822" s="72"/>
      <c r="AP822" s="72"/>
      <c r="AU822" s="72"/>
    </row>
    <row r="823" spans="29:47" x14ac:dyDescent="0.3">
      <c r="AC823" s="72"/>
      <c r="AP823" s="72"/>
      <c r="AU823" s="72"/>
    </row>
    <row r="824" spans="29:47" x14ac:dyDescent="0.3">
      <c r="AC824" s="72"/>
      <c r="AP824" s="72"/>
      <c r="AU824" s="72"/>
    </row>
    <row r="825" spans="29:47" x14ac:dyDescent="0.3">
      <c r="AC825" s="72"/>
      <c r="AP825" s="72"/>
      <c r="AU825" s="72"/>
    </row>
    <row r="826" spans="29:47" x14ac:dyDescent="0.3">
      <c r="AC826" s="72"/>
      <c r="AP826" s="72"/>
      <c r="AU826" s="72"/>
    </row>
    <row r="827" spans="29:47" x14ac:dyDescent="0.3">
      <c r="AC827" s="72"/>
      <c r="AP827" s="72"/>
      <c r="AU827" s="72"/>
    </row>
    <row r="828" spans="29:47" x14ac:dyDescent="0.3">
      <c r="AC828" s="72"/>
      <c r="AP828" s="72"/>
      <c r="AU828" s="72"/>
    </row>
    <row r="829" spans="29:47" x14ac:dyDescent="0.3">
      <c r="AC829" s="72"/>
      <c r="AP829" s="72"/>
      <c r="AU829" s="72"/>
    </row>
    <row r="830" spans="29:47" x14ac:dyDescent="0.3">
      <c r="AC830" s="72"/>
      <c r="AP830" s="72"/>
      <c r="AU830" s="72"/>
    </row>
    <row r="831" spans="29:47" x14ac:dyDescent="0.3">
      <c r="AC831" s="72"/>
      <c r="AP831" s="72"/>
      <c r="AU831" s="72"/>
    </row>
    <row r="832" spans="29:47" x14ac:dyDescent="0.3">
      <c r="AC832" s="72"/>
      <c r="AP832" s="72"/>
      <c r="AU832" s="72"/>
    </row>
    <row r="833" spans="29:47" x14ac:dyDescent="0.3">
      <c r="AC833" s="72"/>
      <c r="AP833" s="72"/>
      <c r="AU833" s="72"/>
    </row>
    <row r="834" spans="29:47" x14ac:dyDescent="0.3">
      <c r="AC834" s="72"/>
      <c r="AP834" s="72"/>
      <c r="AU834" s="72"/>
    </row>
    <row r="835" spans="29:47" x14ac:dyDescent="0.3">
      <c r="AC835" s="72"/>
      <c r="AP835" s="72"/>
      <c r="AU835" s="72"/>
    </row>
    <row r="836" spans="29:47" x14ac:dyDescent="0.3">
      <c r="AC836" s="72"/>
      <c r="AP836" s="72"/>
      <c r="AU836" s="72"/>
    </row>
    <row r="837" spans="29:47" x14ac:dyDescent="0.3">
      <c r="AC837" s="72"/>
      <c r="AP837" s="72"/>
      <c r="AU837" s="72"/>
    </row>
    <row r="838" spans="29:47" x14ac:dyDescent="0.3">
      <c r="AC838" s="72"/>
      <c r="AP838" s="72"/>
      <c r="AU838" s="72"/>
    </row>
    <row r="839" spans="29:47" x14ac:dyDescent="0.3">
      <c r="AC839" s="72"/>
      <c r="AP839" s="72"/>
      <c r="AU839" s="72"/>
    </row>
    <row r="840" spans="29:47" x14ac:dyDescent="0.3">
      <c r="AC840" s="72"/>
      <c r="AP840" s="72"/>
      <c r="AU840" s="72"/>
    </row>
    <row r="841" spans="29:47" x14ac:dyDescent="0.3">
      <c r="AC841" s="72"/>
      <c r="AP841" s="72"/>
      <c r="AU841" s="72"/>
    </row>
    <row r="842" spans="29:47" x14ac:dyDescent="0.3">
      <c r="AC842" s="72"/>
      <c r="AP842" s="72"/>
      <c r="AU842" s="72"/>
    </row>
    <row r="843" spans="29:47" x14ac:dyDescent="0.3">
      <c r="AC843" s="72"/>
      <c r="AP843" s="72"/>
      <c r="AU843" s="72"/>
    </row>
    <row r="844" spans="29:47" x14ac:dyDescent="0.3">
      <c r="AC844" s="72"/>
      <c r="AP844" s="72"/>
      <c r="AU844" s="72"/>
    </row>
    <row r="845" spans="29:47" x14ac:dyDescent="0.3">
      <c r="AC845" s="72"/>
      <c r="AP845" s="72"/>
      <c r="AU845" s="72"/>
    </row>
    <row r="846" spans="29:47" x14ac:dyDescent="0.3">
      <c r="AC846" s="72"/>
      <c r="AP846" s="72"/>
      <c r="AU846" s="72"/>
    </row>
    <row r="847" spans="29:47" x14ac:dyDescent="0.3">
      <c r="AC847" s="72"/>
      <c r="AP847" s="72"/>
      <c r="AU847" s="72"/>
    </row>
    <row r="848" spans="29:47" x14ac:dyDescent="0.3">
      <c r="AC848" s="72"/>
      <c r="AP848" s="72"/>
      <c r="AU848" s="72"/>
    </row>
    <row r="849" spans="29:47" x14ac:dyDescent="0.3">
      <c r="AC849" s="72"/>
      <c r="AP849" s="72"/>
      <c r="AU849" s="72"/>
    </row>
    <row r="850" spans="29:47" x14ac:dyDescent="0.3">
      <c r="AC850" s="72"/>
      <c r="AP850" s="72"/>
      <c r="AU850" s="72"/>
    </row>
    <row r="851" spans="29:47" x14ac:dyDescent="0.3">
      <c r="AC851" s="72"/>
      <c r="AP851" s="72"/>
      <c r="AU851" s="72"/>
    </row>
    <row r="852" spans="29:47" x14ac:dyDescent="0.3">
      <c r="AC852" s="72"/>
      <c r="AP852" s="72"/>
      <c r="AU852" s="72"/>
    </row>
    <row r="853" spans="29:47" x14ac:dyDescent="0.3">
      <c r="AC853" s="72"/>
      <c r="AP853" s="72"/>
      <c r="AU853" s="72"/>
    </row>
    <row r="854" spans="29:47" x14ac:dyDescent="0.3">
      <c r="AC854" s="72"/>
      <c r="AP854" s="72"/>
      <c r="AU854" s="72"/>
    </row>
    <row r="855" spans="29:47" x14ac:dyDescent="0.3">
      <c r="AC855" s="72"/>
      <c r="AP855" s="72"/>
      <c r="AU855" s="72"/>
    </row>
    <row r="856" spans="29:47" x14ac:dyDescent="0.3">
      <c r="AC856" s="72"/>
      <c r="AP856" s="72"/>
      <c r="AU856" s="72"/>
    </row>
    <row r="857" spans="29:47" x14ac:dyDescent="0.3">
      <c r="AC857" s="72"/>
      <c r="AP857" s="72"/>
      <c r="AU857" s="72"/>
    </row>
    <row r="858" spans="29:47" x14ac:dyDescent="0.3">
      <c r="AC858" s="72"/>
      <c r="AP858" s="72"/>
      <c r="AU858" s="72"/>
    </row>
    <row r="859" spans="29:47" x14ac:dyDescent="0.3">
      <c r="AC859" s="72"/>
      <c r="AP859" s="72"/>
      <c r="AU859" s="72"/>
    </row>
    <row r="860" spans="29:47" x14ac:dyDescent="0.3">
      <c r="AC860" s="72"/>
      <c r="AP860" s="72"/>
      <c r="AU860" s="72"/>
    </row>
    <row r="861" spans="29:47" x14ac:dyDescent="0.3">
      <c r="AC861" s="72"/>
      <c r="AP861" s="72"/>
      <c r="AU861" s="72"/>
    </row>
    <row r="862" spans="29:47" x14ac:dyDescent="0.3">
      <c r="AC862" s="72"/>
      <c r="AP862" s="72"/>
      <c r="AU862" s="72"/>
    </row>
    <row r="863" spans="29:47" x14ac:dyDescent="0.3">
      <c r="AC863" s="72"/>
      <c r="AP863" s="72"/>
      <c r="AU863" s="72"/>
    </row>
    <row r="864" spans="29:47" x14ac:dyDescent="0.3">
      <c r="AC864" s="72"/>
      <c r="AP864" s="72"/>
      <c r="AU864" s="72"/>
    </row>
    <row r="865" spans="29:47" x14ac:dyDescent="0.3">
      <c r="AC865" s="72"/>
      <c r="AP865" s="72"/>
      <c r="AU865" s="72"/>
    </row>
    <row r="866" spans="29:47" x14ac:dyDescent="0.3">
      <c r="AC866" s="72"/>
      <c r="AP866" s="72"/>
      <c r="AU866" s="72"/>
    </row>
    <row r="867" spans="29:47" x14ac:dyDescent="0.3">
      <c r="AC867" s="72"/>
      <c r="AP867" s="72"/>
      <c r="AU867" s="72"/>
    </row>
    <row r="868" spans="29:47" x14ac:dyDescent="0.3">
      <c r="AC868" s="72"/>
      <c r="AP868" s="72"/>
      <c r="AU868" s="72"/>
    </row>
    <row r="869" spans="29:47" x14ac:dyDescent="0.3">
      <c r="AC869" s="72"/>
      <c r="AP869" s="72"/>
      <c r="AU869" s="72"/>
    </row>
    <row r="870" spans="29:47" x14ac:dyDescent="0.3">
      <c r="AC870" s="72"/>
      <c r="AP870" s="72"/>
      <c r="AU870" s="72"/>
    </row>
    <row r="871" spans="29:47" x14ac:dyDescent="0.3">
      <c r="AC871" s="72"/>
      <c r="AP871" s="72"/>
      <c r="AU871" s="72"/>
    </row>
    <row r="872" spans="29:47" x14ac:dyDescent="0.3">
      <c r="AC872" s="72"/>
      <c r="AP872" s="72"/>
      <c r="AU872" s="72"/>
    </row>
    <row r="873" spans="29:47" x14ac:dyDescent="0.3">
      <c r="AC873" s="72"/>
      <c r="AP873" s="72"/>
      <c r="AU873" s="72"/>
    </row>
    <row r="874" spans="29:47" x14ac:dyDescent="0.3">
      <c r="AC874" s="72"/>
      <c r="AP874" s="72"/>
      <c r="AU874" s="72"/>
    </row>
    <row r="875" spans="29:47" x14ac:dyDescent="0.3">
      <c r="AC875" s="72"/>
      <c r="AP875" s="72"/>
      <c r="AU875" s="72"/>
    </row>
    <row r="876" spans="29:47" x14ac:dyDescent="0.3">
      <c r="AC876" s="72"/>
      <c r="AP876" s="72"/>
      <c r="AU876" s="72"/>
    </row>
    <row r="877" spans="29:47" x14ac:dyDescent="0.3">
      <c r="AC877" s="72"/>
      <c r="AP877" s="72"/>
      <c r="AU877" s="72"/>
    </row>
    <row r="878" spans="29:47" x14ac:dyDescent="0.3">
      <c r="AC878" s="72"/>
      <c r="AP878" s="72"/>
      <c r="AU878" s="72"/>
    </row>
    <row r="879" spans="29:47" x14ac:dyDescent="0.3">
      <c r="AC879" s="72"/>
      <c r="AP879" s="72"/>
      <c r="AU879" s="72"/>
    </row>
    <row r="880" spans="29:47" x14ac:dyDescent="0.3">
      <c r="AC880" s="72"/>
      <c r="AP880" s="72"/>
      <c r="AU880" s="72"/>
    </row>
    <row r="881" spans="29:47" x14ac:dyDescent="0.3">
      <c r="AC881" s="72"/>
      <c r="AP881" s="72"/>
      <c r="AU881" s="72"/>
    </row>
    <row r="882" spans="29:47" x14ac:dyDescent="0.3">
      <c r="AC882" s="72"/>
      <c r="AP882" s="72"/>
      <c r="AU882" s="72"/>
    </row>
    <row r="883" spans="29:47" x14ac:dyDescent="0.3">
      <c r="AC883" s="72"/>
      <c r="AP883" s="72"/>
      <c r="AU883" s="72"/>
    </row>
    <row r="884" spans="29:47" x14ac:dyDescent="0.3">
      <c r="AC884" s="72"/>
      <c r="AP884" s="72"/>
      <c r="AU884" s="72"/>
    </row>
    <row r="885" spans="29:47" x14ac:dyDescent="0.3">
      <c r="AC885" s="72"/>
      <c r="AP885" s="72"/>
      <c r="AU885" s="72"/>
    </row>
    <row r="886" spans="29:47" x14ac:dyDescent="0.3">
      <c r="AC886" s="72"/>
      <c r="AP886" s="72"/>
      <c r="AU886" s="72"/>
    </row>
    <row r="887" spans="29:47" x14ac:dyDescent="0.3">
      <c r="AC887" s="72"/>
      <c r="AP887" s="72"/>
      <c r="AU887" s="72"/>
    </row>
    <row r="888" spans="29:47" x14ac:dyDescent="0.3">
      <c r="AC888" s="72"/>
      <c r="AP888" s="72"/>
      <c r="AU888" s="72"/>
    </row>
    <row r="889" spans="29:47" x14ac:dyDescent="0.3">
      <c r="AC889" s="72"/>
      <c r="AP889" s="72"/>
      <c r="AU889" s="72"/>
    </row>
    <row r="890" spans="29:47" x14ac:dyDescent="0.3">
      <c r="AC890" s="72"/>
      <c r="AP890" s="72"/>
      <c r="AU890" s="72"/>
    </row>
    <row r="891" spans="29:47" x14ac:dyDescent="0.3">
      <c r="AC891" s="72"/>
      <c r="AP891" s="72"/>
      <c r="AU891" s="72"/>
    </row>
    <row r="892" spans="29:47" x14ac:dyDescent="0.3">
      <c r="AC892" s="72"/>
      <c r="AP892" s="72"/>
      <c r="AU892" s="72"/>
    </row>
    <row r="893" spans="29:47" x14ac:dyDescent="0.3">
      <c r="AC893" s="72"/>
      <c r="AP893" s="72"/>
      <c r="AU893" s="72"/>
    </row>
    <row r="894" spans="29:47" x14ac:dyDescent="0.3">
      <c r="AC894" s="72"/>
      <c r="AP894" s="72"/>
      <c r="AU894" s="72"/>
    </row>
    <row r="895" spans="29:47" x14ac:dyDescent="0.3">
      <c r="AC895" s="72"/>
      <c r="AP895" s="72"/>
      <c r="AU895" s="72"/>
    </row>
    <row r="896" spans="29:47" x14ac:dyDescent="0.3">
      <c r="AC896" s="72"/>
      <c r="AP896" s="72"/>
      <c r="AU896" s="72"/>
    </row>
    <row r="897" spans="29:47" x14ac:dyDescent="0.3">
      <c r="AC897" s="72"/>
      <c r="AP897" s="72"/>
      <c r="AU897" s="72"/>
    </row>
    <row r="898" spans="29:47" x14ac:dyDescent="0.3">
      <c r="AC898" s="72"/>
      <c r="AP898" s="72"/>
      <c r="AU898" s="72"/>
    </row>
    <row r="899" spans="29:47" x14ac:dyDescent="0.3">
      <c r="AC899" s="72"/>
      <c r="AP899" s="72"/>
      <c r="AU899" s="72"/>
    </row>
    <row r="900" spans="29:47" x14ac:dyDescent="0.3">
      <c r="AC900" s="72"/>
      <c r="AP900" s="72"/>
      <c r="AU900" s="72"/>
    </row>
    <row r="901" spans="29:47" x14ac:dyDescent="0.3">
      <c r="AC901" s="72"/>
      <c r="AP901" s="72"/>
      <c r="AU901" s="72"/>
    </row>
    <row r="902" spans="29:47" x14ac:dyDescent="0.3">
      <c r="AC902" s="72"/>
      <c r="AP902" s="72"/>
      <c r="AU902" s="72"/>
    </row>
    <row r="903" spans="29:47" x14ac:dyDescent="0.3">
      <c r="AC903" s="72"/>
      <c r="AP903" s="72"/>
      <c r="AU903" s="72"/>
    </row>
    <row r="904" spans="29:47" x14ac:dyDescent="0.3">
      <c r="AC904" s="72"/>
      <c r="AP904" s="72"/>
      <c r="AU904" s="72"/>
    </row>
    <row r="905" spans="29:47" x14ac:dyDescent="0.3">
      <c r="AC905" s="72"/>
      <c r="AP905" s="72"/>
      <c r="AU905" s="72"/>
    </row>
    <row r="906" spans="29:47" x14ac:dyDescent="0.3">
      <c r="AC906" s="72"/>
      <c r="AP906" s="72"/>
      <c r="AU906" s="72"/>
    </row>
    <row r="907" spans="29:47" x14ac:dyDescent="0.3">
      <c r="AC907" s="72"/>
      <c r="AP907" s="72"/>
      <c r="AU907" s="72"/>
    </row>
    <row r="908" spans="29:47" x14ac:dyDescent="0.3">
      <c r="AC908" s="72"/>
      <c r="AP908" s="72"/>
      <c r="AU908" s="72"/>
    </row>
    <row r="909" spans="29:47" x14ac:dyDescent="0.3">
      <c r="AC909" s="72"/>
      <c r="AP909" s="72"/>
      <c r="AU909" s="72"/>
    </row>
    <row r="910" spans="29:47" x14ac:dyDescent="0.3">
      <c r="AC910" s="72"/>
      <c r="AP910" s="72"/>
      <c r="AU910" s="72"/>
    </row>
    <row r="911" spans="29:47" x14ac:dyDescent="0.3">
      <c r="AC911" s="72"/>
      <c r="AP911" s="72"/>
      <c r="AU911" s="72"/>
    </row>
    <row r="912" spans="29:47" x14ac:dyDescent="0.3">
      <c r="AC912" s="72"/>
      <c r="AP912" s="72"/>
      <c r="AU912" s="72"/>
    </row>
    <row r="913" spans="29:47" x14ac:dyDescent="0.3">
      <c r="AC913" s="72"/>
      <c r="AP913" s="72"/>
      <c r="AU913" s="72"/>
    </row>
    <row r="914" spans="29:47" x14ac:dyDescent="0.3">
      <c r="AC914" s="72"/>
      <c r="AP914" s="72"/>
      <c r="AU914" s="72"/>
    </row>
    <row r="915" spans="29:47" x14ac:dyDescent="0.3">
      <c r="AC915" s="72"/>
      <c r="AP915" s="72"/>
      <c r="AU915" s="72"/>
    </row>
    <row r="916" spans="29:47" x14ac:dyDescent="0.3">
      <c r="AC916" s="72"/>
      <c r="AP916" s="72"/>
      <c r="AU916" s="72"/>
    </row>
    <row r="917" spans="29:47" x14ac:dyDescent="0.3">
      <c r="AC917" s="72"/>
      <c r="AP917" s="72"/>
      <c r="AU917" s="72"/>
    </row>
    <row r="918" spans="29:47" x14ac:dyDescent="0.3">
      <c r="AC918" s="72"/>
      <c r="AP918" s="72"/>
      <c r="AU918" s="72"/>
    </row>
    <row r="919" spans="29:47" x14ac:dyDescent="0.3">
      <c r="AC919" s="72"/>
      <c r="AP919" s="72"/>
      <c r="AU919" s="72"/>
    </row>
    <row r="920" spans="29:47" x14ac:dyDescent="0.3">
      <c r="AC920" s="72"/>
      <c r="AP920" s="72"/>
      <c r="AU920" s="72"/>
    </row>
    <row r="921" spans="29:47" x14ac:dyDescent="0.3">
      <c r="AC921" s="72"/>
      <c r="AP921" s="72"/>
      <c r="AU921" s="72"/>
    </row>
    <row r="922" spans="29:47" x14ac:dyDescent="0.3">
      <c r="AC922" s="72"/>
      <c r="AP922" s="72"/>
      <c r="AU922" s="72"/>
    </row>
    <row r="923" spans="29:47" x14ac:dyDescent="0.3">
      <c r="AC923" s="72"/>
      <c r="AP923" s="72"/>
      <c r="AU923" s="72"/>
    </row>
    <row r="924" spans="29:47" x14ac:dyDescent="0.3">
      <c r="AC924" s="72"/>
      <c r="AP924" s="72"/>
      <c r="AU924" s="72"/>
    </row>
    <row r="925" spans="29:47" x14ac:dyDescent="0.3">
      <c r="AC925" s="72"/>
      <c r="AP925" s="72"/>
      <c r="AU925" s="72"/>
    </row>
    <row r="926" spans="29:47" x14ac:dyDescent="0.3">
      <c r="AC926" s="72"/>
      <c r="AP926" s="72"/>
      <c r="AU926" s="72"/>
    </row>
    <row r="927" spans="29:47" x14ac:dyDescent="0.3">
      <c r="AC927" s="72"/>
      <c r="AP927" s="72"/>
      <c r="AU927" s="72"/>
    </row>
    <row r="928" spans="29:47" x14ac:dyDescent="0.3">
      <c r="AC928" s="72"/>
      <c r="AP928" s="72"/>
      <c r="AU928" s="72"/>
    </row>
    <row r="929" spans="29:47" x14ac:dyDescent="0.3">
      <c r="AC929" s="72"/>
      <c r="AP929" s="72"/>
      <c r="AU929" s="72"/>
    </row>
    <row r="930" spans="29:47" x14ac:dyDescent="0.3">
      <c r="AC930" s="72"/>
      <c r="AP930" s="72"/>
      <c r="AU930" s="72"/>
    </row>
    <row r="931" spans="29:47" x14ac:dyDescent="0.3">
      <c r="AC931" s="72"/>
      <c r="AP931" s="72"/>
      <c r="AU931" s="72"/>
    </row>
    <row r="932" spans="29:47" x14ac:dyDescent="0.3">
      <c r="AC932" s="72"/>
      <c r="AP932" s="72"/>
      <c r="AU932" s="72"/>
    </row>
    <row r="933" spans="29:47" x14ac:dyDescent="0.3">
      <c r="AC933" s="72"/>
      <c r="AP933" s="72"/>
      <c r="AU933" s="72"/>
    </row>
    <row r="934" spans="29:47" x14ac:dyDescent="0.3">
      <c r="AC934" s="72"/>
      <c r="AP934" s="72"/>
      <c r="AU934" s="72"/>
    </row>
    <row r="935" spans="29:47" x14ac:dyDescent="0.3">
      <c r="AC935" s="72"/>
      <c r="AP935" s="72"/>
      <c r="AU935" s="72"/>
    </row>
    <row r="936" spans="29:47" x14ac:dyDescent="0.3">
      <c r="AC936" s="72"/>
      <c r="AP936" s="72"/>
      <c r="AU936" s="72"/>
    </row>
    <row r="937" spans="29:47" x14ac:dyDescent="0.3">
      <c r="AC937" s="72"/>
      <c r="AP937" s="72"/>
      <c r="AU937" s="72"/>
    </row>
    <row r="938" spans="29:47" x14ac:dyDescent="0.3">
      <c r="AC938" s="72"/>
      <c r="AP938" s="72"/>
      <c r="AU938" s="72"/>
    </row>
    <row r="939" spans="29:47" x14ac:dyDescent="0.3">
      <c r="AC939" s="72"/>
      <c r="AP939" s="72"/>
      <c r="AU939" s="72"/>
    </row>
    <row r="940" spans="29:47" x14ac:dyDescent="0.3">
      <c r="AC940" s="72"/>
      <c r="AP940" s="72"/>
      <c r="AU940" s="72"/>
    </row>
    <row r="941" spans="29:47" x14ac:dyDescent="0.3">
      <c r="AC941" s="72"/>
      <c r="AP941" s="72"/>
      <c r="AU941" s="72"/>
    </row>
    <row r="942" spans="29:47" x14ac:dyDescent="0.3">
      <c r="AC942" s="72"/>
      <c r="AP942" s="72"/>
      <c r="AU942" s="72"/>
    </row>
    <row r="943" spans="29:47" x14ac:dyDescent="0.3">
      <c r="AC943" s="72"/>
      <c r="AP943" s="72"/>
      <c r="AU943" s="72"/>
    </row>
    <row r="944" spans="29:47" x14ac:dyDescent="0.3">
      <c r="AC944" s="72"/>
      <c r="AP944" s="72"/>
      <c r="AU944" s="72"/>
    </row>
    <row r="945" spans="29:47" x14ac:dyDescent="0.3">
      <c r="AC945" s="72"/>
      <c r="AP945" s="72"/>
      <c r="AU945" s="72"/>
    </row>
    <row r="946" spans="29:47" x14ac:dyDescent="0.3">
      <c r="AC946" s="72"/>
      <c r="AP946" s="72"/>
      <c r="AU946" s="72"/>
    </row>
    <row r="947" spans="29:47" x14ac:dyDescent="0.3">
      <c r="AC947" s="72"/>
      <c r="AP947" s="72"/>
      <c r="AU947" s="72"/>
    </row>
    <row r="948" spans="29:47" x14ac:dyDescent="0.3">
      <c r="AC948" s="72"/>
      <c r="AP948" s="72"/>
      <c r="AU948" s="72"/>
    </row>
    <row r="949" spans="29:47" x14ac:dyDescent="0.3">
      <c r="AC949" s="72"/>
      <c r="AP949" s="72"/>
      <c r="AU949" s="72"/>
    </row>
    <row r="950" spans="29:47" x14ac:dyDescent="0.3">
      <c r="AC950" s="72"/>
      <c r="AP950" s="72"/>
      <c r="AU950" s="72"/>
    </row>
    <row r="951" spans="29:47" x14ac:dyDescent="0.3">
      <c r="AC951" s="72"/>
      <c r="AP951" s="72"/>
      <c r="AU951" s="72"/>
    </row>
    <row r="952" spans="29:47" x14ac:dyDescent="0.3">
      <c r="AC952" s="72"/>
      <c r="AP952" s="72"/>
      <c r="AU952" s="72"/>
    </row>
    <row r="953" spans="29:47" x14ac:dyDescent="0.3">
      <c r="AC953" s="72"/>
      <c r="AP953" s="72"/>
      <c r="AU953" s="72"/>
    </row>
    <row r="954" spans="29:47" x14ac:dyDescent="0.3">
      <c r="AC954" s="72"/>
      <c r="AP954" s="72"/>
      <c r="AU954" s="72"/>
    </row>
    <row r="955" spans="29:47" x14ac:dyDescent="0.3">
      <c r="AC955" s="72"/>
      <c r="AP955" s="72"/>
      <c r="AU955" s="72"/>
    </row>
    <row r="956" spans="29:47" x14ac:dyDescent="0.3">
      <c r="AC956" s="72"/>
      <c r="AP956" s="72"/>
      <c r="AU956" s="72"/>
    </row>
    <row r="957" spans="29:47" x14ac:dyDescent="0.3">
      <c r="AC957" s="72"/>
      <c r="AP957" s="72"/>
      <c r="AU957" s="72"/>
    </row>
    <row r="958" spans="29:47" x14ac:dyDescent="0.3">
      <c r="AC958" s="72"/>
      <c r="AP958" s="72"/>
      <c r="AU958" s="72"/>
    </row>
    <row r="959" spans="29:47" x14ac:dyDescent="0.3">
      <c r="AC959" s="72"/>
      <c r="AP959" s="72"/>
      <c r="AU959" s="72"/>
    </row>
    <row r="960" spans="29:47" x14ac:dyDescent="0.3">
      <c r="AC960" s="72"/>
      <c r="AP960" s="72"/>
      <c r="AU960" s="72"/>
    </row>
    <row r="961" spans="29:47" x14ac:dyDescent="0.3">
      <c r="AC961" s="72"/>
      <c r="AP961" s="72"/>
      <c r="AU961" s="72"/>
    </row>
    <row r="962" spans="29:47" x14ac:dyDescent="0.3">
      <c r="AC962" s="72"/>
      <c r="AP962" s="72"/>
      <c r="AU962" s="72"/>
    </row>
    <row r="963" spans="29:47" x14ac:dyDescent="0.3">
      <c r="AC963" s="72"/>
      <c r="AP963" s="72"/>
      <c r="AU963" s="72"/>
    </row>
    <row r="964" spans="29:47" x14ac:dyDescent="0.3">
      <c r="AC964" s="72"/>
      <c r="AP964" s="72"/>
      <c r="AU964" s="72"/>
    </row>
    <row r="965" spans="29:47" x14ac:dyDescent="0.3">
      <c r="AC965" s="72"/>
      <c r="AP965" s="72"/>
      <c r="AU965" s="72"/>
    </row>
    <row r="966" spans="29:47" x14ac:dyDescent="0.3">
      <c r="AC966" s="72"/>
      <c r="AP966" s="72"/>
      <c r="AU966" s="72"/>
    </row>
    <row r="967" spans="29:47" x14ac:dyDescent="0.3">
      <c r="AC967" s="72"/>
      <c r="AP967" s="72"/>
      <c r="AU967" s="72"/>
    </row>
    <row r="968" spans="29:47" x14ac:dyDescent="0.3">
      <c r="AC968" s="72"/>
      <c r="AP968" s="72"/>
      <c r="AU968" s="72"/>
    </row>
    <row r="969" spans="29:47" x14ac:dyDescent="0.3">
      <c r="AC969" s="72"/>
      <c r="AP969" s="72"/>
      <c r="AU969" s="72"/>
    </row>
    <row r="970" spans="29:47" x14ac:dyDescent="0.3">
      <c r="AC970" s="72"/>
      <c r="AP970" s="72"/>
      <c r="AU970" s="72"/>
    </row>
    <row r="971" spans="29:47" x14ac:dyDescent="0.3">
      <c r="AC971" s="72"/>
      <c r="AP971" s="72"/>
      <c r="AU971" s="72"/>
    </row>
    <row r="972" spans="29:47" x14ac:dyDescent="0.3">
      <c r="AC972" s="72"/>
      <c r="AP972" s="72"/>
      <c r="AU972" s="72"/>
    </row>
    <row r="973" spans="29:47" x14ac:dyDescent="0.3">
      <c r="AC973" s="72"/>
      <c r="AP973" s="72"/>
      <c r="AU973" s="72"/>
    </row>
    <row r="974" spans="29:47" x14ac:dyDescent="0.3">
      <c r="AC974" s="72"/>
      <c r="AP974" s="72"/>
      <c r="AU974" s="72"/>
    </row>
    <row r="975" spans="29:47" x14ac:dyDescent="0.3">
      <c r="AC975" s="72"/>
      <c r="AP975" s="72"/>
      <c r="AU975" s="72"/>
    </row>
    <row r="976" spans="29:47" x14ac:dyDescent="0.3">
      <c r="AC976" s="72"/>
      <c r="AP976" s="72"/>
      <c r="AU976" s="72"/>
    </row>
    <row r="977" spans="29:47" x14ac:dyDescent="0.3">
      <c r="AC977" s="72"/>
      <c r="AP977" s="72"/>
      <c r="AU977" s="72"/>
    </row>
    <row r="978" spans="29:47" x14ac:dyDescent="0.3">
      <c r="AC978" s="72"/>
      <c r="AP978" s="72"/>
      <c r="AU978" s="72"/>
    </row>
    <row r="979" spans="29:47" x14ac:dyDescent="0.3">
      <c r="AC979" s="72"/>
      <c r="AP979" s="72"/>
      <c r="AU979" s="72"/>
    </row>
    <row r="980" spans="29:47" x14ac:dyDescent="0.3">
      <c r="AC980" s="72"/>
      <c r="AP980" s="72"/>
      <c r="AU980" s="72"/>
    </row>
    <row r="981" spans="29:47" x14ac:dyDescent="0.3">
      <c r="AC981" s="72"/>
      <c r="AP981" s="72"/>
      <c r="AU981" s="72"/>
    </row>
    <row r="982" spans="29:47" x14ac:dyDescent="0.3">
      <c r="AC982" s="72"/>
      <c r="AP982" s="72"/>
      <c r="AU982" s="72"/>
    </row>
    <row r="983" spans="29:47" x14ac:dyDescent="0.3">
      <c r="AC983" s="72"/>
      <c r="AP983" s="72"/>
      <c r="AU983" s="72"/>
    </row>
    <row r="984" spans="29:47" x14ac:dyDescent="0.3">
      <c r="AC984" s="72"/>
      <c r="AP984" s="72"/>
      <c r="AU984" s="72"/>
    </row>
    <row r="985" spans="29:47" x14ac:dyDescent="0.3">
      <c r="AC985" s="72"/>
      <c r="AP985" s="72"/>
      <c r="AU985" s="72"/>
    </row>
    <row r="986" spans="29:47" x14ac:dyDescent="0.3">
      <c r="AC986" s="72"/>
      <c r="AP986" s="72"/>
      <c r="AU986" s="72"/>
    </row>
    <row r="987" spans="29:47" x14ac:dyDescent="0.3">
      <c r="AC987" s="72"/>
      <c r="AP987" s="72"/>
      <c r="AU987" s="72"/>
    </row>
    <row r="988" spans="29:47" x14ac:dyDescent="0.3">
      <c r="AC988" s="72"/>
      <c r="AP988" s="72"/>
      <c r="AU988" s="72"/>
    </row>
    <row r="989" spans="29:47" x14ac:dyDescent="0.3">
      <c r="AC989" s="72"/>
      <c r="AP989" s="72"/>
      <c r="AU989" s="72"/>
    </row>
    <row r="990" spans="29:47" x14ac:dyDescent="0.3">
      <c r="AC990" s="72"/>
      <c r="AP990" s="72"/>
      <c r="AU990" s="72"/>
    </row>
    <row r="991" spans="29:47" x14ac:dyDescent="0.3">
      <c r="AC991" s="72"/>
      <c r="AP991" s="72"/>
      <c r="AU991" s="72"/>
    </row>
    <row r="992" spans="29:47" x14ac:dyDescent="0.3">
      <c r="AC992" s="72"/>
      <c r="AP992" s="72"/>
      <c r="AU992" s="72"/>
    </row>
    <row r="993" spans="29:47" x14ac:dyDescent="0.3">
      <c r="AC993" s="72"/>
      <c r="AP993" s="72"/>
      <c r="AU993" s="72"/>
    </row>
    <row r="994" spans="29:47" x14ac:dyDescent="0.3">
      <c r="AC994" s="72"/>
      <c r="AP994" s="72"/>
      <c r="AU994" s="72"/>
    </row>
    <row r="995" spans="29:47" x14ac:dyDescent="0.3">
      <c r="AC995" s="72"/>
      <c r="AP995" s="72"/>
      <c r="AU995" s="72"/>
    </row>
    <row r="996" spans="29:47" x14ac:dyDescent="0.3">
      <c r="AC996" s="72"/>
      <c r="AP996" s="72"/>
      <c r="AU996" s="72"/>
    </row>
    <row r="997" spans="29:47" x14ac:dyDescent="0.3">
      <c r="AC997" s="72"/>
      <c r="AP997" s="72"/>
      <c r="AU997" s="72"/>
    </row>
    <row r="998" spans="29:47" x14ac:dyDescent="0.3">
      <c r="AC998" s="72"/>
      <c r="AP998" s="72"/>
      <c r="AU998" s="72"/>
    </row>
    <row r="999" spans="29:47" x14ac:dyDescent="0.3">
      <c r="AC999" s="72"/>
      <c r="AP999" s="72"/>
      <c r="AU999" s="72"/>
    </row>
    <row r="1000" spans="29:47" x14ac:dyDescent="0.3">
      <c r="AC1000" s="72"/>
      <c r="AP1000" s="72"/>
      <c r="AU1000" s="72"/>
    </row>
    <row r="1001" spans="29:47" x14ac:dyDescent="0.3">
      <c r="AC1001" s="72"/>
      <c r="AP1001" s="72"/>
      <c r="AU1001" s="72"/>
    </row>
    <row r="1002" spans="29:47" x14ac:dyDescent="0.3">
      <c r="AC1002" s="72"/>
      <c r="AP1002" s="72"/>
      <c r="AU1002" s="72"/>
    </row>
    <row r="1003" spans="29:47" x14ac:dyDescent="0.3">
      <c r="AC1003" s="72"/>
      <c r="AP1003" s="72"/>
      <c r="AU1003" s="72"/>
    </row>
    <row r="1004" spans="29:47" x14ac:dyDescent="0.3">
      <c r="AC1004" s="72"/>
      <c r="AP1004" s="72"/>
      <c r="AU1004" s="72"/>
    </row>
    <row r="1005" spans="29:47" x14ac:dyDescent="0.3">
      <c r="AC1005" s="72"/>
      <c r="AP1005" s="72"/>
      <c r="AU1005" s="72"/>
    </row>
    <row r="1006" spans="29:47" x14ac:dyDescent="0.3">
      <c r="AC1006" s="72"/>
      <c r="AP1006" s="72"/>
      <c r="AU1006" s="72"/>
    </row>
    <row r="1007" spans="29:47" x14ac:dyDescent="0.3">
      <c r="AC1007" s="72"/>
      <c r="AP1007" s="72"/>
      <c r="AU1007" s="72"/>
    </row>
    <row r="1008" spans="29:47" x14ac:dyDescent="0.3">
      <c r="AC1008" s="72"/>
      <c r="AP1008" s="72"/>
      <c r="AU1008" s="72"/>
    </row>
  </sheetData>
  <autoFilter ref="A3:BM750" xr:uid="{A454363E-24E4-4A04-BC6D-BCA6B7B291A2}">
    <filterColumn colId="7">
      <filters>
        <filter val="Johnson &amp; Johnson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F91E-1CE4-4480-8724-AA8CF1B24F15}">
  <dimension ref="A1:AB202"/>
  <sheetViews>
    <sheetView topLeftCell="A184" workbookViewId="0">
      <selection activeCell="B3" sqref="B3"/>
    </sheetView>
  </sheetViews>
  <sheetFormatPr defaultRowHeight="14.5" x14ac:dyDescent="0.35"/>
  <cols>
    <col min="1" max="1" width="41.54296875" bestFit="1" customWidth="1"/>
    <col min="2" max="2" width="19.453125" bestFit="1" customWidth="1"/>
    <col min="3" max="3" width="30.54296875" bestFit="1" customWidth="1"/>
    <col min="5" max="5" width="12.54296875" bestFit="1" customWidth="1"/>
    <col min="8" max="8" width="12.90625" bestFit="1" customWidth="1"/>
  </cols>
  <sheetData>
    <row r="1" spans="1:28" x14ac:dyDescent="0.35">
      <c r="E1" s="71">
        <f>SUBTOTAL(9,E3:E202)</f>
        <v>4291345.0452371966</v>
      </c>
      <c r="H1" s="71">
        <f>SUBTOTAL(9,H3:H202)</f>
        <v>3706188</v>
      </c>
    </row>
    <row r="2" spans="1:28" s="159" customFormat="1" ht="43.5" x14ac:dyDescent="0.35">
      <c r="B2" s="159" t="s">
        <v>2112</v>
      </c>
      <c r="C2" s="160" t="s">
        <v>12</v>
      </c>
      <c r="D2" s="160" t="s">
        <v>2113</v>
      </c>
      <c r="E2" s="160" t="s">
        <v>2114</v>
      </c>
      <c r="F2" s="160" t="s">
        <v>2115</v>
      </c>
      <c r="G2" s="160" t="s">
        <v>2116</v>
      </c>
      <c r="H2" s="160" t="s">
        <v>2117</v>
      </c>
      <c r="I2" s="160" t="s">
        <v>2118</v>
      </c>
      <c r="J2" s="160" t="s">
        <v>2119</v>
      </c>
      <c r="K2" s="160" t="s">
        <v>2120</v>
      </c>
      <c r="L2" s="160" t="s">
        <v>2121</v>
      </c>
      <c r="M2" s="160" t="s">
        <v>2122</v>
      </c>
      <c r="N2" s="160" t="s">
        <v>2123</v>
      </c>
      <c r="O2" s="160" t="s">
        <v>2124</v>
      </c>
      <c r="P2" s="160" t="s">
        <v>2125</v>
      </c>
      <c r="Q2" s="160" t="s">
        <v>2126</v>
      </c>
      <c r="R2" s="160" t="s">
        <v>2127</v>
      </c>
      <c r="S2" s="160" t="s">
        <v>2128</v>
      </c>
      <c r="T2" s="160" t="s">
        <v>2129</v>
      </c>
      <c r="U2" s="160" t="s">
        <v>2130</v>
      </c>
      <c r="V2" s="160" t="s">
        <v>2131</v>
      </c>
      <c r="W2" s="160" t="s">
        <v>2132</v>
      </c>
      <c r="X2" s="160" t="s">
        <v>2133</v>
      </c>
      <c r="Y2" s="160" t="s">
        <v>2134</v>
      </c>
      <c r="Z2" s="160" t="s">
        <v>2135</v>
      </c>
      <c r="AA2" s="160" t="s">
        <v>2136</v>
      </c>
      <c r="AB2" s="160" t="s">
        <v>2137</v>
      </c>
    </row>
    <row r="3" spans="1:28" x14ac:dyDescent="0.35">
      <c r="A3" t="str">
        <f>VLOOKUP(C3,Detail!G:G,1,0)</f>
        <v>MISE EN SCENE - LAZADA</v>
      </c>
      <c r="B3" s="122" t="s">
        <v>499</v>
      </c>
      <c r="C3" s="121" t="s">
        <v>635</v>
      </c>
      <c r="D3" s="69">
        <v>11606</v>
      </c>
      <c r="E3" s="69">
        <v>20803.489742489204</v>
      </c>
      <c r="F3" s="70">
        <v>0.47035377819400376</v>
      </c>
      <c r="G3" s="69">
        <v>20803.489742489204</v>
      </c>
      <c r="H3" s="69">
        <v>9785</v>
      </c>
      <c r="I3" s="70">
        <v>0.47035377819400376</v>
      </c>
      <c r="J3" s="69">
        <v>-11018.489742489204</v>
      </c>
      <c r="K3" s="69">
        <v>-11018.489742489204</v>
      </c>
      <c r="L3" s="69">
        <v>9785</v>
      </c>
      <c r="M3" s="69">
        <v>15344.417966091327</v>
      </c>
      <c r="N3" s="69">
        <v>15344.417966091327</v>
      </c>
      <c r="O3" s="70">
        <v>0.3169882370741367</v>
      </c>
      <c r="P3" s="69">
        <v>4864</v>
      </c>
      <c r="Q3" s="69">
        <v>4864</v>
      </c>
      <c r="R3" s="69">
        <v>180.14814814814815</v>
      </c>
      <c r="S3" s="69">
        <v>5459.0717763978755</v>
      </c>
      <c r="T3" s="69">
        <v>5459.0717763978755</v>
      </c>
      <c r="U3" s="70">
        <v>0.90143529917957632</v>
      </c>
      <c r="V3" s="69">
        <v>4921</v>
      </c>
      <c r="W3" s="69">
        <v>4921</v>
      </c>
      <c r="X3" s="69">
        <v>0</v>
      </c>
      <c r="Y3" s="69">
        <v>0</v>
      </c>
      <c r="Z3" s="69">
        <v>0</v>
      </c>
      <c r="AA3">
        <v>11.484741784037558</v>
      </c>
      <c r="AB3">
        <v>11.400785854616895</v>
      </c>
    </row>
    <row r="4" spans="1:28" x14ac:dyDescent="0.35">
      <c r="A4" t="str">
        <f>VLOOKUP(C4,Detail!G:G,1,0)</f>
        <v>MISE EN SCENE - SHOPEE</v>
      </c>
      <c r="B4" s="122" t="s">
        <v>499</v>
      </c>
      <c r="C4" s="121" t="s">
        <v>500</v>
      </c>
      <c r="D4" s="69">
        <v>12692</v>
      </c>
      <c r="E4" s="69">
        <v>36164.401545064313</v>
      </c>
      <c r="F4" s="70">
        <v>0.26802600308266106</v>
      </c>
      <c r="G4" s="69">
        <v>36164.401545064313</v>
      </c>
      <c r="H4" s="69">
        <v>9693</v>
      </c>
      <c r="I4" s="70">
        <v>0.26802600308266106</v>
      </c>
      <c r="J4" s="69">
        <v>-26471.401545064313</v>
      </c>
      <c r="K4" s="69">
        <v>-26471.401545064313</v>
      </c>
      <c r="L4" s="69">
        <v>9693</v>
      </c>
      <c r="M4" s="69">
        <v>3966.7505968232908</v>
      </c>
      <c r="N4" s="69">
        <v>3966.7505968232908</v>
      </c>
      <c r="O4" s="70">
        <v>1.2640068684971983</v>
      </c>
      <c r="P4" s="69">
        <v>5014</v>
      </c>
      <c r="Q4" s="69">
        <v>5014</v>
      </c>
      <c r="R4" s="69">
        <v>179.07142857142858</v>
      </c>
      <c r="S4" s="69">
        <v>32197.650948241018</v>
      </c>
      <c r="T4" s="69">
        <v>32197.650948241018</v>
      </c>
      <c r="U4" s="70">
        <v>0.1453211604635902</v>
      </c>
      <c r="V4" s="69">
        <v>4679</v>
      </c>
      <c r="W4" s="69">
        <v>4679</v>
      </c>
      <c r="X4" s="69">
        <v>0</v>
      </c>
      <c r="Y4" s="69">
        <v>0</v>
      </c>
      <c r="Z4" s="69">
        <v>0</v>
      </c>
      <c r="AA4">
        <v>13.045760430686407</v>
      </c>
      <c r="AB4">
        <v>13.290052356020942</v>
      </c>
    </row>
    <row r="5" spans="1:28" x14ac:dyDescent="0.35">
      <c r="A5" t="str">
        <f>VLOOKUP(C5,Detail!G:G,1,0)</f>
        <v>MISE EN SCENE - TIKI</v>
      </c>
      <c r="B5" s="122" t="s">
        <v>499</v>
      </c>
      <c r="C5" s="121" t="s">
        <v>701</v>
      </c>
      <c r="D5" s="69">
        <v>0</v>
      </c>
      <c r="E5" s="69">
        <v>6260</v>
      </c>
      <c r="F5" s="70">
        <v>0</v>
      </c>
      <c r="G5" s="69">
        <v>6260</v>
      </c>
      <c r="H5" s="69">
        <v>0</v>
      </c>
      <c r="I5" s="70">
        <v>0</v>
      </c>
      <c r="J5" s="69">
        <v>-6260</v>
      </c>
      <c r="K5" s="69">
        <v>-6260</v>
      </c>
      <c r="L5" s="69">
        <v>0</v>
      </c>
      <c r="M5" s="69">
        <v>6260</v>
      </c>
      <c r="N5" s="69">
        <v>6260</v>
      </c>
      <c r="O5" s="70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70">
        <v>0</v>
      </c>
      <c r="V5" s="69">
        <v>0</v>
      </c>
      <c r="W5" s="69">
        <v>0</v>
      </c>
      <c r="X5" s="69">
        <v>0</v>
      </c>
      <c r="Y5" s="69">
        <v>0</v>
      </c>
      <c r="Z5" s="69">
        <v>0</v>
      </c>
    </row>
    <row r="6" spans="1:28" x14ac:dyDescent="0.35">
      <c r="A6" t="str">
        <f>VLOOKUP(C6,Detail!G:G,1,0)</f>
        <v>MISE EN SCENE - TIKTOK</v>
      </c>
      <c r="B6" s="122" t="s">
        <v>499</v>
      </c>
      <c r="C6" s="121" t="s">
        <v>675</v>
      </c>
      <c r="D6" s="69">
        <v>13894</v>
      </c>
      <c r="E6" s="69">
        <v>6999.9999999999991</v>
      </c>
      <c r="F6" s="70">
        <v>1.5505714285714287</v>
      </c>
      <c r="G6" s="69">
        <v>6999.9999999999991</v>
      </c>
      <c r="H6" s="69">
        <v>10854</v>
      </c>
      <c r="I6" s="70">
        <v>1.5505714285714287</v>
      </c>
      <c r="J6" s="69">
        <v>3854.0000000000009</v>
      </c>
      <c r="K6" s="69">
        <v>3854.0000000000009</v>
      </c>
      <c r="L6" s="69">
        <v>10854</v>
      </c>
      <c r="M6" s="69">
        <v>1400</v>
      </c>
      <c r="N6" s="69">
        <v>1400</v>
      </c>
      <c r="O6" s="70">
        <v>5.585</v>
      </c>
      <c r="P6" s="69">
        <v>7819</v>
      </c>
      <c r="Q6" s="69">
        <v>7819</v>
      </c>
      <c r="R6" s="69">
        <v>390.95</v>
      </c>
      <c r="S6" s="69">
        <v>5599.9999999999991</v>
      </c>
      <c r="T6" s="69">
        <v>5599.9999999999991</v>
      </c>
      <c r="U6" s="70">
        <v>0.54196428571428579</v>
      </c>
      <c r="V6" s="69">
        <v>3035</v>
      </c>
      <c r="W6" s="69">
        <v>3035</v>
      </c>
      <c r="X6" s="69">
        <v>0</v>
      </c>
      <c r="Y6" s="69">
        <v>0</v>
      </c>
      <c r="Z6" s="69">
        <v>0</v>
      </c>
      <c r="AA6">
        <v>7.7918162239770279</v>
      </c>
      <c r="AB6">
        <v>9.9741564967695613</v>
      </c>
    </row>
    <row r="7" spans="1:28" x14ac:dyDescent="0.35">
      <c r="A7" t="str">
        <f>VLOOKUP(C7,Detail!G:G,1,0)</f>
        <v>APTAMIL - LAZADA</v>
      </c>
      <c r="B7" s="122" t="s">
        <v>702</v>
      </c>
      <c r="C7" s="121" t="s">
        <v>703</v>
      </c>
      <c r="D7" s="69">
        <v>0</v>
      </c>
      <c r="E7" s="69">
        <v>46712.022618025738</v>
      </c>
      <c r="F7" s="70">
        <v>0</v>
      </c>
      <c r="G7" s="69">
        <v>46712.022618025738</v>
      </c>
      <c r="H7" s="69">
        <v>0</v>
      </c>
      <c r="I7" s="70">
        <v>0</v>
      </c>
      <c r="J7" s="69">
        <v>-46712.022618025738</v>
      </c>
      <c r="K7" s="69">
        <v>-46712.022618025738</v>
      </c>
      <c r="L7" s="69">
        <v>0</v>
      </c>
      <c r="M7" s="69">
        <v>46712.022618025738</v>
      </c>
      <c r="N7" s="69">
        <v>46712.022618025738</v>
      </c>
      <c r="O7" s="70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70">
        <v>0</v>
      </c>
      <c r="V7" s="69">
        <v>0</v>
      </c>
      <c r="W7" s="69">
        <v>0</v>
      </c>
      <c r="X7" s="69">
        <v>0</v>
      </c>
      <c r="Y7" s="69">
        <v>0</v>
      </c>
      <c r="Z7" s="69">
        <v>0</v>
      </c>
    </row>
    <row r="8" spans="1:28" x14ac:dyDescent="0.35">
      <c r="A8" t="str">
        <f>VLOOKUP(C8,Detail!G:G,1,0)</f>
        <v>ARCHCAFE - LAZADA</v>
      </c>
      <c r="B8" s="122" t="s">
        <v>488</v>
      </c>
      <c r="C8" s="121" t="s">
        <v>491</v>
      </c>
      <c r="D8" s="69">
        <v>3970</v>
      </c>
      <c r="E8" s="69">
        <v>2940</v>
      </c>
      <c r="F8" s="70">
        <v>1.1275510204081634</v>
      </c>
      <c r="G8" s="69">
        <v>2940</v>
      </c>
      <c r="H8" s="69">
        <v>3315</v>
      </c>
      <c r="I8" s="70">
        <v>1.1275510204081634</v>
      </c>
      <c r="J8" s="69">
        <v>375</v>
      </c>
      <c r="K8" s="69">
        <v>375</v>
      </c>
      <c r="L8" s="69">
        <v>3315</v>
      </c>
      <c r="M8" s="69">
        <v>540</v>
      </c>
      <c r="N8" s="69">
        <v>540</v>
      </c>
      <c r="O8" s="70">
        <v>0.67407407407407405</v>
      </c>
      <c r="P8" s="69">
        <v>364</v>
      </c>
      <c r="Q8" s="69">
        <v>364</v>
      </c>
      <c r="R8" s="69">
        <v>18.2</v>
      </c>
      <c r="S8" s="69">
        <v>2400</v>
      </c>
      <c r="T8" s="69">
        <v>2400</v>
      </c>
      <c r="U8" s="70">
        <v>1.2295833333333333</v>
      </c>
      <c r="V8" s="69">
        <v>2951</v>
      </c>
      <c r="W8" s="69">
        <v>2951</v>
      </c>
      <c r="X8" s="69">
        <v>0</v>
      </c>
      <c r="Y8" s="69">
        <v>0</v>
      </c>
      <c r="Z8" s="69">
        <v>0</v>
      </c>
      <c r="AA8">
        <v>8.9112903225806459</v>
      </c>
      <c r="AB8">
        <v>9.0432801822323459</v>
      </c>
    </row>
    <row r="9" spans="1:28" x14ac:dyDescent="0.35">
      <c r="A9" t="str">
        <f>VLOOKUP(C9,Detail!G:G,1,0)</f>
        <v>ARCHCAFE - SHOPEE</v>
      </c>
      <c r="B9" s="122" t="s">
        <v>488</v>
      </c>
      <c r="C9" s="121" t="s">
        <v>490</v>
      </c>
      <c r="D9" s="69">
        <v>2758</v>
      </c>
      <c r="E9" s="69">
        <v>2760</v>
      </c>
      <c r="F9" s="70">
        <v>0.78405797101449271</v>
      </c>
      <c r="G9" s="69">
        <v>2760</v>
      </c>
      <c r="H9" s="69">
        <v>2164</v>
      </c>
      <c r="I9" s="70">
        <v>0.78405797101449271</v>
      </c>
      <c r="J9" s="69">
        <v>-596</v>
      </c>
      <c r="K9" s="69">
        <v>-596</v>
      </c>
      <c r="L9" s="69">
        <v>2164</v>
      </c>
      <c r="M9" s="69">
        <v>2210</v>
      </c>
      <c r="N9" s="69">
        <v>2210</v>
      </c>
      <c r="O9" s="70">
        <v>0.7954751131221719</v>
      </c>
      <c r="P9" s="69">
        <v>1758</v>
      </c>
      <c r="Q9" s="69">
        <v>1758</v>
      </c>
      <c r="R9" s="69">
        <v>62.785714285714285</v>
      </c>
      <c r="S9" s="69">
        <v>550</v>
      </c>
      <c r="T9" s="69">
        <v>550</v>
      </c>
      <c r="U9" s="70">
        <v>0.73818181818181816</v>
      </c>
      <c r="V9" s="69">
        <v>406</v>
      </c>
      <c r="W9" s="69">
        <v>406</v>
      </c>
      <c r="X9" s="69">
        <v>0</v>
      </c>
      <c r="Y9" s="69">
        <v>0</v>
      </c>
      <c r="Z9" s="69">
        <v>0</v>
      </c>
      <c r="AA9">
        <v>12.157303370786517</v>
      </c>
      <c r="AB9">
        <v>11.491666666666667</v>
      </c>
    </row>
    <row r="10" spans="1:28" x14ac:dyDescent="0.35">
      <c r="A10" t="str">
        <f>VLOOKUP(C10,Detail!G:G,1,0)</f>
        <v>ARCHCAFE - TIKI</v>
      </c>
      <c r="B10" s="122" t="s">
        <v>488</v>
      </c>
      <c r="C10" s="121" t="s">
        <v>492</v>
      </c>
      <c r="D10" s="69">
        <v>415</v>
      </c>
      <c r="E10" s="69">
        <v>100</v>
      </c>
      <c r="F10" s="70">
        <v>3.92</v>
      </c>
      <c r="G10" s="69">
        <v>100</v>
      </c>
      <c r="H10" s="69">
        <v>392</v>
      </c>
      <c r="I10" s="70">
        <v>3.92</v>
      </c>
      <c r="J10" s="69">
        <v>292</v>
      </c>
      <c r="K10" s="69">
        <v>292</v>
      </c>
      <c r="L10" s="69">
        <v>392</v>
      </c>
      <c r="M10" s="69">
        <v>95</v>
      </c>
      <c r="N10" s="69">
        <v>95</v>
      </c>
      <c r="O10" s="70">
        <v>3.905263157894737</v>
      </c>
      <c r="P10" s="69">
        <v>371</v>
      </c>
      <c r="Q10" s="69">
        <v>371</v>
      </c>
      <c r="R10" s="69">
        <v>12.366666666666667</v>
      </c>
      <c r="S10" s="69">
        <v>5</v>
      </c>
      <c r="T10" s="69">
        <v>5</v>
      </c>
      <c r="U10" s="70">
        <v>4.2</v>
      </c>
      <c r="V10" s="69">
        <v>21</v>
      </c>
      <c r="W10" s="69">
        <v>21</v>
      </c>
      <c r="X10" s="69">
        <v>0</v>
      </c>
      <c r="Y10" s="69">
        <v>0</v>
      </c>
      <c r="Z10" s="69">
        <v>0</v>
      </c>
      <c r="AA10">
        <v>9.3333333333333339</v>
      </c>
      <c r="AB10">
        <v>9.0217391304347831</v>
      </c>
    </row>
    <row r="11" spans="1:28" x14ac:dyDescent="0.35">
      <c r="A11" t="str">
        <f>VLOOKUP(C11,Detail!G:G,1,0)</f>
        <v>BLACKMORES - LAZADA</v>
      </c>
      <c r="B11" s="122" t="s">
        <v>458</v>
      </c>
      <c r="C11" s="121" t="s">
        <v>460</v>
      </c>
      <c r="D11" s="69">
        <v>14662</v>
      </c>
      <c r="E11" s="69">
        <v>9000</v>
      </c>
      <c r="F11" s="70">
        <v>1.4182222222222223</v>
      </c>
      <c r="G11" s="69">
        <v>9000</v>
      </c>
      <c r="H11" s="69">
        <v>12764</v>
      </c>
      <c r="I11" s="70">
        <v>1.4182222222222223</v>
      </c>
      <c r="J11" s="69">
        <v>3764</v>
      </c>
      <c r="K11" s="69">
        <v>3764</v>
      </c>
      <c r="L11" s="69">
        <v>12764</v>
      </c>
      <c r="M11" s="69">
        <v>1850</v>
      </c>
      <c r="N11" s="69">
        <v>1850</v>
      </c>
      <c r="O11" s="70">
        <v>3.302162162162162</v>
      </c>
      <c r="P11" s="69">
        <v>6109</v>
      </c>
      <c r="Q11" s="69">
        <v>6109</v>
      </c>
      <c r="R11" s="69">
        <v>226.25925925925927</v>
      </c>
      <c r="S11" s="69">
        <v>7150</v>
      </c>
      <c r="T11" s="69">
        <v>7150</v>
      </c>
      <c r="U11" s="70">
        <v>0.93076923076923079</v>
      </c>
      <c r="V11" s="69">
        <v>6655</v>
      </c>
      <c r="W11" s="69">
        <v>6655</v>
      </c>
      <c r="X11" s="69">
        <v>0</v>
      </c>
      <c r="Y11" s="69">
        <v>0</v>
      </c>
      <c r="Z11" s="69">
        <v>0</v>
      </c>
      <c r="AA11">
        <v>30.246445497630333</v>
      </c>
      <c r="AB11">
        <v>30.106776180698152</v>
      </c>
    </row>
    <row r="12" spans="1:28" x14ac:dyDescent="0.35">
      <c r="A12" t="str">
        <f>VLOOKUP(C12,Detail!G:G,1,0)</f>
        <v>BLACKMORES - SHOPEE</v>
      </c>
      <c r="B12" s="122" t="s">
        <v>458</v>
      </c>
      <c r="C12" s="121" t="s">
        <v>461</v>
      </c>
      <c r="D12" s="69">
        <v>4592</v>
      </c>
      <c r="E12" s="69">
        <v>2000</v>
      </c>
      <c r="F12" s="70">
        <v>1.784</v>
      </c>
      <c r="G12" s="69">
        <v>2000</v>
      </c>
      <c r="H12" s="69">
        <v>3568</v>
      </c>
      <c r="I12" s="70">
        <v>1.784</v>
      </c>
      <c r="J12" s="69">
        <v>1568</v>
      </c>
      <c r="K12" s="69">
        <v>1568</v>
      </c>
      <c r="L12" s="69">
        <v>3568</v>
      </c>
      <c r="M12" s="69">
        <v>850</v>
      </c>
      <c r="N12" s="69">
        <v>850</v>
      </c>
      <c r="O12" s="70">
        <v>2.54</v>
      </c>
      <c r="P12" s="69">
        <v>2159</v>
      </c>
      <c r="Q12" s="69">
        <v>2159</v>
      </c>
      <c r="R12" s="69">
        <v>77.107142857142861</v>
      </c>
      <c r="S12" s="69">
        <v>1150</v>
      </c>
      <c r="T12" s="69">
        <v>1150</v>
      </c>
      <c r="U12" s="70">
        <v>1.2252173913043478</v>
      </c>
      <c r="V12" s="69">
        <v>1409</v>
      </c>
      <c r="W12" s="69">
        <v>1409</v>
      </c>
      <c r="X12" s="69">
        <v>0</v>
      </c>
      <c r="Y12" s="69">
        <v>0</v>
      </c>
      <c r="Z12" s="69">
        <v>0</v>
      </c>
      <c r="AA12">
        <v>29.983193277310924</v>
      </c>
      <c r="AB12">
        <v>29.435897435897434</v>
      </c>
    </row>
    <row r="13" spans="1:28" x14ac:dyDescent="0.35">
      <c r="A13" t="str">
        <f>VLOOKUP(C13,Detail!G:G,1,0)</f>
        <v>BLACKMORES - TIKI</v>
      </c>
      <c r="B13" s="122" t="s">
        <v>458</v>
      </c>
      <c r="C13" s="121" t="s">
        <v>462</v>
      </c>
      <c r="D13" s="69">
        <v>1323</v>
      </c>
      <c r="E13" s="69">
        <v>500</v>
      </c>
      <c r="F13" s="70">
        <v>2.5779999999999998</v>
      </c>
      <c r="G13" s="69">
        <v>500</v>
      </c>
      <c r="H13" s="69">
        <v>1289</v>
      </c>
      <c r="I13" s="70">
        <v>2.5779999999999998</v>
      </c>
      <c r="J13" s="69">
        <v>789</v>
      </c>
      <c r="K13" s="69">
        <v>789</v>
      </c>
      <c r="L13" s="69">
        <v>1289</v>
      </c>
      <c r="M13" s="69">
        <v>484</v>
      </c>
      <c r="N13" s="69">
        <v>484</v>
      </c>
      <c r="O13" s="70">
        <v>2.5185950413223139</v>
      </c>
      <c r="P13" s="69">
        <v>1219</v>
      </c>
      <c r="Q13" s="69">
        <v>1219</v>
      </c>
      <c r="R13" s="69">
        <v>40.633333333333333</v>
      </c>
      <c r="S13" s="69">
        <v>16</v>
      </c>
      <c r="T13" s="69">
        <v>16</v>
      </c>
      <c r="U13" s="70">
        <v>4.375</v>
      </c>
      <c r="V13" s="69">
        <v>70</v>
      </c>
      <c r="W13" s="69">
        <v>70</v>
      </c>
      <c r="X13" s="69">
        <v>0</v>
      </c>
      <c r="Y13" s="69">
        <v>0</v>
      </c>
      <c r="Z13" s="69">
        <v>0</v>
      </c>
      <c r="AA13">
        <v>40.28125</v>
      </c>
      <c r="AB13">
        <v>40.090909090909093</v>
      </c>
    </row>
    <row r="14" spans="1:28" x14ac:dyDescent="0.35">
      <c r="A14" t="str">
        <f>VLOOKUP(C14,Detail!G:G,1,0)</f>
        <v>BONG BACH TUYET - LAZADA</v>
      </c>
      <c r="B14" s="122" t="s">
        <v>372</v>
      </c>
      <c r="C14" s="121" t="s">
        <v>381</v>
      </c>
      <c r="D14" s="69">
        <v>15966</v>
      </c>
      <c r="E14" s="69">
        <v>16199.999999999975</v>
      </c>
      <c r="F14" s="70">
        <v>0.90234567901234708</v>
      </c>
      <c r="G14" s="69">
        <v>16199.999999999975</v>
      </c>
      <c r="H14" s="69">
        <v>14618</v>
      </c>
      <c r="I14" s="70">
        <v>0.90234567901234708</v>
      </c>
      <c r="J14" s="69">
        <v>-1581.9999999999745</v>
      </c>
      <c r="K14" s="69">
        <v>-1581.9999999999745</v>
      </c>
      <c r="L14" s="69">
        <v>14618</v>
      </c>
      <c r="M14" s="69">
        <v>8247.2727272727116</v>
      </c>
      <c r="N14" s="69">
        <v>8247.2727272727116</v>
      </c>
      <c r="O14" s="70">
        <v>1.2024581128747818</v>
      </c>
      <c r="P14" s="69">
        <v>9917</v>
      </c>
      <c r="Q14" s="69">
        <v>9917</v>
      </c>
      <c r="R14" s="69">
        <v>354.17857142857144</v>
      </c>
      <c r="S14" s="69">
        <v>7952.727272727263</v>
      </c>
      <c r="T14" s="69">
        <v>7952.727272727263</v>
      </c>
      <c r="U14" s="70">
        <v>0.59111796982167431</v>
      </c>
      <c r="V14" s="69">
        <v>4701</v>
      </c>
      <c r="W14" s="69">
        <v>4701</v>
      </c>
      <c r="X14" s="69">
        <v>0</v>
      </c>
      <c r="Y14" s="69">
        <v>0</v>
      </c>
      <c r="Z14" s="69">
        <v>0</v>
      </c>
      <c r="AA14">
        <v>8.7743097238895551</v>
      </c>
      <c r="AB14">
        <v>8.7677100494233944</v>
      </c>
    </row>
    <row r="15" spans="1:28" x14ac:dyDescent="0.35">
      <c r="A15" t="str">
        <f>VLOOKUP(C15,Detail!G:G,1,0)</f>
        <v>BONG BACH TUYET - SHOPEE</v>
      </c>
      <c r="B15" s="122" t="s">
        <v>372</v>
      </c>
      <c r="C15" s="121" t="s">
        <v>374</v>
      </c>
      <c r="D15" s="69">
        <v>21447</v>
      </c>
      <c r="E15" s="69">
        <v>25511.999999999964</v>
      </c>
      <c r="F15" s="70">
        <v>0.74851050486045889</v>
      </c>
      <c r="G15" s="69">
        <v>25511.999999999964</v>
      </c>
      <c r="H15" s="69">
        <v>19096</v>
      </c>
      <c r="I15" s="70">
        <v>0.74851050486045889</v>
      </c>
      <c r="J15" s="69">
        <v>-6415.9999999999636</v>
      </c>
      <c r="K15" s="69">
        <v>-6415.9999999999636</v>
      </c>
      <c r="L15" s="69">
        <v>19096</v>
      </c>
      <c r="M15" s="69">
        <v>12755.999999999975</v>
      </c>
      <c r="N15" s="69">
        <v>12755.999999999975</v>
      </c>
      <c r="O15" s="70">
        <v>0.96370335528378992</v>
      </c>
      <c r="P15" s="69">
        <v>12293</v>
      </c>
      <c r="Q15" s="69">
        <v>12293</v>
      </c>
      <c r="R15" s="69">
        <v>439.03571428571428</v>
      </c>
      <c r="S15" s="69">
        <v>12755.999999999989</v>
      </c>
      <c r="T15" s="69">
        <v>12755.999999999989</v>
      </c>
      <c r="U15" s="70">
        <v>0.53331765443712809</v>
      </c>
      <c r="V15" s="69">
        <v>6803</v>
      </c>
      <c r="W15" s="69">
        <v>6803</v>
      </c>
      <c r="X15" s="69">
        <v>0</v>
      </c>
      <c r="Y15" s="69">
        <v>0</v>
      </c>
      <c r="Z15" s="69">
        <v>0</v>
      </c>
      <c r="AA15">
        <v>9.242981606969991</v>
      </c>
      <c r="AB15">
        <v>9.1419437340153458</v>
      </c>
    </row>
    <row r="16" spans="1:28" x14ac:dyDescent="0.35">
      <c r="A16" t="str">
        <f>VLOOKUP(C16,Detail!G:G,1,0)</f>
        <v>BONG BACH TUYET - TIKI</v>
      </c>
      <c r="B16" s="122" t="s">
        <v>372</v>
      </c>
      <c r="C16" s="121" t="s">
        <v>382</v>
      </c>
      <c r="D16" s="69">
        <v>2038</v>
      </c>
      <c r="E16" s="69">
        <v>3099.9999999999959</v>
      </c>
      <c r="F16" s="70">
        <v>0.64709677419354927</v>
      </c>
      <c r="G16" s="69">
        <v>3099.9999999999959</v>
      </c>
      <c r="H16" s="69">
        <v>2006</v>
      </c>
      <c r="I16" s="70">
        <v>0.64709677419354927</v>
      </c>
      <c r="J16" s="69">
        <v>-1093.9999999999959</v>
      </c>
      <c r="K16" s="69">
        <v>-1093.9999999999959</v>
      </c>
      <c r="L16" s="69">
        <v>2006</v>
      </c>
      <c r="M16" s="69">
        <v>3011.4285714285675</v>
      </c>
      <c r="N16" s="69">
        <v>3011.4285714285675</v>
      </c>
      <c r="O16" s="70">
        <v>0.60170777988614876</v>
      </c>
      <c r="P16" s="69">
        <v>1812</v>
      </c>
      <c r="Q16" s="69">
        <v>1812</v>
      </c>
      <c r="R16" s="69">
        <v>60.4</v>
      </c>
      <c r="S16" s="69">
        <v>88.571428571428498</v>
      </c>
      <c r="T16" s="69">
        <v>88.571428571428498</v>
      </c>
      <c r="U16" s="70">
        <v>2.1903225806451632</v>
      </c>
      <c r="V16" s="69">
        <v>194</v>
      </c>
      <c r="W16" s="69">
        <v>194</v>
      </c>
      <c r="X16" s="69">
        <v>0</v>
      </c>
      <c r="Y16" s="69">
        <v>0</v>
      </c>
      <c r="Z16" s="69">
        <v>0</v>
      </c>
      <c r="AA16">
        <v>13.111111111111111</v>
      </c>
      <c r="AB16">
        <v>12.898734177215189</v>
      </c>
    </row>
    <row r="17" spans="1:28" x14ac:dyDescent="0.35">
      <c r="A17" t="str">
        <f>VLOOKUP(C17,Detail!G:G,1,0)</f>
        <v>BONG BACH TUYET - TIKTOK</v>
      </c>
      <c r="B17" s="122" t="s">
        <v>372</v>
      </c>
      <c r="C17" s="121" t="s">
        <v>383</v>
      </c>
      <c r="D17" s="69">
        <v>5759</v>
      </c>
      <c r="E17" s="69">
        <v>5000</v>
      </c>
      <c r="F17" s="70">
        <v>0.97719999999999996</v>
      </c>
      <c r="G17" s="69">
        <v>5000</v>
      </c>
      <c r="H17" s="69">
        <v>4886</v>
      </c>
      <c r="I17" s="70">
        <v>0.97719999999999996</v>
      </c>
      <c r="J17" s="69">
        <v>-114</v>
      </c>
      <c r="K17" s="69">
        <v>-114</v>
      </c>
      <c r="L17" s="69">
        <v>4886</v>
      </c>
      <c r="M17" s="69">
        <v>999.99999999999955</v>
      </c>
      <c r="N17" s="69">
        <v>999.99999999999955</v>
      </c>
      <c r="O17" s="70">
        <v>3.6400000000000015</v>
      </c>
      <c r="P17" s="69">
        <v>3640</v>
      </c>
      <c r="Q17" s="69">
        <v>3640</v>
      </c>
      <c r="R17" s="69">
        <v>173.33333333333334</v>
      </c>
      <c r="S17" s="69">
        <v>4000</v>
      </c>
      <c r="T17" s="69">
        <v>4000</v>
      </c>
      <c r="U17" s="70">
        <v>0.3115</v>
      </c>
      <c r="V17" s="69">
        <v>1246</v>
      </c>
      <c r="W17" s="69">
        <v>1246</v>
      </c>
      <c r="X17" s="69">
        <v>0</v>
      </c>
      <c r="Y17" s="69">
        <v>0</v>
      </c>
      <c r="Z17" s="69">
        <v>0</v>
      </c>
      <c r="AA17">
        <v>7.0606936416184976</v>
      </c>
      <c r="AB17">
        <v>8.3222543352601157</v>
      </c>
    </row>
    <row r="18" spans="1:28" x14ac:dyDescent="0.35">
      <c r="A18" t="str">
        <f>VLOOKUP(C18,Detail!G:G,1,0)</f>
        <v>BOSCH - LAZADA</v>
      </c>
      <c r="B18" s="122" t="s">
        <v>426</v>
      </c>
      <c r="C18" s="121" t="s">
        <v>428</v>
      </c>
      <c r="D18" s="69">
        <v>10548</v>
      </c>
      <c r="E18" s="69">
        <v>11607</v>
      </c>
      <c r="F18" s="70">
        <v>0.73464288791246657</v>
      </c>
      <c r="G18" s="69">
        <v>11607</v>
      </c>
      <c r="H18" s="69">
        <v>8527</v>
      </c>
      <c r="I18" s="70">
        <v>0.73464288791246657</v>
      </c>
      <c r="J18" s="69">
        <v>-3080</v>
      </c>
      <c r="K18" s="69">
        <v>-3080</v>
      </c>
      <c r="L18" s="69">
        <v>8527</v>
      </c>
      <c r="M18" s="69">
        <v>2607</v>
      </c>
      <c r="N18" s="69">
        <v>2607</v>
      </c>
      <c r="O18" s="70">
        <v>0.5772919064058305</v>
      </c>
      <c r="P18" s="69">
        <v>1505</v>
      </c>
      <c r="Q18" s="69">
        <v>1505.0000000000002</v>
      </c>
      <c r="R18" s="69">
        <v>75.25</v>
      </c>
      <c r="S18" s="69">
        <v>9000</v>
      </c>
      <c r="T18" s="69">
        <v>9000</v>
      </c>
      <c r="U18" s="70">
        <v>0.78022222222222226</v>
      </c>
      <c r="V18" s="69">
        <v>7022</v>
      </c>
      <c r="W18" s="69">
        <v>7022</v>
      </c>
      <c r="X18" s="69">
        <v>0</v>
      </c>
      <c r="Y18" s="69">
        <v>0</v>
      </c>
      <c r="Z18" s="69">
        <v>0</v>
      </c>
      <c r="AA18">
        <v>47.63687150837989</v>
      </c>
      <c r="AB18">
        <v>47.513513513513516</v>
      </c>
    </row>
    <row r="19" spans="1:28" x14ac:dyDescent="0.35">
      <c r="A19" t="str">
        <f>VLOOKUP(C19,Detail!G:G,1,0)</f>
        <v>BOSCH - SHOPEE</v>
      </c>
      <c r="B19" s="122" t="s">
        <v>426</v>
      </c>
      <c r="C19" s="121" t="s">
        <v>433</v>
      </c>
      <c r="D19" s="69">
        <v>11643</v>
      </c>
      <c r="E19" s="69">
        <v>6006</v>
      </c>
      <c r="F19" s="70">
        <v>1.2743922743922744</v>
      </c>
      <c r="G19" s="69">
        <v>6006</v>
      </c>
      <c r="H19" s="69">
        <v>7654</v>
      </c>
      <c r="I19" s="70">
        <v>1.2743922743922744</v>
      </c>
      <c r="J19" s="69">
        <v>1648</v>
      </c>
      <c r="K19" s="69">
        <v>1648</v>
      </c>
      <c r="L19" s="69">
        <v>7654</v>
      </c>
      <c r="M19" s="69">
        <v>3800</v>
      </c>
      <c r="N19" s="69">
        <v>3800</v>
      </c>
      <c r="O19" s="70">
        <v>1.1634210526315789</v>
      </c>
      <c r="P19" s="69">
        <v>4421</v>
      </c>
      <c r="Q19" s="69">
        <v>4421</v>
      </c>
      <c r="R19" s="69">
        <v>157.89285714285714</v>
      </c>
      <c r="S19" s="69">
        <v>2206</v>
      </c>
      <c r="T19" s="69">
        <v>2206</v>
      </c>
      <c r="U19" s="70">
        <v>1.4655485040797824</v>
      </c>
      <c r="V19" s="69">
        <v>3233</v>
      </c>
      <c r="W19" s="69">
        <v>3233</v>
      </c>
      <c r="X19" s="69">
        <v>0</v>
      </c>
      <c r="Y19" s="69">
        <v>0</v>
      </c>
      <c r="Z19" s="69">
        <v>0</v>
      </c>
      <c r="AA19">
        <v>55.868613138686129</v>
      </c>
      <c r="AB19">
        <v>57.92537313432836</v>
      </c>
    </row>
    <row r="20" spans="1:28" x14ac:dyDescent="0.35">
      <c r="A20" t="str">
        <f>VLOOKUP(C20,Detail!G:G,1,0)</f>
        <v>BOSCH - TIKI</v>
      </c>
      <c r="B20" s="122" t="s">
        <v>426</v>
      </c>
      <c r="C20" s="121" t="s">
        <v>434</v>
      </c>
      <c r="D20" s="69">
        <v>1840</v>
      </c>
      <c r="E20" s="69">
        <v>3820</v>
      </c>
      <c r="F20" s="70">
        <v>0.44895287958115182</v>
      </c>
      <c r="G20" s="69">
        <v>3820</v>
      </c>
      <c r="H20" s="69">
        <v>1715</v>
      </c>
      <c r="I20" s="70">
        <v>0.44895287958115182</v>
      </c>
      <c r="J20" s="69">
        <v>-2105</v>
      </c>
      <c r="K20" s="69">
        <v>-2105</v>
      </c>
      <c r="L20" s="69">
        <v>1715</v>
      </c>
      <c r="M20" s="69">
        <v>2820</v>
      </c>
      <c r="N20" s="69">
        <v>2820</v>
      </c>
      <c r="O20" s="70">
        <v>0.40425531914893614</v>
      </c>
      <c r="P20" s="69">
        <v>1140</v>
      </c>
      <c r="Q20" s="69">
        <v>1140</v>
      </c>
      <c r="R20" s="69">
        <v>38</v>
      </c>
      <c r="S20" s="69">
        <v>1000</v>
      </c>
      <c r="T20" s="69">
        <v>1000</v>
      </c>
      <c r="U20" s="70">
        <v>0.57499999999999996</v>
      </c>
      <c r="V20" s="69">
        <v>575</v>
      </c>
      <c r="W20" s="69">
        <v>575</v>
      </c>
      <c r="X20" s="69">
        <v>0</v>
      </c>
      <c r="Y20" s="69">
        <v>0</v>
      </c>
      <c r="Z20" s="69">
        <v>0</v>
      </c>
      <c r="AA20">
        <v>71.458333333333329</v>
      </c>
      <c r="AB20">
        <v>70.769230769230774</v>
      </c>
    </row>
    <row r="21" spans="1:28" x14ac:dyDescent="0.35">
      <c r="A21" t="str">
        <f>VLOOKUP(C21,Detail!G:G,1,0)</f>
        <v>BRANDS SUNTORY - LAZADA</v>
      </c>
      <c r="B21" s="122" t="s">
        <v>463</v>
      </c>
      <c r="C21" s="121" t="s">
        <v>468</v>
      </c>
      <c r="D21" s="69">
        <v>4746</v>
      </c>
      <c r="E21" s="69">
        <v>3404</v>
      </c>
      <c r="F21" s="70">
        <v>1.1321974148061105</v>
      </c>
      <c r="G21" s="69">
        <v>3404</v>
      </c>
      <c r="H21" s="69">
        <v>3854</v>
      </c>
      <c r="I21" s="70">
        <v>1.1321974148061105</v>
      </c>
      <c r="J21" s="69">
        <v>450</v>
      </c>
      <c r="K21" s="69">
        <v>450</v>
      </c>
      <c r="L21" s="69">
        <v>3853.9999999999995</v>
      </c>
      <c r="M21" s="69">
        <v>458</v>
      </c>
      <c r="N21" s="69">
        <v>458</v>
      </c>
      <c r="O21" s="70">
        <v>1.3013100436681222</v>
      </c>
      <c r="P21" s="69">
        <v>596</v>
      </c>
      <c r="Q21" s="69">
        <v>596</v>
      </c>
      <c r="R21" s="69">
        <v>29.8</v>
      </c>
      <c r="S21" s="69">
        <v>2946</v>
      </c>
      <c r="T21" s="69">
        <v>2946</v>
      </c>
      <c r="U21" s="70">
        <v>1.1059063136456211</v>
      </c>
      <c r="V21" s="69">
        <v>3258</v>
      </c>
      <c r="W21" s="69">
        <v>3257.9999999999995</v>
      </c>
      <c r="X21" s="69">
        <v>0</v>
      </c>
      <c r="Y21" s="69">
        <v>0</v>
      </c>
      <c r="Z21" s="69">
        <v>0</v>
      </c>
      <c r="AA21">
        <v>35.357798165137616</v>
      </c>
      <c r="AB21">
        <v>37.370078740157481</v>
      </c>
    </row>
    <row r="22" spans="1:28" x14ac:dyDescent="0.35">
      <c r="A22" t="str">
        <f>VLOOKUP(C22,Detail!G:G,1,0)</f>
        <v>BRANDS SUNTORY - SHOPEE</v>
      </c>
      <c r="B22" s="122" t="s">
        <v>463</v>
      </c>
      <c r="C22" s="121" t="s">
        <v>464</v>
      </c>
      <c r="D22" s="69">
        <v>4677</v>
      </c>
      <c r="E22" s="69">
        <v>3904</v>
      </c>
      <c r="F22" s="70">
        <v>0.75153688524590168</v>
      </c>
      <c r="G22" s="69">
        <v>3904</v>
      </c>
      <c r="H22" s="69">
        <v>2934</v>
      </c>
      <c r="I22" s="70">
        <v>0.75153688524590168</v>
      </c>
      <c r="J22" s="69">
        <v>-970</v>
      </c>
      <c r="K22" s="69">
        <v>-970</v>
      </c>
      <c r="L22" s="69">
        <v>2934</v>
      </c>
      <c r="M22" s="69">
        <v>1242</v>
      </c>
      <c r="N22" s="69">
        <v>1242</v>
      </c>
      <c r="O22" s="70">
        <v>1.4669887278582932</v>
      </c>
      <c r="P22" s="69">
        <v>1822</v>
      </c>
      <c r="Q22" s="69">
        <v>1822</v>
      </c>
      <c r="R22" s="69">
        <v>65.071428571428569</v>
      </c>
      <c r="S22" s="69">
        <v>2662</v>
      </c>
      <c r="T22" s="69">
        <v>2662</v>
      </c>
      <c r="U22" s="70">
        <v>0.41773102930127726</v>
      </c>
      <c r="V22" s="69">
        <v>1112</v>
      </c>
      <c r="W22" s="69">
        <v>1112</v>
      </c>
      <c r="X22" s="69">
        <v>0</v>
      </c>
      <c r="Y22" s="69">
        <v>0</v>
      </c>
      <c r="Z22" s="69">
        <v>0</v>
      </c>
      <c r="AA22">
        <v>28.21153846153846</v>
      </c>
      <c r="AB22">
        <v>29.789808917197451</v>
      </c>
    </row>
    <row r="23" spans="1:28" x14ac:dyDescent="0.35">
      <c r="A23" t="str">
        <f>VLOOKUP(C23,Detail!G:G,1,0)</f>
        <v>BRANDS SUNTORY - TIKI</v>
      </c>
      <c r="B23" s="122" t="s">
        <v>463</v>
      </c>
      <c r="C23" s="121" t="s">
        <v>469</v>
      </c>
      <c r="D23" s="69">
        <v>1440</v>
      </c>
      <c r="E23" s="69">
        <v>1200</v>
      </c>
      <c r="F23" s="70">
        <v>1.1808333333333334</v>
      </c>
      <c r="G23" s="69">
        <v>1200</v>
      </c>
      <c r="H23" s="69">
        <v>1417</v>
      </c>
      <c r="I23" s="70">
        <v>1.1808333333333334</v>
      </c>
      <c r="J23" s="69">
        <v>217</v>
      </c>
      <c r="K23" s="69">
        <v>217</v>
      </c>
      <c r="L23" s="69">
        <v>1417</v>
      </c>
      <c r="M23" s="69">
        <v>1029</v>
      </c>
      <c r="N23" s="69">
        <v>1029</v>
      </c>
      <c r="O23" s="70">
        <v>1.3488824101068999</v>
      </c>
      <c r="P23" s="69">
        <v>1388</v>
      </c>
      <c r="Q23" s="69">
        <v>1388</v>
      </c>
      <c r="R23" s="69">
        <v>46.266666666666666</v>
      </c>
      <c r="S23" s="69">
        <v>171</v>
      </c>
      <c r="T23" s="69">
        <v>171</v>
      </c>
      <c r="U23" s="70">
        <v>0.16959064327485379</v>
      </c>
      <c r="V23" s="69">
        <v>29</v>
      </c>
      <c r="W23" s="69">
        <v>29</v>
      </c>
      <c r="X23" s="69">
        <v>0</v>
      </c>
      <c r="Y23" s="69">
        <v>0</v>
      </c>
      <c r="Z23" s="69">
        <v>0</v>
      </c>
      <c r="AA23">
        <v>48.862068965517238</v>
      </c>
      <c r="AB23">
        <v>45</v>
      </c>
    </row>
    <row r="24" spans="1:28" x14ac:dyDescent="0.35">
      <c r="A24" t="str">
        <f>VLOOKUP(C24,Detail!G:G,1,0)</f>
        <v>BROTHER - LAZADA</v>
      </c>
      <c r="B24" s="122" t="s">
        <v>367</v>
      </c>
      <c r="C24" s="121" t="s">
        <v>371</v>
      </c>
      <c r="D24" s="69">
        <v>9809</v>
      </c>
      <c r="E24" s="69">
        <v>18100</v>
      </c>
      <c r="F24" s="70">
        <v>0.36530386740331494</v>
      </c>
      <c r="G24" s="69">
        <v>18100</v>
      </c>
      <c r="H24" s="69">
        <v>6612</v>
      </c>
      <c r="I24" s="70">
        <v>0.36530386740331494</v>
      </c>
      <c r="J24" s="69">
        <v>-11488</v>
      </c>
      <c r="K24" s="69">
        <v>-11488</v>
      </c>
      <c r="L24" s="69">
        <v>6612</v>
      </c>
      <c r="M24" s="69">
        <v>7550</v>
      </c>
      <c r="N24" s="69">
        <v>7550</v>
      </c>
      <c r="O24" s="70">
        <v>0.21403973509933774</v>
      </c>
      <c r="P24" s="69">
        <v>1616</v>
      </c>
      <c r="Q24" s="69">
        <v>1616</v>
      </c>
      <c r="R24" s="69">
        <v>80.8</v>
      </c>
      <c r="S24" s="69">
        <v>10550</v>
      </c>
      <c r="T24" s="69">
        <v>10550</v>
      </c>
      <c r="U24" s="70">
        <v>0.47355450236966823</v>
      </c>
      <c r="V24" s="69">
        <v>4996</v>
      </c>
      <c r="W24" s="69">
        <v>4996</v>
      </c>
      <c r="X24" s="69">
        <v>0</v>
      </c>
      <c r="Y24" s="69">
        <v>0</v>
      </c>
      <c r="Z24" s="69">
        <v>0</v>
      </c>
      <c r="AA24">
        <v>118.07142857142857</v>
      </c>
      <c r="AB24">
        <v>129.06578947368422</v>
      </c>
    </row>
    <row r="25" spans="1:28" x14ac:dyDescent="0.35">
      <c r="A25" t="str">
        <f>VLOOKUP(C25,Detail!G:G,1,0)</f>
        <v>BROTHER - SHOPEE</v>
      </c>
      <c r="B25" s="122" t="s">
        <v>367</v>
      </c>
      <c r="C25" s="121" t="s">
        <v>369</v>
      </c>
      <c r="D25" s="69">
        <v>14529</v>
      </c>
      <c r="E25" s="69">
        <v>15480</v>
      </c>
      <c r="F25" s="70">
        <v>0.68423772609819122</v>
      </c>
      <c r="G25" s="69">
        <v>15480</v>
      </c>
      <c r="H25" s="69">
        <v>10592</v>
      </c>
      <c r="I25" s="70">
        <v>0.68423772609819122</v>
      </c>
      <c r="J25" s="69">
        <v>-4888</v>
      </c>
      <c r="K25" s="69">
        <v>-4888</v>
      </c>
      <c r="L25" s="69">
        <v>10592</v>
      </c>
      <c r="M25" s="69">
        <v>10350</v>
      </c>
      <c r="N25" s="69">
        <v>10350</v>
      </c>
      <c r="O25" s="70">
        <v>0.58908212560386475</v>
      </c>
      <c r="P25" s="69">
        <v>6097</v>
      </c>
      <c r="Q25" s="69">
        <v>6097</v>
      </c>
      <c r="R25" s="69">
        <v>217.75</v>
      </c>
      <c r="S25" s="69">
        <v>5130</v>
      </c>
      <c r="T25" s="69">
        <v>5130</v>
      </c>
      <c r="U25" s="70">
        <v>0.87621832358674467</v>
      </c>
      <c r="V25" s="69">
        <v>4495</v>
      </c>
      <c r="W25" s="69">
        <v>4495</v>
      </c>
      <c r="X25" s="69">
        <v>0</v>
      </c>
      <c r="Y25" s="69">
        <v>0</v>
      </c>
      <c r="Z25" s="69">
        <v>0</v>
      </c>
      <c r="AA25">
        <v>103.84313725490196</v>
      </c>
      <c r="AB25">
        <v>108.42537313432835</v>
      </c>
    </row>
    <row r="26" spans="1:28" x14ac:dyDescent="0.35">
      <c r="A26" t="str">
        <f>VLOOKUP(C26,Detail!G:G,1,0)</f>
        <v>BROTHER - TIKI</v>
      </c>
      <c r="B26" s="122" t="s">
        <v>367</v>
      </c>
      <c r="C26" s="121" t="s">
        <v>370</v>
      </c>
      <c r="D26" s="69">
        <v>3971</v>
      </c>
      <c r="E26" s="69">
        <v>10042</v>
      </c>
      <c r="F26" s="70">
        <v>0.37363075084644493</v>
      </c>
      <c r="G26" s="69">
        <v>10042</v>
      </c>
      <c r="H26" s="69">
        <v>3752</v>
      </c>
      <c r="I26" s="70">
        <v>0.37363075084644493</v>
      </c>
      <c r="J26" s="69">
        <v>-6290</v>
      </c>
      <c r="K26" s="69">
        <v>-6290</v>
      </c>
      <c r="L26" s="69">
        <v>3752.0000000000005</v>
      </c>
      <c r="M26" s="69">
        <v>9592</v>
      </c>
      <c r="N26" s="69">
        <v>9592</v>
      </c>
      <c r="O26" s="70">
        <v>0.3888657214345288</v>
      </c>
      <c r="P26" s="69">
        <v>3730</v>
      </c>
      <c r="Q26" s="69">
        <v>3730.0000000000005</v>
      </c>
      <c r="R26" s="69">
        <v>133.21428571428572</v>
      </c>
      <c r="S26" s="69">
        <v>450</v>
      </c>
      <c r="T26" s="69">
        <v>450</v>
      </c>
      <c r="U26" s="70">
        <v>4.8888888888888891E-2</v>
      </c>
      <c r="V26" s="69">
        <v>22</v>
      </c>
      <c r="W26" s="69">
        <v>22</v>
      </c>
      <c r="X26" s="69">
        <v>0</v>
      </c>
      <c r="Y26" s="69">
        <v>0</v>
      </c>
      <c r="Z26" s="69">
        <v>0</v>
      </c>
      <c r="AA26">
        <v>156.33333333333334</v>
      </c>
      <c r="AB26">
        <v>147.07407407407408</v>
      </c>
    </row>
    <row r="27" spans="1:28" x14ac:dyDescent="0.35">
      <c r="A27" t="str">
        <f>VLOOKUP(C27,Detail!G:G,1,0)</f>
        <v>CARLSBERG - B2B</v>
      </c>
      <c r="B27" s="122" t="s">
        <v>360</v>
      </c>
      <c r="C27" s="121" t="s">
        <v>366</v>
      </c>
      <c r="D27" s="69">
        <v>101290</v>
      </c>
      <c r="E27" s="69">
        <v>30000</v>
      </c>
      <c r="F27" s="70">
        <v>3.3763333333333332</v>
      </c>
      <c r="G27" s="69">
        <v>30000</v>
      </c>
      <c r="H27" s="69">
        <v>101290</v>
      </c>
      <c r="I27" s="70">
        <v>3.3763333333333332</v>
      </c>
      <c r="J27" s="69">
        <v>71290</v>
      </c>
      <c r="K27" s="69">
        <v>71290</v>
      </c>
      <c r="L27" s="69">
        <v>101290</v>
      </c>
      <c r="M27" s="69">
        <v>0</v>
      </c>
      <c r="N27" s="69">
        <v>0</v>
      </c>
      <c r="O27" s="70">
        <v>0</v>
      </c>
      <c r="P27" s="69">
        <v>0</v>
      </c>
      <c r="Q27" s="69">
        <v>0</v>
      </c>
      <c r="R27" s="69"/>
      <c r="S27" s="69">
        <v>0</v>
      </c>
      <c r="T27" s="69">
        <v>0</v>
      </c>
      <c r="U27" s="70">
        <v>0</v>
      </c>
      <c r="V27" s="69">
        <v>0</v>
      </c>
      <c r="W27" s="69">
        <v>0</v>
      </c>
      <c r="X27" s="69">
        <v>30000</v>
      </c>
      <c r="Y27" s="69">
        <v>101290</v>
      </c>
      <c r="Z27" s="69">
        <v>101290</v>
      </c>
      <c r="AA27">
        <v>20258</v>
      </c>
      <c r="AB27">
        <v>20258</v>
      </c>
    </row>
    <row r="28" spans="1:28" x14ac:dyDescent="0.35">
      <c r="A28" t="str">
        <f>VLOOKUP(C28,Detail!G:G,1,0)</f>
        <v>CARLSBERG - LAZADA</v>
      </c>
      <c r="B28" s="122" t="s">
        <v>360</v>
      </c>
      <c r="C28" s="121" t="s">
        <v>362</v>
      </c>
      <c r="D28" s="69">
        <v>36912</v>
      </c>
      <c r="E28" s="69">
        <v>12000</v>
      </c>
      <c r="F28" s="70">
        <v>2.4311666666666665</v>
      </c>
      <c r="G28" s="69">
        <v>12000</v>
      </c>
      <c r="H28" s="69">
        <v>29174</v>
      </c>
      <c r="I28" s="70">
        <v>2.4311666666666665</v>
      </c>
      <c r="J28" s="69">
        <v>17174</v>
      </c>
      <c r="K28" s="69">
        <v>17174</v>
      </c>
      <c r="L28" s="69">
        <v>29174</v>
      </c>
      <c r="M28" s="69">
        <v>4735</v>
      </c>
      <c r="N28" s="69">
        <v>4735</v>
      </c>
      <c r="O28" s="70">
        <v>1.9138331573389651</v>
      </c>
      <c r="P28" s="69">
        <v>9062</v>
      </c>
      <c r="Q28" s="69">
        <v>9062</v>
      </c>
      <c r="R28" s="69">
        <v>323.64285714285717</v>
      </c>
      <c r="S28" s="69">
        <v>7265</v>
      </c>
      <c r="T28" s="69">
        <v>7265</v>
      </c>
      <c r="U28" s="70">
        <v>2.7683413626978663</v>
      </c>
      <c r="V28" s="69">
        <v>20112</v>
      </c>
      <c r="W28" s="69">
        <v>20112</v>
      </c>
      <c r="X28" s="69">
        <v>0</v>
      </c>
      <c r="Y28" s="69">
        <v>0</v>
      </c>
      <c r="Z28" s="69">
        <v>0</v>
      </c>
      <c r="AA28">
        <v>22.253241800152555</v>
      </c>
      <c r="AB28">
        <v>21.867298578199051</v>
      </c>
    </row>
    <row r="29" spans="1:28" x14ac:dyDescent="0.35">
      <c r="A29" t="str">
        <f>VLOOKUP(C29,Detail!G:G,1,0)</f>
        <v>CARLSBERG - SHOPEE</v>
      </c>
      <c r="B29" s="122" t="s">
        <v>360</v>
      </c>
      <c r="C29" s="121" t="s">
        <v>365</v>
      </c>
      <c r="D29" s="69">
        <v>4025</v>
      </c>
      <c r="E29" s="69">
        <v>3000</v>
      </c>
      <c r="F29" s="70">
        <v>0.95333333333333337</v>
      </c>
      <c r="G29" s="69">
        <v>3000</v>
      </c>
      <c r="H29" s="69">
        <v>2860</v>
      </c>
      <c r="I29" s="70">
        <v>0.95333333333333337</v>
      </c>
      <c r="J29" s="69">
        <v>-140</v>
      </c>
      <c r="K29" s="69">
        <v>-140</v>
      </c>
      <c r="L29" s="69">
        <v>2860</v>
      </c>
      <c r="M29" s="69">
        <v>1543</v>
      </c>
      <c r="N29" s="69">
        <v>1543</v>
      </c>
      <c r="O29" s="70">
        <v>1.2851587815942969</v>
      </c>
      <c r="P29" s="69">
        <v>1983</v>
      </c>
      <c r="Q29" s="69">
        <v>1983</v>
      </c>
      <c r="R29" s="69">
        <v>70.821428571428569</v>
      </c>
      <c r="S29" s="69">
        <v>1457</v>
      </c>
      <c r="T29" s="69">
        <v>1457</v>
      </c>
      <c r="U29" s="70">
        <v>0.60192175703500339</v>
      </c>
      <c r="V29" s="69">
        <v>877</v>
      </c>
      <c r="W29" s="69">
        <v>876.99999999999989</v>
      </c>
      <c r="X29" s="69">
        <v>0</v>
      </c>
      <c r="Y29" s="69">
        <v>0</v>
      </c>
      <c r="Z29" s="69">
        <v>0</v>
      </c>
      <c r="AA29">
        <v>19.455782312925169</v>
      </c>
      <c r="AB29">
        <v>19.538834951456312</v>
      </c>
    </row>
    <row r="30" spans="1:28" x14ac:dyDescent="0.35">
      <c r="A30" t="str">
        <f>VLOOKUP(C30,Detail!G:G,1,0)</f>
        <v>CARLSBERG - TIKI</v>
      </c>
      <c r="B30" s="122" t="s">
        <v>360</v>
      </c>
      <c r="C30" s="121" t="s">
        <v>364</v>
      </c>
      <c r="D30" s="69">
        <v>1838</v>
      </c>
      <c r="E30" s="69">
        <v>5000</v>
      </c>
      <c r="F30" s="70">
        <v>0.34920000000000001</v>
      </c>
      <c r="G30" s="69">
        <v>5000</v>
      </c>
      <c r="H30" s="69">
        <v>1746</v>
      </c>
      <c r="I30" s="70">
        <v>0.34920000000000001</v>
      </c>
      <c r="J30" s="69">
        <v>-3254</v>
      </c>
      <c r="K30" s="69">
        <v>-3254</v>
      </c>
      <c r="L30" s="69">
        <v>1746</v>
      </c>
      <c r="M30" s="69">
        <v>3462</v>
      </c>
      <c r="N30" s="69">
        <v>3462</v>
      </c>
      <c r="O30" s="70">
        <v>0.47313691507798961</v>
      </c>
      <c r="P30" s="69">
        <v>1638</v>
      </c>
      <c r="Q30" s="69">
        <v>1638</v>
      </c>
      <c r="R30" s="69">
        <v>54.6</v>
      </c>
      <c r="S30" s="69">
        <v>1538</v>
      </c>
      <c r="T30" s="69">
        <v>1538</v>
      </c>
      <c r="U30" s="70">
        <v>7.0221066319895969E-2</v>
      </c>
      <c r="V30" s="69">
        <v>108</v>
      </c>
      <c r="W30" s="69">
        <v>108</v>
      </c>
      <c r="X30" s="69">
        <v>0</v>
      </c>
      <c r="Y30" s="69">
        <v>0</v>
      </c>
      <c r="Z30" s="69">
        <v>0</v>
      </c>
      <c r="AA30">
        <v>21.036144578313252</v>
      </c>
      <c r="AB30">
        <v>20.651685393258425</v>
      </c>
    </row>
    <row r="31" spans="1:28" x14ac:dyDescent="0.35">
      <c r="A31" t="str">
        <f>VLOOKUP(C31,Detail!G:G,1,0)</f>
        <v>CASTROL - LAZADA</v>
      </c>
      <c r="B31" s="122" t="s">
        <v>561</v>
      </c>
      <c r="C31" s="121" t="s">
        <v>563</v>
      </c>
      <c r="D31" s="69">
        <v>0</v>
      </c>
      <c r="E31" s="69">
        <v>2360.5150214592286</v>
      </c>
      <c r="F31" s="70">
        <v>0</v>
      </c>
      <c r="G31" s="69">
        <v>2360.5150214592286</v>
      </c>
      <c r="H31" s="69">
        <v>0</v>
      </c>
      <c r="I31" s="70">
        <v>0</v>
      </c>
      <c r="J31" s="69">
        <v>-2360.5150214592286</v>
      </c>
      <c r="K31" s="69">
        <v>-2360.5150214592286</v>
      </c>
      <c r="L31" s="69">
        <v>0</v>
      </c>
      <c r="M31" s="69">
        <v>2360.5150214592286</v>
      </c>
      <c r="N31" s="69">
        <v>2360.5150214592286</v>
      </c>
      <c r="O31" s="70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70">
        <v>0</v>
      </c>
      <c r="V31" s="69">
        <v>0</v>
      </c>
      <c r="W31" s="69">
        <v>0</v>
      </c>
      <c r="X31" s="69">
        <v>0</v>
      </c>
      <c r="Y31" s="69">
        <v>0</v>
      </c>
      <c r="Z31" s="69">
        <v>0</v>
      </c>
    </row>
    <row r="32" spans="1:28" x14ac:dyDescent="0.35">
      <c r="A32" t="str">
        <f>VLOOKUP(C32,Detail!G:G,1,0)</f>
        <v>CETAPHIL - B2B</v>
      </c>
      <c r="B32" s="122" t="s">
        <v>493</v>
      </c>
      <c r="C32" s="121" t="s">
        <v>498</v>
      </c>
      <c r="D32" s="69">
        <v>2878</v>
      </c>
      <c r="E32" s="69"/>
      <c r="F32" s="70"/>
      <c r="G32" s="69"/>
      <c r="H32" s="69">
        <v>2878</v>
      </c>
      <c r="I32" s="70"/>
      <c r="J32" s="69">
        <v>2878</v>
      </c>
      <c r="K32" s="69">
        <v>2878</v>
      </c>
      <c r="L32" s="69">
        <v>2878</v>
      </c>
      <c r="M32" s="69"/>
      <c r="N32" s="69"/>
      <c r="O32" s="70">
        <v>0</v>
      </c>
      <c r="P32" s="69">
        <v>0</v>
      </c>
      <c r="Q32" s="69">
        <v>0</v>
      </c>
      <c r="R32" s="69"/>
      <c r="S32" s="69"/>
      <c r="T32" s="69"/>
      <c r="U32" s="70">
        <v>0</v>
      </c>
      <c r="V32" s="69">
        <v>0</v>
      </c>
      <c r="W32" s="69">
        <v>0</v>
      </c>
      <c r="X32" s="69"/>
      <c r="Y32" s="69">
        <v>2878</v>
      </c>
      <c r="Z32" s="69">
        <v>2878</v>
      </c>
      <c r="AA32">
        <v>106.5925925925926</v>
      </c>
      <c r="AB32">
        <v>82.228571428571428</v>
      </c>
    </row>
    <row r="33" spans="1:28" x14ac:dyDescent="0.35">
      <c r="A33" t="str">
        <f>VLOOKUP(C33,Detail!G:G,1,0)</f>
        <v>CETAPHIL - TIKTOK</v>
      </c>
      <c r="B33" s="122" t="s">
        <v>493</v>
      </c>
      <c r="C33" s="121" t="s">
        <v>495</v>
      </c>
      <c r="D33" s="69">
        <v>1880</v>
      </c>
      <c r="E33" s="69">
        <v>4999.99999999999</v>
      </c>
      <c r="F33" s="70">
        <v>0.25380000000000053</v>
      </c>
      <c r="G33" s="69">
        <v>4999.99999999999</v>
      </c>
      <c r="H33" s="69">
        <v>1269</v>
      </c>
      <c r="I33" s="70">
        <v>0.25380000000000053</v>
      </c>
      <c r="J33" s="69">
        <v>-3730.99999999999</v>
      </c>
      <c r="K33" s="69">
        <v>-3730.99999999999</v>
      </c>
      <c r="L33" s="69">
        <v>1269</v>
      </c>
      <c r="M33" s="69">
        <v>999.99999999999955</v>
      </c>
      <c r="N33" s="69">
        <v>999.99999999999955</v>
      </c>
      <c r="O33" s="70">
        <v>1.1870000000000005</v>
      </c>
      <c r="P33" s="69">
        <v>1187</v>
      </c>
      <c r="Q33" s="69">
        <v>1187</v>
      </c>
      <c r="R33" s="69">
        <v>42.392857142857146</v>
      </c>
      <c r="S33" s="69">
        <v>3999.99999999999</v>
      </c>
      <c r="T33" s="69">
        <v>3999.99999999999</v>
      </c>
      <c r="U33" s="70">
        <v>2.0500000000000053E-2</v>
      </c>
      <c r="V33" s="69">
        <v>82</v>
      </c>
      <c r="W33" s="69">
        <v>82</v>
      </c>
      <c r="X33" s="69">
        <v>0</v>
      </c>
      <c r="Y33" s="69">
        <v>0</v>
      </c>
      <c r="Z33" s="69">
        <v>0</v>
      </c>
      <c r="AA33">
        <v>8.348684210526315</v>
      </c>
      <c r="AB33">
        <v>12.368421052631579</v>
      </c>
    </row>
    <row r="34" spans="1:28" x14ac:dyDescent="0.35">
      <c r="A34" t="str">
        <f>VLOOKUP(C34,Detail!G:G,1,0)</f>
        <v>CETAPHIL BABY - LAZADA</v>
      </c>
      <c r="B34" s="122" t="s">
        <v>493</v>
      </c>
      <c r="C34" s="121" t="s">
        <v>704</v>
      </c>
      <c r="D34" s="69">
        <v>836</v>
      </c>
      <c r="E34" s="69"/>
      <c r="F34" s="70"/>
      <c r="G34" s="69"/>
      <c r="H34" s="69">
        <v>758</v>
      </c>
      <c r="I34" s="70"/>
      <c r="J34" s="69">
        <v>758</v>
      </c>
      <c r="K34" s="69">
        <v>758</v>
      </c>
      <c r="L34" s="69">
        <v>758</v>
      </c>
      <c r="M34" s="69"/>
      <c r="N34" s="69"/>
      <c r="O34" s="70">
        <v>0</v>
      </c>
      <c r="P34" s="69">
        <v>758</v>
      </c>
      <c r="Q34" s="69">
        <v>758</v>
      </c>
      <c r="R34" s="69">
        <v>58.307692307692307</v>
      </c>
      <c r="S34" s="69"/>
      <c r="T34" s="69"/>
      <c r="U34" s="70">
        <v>0</v>
      </c>
      <c r="V34" s="69">
        <v>0</v>
      </c>
      <c r="W34" s="69">
        <v>0</v>
      </c>
      <c r="X34" s="69"/>
      <c r="Y34" s="69">
        <v>0</v>
      </c>
      <c r="Z34" s="69">
        <v>0</v>
      </c>
      <c r="AA34">
        <v>14.862745098039216</v>
      </c>
      <c r="AB34">
        <v>14.413793103448276</v>
      </c>
    </row>
    <row r="35" spans="1:28" x14ac:dyDescent="0.35">
      <c r="A35" t="str">
        <f>VLOOKUP(C35,Detail!G:G,1,0)</f>
        <v>CETAPHIL BABY - SHOPEE</v>
      </c>
      <c r="B35" s="122" t="s">
        <v>493</v>
      </c>
      <c r="C35" s="121" t="s">
        <v>708</v>
      </c>
      <c r="D35" s="69">
        <v>2390</v>
      </c>
      <c r="E35" s="69"/>
      <c r="F35" s="70"/>
      <c r="G35" s="69"/>
      <c r="H35" s="69">
        <v>2083</v>
      </c>
      <c r="I35" s="70"/>
      <c r="J35" s="69">
        <v>2083</v>
      </c>
      <c r="K35" s="69">
        <v>2083</v>
      </c>
      <c r="L35" s="69">
        <v>2083</v>
      </c>
      <c r="M35" s="69"/>
      <c r="N35" s="69"/>
      <c r="O35" s="70">
        <v>0</v>
      </c>
      <c r="P35" s="69">
        <v>2083</v>
      </c>
      <c r="Q35" s="69">
        <v>2083</v>
      </c>
      <c r="R35" s="69">
        <v>148.78571428571428</v>
      </c>
      <c r="S35" s="69"/>
      <c r="T35" s="69"/>
      <c r="U35" s="70">
        <v>0</v>
      </c>
      <c r="V35" s="69">
        <v>0</v>
      </c>
      <c r="W35" s="69">
        <v>0</v>
      </c>
      <c r="X35" s="69"/>
      <c r="Y35" s="69">
        <v>0</v>
      </c>
      <c r="Z35" s="69">
        <v>0</v>
      </c>
      <c r="AA35">
        <v>13.525974025974026</v>
      </c>
      <c r="AB35">
        <v>13.657142857142857</v>
      </c>
    </row>
    <row r="36" spans="1:28" x14ac:dyDescent="0.35">
      <c r="A36" t="str">
        <f>VLOOKUP(C36,Detail!G:G,1,0)</f>
        <v>CETAPHIL SKINCARE - LAZADA</v>
      </c>
      <c r="B36" s="122" t="s">
        <v>493</v>
      </c>
      <c r="C36" s="121" t="s">
        <v>709</v>
      </c>
      <c r="D36" s="69">
        <v>911</v>
      </c>
      <c r="E36" s="69"/>
      <c r="F36" s="70"/>
      <c r="G36" s="69"/>
      <c r="H36" s="69">
        <v>748</v>
      </c>
      <c r="I36" s="70"/>
      <c r="J36" s="69">
        <v>748</v>
      </c>
      <c r="K36" s="69">
        <v>748</v>
      </c>
      <c r="L36" s="69">
        <v>748</v>
      </c>
      <c r="M36" s="69"/>
      <c r="N36" s="69"/>
      <c r="O36" s="70">
        <v>0</v>
      </c>
      <c r="P36" s="69">
        <v>748</v>
      </c>
      <c r="Q36" s="69">
        <v>748</v>
      </c>
      <c r="R36" s="69">
        <v>46.75</v>
      </c>
      <c r="S36" s="69"/>
      <c r="T36" s="69"/>
      <c r="U36" s="70">
        <v>0</v>
      </c>
      <c r="V36" s="69">
        <v>0</v>
      </c>
      <c r="W36" s="69">
        <v>0</v>
      </c>
      <c r="X36" s="69"/>
      <c r="Y36" s="69">
        <v>0</v>
      </c>
      <c r="Z36" s="69">
        <v>0</v>
      </c>
      <c r="AA36">
        <v>22</v>
      </c>
      <c r="AB36">
        <v>21.186046511627907</v>
      </c>
    </row>
    <row r="37" spans="1:28" x14ac:dyDescent="0.35">
      <c r="A37" t="str">
        <f>VLOOKUP(C37,Detail!G:G,1,0)</f>
        <v>CETAPHIL SKINCARE - SHOPEE</v>
      </c>
      <c r="B37" s="122" t="s">
        <v>493</v>
      </c>
      <c r="C37" s="121" t="s">
        <v>710</v>
      </c>
      <c r="D37" s="69">
        <v>7863</v>
      </c>
      <c r="E37" s="69"/>
      <c r="F37" s="70"/>
      <c r="G37" s="69"/>
      <c r="H37" s="69">
        <v>6155</v>
      </c>
      <c r="I37" s="70"/>
      <c r="J37" s="69">
        <v>6155</v>
      </c>
      <c r="K37" s="69">
        <v>6155</v>
      </c>
      <c r="L37" s="69">
        <v>6155</v>
      </c>
      <c r="M37" s="69"/>
      <c r="N37" s="69"/>
      <c r="O37" s="70">
        <v>0</v>
      </c>
      <c r="P37" s="69">
        <v>6155</v>
      </c>
      <c r="Q37" s="69">
        <v>6155</v>
      </c>
      <c r="R37" s="69">
        <v>219.82142857142858</v>
      </c>
      <c r="S37" s="69"/>
      <c r="T37" s="69"/>
      <c r="U37" s="70">
        <v>0</v>
      </c>
      <c r="V37" s="69">
        <v>0</v>
      </c>
      <c r="W37" s="69">
        <v>0</v>
      </c>
      <c r="X37" s="69"/>
      <c r="Y37" s="69">
        <v>0</v>
      </c>
      <c r="Z37" s="69">
        <v>0</v>
      </c>
      <c r="AA37">
        <v>15.782051282051283</v>
      </c>
      <c r="AB37">
        <v>15.601190476190476</v>
      </c>
    </row>
    <row r="38" spans="1:28" x14ac:dyDescent="0.35">
      <c r="A38" t="str">
        <f>VLOOKUP(C38,Detail!G:G,1,0)</f>
        <v>CETAPHILBABY - LANDING PAGE</v>
      </c>
      <c r="B38" s="122" t="s">
        <v>493</v>
      </c>
      <c r="C38" s="121" t="s">
        <v>496</v>
      </c>
      <c r="D38" s="69">
        <v>12</v>
      </c>
      <c r="E38" s="69">
        <v>1199.9999999999989</v>
      </c>
      <c r="F38" s="70">
        <v>1.0000000000000009E-2</v>
      </c>
      <c r="G38" s="69">
        <v>1199.9999999999989</v>
      </c>
      <c r="H38" s="69">
        <v>12</v>
      </c>
      <c r="I38" s="70">
        <v>1.0000000000000009E-2</v>
      </c>
      <c r="J38" s="69">
        <v>-1187.9999999999989</v>
      </c>
      <c r="K38" s="69">
        <v>-1187.9999999999989</v>
      </c>
      <c r="L38" s="69">
        <v>12</v>
      </c>
      <c r="M38" s="69">
        <v>1199.9999999999989</v>
      </c>
      <c r="N38" s="69">
        <v>1199.9999999999989</v>
      </c>
      <c r="O38" s="70">
        <v>1.0000000000000009E-2</v>
      </c>
      <c r="P38" s="69">
        <v>12</v>
      </c>
      <c r="Q38" s="69">
        <v>12</v>
      </c>
      <c r="R38" s="69">
        <v>0.38709677419354838</v>
      </c>
      <c r="S38" s="69">
        <v>0</v>
      </c>
      <c r="T38" s="69">
        <v>0</v>
      </c>
      <c r="U38" s="70">
        <v>0</v>
      </c>
      <c r="V38" s="69">
        <v>0</v>
      </c>
      <c r="W38" s="69">
        <v>0</v>
      </c>
      <c r="X38" s="69">
        <v>0</v>
      </c>
      <c r="Y38" s="69">
        <v>0</v>
      </c>
      <c r="Z38" s="69">
        <v>0</v>
      </c>
      <c r="AA38">
        <v>12</v>
      </c>
      <c r="AB38">
        <v>12</v>
      </c>
    </row>
    <row r="39" spans="1:28" x14ac:dyDescent="0.35">
      <c r="A39" t="str">
        <f>VLOOKUP(C39,Detail!G:G,1,0)</f>
        <v>CETAPHILBHR - LANDING PAGE</v>
      </c>
      <c r="B39" s="122" t="s">
        <v>493</v>
      </c>
      <c r="C39" s="121" t="s">
        <v>497</v>
      </c>
      <c r="D39" s="69">
        <v>209</v>
      </c>
      <c r="E39" s="69">
        <v>850</v>
      </c>
      <c r="F39" s="70">
        <v>0.15411764705882353</v>
      </c>
      <c r="G39" s="69">
        <v>850</v>
      </c>
      <c r="H39" s="69">
        <v>131</v>
      </c>
      <c r="I39" s="70">
        <v>0.15411764705882353</v>
      </c>
      <c r="J39" s="69">
        <v>-719</v>
      </c>
      <c r="K39" s="69">
        <v>-719</v>
      </c>
      <c r="L39" s="69">
        <v>131</v>
      </c>
      <c r="M39" s="69">
        <v>850</v>
      </c>
      <c r="N39" s="69">
        <v>850</v>
      </c>
      <c r="O39" s="70">
        <v>0.15411764705882353</v>
      </c>
      <c r="P39" s="69">
        <v>131</v>
      </c>
      <c r="Q39" s="69">
        <v>131</v>
      </c>
      <c r="R39" s="69">
        <v>4.225806451612903</v>
      </c>
      <c r="S39" s="69">
        <v>0</v>
      </c>
      <c r="T39" s="69">
        <v>0</v>
      </c>
      <c r="U39" s="70">
        <v>0</v>
      </c>
      <c r="V39" s="69">
        <v>0</v>
      </c>
      <c r="W39" s="69">
        <v>0</v>
      </c>
      <c r="X39" s="69">
        <v>0</v>
      </c>
      <c r="Y39" s="69">
        <v>0</v>
      </c>
      <c r="Z39" s="69">
        <v>0</v>
      </c>
      <c r="AA39">
        <v>21.833333333333332</v>
      </c>
      <c r="AB39">
        <v>19</v>
      </c>
    </row>
    <row r="40" spans="1:28" x14ac:dyDescent="0.35">
      <c r="A40" t="str">
        <f>VLOOKUP(C40,Detail!G:G,1,0)</f>
        <v>CHOETECH - SHOPEE</v>
      </c>
      <c r="B40" s="122" t="s">
        <v>551</v>
      </c>
      <c r="C40" s="121" t="s">
        <v>556</v>
      </c>
      <c r="D40" s="69">
        <v>47</v>
      </c>
      <c r="E40" s="69"/>
      <c r="F40" s="70"/>
      <c r="G40" s="69"/>
      <c r="H40" s="69"/>
      <c r="I40" s="70"/>
      <c r="J40" s="69">
        <v>33</v>
      </c>
      <c r="K40" s="69">
        <v>33</v>
      </c>
      <c r="L40" s="69">
        <v>33</v>
      </c>
      <c r="M40" s="69"/>
      <c r="N40" s="69"/>
      <c r="O40" s="70">
        <v>0</v>
      </c>
      <c r="P40" s="69">
        <v>33</v>
      </c>
      <c r="Q40" s="69">
        <v>33</v>
      </c>
      <c r="R40" s="69">
        <v>4.7142857142857144</v>
      </c>
      <c r="S40" s="69"/>
      <c r="T40" s="69"/>
      <c r="U40" s="70">
        <v>0</v>
      </c>
      <c r="V40" s="69">
        <v>0</v>
      </c>
      <c r="W40" s="69">
        <v>0</v>
      </c>
      <c r="X40" s="69"/>
      <c r="Y40" s="69">
        <v>0</v>
      </c>
      <c r="Z40" s="69">
        <v>0</v>
      </c>
      <c r="AA40">
        <v>6.6</v>
      </c>
      <c r="AB40">
        <v>6.7142857142857144</v>
      </c>
    </row>
    <row r="41" spans="1:28" x14ac:dyDescent="0.35">
      <c r="A41" t="str">
        <f>VLOOKUP(C41,Detail!G:G,1,0)</f>
        <v>CHUCOS - LAZADA</v>
      </c>
      <c r="B41" s="122" t="s">
        <v>504</v>
      </c>
      <c r="C41" s="121" t="s">
        <v>509</v>
      </c>
      <c r="D41" s="69">
        <v>2322</v>
      </c>
      <c r="E41" s="69">
        <v>7575</v>
      </c>
      <c r="F41" s="70">
        <v>0.27273927392739272</v>
      </c>
      <c r="G41" s="69">
        <v>7575</v>
      </c>
      <c r="H41" s="69">
        <v>2066</v>
      </c>
      <c r="I41" s="70">
        <v>0.27273927392739272</v>
      </c>
      <c r="J41" s="69">
        <v>-5509</v>
      </c>
      <c r="K41" s="69">
        <v>-5509</v>
      </c>
      <c r="L41" s="69">
        <v>2066</v>
      </c>
      <c r="M41" s="69">
        <v>1000</v>
      </c>
      <c r="N41" s="69">
        <v>1000</v>
      </c>
      <c r="O41" s="70">
        <v>0.224</v>
      </c>
      <c r="P41" s="69">
        <v>224</v>
      </c>
      <c r="Q41" s="69">
        <v>224</v>
      </c>
      <c r="R41" s="69">
        <v>11.2</v>
      </c>
      <c r="S41" s="69">
        <v>6575</v>
      </c>
      <c r="T41" s="69">
        <v>6575</v>
      </c>
      <c r="U41" s="70">
        <v>0.28015209125475288</v>
      </c>
      <c r="V41" s="69">
        <v>1842</v>
      </c>
      <c r="W41" s="69">
        <v>1842.0000000000002</v>
      </c>
      <c r="X41" s="69">
        <v>0</v>
      </c>
      <c r="Y41" s="69">
        <v>0</v>
      </c>
      <c r="Z41" s="69">
        <v>0</v>
      </c>
      <c r="AA41">
        <v>32.28125</v>
      </c>
      <c r="AB41">
        <v>30.55263157894737</v>
      </c>
    </row>
    <row r="42" spans="1:28" x14ac:dyDescent="0.35">
      <c r="A42" t="str">
        <f>VLOOKUP(C42,Detail!G:G,1,0)</f>
        <v>CHUCOS - SHOPEE</v>
      </c>
      <c r="B42" s="122" t="s">
        <v>504</v>
      </c>
      <c r="C42" s="121" t="s">
        <v>505</v>
      </c>
      <c r="D42" s="69">
        <v>8546</v>
      </c>
      <c r="E42" s="69">
        <v>20602.999999999956</v>
      </c>
      <c r="F42" s="70">
        <v>0.28335679270009284</v>
      </c>
      <c r="G42" s="69">
        <v>20602.999999999956</v>
      </c>
      <c r="H42" s="69">
        <v>5838</v>
      </c>
      <c r="I42" s="70">
        <v>0.28335679270009284</v>
      </c>
      <c r="J42" s="69">
        <v>-14764.999999999956</v>
      </c>
      <c r="K42" s="69">
        <v>-14764.999999999956</v>
      </c>
      <c r="L42" s="69">
        <v>5838</v>
      </c>
      <c r="M42" s="69">
        <v>10301.499999999987</v>
      </c>
      <c r="N42" s="69">
        <v>10301.499999999987</v>
      </c>
      <c r="O42" s="70">
        <v>0.30558656506334064</v>
      </c>
      <c r="P42" s="69">
        <v>3148</v>
      </c>
      <c r="Q42" s="69">
        <v>3147.9999999999995</v>
      </c>
      <c r="R42" s="69">
        <v>112.42857142857143</v>
      </c>
      <c r="S42" s="69">
        <v>10301.499999999971</v>
      </c>
      <c r="T42" s="69">
        <v>10301.499999999971</v>
      </c>
      <c r="U42" s="70">
        <v>0.26112702033684487</v>
      </c>
      <c r="V42" s="69">
        <v>2690</v>
      </c>
      <c r="W42" s="69">
        <v>2690</v>
      </c>
      <c r="X42" s="69">
        <v>0</v>
      </c>
      <c r="Y42" s="69">
        <v>0</v>
      </c>
      <c r="Z42" s="69">
        <v>0</v>
      </c>
      <c r="AA42">
        <v>36.037037037037038</v>
      </c>
      <c r="AB42">
        <v>38.495495495495497</v>
      </c>
    </row>
    <row r="43" spans="1:28" x14ac:dyDescent="0.35">
      <c r="A43" t="str">
        <f>VLOOKUP(C43,Detail!G:G,1,0)</f>
        <v>CJ - LAZADA</v>
      </c>
      <c r="B43" s="122" t="s">
        <v>267</v>
      </c>
      <c r="C43" s="121" t="s">
        <v>276</v>
      </c>
      <c r="D43" s="69">
        <v>49132</v>
      </c>
      <c r="E43" s="69">
        <v>35600</v>
      </c>
      <c r="F43" s="70">
        <v>1.1036516853932585</v>
      </c>
      <c r="G43" s="69">
        <v>35600</v>
      </c>
      <c r="H43" s="69">
        <v>39290</v>
      </c>
      <c r="I43" s="70">
        <v>1.1036516853932585</v>
      </c>
      <c r="J43" s="69">
        <v>3690</v>
      </c>
      <c r="K43" s="69">
        <v>3690</v>
      </c>
      <c r="L43" s="69">
        <v>39290</v>
      </c>
      <c r="M43" s="69">
        <v>600</v>
      </c>
      <c r="N43" s="69">
        <v>600</v>
      </c>
      <c r="O43" s="70">
        <v>6.7966666666666669</v>
      </c>
      <c r="P43" s="69">
        <v>4078</v>
      </c>
      <c r="Q43" s="69">
        <v>4078</v>
      </c>
      <c r="R43" s="69">
        <v>203.9</v>
      </c>
      <c r="S43" s="69">
        <v>35000</v>
      </c>
      <c r="T43" s="69">
        <v>35000</v>
      </c>
      <c r="U43" s="70">
        <v>1.0060571428571428</v>
      </c>
      <c r="V43" s="69">
        <v>35212</v>
      </c>
      <c r="W43" s="69">
        <v>35212</v>
      </c>
      <c r="X43" s="69">
        <v>0</v>
      </c>
      <c r="Y43" s="69">
        <v>0</v>
      </c>
      <c r="Z43" s="69">
        <v>0</v>
      </c>
      <c r="AA43">
        <v>34.862466725820767</v>
      </c>
      <c r="AB43">
        <v>35.397694524495677</v>
      </c>
    </row>
    <row r="44" spans="1:28" x14ac:dyDescent="0.35">
      <c r="A44" t="str">
        <f>VLOOKUP(C44,Detail!G:G,1,0)</f>
        <v>CJ - SHOPEE</v>
      </c>
      <c r="B44" s="122" t="s">
        <v>267</v>
      </c>
      <c r="C44" s="121" t="s">
        <v>268</v>
      </c>
      <c r="D44" s="69">
        <v>71306</v>
      </c>
      <c r="E44" s="69">
        <v>66862</v>
      </c>
      <c r="F44" s="70">
        <v>0.78524423439322788</v>
      </c>
      <c r="G44" s="69">
        <v>66862</v>
      </c>
      <c r="H44" s="69">
        <v>52503</v>
      </c>
      <c r="I44" s="70">
        <v>0.78524423439322788</v>
      </c>
      <c r="J44" s="69">
        <v>-14359</v>
      </c>
      <c r="K44" s="69">
        <v>-14359</v>
      </c>
      <c r="L44" s="69">
        <v>52503</v>
      </c>
      <c r="M44" s="69">
        <v>22200</v>
      </c>
      <c r="N44" s="69">
        <v>22200</v>
      </c>
      <c r="O44" s="70">
        <v>0.6468018018018018</v>
      </c>
      <c r="P44" s="69">
        <v>14359</v>
      </c>
      <c r="Q44" s="69">
        <v>14359</v>
      </c>
      <c r="R44" s="69">
        <v>531.81481481481478</v>
      </c>
      <c r="S44" s="69">
        <v>44662</v>
      </c>
      <c r="T44" s="69">
        <v>44662</v>
      </c>
      <c r="U44" s="70">
        <v>0.8540593793381398</v>
      </c>
      <c r="V44" s="69">
        <v>38144</v>
      </c>
      <c r="W44" s="69">
        <v>38144</v>
      </c>
      <c r="X44" s="69">
        <v>0</v>
      </c>
      <c r="Y44" s="69">
        <v>0</v>
      </c>
      <c r="Z44" s="69">
        <v>0</v>
      </c>
      <c r="AA44">
        <v>32.014024390243904</v>
      </c>
      <c r="AB44">
        <v>32.382379654859221</v>
      </c>
    </row>
    <row r="45" spans="1:28" x14ac:dyDescent="0.35">
      <c r="A45" t="str">
        <f>VLOOKUP(C45,Detail!G:G,1,0)</f>
        <v>CJ - TIKI</v>
      </c>
      <c r="B45" s="122" t="s">
        <v>267</v>
      </c>
      <c r="C45" s="121" t="s">
        <v>281</v>
      </c>
      <c r="D45" s="69">
        <v>494</v>
      </c>
      <c r="E45" s="69">
        <v>100</v>
      </c>
      <c r="F45" s="70">
        <v>4.6399999999999997</v>
      </c>
      <c r="G45" s="69">
        <v>100</v>
      </c>
      <c r="H45" s="69">
        <v>464</v>
      </c>
      <c r="I45" s="70">
        <v>4.6399999999999997</v>
      </c>
      <c r="J45" s="69">
        <v>364</v>
      </c>
      <c r="K45" s="69">
        <v>364</v>
      </c>
      <c r="L45" s="69">
        <v>463.99999999999994</v>
      </c>
      <c r="M45" s="69">
        <v>100</v>
      </c>
      <c r="N45" s="69">
        <v>100</v>
      </c>
      <c r="O45" s="70">
        <v>4.6399999999999997</v>
      </c>
      <c r="P45" s="69">
        <v>464</v>
      </c>
      <c r="Q45" s="69">
        <v>463.99999999999994</v>
      </c>
      <c r="R45" s="69">
        <v>14.96774193548387</v>
      </c>
      <c r="S45" s="69">
        <v>0</v>
      </c>
      <c r="T45" s="69">
        <v>0</v>
      </c>
      <c r="U45" s="70">
        <v>0</v>
      </c>
      <c r="V45" s="69">
        <v>0</v>
      </c>
      <c r="W45" s="69">
        <v>0</v>
      </c>
      <c r="X45" s="69">
        <v>0</v>
      </c>
      <c r="Y45" s="69">
        <v>0</v>
      </c>
      <c r="Z45" s="69">
        <v>0</v>
      </c>
      <c r="AA45">
        <v>33.142857142857146</v>
      </c>
      <c r="AB45">
        <v>32.93333333333333</v>
      </c>
    </row>
    <row r="46" spans="1:28" x14ac:dyDescent="0.35">
      <c r="A46" t="str">
        <f>VLOOKUP(C46,Detail!G:G,1,0)</f>
        <v>CJ - TIKTOK</v>
      </c>
      <c r="B46" s="122" t="s">
        <v>267</v>
      </c>
      <c r="C46" s="121" t="s">
        <v>277</v>
      </c>
      <c r="D46" s="69">
        <v>21260</v>
      </c>
      <c r="E46" s="69">
        <v>4531.9999999999882</v>
      </c>
      <c r="F46" s="70">
        <v>3.4911738746690295</v>
      </c>
      <c r="G46" s="69">
        <v>4531.9999999999882</v>
      </c>
      <c r="H46" s="69">
        <v>15822</v>
      </c>
      <c r="I46" s="70">
        <v>3.4911738746690295</v>
      </c>
      <c r="J46" s="69">
        <v>11290.000000000011</v>
      </c>
      <c r="K46" s="69">
        <v>11290.000000000011</v>
      </c>
      <c r="L46" s="69">
        <v>15822</v>
      </c>
      <c r="M46" s="69">
        <v>906.39999999999816</v>
      </c>
      <c r="N46" s="69">
        <v>906.39999999999816</v>
      </c>
      <c r="O46" s="70">
        <v>16.130847308031807</v>
      </c>
      <c r="P46" s="69">
        <v>14621</v>
      </c>
      <c r="Q46" s="69">
        <v>14621</v>
      </c>
      <c r="R46" s="69">
        <v>522.17857142857144</v>
      </c>
      <c r="S46" s="69">
        <v>3625.5999999999894</v>
      </c>
      <c r="T46" s="69">
        <v>3625.5999999999894</v>
      </c>
      <c r="U46" s="70">
        <v>0.33125551632833283</v>
      </c>
      <c r="V46" s="69">
        <v>1201</v>
      </c>
      <c r="W46" s="69">
        <v>1201</v>
      </c>
      <c r="X46" s="69">
        <v>0</v>
      </c>
      <c r="Y46" s="69">
        <v>0</v>
      </c>
      <c r="Z46" s="69">
        <v>0</v>
      </c>
      <c r="AA46">
        <v>20.628422425032596</v>
      </c>
      <c r="AB46">
        <v>27.718383311603649</v>
      </c>
    </row>
    <row r="47" spans="1:28" x14ac:dyDescent="0.35">
      <c r="A47" t="str">
        <f>VLOOKUP(C47,Detail!G:G,1,0)</f>
        <v>COWAY - LAZADA</v>
      </c>
      <c r="B47" s="122" t="s">
        <v>518</v>
      </c>
      <c r="C47" s="121" t="s">
        <v>520</v>
      </c>
      <c r="D47" s="69">
        <v>205</v>
      </c>
      <c r="E47" s="69"/>
      <c r="F47" s="70"/>
      <c r="G47" s="69"/>
      <c r="H47" s="69"/>
      <c r="I47" s="70"/>
      <c r="J47" s="69">
        <v>0</v>
      </c>
      <c r="K47" s="69">
        <v>0</v>
      </c>
      <c r="L47" s="69">
        <v>0</v>
      </c>
      <c r="M47" s="69"/>
      <c r="N47" s="69"/>
      <c r="O47" s="70">
        <v>0</v>
      </c>
      <c r="P47" s="69">
        <v>0</v>
      </c>
      <c r="Q47" s="69">
        <v>0</v>
      </c>
      <c r="R47" s="69">
        <v>0</v>
      </c>
      <c r="S47" s="69"/>
      <c r="T47" s="69"/>
      <c r="U47" s="70">
        <v>0</v>
      </c>
      <c r="V47" s="69">
        <v>0</v>
      </c>
      <c r="W47" s="69">
        <v>0</v>
      </c>
      <c r="X47" s="69"/>
      <c r="Y47" s="69">
        <v>0</v>
      </c>
      <c r="Z47" s="69">
        <v>0</v>
      </c>
      <c r="AB47">
        <v>205</v>
      </c>
    </row>
    <row r="48" spans="1:28" x14ac:dyDescent="0.35">
      <c r="A48" t="str">
        <f>VLOOKUP(C48,Detail!G:G,1,0)</f>
        <v>DERMALOGICA - LAZADA</v>
      </c>
      <c r="B48" s="122" t="s">
        <v>447</v>
      </c>
      <c r="C48" s="121" t="s">
        <v>449</v>
      </c>
      <c r="D48" s="69">
        <v>14978</v>
      </c>
      <c r="E48" s="69">
        <v>13090</v>
      </c>
      <c r="F48" s="70">
        <v>0.80695187165775406</v>
      </c>
      <c r="G48" s="69">
        <v>13090</v>
      </c>
      <c r="H48" s="69">
        <v>10563</v>
      </c>
      <c r="I48" s="70">
        <v>0.80695187165775406</v>
      </c>
      <c r="J48" s="69">
        <v>-2527</v>
      </c>
      <c r="K48" s="69">
        <v>-2527</v>
      </c>
      <c r="L48" s="69">
        <v>10563</v>
      </c>
      <c r="M48" s="69">
        <v>2676</v>
      </c>
      <c r="N48" s="69">
        <v>2676</v>
      </c>
      <c r="O48" s="70">
        <v>1.5575485799701045</v>
      </c>
      <c r="P48" s="69">
        <v>4168</v>
      </c>
      <c r="Q48" s="69">
        <v>4168</v>
      </c>
      <c r="R48" s="69">
        <v>154.37037037037038</v>
      </c>
      <c r="S48" s="69">
        <v>10414</v>
      </c>
      <c r="T48" s="69">
        <v>10414</v>
      </c>
      <c r="U48" s="70">
        <v>0.61407720376416364</v>
      </c>
      <c r="V48" s="69">
        <v>6395</v>
      </c>
      <c r="W48" s="69">
        <v>6395</v>
      </c>
      <c r="X48" s="69">
        <v>0</v>
      </c>
      <c r="Y48" s="69">
        <v>0</v>
      </c>
      <c r="Z48" s="69">
        <v>0</v>
      </c>
      <c r="AA48">
        <v>66.018749999999997</v>
      </c>
      <c r="AB48">
        <v>72.708737864077676</v>
      </c>
    </row>
    <row r="49" spans="1:28" x14ac:dyDescent="0.35">
      <c r="A49" t="str">
        <f>VLOOKUP(C49,Detail!G:G,1,0)</f>
        <v>DHC - LAZADA</v>
      </c>
      <c r="B49" s="122" t="s">
        <v>522</v>
      </c>
      <c r="C49" s="121" t="s">
        <v>523</v>
      </c>
      <c r="D49" s="69">
        <v>66686</v>
      </c>
      <c r="E49" s="69">
        <v>84787.999999999753</v>
      </c>
      <c r="F49" s="70">
        <v>0.65561164315705245</v>
      </c>
      <c r="G49" s="69">
        <v>84787.999999999753</v>
      </c>
      <c r="H49" s="69">
        <v>55588</v>
      </c>
      <c r="I49" s="70">
        <v>0.65561164315705245</v>
      </c>
      <c r="J49" s="69">
        <v>-29199.999999999753</v>
      </c>
      <c r="K49" s="69">
        <v>-29199.999999999753</v>
      </c>
      <c r="L49" s="69">
        <v>55588</v>
      </c>
      <c r="M49" s="69">
        <v>57437.032258064319</v>
      </c>
      <c r="N49" s="69">
        <v>57437.032258064319</v>
      </c>
      <c r="O49" s="70">
        <v>0.53700546124002457</v>
      </c>
      <c r="P49" s="69">
        <v>30844</v>
      </c>
      <c r="Q49" s="69">
        <v>30844</v>
      </c>
      <c r="R49" s="69">
        <v>1468.7619047619048</v>
      </c>
      <c r="S49" s="69">
        <v>27350.967741935397</v>
      </c>
      <c r="T49" s="69">
        <v>27350.967741935397</v>
      </c>
      <c r="U49" s="70">
        <v>0.90468462518281179</v>
      </c>
      <c r="V49" s="69">
        <v>24744</v>
      </c>
      <c r="W49" s="69">
        <v>24744</v>
      </c>
      <c r="X49" s="69">
        <v>0</v>
      </c>
      <c r="Y49" s="69">
        <v>0</v>
      </c>
      <c r="Z49" s="69">
        <v>0</v>
      </c>
      <c r="AA49">
        <v>15.90045766590389</v>
      </c>
      <c r="AB49">
        <v>16.099951714147753</v>
      </c>
    </row>
    <row r="50" spans="1:28" x14ac:dyDescent="0.35">
      <c r="A50" t="str">
        <f>VLOOKUP(C50,Detail!G:G,1,0)</f>
        <v>EVIAN - LAZADA</v>
      </c>
      <c r="B50" s="122" t="s">
        <v>547</v>
      </c>
      <c r="C50" s="121" t="s">
        <v>550</v>
      </c>
      <c r="D50" s="69">
        <v>134</v>
      </c>
      <c r="E50" s="69"/>
      <c r="F50" s="70"/>
      <c r="G50" s="69"/>
      <c r="H50" s="69"/>
      <c r="I50" s="70"/>
      <c r="J50" s="69">
        <v>134</v>
      </c>
      <c r="K50" s="69">
        <v>134</v>
      </c>
      <c r="L50" s="69">
        <v>134</v>
      </c>
      <c r="M50" s="69"/>
      <c r="N50" s="69"/>
      <c r="O50" s="70">
        <v>0</v>
      </c>
      <c r="P50" s="69">
        <v>134</v>
      </c>
      <c r="Q50" s="69">
        <v>134</v>
      </c>
      <c r="R50" s="69">
        <v>33.5</v>
      </c>
      <c r="S50" s="69"/>
      <c r="T50" s="69"/>
      <c r="U50" s="70">
        <v>0</v>
      </c>
      <c r="V50" s="69">
        <v>0</v>
      </c>
      <c r="W50" s="69">
        <v>0</v>
      </c>
      <c r="X50" s="69"/>
      <c r="Y50" s="69">
        <v>0</v>
      </c>
      <c r="Z50" s="69">
        <v>0</v>
      </c>
      <c r="AA50">
        <v>26.8</v>
      </c>
      <c r="AB50">
        <v>26.8</v>
      </c>
    </row>
    <row r="51" spans="1:28" x14ac:dyDescent="0.35">
      <c r="A51" t="str">
        <f>VLOOKUP(C51,Detail!G:G,1,0)</f>
        <v>EVIAN - SHOPEE</v>
      </c>
      <c r="B51" s="122" t="s">
        <v>547</v>
      </c>
      <c r="C51" s="121" t="s">
        <v>549</v>
      </c>
      <c r="D51" s="69">
        <v>893</v>
      </c>
      <c r="E51" s="69"/>
      <c r="F51" s="70"/>
      <c r="G51" s="69"/>
      <c r="H51" s="69"/>
      <c r="I51" s="70"/>
      <c r="J51" s="69">
        <v>797</v>
      </c>
      <c r="K51" s="69">
        <v>797</v>
      </c>
      <c r="L51" s="69">
        <v>797</v>
      </c>
      <c r="M51" s="69"/>
      <c r="N51" s="69"/>
      <c r="O51" s="70">
        <v>0</v>
      </c>
      <c r="P51" s="69">
        <v>797</v>
      </c>
      <c r="Q51" s="69">
        <v>797</v>
      </c>
      <c r="R51" s="69">
        <v>53.133333333333333</v>
      </c>
      <c r="S51" s="69"/>
      <c r="T51" s="69"/>
      <c r="U51" s="70">
        <v>0</v>
      </c>
      <c r="V51" s="69">
        <v>0</v>
      </c>
      <c r="W51" s="69">
        <v>0</v>
      </c>
      <c r="X51" s="69"/>
      <c r="Y51" s="69">
        <v>0</v>
      </c>
      <c r="Z51" s="69">
        <v>0</v>
      </c>
      <c r="AA51">
        <v>22.771428571428572</v>
      </c>
      <c r="AB51">
        <v>23.5</v>
      </c>
    </row>
    <row r="52" spans="1:28" x14ac:dyDescent="0.35">
      <c r="A52" t="str">
        <f>VLOOKUP(C52,Detail!G:G,1,0)</f>
        <v>FONTERRA - LAZADA</v>
      </c>
      <c r="B52" s="122" t="s">
        <v>386</v>
      </c>
      <c r="C52" s="121" t="s">
        <v>626</v>
      </c>
      <c r="D52" s="69">
        <v>73792</v>
      </c>
      <c r="E52" s="69">
        <v>21900</v>
      </c>
      <c r="F52" s="70">
        <v>2.6553881278538811</v>
      </c>
      <c r="G52" s="69">
        <v>21900</v>
      </c>
      <c r="H52" s="69">
        <v>58153</v>
      </c>
      <c r="I52" s="70">
        <v>2.6553881278538811</v>
      </c>
      <c r="J52" s="69">
        <v>36253</v>
      </c>
      <c r="K52" s="69">
        <v>36253</v>
      </c>
      <c r="L52" s="69">
        <v>58153</v>
      </c>
      <c r="M52" s="69">
        <v>6900</v>
      </c>
      <c r="N52" s="69">
        <v>6900</v>
      </c>
      <c r="O52" s="70">
        <v>1.5333333333333334</v>
      </c>
      <c r="P52" s="69">
        <v>10580</v>
      </c>
      <c r="Q52" s="69">
        <v>10580</v>
      </c>
      <c r="R52" s="69">
        <v>377.85714285714283</v>
      </c>
      <c r="S52" s="69">
        <v>15000</v>
      </c>
      <c r="T52" s="69">
        <v>15000</v>
      </c>
      <c r="U52" s="70">
        <v>3.1715333333333335</v>
      </c>
      <c r="V52" s="69">
        <v>47573</v>
      </c>
      <c r="W52" s="69">
        <v>47573</v>
      </c>
      <c r="X52" s="69">
        <v>0</v>
      </c>
      <c r="Y52" s="69">
        <v>0</v>
      </c>
      <c r="Z52" s="69">
        <v>0</v>
      </c>
      <c r="AA52">
        <v>32.253466444814201</v>
      </c>
      <c r="AB52">
        <v>32.781874722345627</v>
      </c>
    </row>
    <row r="53" spans="1:28" x14ac:dyDescent="0.35">
      <c r="A53" t="str">
        <f>VLOOKUP(C53,Detail!G:G,1,0)</f>
        <v>FONTERRA - SENDO</v>
      </c>
      <c r="B53" s="122" t="s">
        <v>386</v>
      </c>
      <c r="C53" s="121" t="s">
        <v>392</v>
      </c>
      <c r="D53" s="69">
        <v>150</v>
      </c>
      <c r="E53" s="69">
        <v>3100</v>
      </c>
      <c r="F53" s="70">
        <v>6.4516129032258064E-3</v>
      </c>
      <c r="G53" s="69">
        <v>3100</v>
      </c>
      <c r="H53" s="69">
        <v>20</v>
      </c>
      <c r="I53" s="70">
        <v>6.4516129032258064E-3</v>
      </c>
      <c r="J53" s="69">
        <v>-3080</v>
      </c>
      <c r="K53" s="69">
        <v>-3080</v>
      </c>
      <c r="L53" s="69">
        <v>20</v>
      </c>
      <c r="M53" s="69">
        <v>3100</v>
      </c>
      <c r="N53" s="69">
        <v>3100</v>
      </c>
      <c r="O53" s="70">
        <v>6.4516129032258064E-3</v>
      </c>
      <c r="P53" s="69">
        <v>20</v>
      </c>
      <c r="Q53" s="69">
        <v>20</v>
      </c>
      <c r="R53" s="69">
        <v>0.64516129032258063</v>
      </c>
      <c r="S53" s="69">
        <v>0</v>
      </c>
      <c r="T53" s="69">
        <v>0</v>
      </c>
      <c r="U53" s="70">
        <v>0</v>
      </c>
      <c r="V53" s="69">
        <v>0</v>
      </c>
      <c r="W53" s="69">
        <v>0</v>
      </c>
      <c r="X53" s="69">
        <v>0</v>
      </c>
      <c r="Y53" s="69">
        <v>0</v>
      </c>
      <c r="Z53" s="69">
        <v>0</v>
      </c>
      <c r="AA53">
        <v>10</v>
      </c>
      <c r="AB53">
        <v>30</v>
      </c>
    </row>
    <row r="54" spans="1:28" x14ac:dyDescent="0.35">
      <c r="A54" t="str">
        <f>VLOOKUP(C54,Detail!G:G,1,0)</f>
        <v>FRISO - BRAND.COM</v>
      </c>
      <c r="B54" s="122" t="s">
        <v>711</v>
      </c>
      <c r="C54" s="121" t="s">
        <v>712</v>
      </c>
      <c r="D54" s="69">
        <v>0</v>
      </c>
      <c r="E54" s="69">
        <v>42347.639484978543</v>
      </c>
      <c r="F54" s="70">
        <v>0</v>
      </c>
      <c r="G54" s="69">
        <v>42347.639484978543</v>
      </c>
      <c r="H54" s="69">
        <v>0</v>
      </c>
      <c r="I54" s="70">
        <v>0</v>
      </c>
      <c r="J54" s="69">
        <v>-42347.639484978543</v>
      </c>
      <c r="K54" s="69">
        <v>-42347.639484978543</v>
      </c>
      <c r="L54" s="69">
        <v>0</v>
      </c>
      <c r="M54" s="69">
        <v>42347.639484978543</v>
      </c>
      <c r="N54" s="69">
        <v>42347.639484978543</v>
      </c>
      <c r="O54" s="70">
        <v>0</v>
      </c>
      <c r="P54" s="69">
        <v>0</v>
      </c>
      <c r="Q54" s="69">
        <v>0</v>
      </c>
      <c r="R54" s="69">
        <v>0</v>
      </c>
      <c r="S54" s="69">
        <v>0</v>
      </c>
      <c r="T54" s="69">
        <v>0</v>
      </c>
      <c r="U54" s="70">
        <v>0</v>
      </c>
      <c r="V54" s="69">
        <v>0</v>
      </c>
      <c r="W54" s="69">
        <v>0</v>
      </c>
      <c r="X54" s="69">
        <v>0</v>
      </c>
      <c r="Y54" s="69">
        <v>0</v>
      </c>
      <c r="Z54" s="69">
        <v>0</v>
      </c>
    </row>
    <row r="55" spans="1:28" x14ac:dyDescent="0.35">
      <c r="A55" t="str">
        <f>VLOOKUP(C55,Detail!G:G,1,0)</f>
        <v>GOLDEN HEALTH - LAZADA</v>
      </c>
      <c r="B55" s="122" t="s">
        <v>587</v>
      </c>
      <c r="C55" s="121" t="s">
        <v>588</v>
      </c>
      <c r="D55" s="69">
        <v>81</v>
      </c>
      <c r="E55" s="69"/>
      <c r="F55" s="70"/>
      <c r="G55" s="69"/>
      <c r="H55" s="69"/>
      <c r="I55" s="70"/>
      <c r="J55" s="69">
        <v>81</v>
      </c>
      <c r="K55" s="69">
        <v>81</v>
      </c>
      <c r="L55" s="69">
        <v>81</v>
      </c>
      <c r="M55" s="69"/>
      <c r="N55" s="69"/>
      <c r="O55" s="70">
        <v>0</v>
      </c>
      <c r="P55" s="69">
        <v>81</v>
      </c>
      <c r="Q55" s="69">
        <v>81</v>
      </c>
      <c r="R55" s="69">
        <v>81</v>
      </c>
      <c r="S55" s="69"/>
      <c r="T55" s="69"/>
      <c r="U55" s="70">
        <v>0</v>
      </c>
      <c r="V55" s="69">
        <v>0</v>
      </c>
      <c r="W55" s="69">
        <v>0</v>
      </c>
      <c r="X55" s="69"/>
      <c r="Y55" s="69">
        <v>0</v>
      </c>
      <c r="Z55" s="69">
        <v>0</v>
      </c>
      <c r="AA55">
        <v>81</v>
      </c>
      <c r="AB55">
        <v>81</v>
      </c>
    </row>
    <row r="56" spans="1:28" x14ac:dyDescent="0.35">
      <c r="A56" t="str">
        <f>VLOOKUP(C56,Detail!G:G,1,0)</f>
        <v>GOLDEN HEALTH - TIKI</v>
      </c>
      <c r="B56" s="122" t="s">
        <v>587</v>
      </c>
      <c r="C56" s="121" t="s">
        <v>589</v>
      </c>
      <c r="D56" s="69">
        <v>33</v>
      </c>
      <c r="E56" s="69"/>
      <c r="F56" s="70"/>
      <c r="G56" s="69"/>
      <c r="H56" s="69"/>
      <c r="I56" s="70"/>
      <c r="J56" s="69">
        <v>33</v>
      </c>
      <c r="K56" s="69">
        <v>33</v>
      </c>
      <c r="L56" s="69">
        <v>33</v>
      </c>
      <c r="M56" s="69"/>
      <c r="N56" s="69"/>
      <c r="O56" s="70">
        <v>0</v>
      </c>
      <c r="P56" s="69">
        <v>33</v>
      </c>
      <c r="Q56" s="69">
        <v>33</v>
      </c>
      <c r="R56" s="69">
        <v>11</v>
      </c>
      <c r="S56" s="69"/>
      <c r="T56" s="69"/>
      <c r="U56" s="70">
        <v>0</v>
      </c>
      <c r="V56" s="69">
        <v>0</v>
      </c>
      <c r="W56" s="69">
        <v>0</v>
      </c>
      <c r="X56" s="69"/>
      <c r="Y56" s="69">
        <v>0</v>
      </c>
      <c r="Z56" s="69">
        <v>0</v>
      </c>
      <c r="AA56">
        <v>11</v>
      </c>
      <c r="AB56">
        <v>11</v>
      </c>
    </row>
    <row r="57" spans="1:28" x14ac:dyDescent="0.35">
      <c r="A57" t="str">
        <f>VLOOKUP(C57,Detail!G:G,1,0)</f>
        <v>HAFELE - LAZADA</v>
      </c>
      <c r="B57" s="122" t="s">
        <v>299</v>
      </c>
      <c r="C57" s="121" t="s">
        <v>300</v>
      </c>
      <c r="D57" s="69">
        <v>55760</v>
      </c>
      <c r="E57" s="69">
        <v>35000</v>
      </c>
      <c r="F57" s="70">
        <v>0.97737142857142856</v>
      </c>
      <c r="G57" s="69">
        <v>35000</v>
      </c>
      <c r="H57" s="69">
        <v>34208</v>
      </c>
      <c r="I57" s="70">
        <v>0.97737142857142856</v>
      </c>
      <c r="J57" s="69">
        <v>-792</v>
      </c>
      <c r="K57" s="69">
        <v>-792</v>
      </c>
      <c r="L57" s="69">
        <v>34208</v>
      </c>
      <c r="M57" s="69">
        <v>2000</v>
      </c>
      <c r="N57" s="69">
        <v>2000</v>
      </c>
      <c r="O57" s="70">
        <v>3.129</v>
      </c>
      <c r="P57" s="69">
        <v>6258</v>
      </c>
      <c r="Q57" s="69">
        <v>6258</v>
      </c>
      <c r="R57" s="69">
        <v>312.89999999999998</v>
      </c>
      <c r="S57" s="69">
        <v>33000</v>
      </c>
      <c r="T57" s="69">
        <v>33000</v>
      </c>
      <c r="U57" s="70">
        <v>0.84696969696969693</v>
      </c>
      <c r="V57" s="69">
        <v>27950</v>
      </c>
      <c r="W57" s="69">
        <v>27950</v>
      </c>
      <c r="X57" s="69">
        <v>0</v>
      </c>
      <c r="Y57" s="69">
        <v>0</v>
      </c>
      <c r="Z57" s="69">
        <v>0</v>
      </c>
      <c r="AA57">
        <v>60.225352112676056</v>
      </c>
      <c r="AB57">
        <v>77.444444444444443</v>
      </c>
    </row>
    <row r="58" spans="1:28" x14ac:dyDescent="0.35">
      <c r="A58" t="str">
        <f>VLOOKUP(C58,Detail!G:G,1,0)</f>
        <v>HAFELE - SHOPEE</v>
      </c>
      <c r="B58" s="122" t="s">
        <v>299</v>
      </c>
      <c r="C58" s="121" t="s">
        <v>305</v>
      </c>
      <c r="D58" s="69">
        <v>20709</v>
      </c>
      <c r="E58" s="69">
        <v>22400</v>
      </c>
      <c r="F58" s="70">
        <v>0.64348214285714289</v>
      </c>
      <c r="G58" s="69">
        <v>22400</v>
      </c>
      <c r="H58" s="69">
        <v>14414</v>
      </c>
      <c r="I58" s="70">
        <v>0.64348214285714289</v>
      </c>
      <c r="J58" s="69">
        <v>-7986</v>
      </c>
      <c r="K58" s="69">
        <v>-7986</v>
      </c>
      <c r="L58" s="69">
        <v>14414</v>
      </c>
      <c r="M58" s="69">
        <v>7400</v>
      </c>
      <c r="N58" s="69">
        <v>7400</v>
      </c>
      <c r="O58" s="70">
        <v>1.3029729729729729</v>
      </c>
      <c r="P58" s="69">
        <v>9642</v>
      </c>
      <c r="Q58" s="69">
        <v>9642</v>
      </c>
      <c r="R58" s="69">
        <v>321.39999999999998</v>
      </c>
      <c r="S58" s="69">
        <v>15000</v>
      </c>
      <c r="T58" s="69">
        <v>15000</v>
      </c>
      <c r="U58" s="70">
        <v>0.31813333333333332</v>
      </c>
      <c r="V58" s="69">
        <v>4772</v>
      </c>
      <c r="W58" s="69">
        <v>4772</v>
      </c>
      <c r="X58" s="69">
        <v>0</v>
      </c>
      <c r="Y58" s="69">
        <v>0</v>
      </c>
      <c r="Z58" s="69">
        <v>0</v>
      </c>
      <c r="AA58">
        <v>60.05833333333333</v>
      </c>
      <c r="AB58">
        <v>65.742857142857147</v>
      </c>
    </row>
    <row r="59" spans="1:28" x14ac:dyDescent="0.35">
      <c r="A59" t="str">
        <f>VLOOKUP(C59,Detail!G:G,1,0)</f>
        <v>HAFELE - TIKI</v>
      </c>
      <c r="B59" s="122" t="s">
        <v>299</v>
      </c>
      <c r="C59" s="121" t="s">
        <v>306</v>
      </c>
      <c r="D59" s="69">
        <v>9052</v>
      </c>
      <c r="E59" s="69">
        <v>7600</v>
      </c>
      <c r="F59" s="70">
        <v>1.065657894736842</v>
      </c>
      <c r="G59" s="69">
        <v>7600</v>
      </c>
      <c r="H59" s="69">
        <v>8099</v>
      </c>
      <c r="I59" s="70">
        <v>1.065657894736842</v>
      </c>
      <c r="J59" s="69">
        <v>499</v>
      </c>
      <c r="K59" s="69">
        <v>499</v>
      </c>
      <c r="L59" s="69">
        <v>8099</v>
      </c>
      <c r="M59" s="69">
        <v>5600</v>
      </c>
      <c r="N59" s="69">
        <v>5600</v>
      </c>
      <c r="O59" s="70">
        <v>1.2825</v>
      </c>
      <c r="P59" s="69">
        <v>7182</v>
      </c>
      <c r="Q59" s="69">
        <v>7182</v>
      </c>
      <c r="R59" s="69">
        <v>239.4</v>
      </c>
      <c r="S59" s="69">
        <v>2000</v>
      </c>
      <c r="T59" s="69">
        <v>2000</v>
      </c>
      <c r="U59" s="70">
        <v>0.45850000000000002</v>
      </c>
      <c r="V59" s="69">
        <v>917</v>
      </c>
      <c r="W59" s="69">
        <v>917</v>
      </c>
      <c r="X59" s="69">
        <v>0</v>
      </c>
      <c r="Y59" s="69">
        <v>0</v>
      </c>
      <c r="Z59" s="69">
        <v>0</v>
      </c>
      <c r="AA59">
        <v>59.992592592592594</v>
      </c>
      <c r="AB59">
        <v>60.346666666666664</v>
      </c>
    </row>
    <row r="60" spans="1:28" x14ac:dyDescent="0.35">
      <c r="A60" t="str">
        <f>VLOOKUP(C60,Detail!G:G,1,0)</f>
        <v>INOCHI - LAZADA</v>
      </c>
      <c r="B60" s="122" t="s">
        <v>681</v>
      </c>
      <c r="C60" s="121" t="s">
        <v>683</v>
      </c>
      <c r="D60" s="69">
        <v>548</v>
      </c>
      <c r="E60" s="69">
        <v>7082</v>
      </c>
      <c r="F60" s="70">
        <v>6.0717311493928269E-2</v>
      </c>
      <c r="G60" s="69">
        <v>7082</v>
      </c>
      <c r="H60" s="69">
        <v>430</v>
      </c>
      <c r="I60" s="70">
        <v>6.0717311493928269E-2</v>
      </c>
      <c r="J60" s="69">
        <v>-6652</v>
      </c>
      <c r="K60" s="69">
        <v>-6652</v>
      </c>
      <c r="L60" s="69">
        <v>430</v>
      </c>
      <c r="M60" s="69">
        <v>540</v>
      </c>
      <c r="N60" s="69">
        <v>540</v>
      </c>
      <c r="O60" s="70">
        <v>0.28333333333333333</v>
      </c>
      <c r="P60" s="69">
        <v>153</v>
      </c>
      <c r="Q60" s="69">
        <v>153</v>
      </c>
      <c r="R60" s="69">
        <v>7.65</v>
      </c>
      <c r="S60" s="69">
        <v>6542</v>
      </c>
      <c r="T60" s="69">
        <v>6542</v>
      </c>
      <c r="U60" s="70">
        <v>4.2341791501070009E-2</v>
      </c>
      <c r="V60" s="69">
        <v>277</v>
      </c>
      <c r="W60" s="69">
        <v>277</v>
      </c>
      <c r="X60" s="69">
        <v>0</v>
      </c>
      <c r="Y60" s="69">
        <v>0</v>
      </c>
      <c r="Z60" s="69">
        <v>0</v>
      </c>
      <c r="AA60">
        <v>7.166666666666667</v>
      </c>
      <c r="AB60">
        <v>6.9367088607594933</v>
      </c>
    </row>
    <row r="61" spans="1:28" x14ac:dyDescent="0.35">
      <c r="A61" t="str">
        <f>VLOOKUP(C61,Detail!G:G,1,0)</f>
        <v>JOHNSON &amp; JOHNSON - LAZADA</v>
      </c>
      <c r="B61" s="122" t="s">
        <v>643</v>
      </c>
      <c r="C61" s="121" t="s">
        <v>713</v>
      </c>
      <c r="D61" s="69">
        <v>26308</v>
      </c>
      <c r="E61" s="69">
        <v>64394.999999999651</v>
      </c>
      <c r="F61" s="70">
        <v>0.33803866759841789</v>
      </c>
      <c r="G61" s="69">
        <v>64394.999999999651</v>
      </c>
      <c r="H61" s="69">
        <v>21768</v>
      </c>
      <c r="I61" s="70">
        <v>0.33803866759841789</v>
      </c>
      <c r="J61" s="69">
        <v>-42626.999999999651</v>
      </c>
      <c r="K61" s="69">
        <v>-42626.999999999651</v>
      </c>
      <c r="L61" s="69">
        <v>21768</v>
      </c>
      <c r="M61" s="69">
        <v>30244.491642856927</v>
      </c>
      <c r="N61" s="69">
        <v>30244.491642856927</v>
      </c>
      <c r="O61" s="70">
        <v>0.5229712632229222</v>
      </c>
      <c r="P61" s="69">
        <v>15817</v>
      </c>
      <c r="Q61" s="69">
        <v>15817</v>
      </c>
      <c r="R61" s="69">
        <v>608.34615384615381</v>
      </c>
      <c r="S61" s="69">
        <v>34150.508357142739</v>
      </c>
      <c r="T61" s="69">
        <v>34150.508357142739</v>
      </c>
      <c r="U61" s="70">
        <v>0.17425802092797604</v>
      </c>
      <c r="V61" s="69">
        <v>5951</v>
      </c>
      <c r="W61" s="69">
        <v>5951</v>
      </c>
      <c r="X61" s="69">
        <v>0</v>
      </c>
      <c r="Y61" s="69">
        <v>0</v>
      </c>
      <c r="Z61" s="69">
        <v>0</v>
      </c>
      <c r="AA61">
        <v>9.058676654182273</v>
      </c>
      <c r="AB61">
        <v>9.3125663716814167</v>
      </c>
    </row>
    <row r="62" spans="1:28" x14ac:dyDescent="0.35">
      <c r="A62" t="str">
        <f>VLOOKUP(C62,Detail!G:G,1,0)</f>
        <v>JOHNSON &amp; JOHNSON - SHOPEE</v>
      </c>
      <c r="B62" s="122" t="s">
        <v>643</v>
      </c>
      <c r="C62" s="121" t="s">
        <v>714</v>
      </c>
      <c r="D62" s="69">
        <v>24181</v>
      </c>
      <c r="E62" s="69">
        <v>51884.000000000007</v>
      </c>
      <c r="F62" s="70">
        <v>0.37697556086654838</v>
      </c>
      <c r="G62" s="69">
        <v>51884.000000000007</v>
      </c>
      <c r="H62" s="69">
        <v>19559</v>
      </c>
      <c r="I62" s="70">
        <v>0.37697556086654838</v>
      </c>
      <c r="J62" s="69">
        <v>-32325.000000000007</v>
      </c>
      <c r="K62" s="69">
        <v>-32325.000000000007</v>
      </c>
      <c r="L62" s="69">
        <v>19559</v>
      </c>
      <c r="M62" s="69">
        <v>26242.927200000002</v>
      </c>
      <c r="N62" s="69">
        <v>26242.927200000002</v>
      </c>
      <c r="O62" s="70">
        <v>0.67454365380398562</v>
      </c>
      <c r="P62" s="69">
        <v>17702</v>
      </c>
      <c r="Q62" s="69">
        <v>17702</v>
      </c>
      <c r="R62" s="69">
        <v>632.21428571428567</v>
      </c>
      <c r="S62" s="69">
        <v>25641.072799999998</v>
      </c>
      <c r="T62" s="69">
        <v>25641.072799999998</v>
      </c>
      <c r="U62" s="70">
        <v>7.2422866799863386E-2</v>
      </c>
      <c r="V62" s="69">
        <v>1857</v>
      </c>
      <c r="W62" s="69">
        <v>1857</v>
      </c>
      <c r="X62" s="69">
        <v>0</v>
      </c>
      <c r="Y62" s="69">
        <v>0</v>
      </c>
      <c r="Z62" s="69">
        <v>0</v>
      </c>
      <c r="AA62">
        <v>8.6851687388987564</v>
      </c>
      <c r="AB62">
        <v>8.7170151405912044</v>
      </c>
    </row>
    <row r="63" spans="1:28" x14ac:dyDescent="0.35">
      <c r="A63" t="str">
        <f>VLOOKUP(C63,Detail!G:G,1,0)</f>
        <v>JOHNSON &amp; JOHNSON - TIKI</v>
      </c>
      <c r="B63" s="122" t="s">
        <v>643</v>
      </c>
      <c r="C63" s="121" t="s">
        <v>684</v>
      </c>
      <c r="D63" s="69">
        <v>3559</v>
      </c>
      <c r="E63" s="69">
        <v>15814.999999999993</v>
      </c>
      <c r="F63" s="70">
        <v>0.20474233322794824</v>
      </c>
      <c r="G63" s="69">
        <v>15814.999999999993</v>
      </c>
      <c r="H63" s="69">
        <v>3238</v>
      </c>
      <c r="I63" s="70">
        <v>0.20474233322794824</v>
      </c>
      <c r="J63" s="69">
        <v>-12576.999999999993</v>
      </c>
      <c r="K63" s="69">
        <v>-12576.999999999993</v>
      </c>
      <c r="L63" s="69">
        <v>3238</v>
      </c>
      <c r="M63" s="69">
        <v>13240.317999999994</v>
      </c>
      <c r="N63" s="69">
        <v>13240.317999999994</v>
      </c>
      <c r="O63" s="70">
        <v>0.24455605975626882</v>
      </c>
      <c r="P63" s="69">
        <v>3238</v>
      </c>
      <c r="Q63" s="69">
        <v>3238</v>
      </c>
      <c r="R63" s="69">
        <v>107.93333333333334</v>
      </c>
      <c r="S63" s="69">
        <v>2574.6819999999998</v>
      </c>
      <c r="T63" s="69">
        <v>2574.6819999999998</v>
      </c>
      <c r="U63" s="70">
        <v>0</v>
      </c>
      <c r="V63" s="69">
        <v>0</v>
      </c>
      <c r="W63" s="69">
        <v>0</v>
      </c>
      <c r="X63" s="69">
        <v>0</v>
      </c>
      <c r="Y63" s="69">
        <v>0</v>
      </c>
      <c r="Z63" s="69">
        <v>0</v>
      </c>
      <c r="AA63">
        <v>12.172932330827068</v>
      </c>
      <c r="AB63">
        <v>12.444055944055943</v>
      </c>
    </row>
    <row r="64" spans="1:28" x14ac:dyDescent="0.35">
      <c r="A64" t="str">
        <f>VLOOKUP(C64,Detail!G:G,1,0)</f>
        <v>KARMART - TIKI</v>
      </c>
      <c r="B64" s="122" t="s">
        <v>510</v>
      </c>
      <c r="C64" s="121" t="s">
        <v>517</v>
      </c>
      <c r="D64" s="69">
        <v>57</v>
      </c>
      <c r="E64" s="69">
        <v>100.00000000000006</v>
      </c>
      <c r="F64" s="70">
        <v>0.56999999999999973</v>
      </c>
      <c r="G64" s="69">
        <v>100.00000000000006</v>
      </c>
      <c r="H64" s="69">
        <v>57</v>
      </c>
      <c r="I64" s="70">
        <v>0.56999999999999973</v>
      </c>
      <c r="J64" s="69">
        <v>-43.000000000000057</v>
      </c>
      <c r="K64" s="69">
        <v>-43.000000000000057</v>
      </c>
      <c r="L64" s="69">
        <v>56.999999999999993</v>
      </c>
      <c r="M64" s="69">
        <v>96.800000000000054</v>
      </c>
      <c r="N64" s="69">
        <v>96.800000000000054</v>
      </c>
      <c r="O64" s="70">
        <v>0.53719008264462775</v>
      </c>
      <c r="P64" s="69">
        <v>52</v>
      </c>
      <c r="Q64" s="69">
        <v>51.999999999999993</v>
      </c>
      <c r="R64" s="69">
        <v>1.7333333333333334</v>
      </c>
      <c r="S64" s="69">
        <v>3.2</v>
      </c>
      <c r="T64" s="69">
        <v>3.2</v>
      </c>
      <c r="U64" s="70">
        <v>1.5625</v>
      </c>
      <c r="V64" s="69">
        <v>5</v>
      </c>
      <c r="W64" s="69">
        <v>5</v>
      </c>
      <c r="X64" s="69">
        <v>0</v>
      </c>
      <c r="Y64" s="69">
        <v>0</v>
      </c>
      <c r="Z64" s="69">
        <v>0</v>
      </c>
      <c r="AA64">
        <v>8.1428571428571423</v>
      </c>
      <c r="AB64">
        <v>8.1428571428571423</v>
      </c>
    </row>
    <row r="65" spans="1:28" x14ac:dyDescent="0.35">
      <c r="A65" t="str">
        <f>VLOOKUP(C65,Detail!G:G,1,0)</f>
        <v>KARMARTS - LAZADA</v>
      </c>
      <c r="B65" s="122" t="s">
        <v>510</v>
      </c>
      <c r="C65" s="121" t="s">
        <v>516</v>
      </c>
      <c r="D65" s="69">
        <v>1399</v>
      </c>
      <c r="E65" s="69">
        <v>1500</v>
      </c>
      <c r="F65" s="70">
        <v>0.79200000000000004</v>
      </c>
      <c r="G65" s="69">
        <v>1500</v>
      </c>
      <c r="H65" s="69">
        <v>1188</v>
      </c>
      <c r="I65" s="70">
        <v>0.79200000000000004</v>
      </c>
      <c r="J65" s="69">
        <v>-312</v>
      </c>
      <c r="K65" s="69">
        <v>-312</v>
      </c>
      <c r="L65" s="69">
        <v>1188</v>
      </c>
      <c r="M65" s="69">
        <v>588</v>
      </c>
      <c r="N65" s="69">
        <v>588</v>
      </c>
      <c r="O65" s="70">
        <v>0.45068027210884354</v>
      </c>
      <c r="P65" s="69">
        <v>265</v>
      </c>
      <c r="Q65" s="69">
        <v>265</v>
      </c>
      <c r="R65" s="69">
        <v>13.25</v>
      </c>
      <c r="S65" s="69">
        <v>912</v>
      </c>
      <c r="T65" s="69">
        <v>912</v>
      </c>
      <c r="U65" s="70">
        <v>1.0120614035087718</v>
      </c>
      <c r="V65" s="69">
        <v>923</v>
      </c>
      <c r="W65" s="69">
        <v>922.99999999999989</v>
      </c>
      <c r="X65" s="69">
        <v>0</v>
      </c>
      <c r="Y65" s="69">
        <v>0</v>
      </c>
      <c r="Z65" s="69">
        <v>0</v>
      </c>
      <c r="AA65">
        <v>5.8522167487684733</v>
      </c>
      <c r="AB65">
        <v>5.7809917355371905</v>
      </c>
    </row>
    <row r="66" spans="1:28" x14ac:dyDescent="0.35">
      <c r="A66" t="str">
        <f>VLOOKUP(C66,Detail!G:G,1,0)</f>
        <v>KARMARTS - SHOPEE</v>
      </c>
      <c r="B66" s="122" t="s">
        <v>510</v>
      </c>
      <c r="C66" s="121" t="s">
        <v>512</v>
      </c>
      <c r="D66" s="69">
        <v>4801</v>
      </c>
      <c r="E66" s="69">
        <v>2499.5</v>
      </c>
      <c r="F66" s="70">
        <v>1.4950990198039609</v>
      </c>
      <c r="G66" s="69">
        <v>2499.5</v>
      </c>
      <c r="H66" s="69">
        <v>3737</v>
      </c>
      <c r="I66" s="70">
        <v>1.4950990198039609</v>
      </c>
      <c r="J66" s="69">
        <v>1237.5</v>
      </c>
      <c r="K66" s="69">
        <v>1237.5</v>
      </c>
      <c r="L66" s="69">
        <v>3737</v>
      </c>
      <c r="M66" s="69">
        <v>997.5</v>
      </c>
      <c r="N66" s="69">
        <v>997.5</v>
      </c>
      <c r="O66" s="70">
        <v>2.4741854636591478</v>
      </c>
      <c r="P66" s="69">
        <v>2468</v>
      </c>
      <c r="Q66" s="69">
        <v>2468</v>
      </c>
      <c r="R66" s="69">
        <v>88.142857142857139</v>
      </c>
      <c r="S66" s="69">
        <v>1502</v>
      </c>
      <c r="T66" s="69">
        <v>1502</v>
      </c>
      <c r="U66" s="70">
        <v>0.84487350199733691</v>
      </c>
      <c r="V66" s="69">
        <v>1269</v>
      </c>
      <c r="W66" s="69">
        <v>1269</v>
      </c>
      <c r="X66" s="69">
        <v>0</v>
      </c>
      <c r="Y66" s="69">
        <v>0</v>
      </c>
      <c r="Z66" s="69">
        <v>0</v>
      </c>
      <c r="AA66">
        <v>5.7228177641653906</v>
      </c>
      <c r="AB66">
        <v>5.7154761904761902</v>
      </c>
    </row>
    <row r="67" spans="1:28" x14ac:dyDescent="0.35">
      <c r="A67" t="str">
        <f>VLOOKUP(C67,Detail!G:G,1,0)</f>
        <v>HUGGIES - LAZADA</v>
      </c>
      <c r="B67" s="122" t="s">
        <v>536</v>
      </c>
      <c r="C67" s="121" t="s">
        <v>537</v>
      </c>
      <c r="D67" s="69">
        <v>12594</v>
      </c>
      <c r="E67" s="69">
        <v>5340</v>
      </c>
      <c r="F67" s="70">
        <v>2.0441947565543073</v>
      </c>
      <c r="G67" s="69">
        <v>5340</v>
      </c>
      <c r="H67" s="69">
        <v>10916</v>
      </c>
      <c r="I67" s="70">
        <v>2.0441947565543073</v>
      </c>
      <c r="J67" s="69">
        <v>5576</v>
      </c>
      <c r="K67" s="69">
        <v>5576</v>
      </c>
      <c r="L67" s="69">
        <v>10916</v>
      </c>
      <c r="M67" s="69">
        <v>1900</v>
      </c>
      <c r="N67" s="69">
        <v>1900</v>
      </c>
      <c r="O67" s="70">
        <v>1.3626315789473684</v>
      </c>
      <c r="P67" s="69">
        <v>2589</v>
      </c>
      <c r="Q67" s="69">
        <v>2589</v>
      </c>
      <c r="R67" s="69">
        <v>129.44999999999999</v>
      </c>
      <c r="S67" s="69">
        <v>3440</v>
      </c>
      <c r="T67" s="69">
        <v>3440</v>
      </c>
      <c r="U67" s="70">
        <v>2.4206395348837209</v>
      </c>
      <c r="V67" s="69">
        <v>8327</v>
      </c>
      <c r="W67" s="69">
        <v>8327</v>
      </c>
      <c r="X67" s="69">
        <v>0</v>
      </c>
      <c r="Y67" s="69">
        <v>0</v>
      </c>
      <c r="Z67" s="69">
        <v>0</v>
      </c>
      <c r="AA67">
        <v>11.394572025052192</v>
      </c>
      <c r="AB67">
        <v>11.586016559337626</v>
      </c>
    </row>
    <row r="68" spans="1:28" x14ac:dyDescent="0.35">
      <c r="A68" t="str">
        <f>VLOOKUP(C68,Detail!G:G,1,0)</f>
        <v>HUGGIES - SHOPEE</v>
      </c>
      <c r="B68" s="122" t="s">
        <v>536</v>
      </c>
      <c r="C68" s="121" t="s">
        <v>542</v>
      </c>
      <c r="D68" s="69">
        <v>28094</v>
      </c>
      <c r="E68" s="69">
        <v>7853</v>
      </c>
      <c r="F68" s="70">
        <v>2.613905513816376</v>
      </c>
      <c r="G68" s="69">
        <v>7853</v>
      </c>
      <c r="H68" s="69">
        <v>20527</v>
      </c>
      <c r="I68" s="70">
        <v>2.613905513816376</v>
      </c>
      <c r="J68" s="69">
        <v>12674</v>
      </c>
      <c r="K68" s="69">
        <v>12674</v>
      </c>
      <c r="L68" s="69">
        <v>20527</v>
      </c>
      <c r="M68" s="69">
        <v>2293</v>
      </c>
      <c r="N68" s="69">
        <v>2293</v>
      </c>
      <c r="O68" s="70">
        <v>6.8312254688181424</v>
      </c>
      <c r="P68" s="69">
        <v>15664</v>
      </c>
      <c r="Q68" s="69">
        <v>15664</v>
      </c>
      <c r="R68" s="69">
        <v>559.42857142857144</v>
      </c>
      <c r="S68" s="69">
        <v>5560</v>
      </c>
      <c r="T68" s="69">
        <v>5560</v>
      </c>
      <c r="U68" s="70">
        <v>0.8746402877697842</v>
      </c>
      <c r="V68" s="69">
        <v>4863</v>
      </c>
      <c r="W68" s="69">
        <v>4863</v>
      </c>
      <c r="X68" s="69">
        <v>0</v>
      </c>
      <c r="Y68" s="69">
        <v>0</v>
      </c>
      <c r="Z68" s="69">
        <v>0</v>
      </c>
      <c r="AA68">
        <v>19.909796314258003</v>
      </c>
      <c r="AB68">
        <v>21.511485451761104</v>
      </c>
    </row>
    <row r="69" spans="1:28" x14ac:dyDescent="0.35">
      <c r="A69" t="str">
        <f>VLOOKUP(C69,Detail!G:G,1,0)</f>
        <v>HUGGIES - TIKI</v>
      </c>
      <c r="B69" s="122" t="s">
        <v>536</v>
      </c>
      <c r="C69" s="121" t="s">
        <v>541</v>
      </c>
      <c r="D69" s="69">
        <v>1653</v>
      </c>
      <c r="E69" s="69">
        <v>1990</v>
      </c>
      <c r="F69" s="70">
        <v>0.79145728643216084</v>
      </c>
      <c r="G69" s="69">
        <v>1990</v>
      </c>
      <c r="H69" s="69">
        <v>1575</v>
      </c>
      <c r="I69" s="70">
        <v>0.79145728643216084</v>
      </c>
      <c r="J69" s="69">
        <v>-415</v>
      </c>
      <c r="K69" s="69">
        <v>-415</v>
      </c>
      <c r="L69" s="69">
        <v>1575</v>
      </c>
      <c r="M69" s="69">
        <v>840</v>
      </c>
      <c r="N69" s="69">
        <v>840</v>
      </c>
      <c r="O69" s="70">
        <v>1.5892857142857142</v>
      </c>
      <c r="P69" s="69">
        <v>1335</v>
      </c>
      <c r="Q69" s="69">
        <v>1335</v>
      </c>
      <c r="R69" s="69">
        <v>44.5</v>
      </c>
      <c r="S69" s="69">
        <v>1150</v>
      </c>
      <c r="T69" s="69">
        <v>1150</v>
      </c>
      <c r="U69" s="70">
        <v>0.20869565217391303</v>
      </c>
      <c r="V69" s="69">
        <v>240</v>
      </c>
      <c r="W69" s="69">
        <v>240</v>
      </c>
      <c r="X69" s="69">
        <v>0</v>
      </c>
      <c r="Y69" s="69">
        <v>0</v>
      </c>
      <c r="Z69" s="69">
        <v>0</v>
      </c>
      <c r="AA69">
        <v>16.071428571428573</v>
      </c>
      <c r="AB69">
        <v>16.04854368932039</v>
      </c>
    </row>
    <row r="70" spans="1:28" x14ac:dyDescent="0.35">
      <c r="A70" t="str">
        <f>VLOOKUP(C70,Detail!G:G,1,0)</f>
        <v>LG - SHOPEE</v>
      </c>
      <c r="B70" s="122" t="s">
        <v>2138</v>
      </c>
      <c r="C70" s="121" t="s">
        <v>612</v>
      </c>
      <c r="D70" s="69">
        <v>1775</v>
      </c>
      <c r="E70" s="69"/>
      <c r="F70" s="70"/>
      <c r="G70" s="69"/>
      <c r="H70" s="69">
        <v>334</v>
      </c>
      <c r="I70" s="70"/>
      <c r="J70" s="69">
        <v>334</v>
      </c>
      <c r="K70" s="69">
        <v>334</v>
      </c>
      <c r="L70" s="69">
        <v>334</v>
      </c>
      <c r="M70" s="69"/>
      <c r="N70" s="69"/>
      <c r="O70" s="70">
        <v>0</v>
      </c>
      <c r="P70" s="69">
        <v>334</v>
      </c>
      <c r="Q70" s="69">
        <v>334</v>
      </c>
      <c r="R70" s="69">
        <v>66.8</v>
      </c>
      <c r="S70" s="69"/>
      <c r="T70" s="69"/>
      <c r="U70" s="70">
        <v>0</v>
      </c>
      <c r="V70" s="69">
        <v>0</v>
      </c>
      <c r="W70" s="69">
        <v>0</v>
      </c>
      <c r="X70" s="69"/>
      <c r="Y70" s="69">
        <v>0</v>
      </c>
      <c r="Z70" s="69">
        <v>0</v>
      </c>
      <c r="AA70">
        <v>167</v>
      </c>
      <c r="AB70">
        <v>295.83333333333331</v>
      </c>
    </row>
    <row r="71" spans="1:28" x14ac:dyDescent="0.35">
      <c r="A71" t="str">
        <f>VLOOKUP(C71,Detail!G:G,1,0)</f>
        <v>LG HOUSEHOLD - LAZADA</v>
      </c>
      <c r="B71" s="122" t="s">
        <v>1765</v>
      </c>
      <c r="C71" s="121" t="s">
        <v>593</v>
      </c>
      <c r="D71" s="69">
        <v>12</v>
      </c>
      <c r="E71" s="69"/>
      <c r="F71" s="70"/>
      <c r="G71" s="69"/>
      <c r="H71" s="69">
        <v>12</v>
      </c>
      <c r="I71" s="70"/>
      <c r="J71" s="69">
        <v>12</v>
      </c>
      <c r="K71" s="69">
        <v>12</v>
      </c>
      <c r="L71" s="69">
        <v>12</v>
      </c>
      <c r="M71" s="69"/>
      <c r="N71" s="69"/>
      <c r="O71" s="70">
        <v>0</v>
      </c>
      <c r="P71" s="69">
        <v>12</v>
      </c>
      <c r="Q71" s="69">
        <v>12</v>
      </c>
      <c r="R71" s="69">
        <v>12</v>
      </c>
      <c r="S71" s="69"/>
      <c r="T71" s="69"/>
      <c r="U71" s="70">
        <v>0</v>
      </c>
      <c r="V71" s="69">
        <v>0</v>
      </c>
      <c r="W71" s="69">
        <v>0</v>
      </c>
      <c r="X71" s="69"/>
      <c r="Y71" s="69">
        <v>0</v>
      </c>
      <c r="Z71" s="69">
        <v>0</v>
      </c>
      <c r="AA71">
        <v>12</v>
      </c>
      <c r="AB71">
        <v>12</v>
      </c>
    </row>
    <row r="72" spans="1:28" x14ac:dyDescent="0.35">
      <c r="A72" t="str">
        <f>VLOOKUP(C72,Detail!G:G,1,0)</f>
        <v>LG HOUSEHOLD - TIKI</v>
      </c>
      <c r="B72" s="122" t="s">
        <v>1765</v>
      </c>
      <c r="C72" s="121" t="s">
        <v>592</v>
      </c>
      <c r="D72" s="69">
        <v>30</v>
      </c>
      <c r="E72" s="69"/>
      <c r="F72" s="70"/>
      <c r="G72" s="69"/>
      <c r="H72" s="69">
        <v>30</v>
      </c>
      <c r="I72" s="70"/>
      <c r="J72" s="69">
        <v>30</v>
      </c>
      <c r="K72" s="69">
        <v>30</v>
      </c>
      <c r="L72" s="69">
        <v>30</v>
      </c>
      <c r="M72" s="69"/>
      <c r="N72" s="69"/>
      <c r="O72" s="70">
        <v>0</v>
      </c>
      <c r="P72" s="69">
        <v>30</v>
      </c>
      <c r="Q72" s="69">
        <v>30</v>
      </c>
      <c r="R72" s="69">
        <v>15</v>
      </c>
      <c r="S72" s="69"/>
      <c r="T72" s="69"/>
      <c r="U72" s="70">
        <v>0</v>
      </c>
      <c r="V72" s="69">
        <v>0</v>
      </c>
      <c r="W72" s="69">
        <v>0</v>
      </c>
      <c r="X72" s="69"/>
      <c r="Y72" s="69">
        <v>0</v>
      </c>
      <c r="Z72" s="69">
        <v>0</v>
      </c>
      <c r="AA72">
        <v>15</v>
      </c>
      <c r="AB72">
        <v>15</v>
      </c>
    </row>
    <row r="73" spans="1:28" x14ac:dyDescent="0.35">
      <c r="A73" t="str">
        <f>VLOOKUP(C73,Detail!G:G,1,0)</f>
        <v>CERAVE - TIKTOK</v>
      </c>
      <c r="B73" s="122" t="s">
        <v>152</v>
      </c>
      <c r="C73" s="121" t="s">
        <v>716</v>
      </c>
      <c r="D73" s="69">
        <v>1692</v>
      </c>
      <c r="E73" s="69"/>
      <c r="F73" s="70"/>
      <c r="G73" s="69"/>
      <c r="H73" s="69">
        <v>1485</v>
      </c>
      <c r="I73" s="70"/>
      <c r="J73" s="69">
        <v>1485</v>
      </c>
      <c r="K73" s="69">
        <v>1485</v>
      </c>
      <c r="L73" s="69">
        <v>1485</v>
      </c>
      <c r="M73" s="69"/>
      <c r="N73" s="69"/>
      <c r="O73" s="70">
        <v>0</v>
      </c>
      <c r="P73" s="69">
        <v>1485</v>
      </c>
      <c r="Q73" s="69">
        <v>1485</v>
      </c>
      <c r="R73" s="69">
        <v>78.15789473684211</v>
      </c>
      <c r="S73" s="69"/>
      <c r="T73" s="69"/>
      <c r="U73" s="70">
        <v>0</v>
      </c>
      <c r="V73" s="69">
        <v>0</v>
      </c>
      <c r="W73" s="69">
        <v>0</v>
      </c>
      <c r="X73" s="69"/>
      <c r="Y73" s="69">
        <v>0</v>
      </c>
      <c r="Z73" s="69">
        <v>0</v>
      </c>
      <c r="AA73">
        <v>13.258928571428571</v>
      </c>
      <c r="AB73">
        <v>15.107142857142858</v>
      </c>
    </row>
    <row r="74" spans="1:28" x14ac:dyDescent="0.35">
      <c r="A74" t="str">
        <f>VLOOKUP(C74,Detail!G:G,1,0)</f>
        <v>LA ROCHE-POSAY - TIKI</v>
      </c>
      <c r="B74" s="122" t="s">
        <v>152</v>
      </c>
      <c r="C74" s="121" t="s">
        <v>154</v>
      </c>
      <c r="D74" s="69">
        <v>72200</v>
      </c>
      <c r="E74" s="69">
        <v>132685</v>
      </c>
      <c r="F74" s="70">
        <v>0.45762520254738664</v>
      </c>
      <c r="G74" s="69">
        <v>132685</v>
      </c>
      <c r="H74" s="69">
        <v>60720</v>
      </c>
      <c r="I74" s="70">
        <v>0.45762520254738664</v>
      </c>
      <c r="J74" s="69">
        <v>-71965</v>
      </c>
      <c r="K74" s="69">
        <v>-71965</v>
      </c>
      <c r="L74" s="69">
        <v>60720</v>
      </c>
      <c r="M74" s="69">
        <v>13300</v>
      </c>
      <c r="N74" s="69">
        <v>13300</v>
      </c>
      <c r="O74" s="70">
        <v>2.5831578947368423</v>
      </c>
      <c r="P74" s="69">
        <v>34356</v>
      </c>
      <c r="Q74" s="69">
        <v>34356</v>
      </c>
      <c r="R74" s="69">
        <v>1808.2105263157894</v>
      </c>
      <c r="S74" s="69">
        <v>119385</v>
      </c>
      <c r="T74" s="69">
        <v>119385</v>
      </c>
      <c r="U74" s="70">
        <v>0.22083176278426939</v>
      </c>
      <c r="V74" s="69">
        <v>26364</v>
      </c>
      <c r="W74" s="69">
        <v>26364</v>
      </c>
      <c r="X74" s="69">
        <v>0</v>
      </c>
      <c r="Y74" s="69">
        <v>0</v>
      </c>
      <c r="Z74" s="69">
        <v>0</v>
      </c>
      <c r="AA74">
        <v>23.867924528301888</v>
      </c>
      <c r="AB74">
        <v>25.271263563178159</v>
      </c>
    </row>
    <row r="75" spans="1:28" x14ac:dyDescent="0.35">
      <c r="A75" t="str">
        <f>VLOOKUP(C75,Detail!G:G,1,0)</f>
        <v>SKIN CEUTICALS - LAZADA</v>
      </c>
      <c r="B75" s="122" t="s">
        <v>152</v>
      </c>
      <c r="C75" s="121" t="s">
        <v>162</v>
      </c>
      <c r="D75" s="69">
        <v>66968</v>
      </c>
      <c r="E75" s="69">
        <v>80258</v>
      </c>
      <c r="F75" s="70">
        <v>0.7036183308829026</v>
      </c>
      <c r="G75" s="69">
        <v>80258</v>
      </c>
      <c r="H75" s="69">
        <v>56471</v>
      </c>
      <c r="I75" s="70">
        <v>0.7036183308829026</v>
      </c>
      <c r="J75" s="69">
        <v>-23787</v>
      </c>
      <c r="K75" s="69">
        <v>-23787</v>
      </c>
      <c r="L75" s="69">
        <v>56471</v>
      </c>
      <c r="M75" s="69">
        <v>16832</v>
      </c>
      <c r="N75" s="69">
        <v>16832</v>
      </c>
      <c r="O75" s="70">
        <v>1.5515090304182511</v>
      </c>
      <c r="P75" s="69">
        <v>26115</v>
      </c>
      <c r="Q75" s="69">
        <v>26115</v>
      </c>
      <c r="R75" s="69">
        <v>967.22222222222217</v>
      </c>
      <c r="S75" s="69">
        <v>63426</v>
      </c>
      <c r="T75" s="69">
        <v>63426</v>
      </c>
      <c r="U75" s="70">
        <v>0.47860498849052441</v>
      </c>
      <c r="V75" s="69">
        <v>30356</v>
      </c>
      <c r="W75" s="69">
        <v>30356</v>
      </c>
      <c r="X75" s="69">
        <v>0</v>
      </c>
      <c r="Y75" s="69">
        <v>0</v>
      </c>
      <c r="Z75" s="69">
        <v>0</v>
      </c>
      <c r="AA75">
        <v>112.71656686626747</v>
      </c>
      <c r="AB75">
        <v>113.69779286926995</v>
      </c>
    </row>
    <row r="76" spans="1:28" x14ac:dyDescent="0.35">
      <c r="A76" t="str">
        <f>VLOOKUP(C76,Detail!G:G,1,0)</f>
        <v>SKIN CEUTICALS - SHOPEE</v>
      </c>
      <c r="B76" s="122" t="s">
        <v>152</v>
      </c>
      <c r="C76" s="121" t="s">
        <v>166</v>
      </c>
      <c r="D76" s="69">
        <v>41283</v>
      </c>
      <c r="E76" s="69">
        <v>61373</v>
      </c>
      <c r="F76" s="70">
        <v>0.49052514949570658</v>
      </c>
      <c r="G76" s="69">
        <v>61373</v>
      </c>
      <c r="H76" s="69">
        <v>30105</v>
      </c>
      <c r="I76" s="70">
        <v>0.49052514949570658</v>
      </c>
      <c r="J76" s="69">
        <v>-31268</v>
      </c>
      <c r="K76" s="69">
        <v>-31268</v>
      </c>
      <c r="L76" s="69">
        <v>30105</v>
      </c>
      <c r="M76" s="69">
        <v>24373</v>
      </c>
      <c r="N76" s="69">
        <v>24373</v>
      </c>
      <c r="O76" s="70">
        <v>0.85414187830796373</v>
      </c>
      <c r="P76" s="69">
        <v>20818</v>
      </c>
      <c r="Q76" s="69">
        <v>20818</v>
      </c>
      <c r="R76" s="69">
        <v>743.5</v>
      </c>
      <c r="S76" s="69">
        <v>37000</v>
      </c>
      <c r="T76" s="69">
        <v>37000</v>
      </c>
      <c r="U76" s="70">
        <v>0.251</v>
      </c>
      <c r="V76" s="69">
        <v>9287</v>
      </c>
      <c r="W76" s="69">
        <v>9287</v>
      </c>
      <c r="X76" s="69">
        <v>0</v>
      </c>
      <c r="Y76" s="69">
        <v>0</v>
      </c>
      <c r="Z76" s="69">
        <v>0</v>
      </c>
      <c r="AA76">
        <v>100.35</v>
      </c>
      <c r="AB76">
        <v>102.43920595533498</v>
      </c>
    </row>
    <row r="77" spans="1:28" x14ac:dyDescent="0.35">
      <c r="A77" t="str">
        <f>VLOOKUP(C77,Detail!G:G,1,0)</f>
        <v>VICHY - TIKI</v>
      </c>
      <c r="B77" s="122" t="s">
        <v>152</v>
      </c>
      <c r="C77" s="121" t="s">
        <v>171</v>
      </c>
      <c r="D77" s="69">
        <v>16179</v>
      </c>
      <c r="E77" s="69">
        <v>49133</v>
      </c>
      <c r="F77" s="70">
        <v>0.31709848777807176</v>
      </c>
      <c r="G77" s="69">
        <v>49133</v>
      </c>
      <c r="H77" s="69">
        <v>15580</v>
      </c>
      <c r="I77" s="70">
        <v>0.31709848777807176</v>
      </c>
      <c r="J77" s="69">
        <v>-33553</v>
      </c>
      <c r="K77" s="69">
        <v>-33553</v>
      </c>
      <c r="L77" s="69">
        <v>15580</v>
      </c>
      <c r="M77" s="69">
        <v>7600</v>
      </c>
      <c r="N77" s="69">
        <v>7600</v>
      </c>
      <c r="O77" s="70">
        <v>0.90026315789473688</v>
      </c>
      <c r="P77" s="69">
        <v>6842</v>
      </c>
      <c r="Q77" s="69">
        <v>6842</v>
      </c>
      <c r="R77" s="69">
        <v>360.10526315789474</v>
      </c>
      <c r="S77" s="69">
        <v>41533</v>
      </c>
      <c r="T77" s="69">
        <v>41533</v>
      </c>
      <c r="U77" s="70">
        <v>0.21038692124334865</v>
      </c>
      <c r="V77" s="69">
        <v>8738</v>
      </c>
      <c r="W77" s="69">
        <v>8738</v>
      </c>
      <c r="X77" s="69">
        <v>0</v>
      </c>
      <c r="Y77" s="69">
        <v>0</v>
      </c>
      <c r="Z77" s="69">
        <v>0</v>
      </c>
      <c r="AA77">
        <v>23.570347957639939</v>
      </c>
      <c r="AB77">
        <v>23.245689655172413</v>
      </c>
    </row>
    <row r="78" spans="1:28" x14ac:dyDescent="0.35">
      <c r="A78" t="str">
        <f>VLOOKUP(C78,Detail!G:G,1,0)</f>
        <v>LOREAL PARIS - TIKI</v>
      </c>
      <c r="B78" s="122" t="s">
        <v>283</v>
      </c>
      <c r="C78" s="121" t="s">
        <v>285</v>
      </c>
      <c r="D78" s="69">
        <v>1350</v>
      </c>
      <c r="E78" s="69">
        <v>38087</v>
      </c>
      <c r="F78" s="70">
        <v>3.4421193583112346E-2</v>
      </c>
      <c r="G78" s="69">
        <v>38087</v>
      </c>
      <c r="H78" s="69">
        <v>1311</v>
      </c>
      <c r="I78" s="70">
        <v>3.4421193583112346E-2</v>
      </c>
      <c r="J78" s="69">
        <v>-36776</v>
      </c>
      <c r="K78" s="69">
        <v>-36776</v>
      </c>
      <c r="L78" s="69">
        <v>1311</v>
      </c>
      <c r="M78" s="69">
        <v>13112</v>
      </c>
      <c r="N78" s="69">
        <v>13112</v>
      </c>
      <c r="O78" s="70">
        <v>9.5256253813300787E-2</v>
      </c>
      <c r="P78" s="69">
        <v>1249</v>
      </c>
      <c r="Q78" s="69">
        <v>1249</v>
      </c>
      <c r="R78" s="69">
        <v>41.633333333333333</v>
      </c>
      <c r="S78" s="69">
        <v>24975</v>
      </c>
      <c r="T78" s="69">
        <v>24975</v>
      </c>
      <c r="U78" s="70">
        <v>2.4824824824824826E-3</v>
      </c>
      <c r="V78" s="69">
        <v>62</v>
      </c>
      <c r="W78" s="69">
        <v>62</v>
      </c>
      <c r="X78" s="69">
        <v>0</v>
      </c>
      <c r="Y78" s="69">
        <v>0</v>
      </c>
      <c r="Z78" s="69">
        <v>0</v>
      </c>
      <c r="AA78">
        <v>11.110169491525424</v>
      </c>
      <c r="AB78">
        <v>10.975609756097562</v>
      </c>
    </row>
    <row r="79" spans="1:28" x14ac:dyDescent="0.35">
      <c r="A79" t="str">
        <f>VLOOKUP(C79,Detail!G:G,1,0)</f>
        <v>LOREAL PARIS - TIKTOK</v>
      </c>
      <c r="B79" s="122" t="s">
        <v>283</v>
      </c>
      <c r="C79" s="121" t="s">
        <v>622</v>
      </c>
      <c r="D79" s="69">
        <v>128539</v>
      </c>
      <c r="E79" s="69">
        <v>19999.999999999971</v>
      </c>
      <c r="F79" s="70">
        <v>5.038150000000007</v>
      </c>
      <c r="G79" s="69">
        <v>19999.999999999971</v>
      </c>
      <c r="H79" s="69">
        <v>100763</v>
      </c>
      <c r="I79" s="70">
        <v>5.038150000000007</v>
      </c>
      <c r="J79" s="69">
        <v>80763.000000000029</v>
      </c>
      <c r="K79" s="69">
        <v>80763.000000000029</v>
      </c>
      <c r="L79" s="69">
        <v>100763</v>
      </c>
      <c r="M79" s="69">
        <v>3999.9999999999786</v>
      </c>
      <c r="N79" s="69">
        <v>3999.9999999999786</v>
      </c>
      <c r="O79" s="70">
        <v>21.743750000000116</v>
      </c>
      <c r="P79" s="69">
        <v>86975</v>
      </c>
      <c r="Q79" s="69">
        <v>86975</v>
      </c>
      <c r="R79" s="69">
        <v>3106.25</v>
      </c>
      <c r="S79" s="69">
        <v>15999.999999999991</v>
      </c>
      <c r="T79" s="69">
        <v>15999.999999999991</v>
      </c>
      <c r="U79" s="70">
        <v>0.86175000000000046</v>
      </c>
      <c r="V79" s="69">
        <v>13788</v>
      </c>
      <c r="W79" s="69">
        <v>13788</v>
      </c>
      <c r="X79" s="69">
        <v>0</v>
      </c>
      <c r="Y79" s="69">
        <v>0</v>
      </c>
      <c r="Z79" s="69">
        <v>0</v>
      </c>
      <c r="AA79">
        <v>10.233902092220191</v>
      </c>
      <c r="AB79">
        <v>13.054946171033922</v>
      </c>
    </row>
    <row r="80" spans="1:28" x14ac:dyDescent="0.35">
      <c r="A80" t="str">
        <f>VLOOKUP(C80,Detail!G:G,1,0)</f>
        <v>MAYBELLINE - TIKI</v>
      </c>
      <c r="B80" s="122" t="s">
        <v>283</v>
      </c>
      <c r="C80" s="121" t="s">
        <v>297</v>
      </c>
      <c r="D80" s="69">
        <v>1414</v>
      </c>
      <c r="E80" s="69">
        <v>7329</v>
      </c>
      <c r="F80" s="70">
        <v>0.18733797243825898</v>
      </c>
      <c r="G80" s="69">
        <v>7329</v>
      </c>
      <c r="H80" s="69">
        <v>1373</v>
      </c>
      <c r="I80" s="70">
        <v>0.18733797243825898</v>
      </c>
      <c r="J80" s="69">
        <v>-5956</v>
      </c>
      <c r="K80" s="69">
        <v>-5956</v>
      </c>
      <c r="L80" s="69">
        <v>1373.0000000000002</v>
      </c>
      <c r="M80" s="69">
        <v>5254</v>
      </c>
      <c r="N80" s="69">
        <v>5254</v>
      </c>
      <c r="O80" s="70">
        <v>0.25561476969927677</v>
      </c>
      <c r="P80" s="69">
        <v>1343</v>
      </c>
      <c r="Q80" s="69">
        <v>1343.0000000000002</v>
      </c>
      <c r="R80" s="69">
        <v>44.766666666666666</v>
      </c>
      <c r="S80" s="69">
        <v>2075</v>
      </c>
      <c r="T80" s="69">
        <v>2075</v>
      </c>
      <c r="U80" s="70">
        <v>1.4457831325301205E-2</v>
      </c>
      <c r="V80" s="69">
        <v>30</v>
      </c>
      <c r="W80" s="69">
        <v>30</v>
      </c>
      <c r="X80" s="69">
        <v>0</v>
      </c>
      <c r="Y80" s="69">
        <v>0</v>
      </c>
      <c r="Z80" s="69">
        <v>0</v>
      </c>
      <c r="AA80">
        <v>11.254098360655737</v>
      </c>
      <c r="AB80">
        <v>11.133858267716535</v>
      </c>
    </row>
    <row r="81" spans="1:28" x14ac:dyDescent="0.35">
      <c r="A81" t="str">
        <f>VLOOKUP(C81,Detail!G:G,1,0)</f>
        <v>MAYBELLINE - TIKTOK</v>
      </c>
      <c r="B81" s="122" t="s">
        <v>283</v>
      </c>
      <c r="C81" s="121" t="s">
        <v>293</v>
      </c>
      <c r="D81" s="69">
        <v>116937</v>
      </c>
      <c r="E81" s="69">
        <v>25908.999999999956</v>
      </c>
      <c r="F81" s="70">
        <v>3.1729128874136454</v>
      </c>
      <c r="G81" s="69">
        <v>25908.999999999956</v>
      </c>
      <c r="H81" s="69">
        <v>82207</v>
      </c>
      <c r="I81" s="70">
        <v>3.1729128874136454</v>
      </c>
      <c r="J81" s="69">
        <v>56298.000000000044</v>
      </c>
      <c r="K81" s="69">
        <v>56298.000000000044</v>
      </c>
      <c r="L81" s="69">
        <v>82207</v>
      </c>
      <c r="M81" s="69">
        <v>5181.7999999999765</v>
      </c>
      <c r="N81" s="69">
        <v>5181.7999999999765</v>
      </c>
      <c r="O81" s="70">
        <v>12.714693735767552</v>
      </c>
      <c r="P81" s="69">
        <v>65885</v>
      </c>
      <c r="Q81" s="69">
        <v>65885</v>
      </c>
      <c r="R81" s="69">
        <v>2353.0357142857142</v>
      </c>
      <c r="S81" s="69">
        <v>20727.199999999983</v>
      </c>
      <c r="T81" s="69">
        <v>20727.199999999983</v>
      </c>
      <c r="U81" s="70">
        <v>0.78746767532517725</v>
      </c>
      <c r="V81" s="69">
        <v>16322</v>
      </c>
      <c r="W81" s="69">
        <v>16322</v>
      </c>
      <c r="X81" s="69">
        <v>0</v>
      </c>
      <c r="Y81" s="69">
        <v>0</v>
      </c>
      <c r="Z81" s="69">
        <v>0</v>
      </c>
      <c r="AA81">
        <v>6.8954034557960071</v>
      </c>
      <c r="AB81">
        <v>9.8085052843482643</v>
      </c>
    </row>
    <row r="82" spans="1:28" x14ac:dyDescent="0.35">
      <c r="A82" t="str">
        <f>VLOOKUP(C82,Detail!G:G,1,0)</f>
        <v>MARS WRIGLEY - LAZADA</v>
      </c>
      <c r="B82" s="122" t="s">
        <v>474</v>
      </c>
      <c r="C82" s="121" t="s">
        <v>476</v>
      </c>
      <c r="D82" s="69">
        <v>25127</v>
      </c>
      <c r="E82" s="69">
        <v>7100</v>
      </c>
      <c r="F82" s="70">
        <v>2.8264788732394366</v>
      </c>
      <c r="G82" s="69">
        <v>7100</v>
      </c>
      <c r="H82" s="69">
        <v>20068</v>
      </c>
      <c r="I82" s="70">
        <v>2.8264788732394366</v>
      </c>
      <c r="J82" s="69">
        <v>12968</v>
      </c>
      <c r="K82" s="69">
        <v>12968</v>
      </c>
      <c r="L82" s="69">
        <v>20068</v>
      </c>
      <c r="M82" s="69">
        <v>1500</v>
      </c>
      <c r="N82" s="69">
        <v>1500</v>
      </c>
      <c r="O82" s="70">
        <v>4.1933333333333334</v>
      </c>
      <c r="P82" s="69">
        <v>6290</v>
      </c>
      <c r="Q82" s="69">
        <v>6290</v>
      </c>
      <c r="R82" s="69">
        <v>224.64285714285714</v>
      </c>
      <c r="S82" s="69">
        <v>5600</v>
      </c>
      <c r="T82" s="69">
        <v>5600</v>
      </c>
      <c r="U82" s="70">
        <v>2.4603571428571427</v>
      </c>
      <c r="V82" s="69">
        <v>13778</v>
      </c>
      <c r="W82" s="69">
        <v>13777.999999999998</v>
      </c>
      <c r="X82" s="69">
        <v>0</v>
      </c>
      <c r="Y82" s="69">
        <v>0</v>
      </c>
      <c r="Z82" s="69">
        <v>0</v>
      </c>
      <c r="AA82">
        <v>5.4077068175693883</v>
      </c>
      <c r="AB82">
        <v>5.4352152282067925</v>
      </c>
    </row>
    <row r="83" spans="1:28" x14ac:dyDescent="0.35">
      <c r="A83" t="str">
        <f>VLOOKUP(C83,Detail!G:G,1,0)</f>
        <v>MARS WRIGLEY - SHOPEE</v>
      </c>
      <c r="B83" s="122" t="s">
        <v>474</v>
      </c>
      <c r="C83" s="121" t="s">
        <v>633</v>
      </c>
      <c r="D83" s="69">
        <v>3815</v>
      </c>
      <c r="E83" s="69">
        <v>2900</v>
      </c>
      <c r="F83" s="70">
        <v>0.83413793103448275</v>
      </c>
      <c r="G83" s="69">
        <v>2900</v>
      </c>
      <c r="H83" s="69">
        <v>2419</v>
      </c>
      <c r="I83" s="70">
        <v>0.83413793103448275</v>
      </c>
      <c r="J83" s="69">
        <v>-481</v>
      </c>
      <c r="K83" s="69">
        <v>-481</v>
      </c>
      <c r="L83" s="69">
        <v>2419</v>
      </c>
      <c r="M83" s="69">
        <v>761</v>
      </c>
      <c r="N83" s="69">
        <v>761</v>
      </c>
      <c r="O83" s="70">
        <v>1.6675427069645203</v>
      </c>
      <c r="P83" s="69">
        <v>1269</v>
      </c>
      <c r="Q83" s="69">
        <v>1269</v>
      </c>
      <c r="R83" s="69">
        <v>47</v>
      </c>
      <c r="S83" s="69">
        <v>2139</v>
      </c>
      <c r="T83" s="69">
        <v>2139</v>
      </c>
      <c r="U83" s="70">
        <v>0.5376344086021505</v>
      </c>
      <c r="V83" s="69">
        <v>1150</v>
      </c>
      <c r="W83" s="69">
        <v>1150</v>
      </c>
      <c r="X83" s="69">
        <v>0</v>
      </c>
      <c r="Y83" s="69">
        <v>0</v>
      </c>
      <c r="Z83" s="69">
        <v>0</v>
      </c>
      <c r="AA83">
        <v>6.502688172043011</v>
      </c>
      <c r="AB83">
        <v>6.6117850953206236</v>
      </c>
    </row>
    <row r="84" spans="1:28" x14ac:dyDescent="0.35">
      <c r="A84" t="str">
        <f>VLOOKUP(C84,Detail!G:G,1,0)</f>
        <v>M.O.I - LAZADA</v>
      </c>
      <c r="B84" s="122" t="s">
        <v>435</v>
      </c>
      <c r="C84" s="121" t="s">
        <v>442</v>
      </c>
      <c r="D84" s="69">
        <v>1716</v>
      </c>
      <c r="E84" s="69">
        <v>5543</v>
      </c>
      <c r="F84" s="70">
        <v>0.27620422154068192</v>
      </c>
      <c r="G84" s="69">
        <v>5543</v>
      </c>
      <c r="H84" s="69">
        <v>1531</v>
      </c>
      <c r="I84" s="70">
        <v>0.27620422154068192</v>
      </c>
      <c r="J84" s="69">
        <v>-4012</v>
      </c>
      <c r="K84" s="69">
        <v>-4012</v>
      </c>
      <c r="L84" s="69">
        <v>1531</v>
      </c>
      <c r="M84" s="69">
        <v>1660</v>
      </c>
      <c r="N84" s="69">
        <v>1660</v>
      </c>
      <c r="O84" s="70">
        <v>0.30602409638554218</v>
      </c>
      <c r="P84" s="69">
        <v>508</v>
      </c>
      <c r="Q84" s="69">
        <v>508</v>
      </c>
      <c r="R84" s="69">
        <v>25.4</v>
      </c>
      <c r="S84" s="69">
        <v>3883</v>
      </c>
      <c r="T84" s="69">
        <v>3883</v>
      </c>
      <c r="U84" s="70">
        <v>0.26345609065155806</v>
      </c>
      <c r="V84" s="69">
        <v>1023</v>
      </c>
      <c r="W84" s="69">
        <v>1023</v>
      </c>
      <c r="X84" s="69">
        <v>0</v>
      </c>
      <c r="Y84" s="69">
        <v>0</v>
      </c>
      <c r="Z84" s="69">
        <v>0</v>
      </c>
      <c r="AA84">
        <v>19.883116883116884</v>
      </c>
      <c r="AB84">
        <v>19.066666666666666</v>
      </c>
    </row>
    <row r="85" spans="1:28" x14ac:dyDescent="0.35">
      <c r="A85" t="str">
        <f>VLOOKUP(C85,Detail!G:G,1,0)</f>
        <v>M.O.I - SHOPEE</v>
      </c>
      <c r="B85" s="122" t="s">
        <v>435</v>
      </c>
      <c r="C85" s="121" t="s">
        <v>437</v>
      </c>
      <c r="D85" s="69">
        <v>8046</v>
      </c>
      <c r="E85" s="69">
        <v>20083</v>
      </c>
      <c r="F85" s="70">
        <v>0.3071752228252751</v>
      </c>
      <c r="G85" s="69">
        <v>20083</v>
      </c>
      <c r="H85" s="69">
        <v>6169</v>
      </c>
      <c r="I85" s="70">
        <v>0.3071752228252751</v>
      </c>
      <c r="J85" s="69">
        <v>-13914</v>
      </c>
      <c r="K85" s="69">
        <v>-13914</v>
      </c>
      <c r="L85" s="69">
        <v>6169</v>
      </c>
      <c r="M85" s="69">
        <v>8932</v>
      </c>
      <c r="N85" s="69">
        <v>8932</v>
      </c>
      <c r="O85" s="70">
        <v>0.49317062248096732</v>
      </c>
      <c r="P85" s="69">
        <v>4405</v>
      </c>
      <c r="Q85" s="69">
        <v>4405</v>
      </c>
      <c r="R85" s="69">
        <v>157.32142857142858</v>
      </c>
      <c r="S85" s="69">
        <v>11151</v>
      </c>
      <c r="T85" s="69">
        <v>11151</v>
      </c>
      <c r="U85" s="70">
        <v>0.15819209039548024</v>
      </c>
      <c r="V85" s="69">
        <v>1764</v>
      </c>
      <c r="W85" s="69">
        <v>1764.0000000000002</v>
      </c>
      <c r="X85" s="69">
        <v>0</v>
      </c>
      <c r="Y85" s="69">
        <v>0</v>
      </c>
      <c r="Z85" s="69">
        <v>0</v>
      </c>
      <c r="AA85">
        <v>16.855191256830601</v>
      </c>
      <c r="AB85">
        <v>16.974683544303797</v>
      </c>
    </row>
    <row r="86" spans="1:28" x14ac:dyDescent="0.35">
      <c r="A86" t="str">
        <f>VLOOKUP(C86,Detail!G:G,1,0)</f>
        <v>M.O.I - TIKTOK</v>
      </c>
      <c r="B86" s="122" t="s">
        <v>435</v>
      </c>
      <c r="C86" s="121" t="s">
        <v>443</v>
      </c>
      <c r="D86" s="69">
        <v>5165</v>
      </c>
      <c r="E86" s="69">
        <v>1999.9999999999989</v>
      </c>
      <c r="F86" s="70">
        <v>1.9750000000000012</v>
      </c>
      <c r="G86" s="69">
        <v>1999.9999999999989</v>
      </c>
      <c r="H86" s="69">
        <v>3950</v>
      </c>
      <c r="I86" s="70">
        <v>1.9750000000000012</v>
      </c>
      <c r="J86" s="69">
        <v>1950.0000000000011</v>
      </c>
      <c r="K86" s="69">
        <v>1950.0000000000011</v>
      </c>
      <c r="L86" s="69">
        <v>3950</v>
      </c>
      <c r="M86" s="69">
        <v>399.99999999999892</v>
      </c>
      <c r="N86" s="69">
        <v>399.99999999999892</v>
      </c>
      <c r="O86" s="70">
        <v>7.1850000000000191</v>
      </c>
      <c r="P86" s="69">
        <v>2874</v>
      </c>
      <c r="Q86" s="69">
        <v>2874</v>
      </c>
      <c r="R86" s="69">
        <v>136.85714285714286</v>
      </c>
      <c r="S86" s="69">
        <v>1600</v>
      </c>
      <c r="T86" s="69">
        <v>1600</v>
      </c>
      <c r="U86" s="70">
        <v>0.67249999999999999</v>
      </c>
      <c r="V86" s="69">
        <v>1076</v>
      </c>
      <c r="W86" s="69">
        <v>1076</v>
      </c>
      <c r="X86" s="69">
        <v>0</v>
      </c>
      <c r="Y86" s="69">
        <v>0</v>
      </c>
      <c r="Z86" s="69">
        <v>0</v>
      </c>
      <c r="AA86">
        <v>11.72106824925816</v>
      </c>
      <c r="AB86">
        <v>15.326409495548962</v>
      </c>
    </row>
    <row r="87" spans="1:28" x14ac:dyDescent="0.35">
      <c r="A87" t="str">
        <f>VLOOKUP(C87,Detail!G:G,1,0)</f>
        <v>MOIRA - LAZADA</v>
      </c>
      <c r="B87" s="122" t="s">
        <v>452</v>
      </c>
      <c r="C87" s="121" t="s">
        <v>453</v>
      </c>
      <c r="D87" s="69">
        <v>4411</v>
      </c>
      <c r="E87" s="69">
        <v>4999.6129032258041</v>
      </c>
      <c r="F87" s="70">
        <v>0.72145585464681172</v>
      </c>
      <c r="G87" s="69">
        <v>4999.6129032258041</v>
      </c>
      <c r="H87" s="69">
        <v>3607</v>
      </c>
      <c r="I87" s="70">
        <v>0.72145585464681172</v>
      </c>
      <c r="J87" s="69">
        <v>-1392.6129032258041</v>
      </c>
      <c r="K87" s="69">
        <v>-1392.6129032258041</v>
      </c>
      <c r="L87" s="69">
        <v>3607</v>
      </c>
      <c r="M87" s="69">
        <v>1480</v>
      </c>
      <c r="N87" s="69">
        <v>1480</v>
      </c>
      <c r="O87" s="70">
        <v>0.54324324324324325</v>
      </c>
      <c r="P87" s="69">
        <v>804</v>
      </c>
      <c r="Q87" s="69">
        <v>804</v>
      </c>
      <c r="R87" s="69">
        <v>40.200000000000003</v>
      </c>
      <c r="S87" s="69">
        <v>3519.6129032258041</v>
      </c>
      <c r="T87" s="69">
        <v>3519.6129032258041</v>
      </c>
      <c r="U87" s="70">
        <v>0.79639439821094749</v>
      </c>
      <c r="V87" s="69">
        <v>2803</v>
      </c>
      <c r="W87" s="69">
        <v>2803</v>
      </c>
      <c r="X87" s="69">
        <v>0</v>
      </c>
      <c r="Y87" s="69">
        <v>0</v>
      </c>
      <c r="Z87" s="69">
        <v>0</v>
      </c>
      <c r="AA87">
        <v>5.0802816901408452</v>
      </c>
      <c r="AB87">
        <v>5.0817972350230418</v>
      </c>
    </row>
    <row r="88" spans="1:28" x14ac:dyDescent="0.35">
      <c r="A88" t="str">
        <f>VLOOKUP(C88,Detail!G:G,1,0)</f>
        <v>MOIRA - SHOPEE</v>
      </c>
      <c r="B88" s="122" t="s">
        <v>452</v>
      </c>
      <c r="C88" s="121" t="s">
        <v>455</v>
      </c>
      <c r="D88" s="69">
        <v>2103</v>
      </c>
      <c r="E88" s="69">
        <v>3000</v>
      </c>
      <c r="F88" s="70">
        <v>0.57733333333333337</v>
      </c>
      <c r="G88" s="69">
        <v>3000</v>
      </c>
      <c r="H88" s="69">
        <v>1732</v>
      </c>
      <c r="I88" s="70">
        <v>0.57733333333333337</v>
      </c>
      <c r="J88" s="69">
        <v>-1268</v>
      </c>
      <c r="K88" s="69">
        <v>-1268</v>
      </c>
      <c r="L88" s="69">
        <v>1732</v>
      </c>
      <c r="M88" s="69">
        <v>1740</v>
      </c>
      <c r="N88" s="69">
        <v>1740</v>
      </c>
      <c r="O88" s="70">
        <v>0.85517241379310349</v>
      </c>
      <c r="P88" s="69">
        <v>1488</v>
      </c>
      <c r="Q88" s="69">
        <v>1488</v>
      </c>
      <c r="R88" s="69">
        <v>53.142857142857146</v>
      </c>
      <c r="S88" s="69">
        <v>1260</v>
      </c>
      <c r="T88" s="69">
        <v>1260</v>
      </c>
      <c r="U88" s="70">
        <v>0.19365079365079366</v>
      </c>
      <c r="V88" s="69">
        <v>244</v>
      </c>
      <c r="W88" s="69">
        <v>244</v>
      </c>
      <c r="X88" s="69">
        <v>0</v>
      </c>
      <c r="Y88" s="69">
        <v>0</v>
      </c>
      <c r="Z88" s="69">
        <v>0</v>
      </c>
      <c r="AA88">
        <v>7.9815668202764973</v>
      </c>
      <c r="AB88">
        <v>8.0267175572519083</v>
      </c>
    </row>
    <row r="89" spans="1:28" x14ac:dyDescent="0.35">
      <c r="A89" t="str">
        <f>VLOOKUP(C89,Detail!G:G,1,0)</f>
        <v>MOIRA - TIKI</v>
      </c>
      <c r="B89" s="122" t="s">
        <v>452</v>
      </c>
      <c r="C89" s="121" t="s">
        <v>456</v>
      </c>
      <c r="D89" s="69">
        <v>1124</v>
      </c>
      <c r="E89" s="69">
        <v>3000</v>
      </c>
      <c r="F89" s="70">
        <v>0.34433333333333332</v>
      </c>
      <c r="G89" s="69">
        <v>3000</v>
      </c>
      <c r="H89" s="69">
        <v>1033</v>
      </c>
      <c r="I89" s="70">
        <v>0.34433333333333332</v>
      </c>
      <c r="J89" s="69">
        <v>-1967</v>
      </c>
      <c r="K89" s="69">
        <v>-1967</v>
      </c>
      <c r="L89" s="69">
        <v>1033</v>
      </c>
      <c r="M89" s="69">
        <v>2000</v>
      </c>
      <c r="N89" s="69">
        <v>2000</v>
      </c>
      <c r="O89" s="70">
        <v>0.44900000000000001</v>
      </c>
      <c r="P89" s="69">
        <v>898</v>
      </c>
      <c r="Q89" s="69">
        <v>898</v>
      </c>
      <c r="R89" s="69">
        <v>29.933333333333334</v>
      </c>
      <c r="S89" s="69">
        <v>1000</v>
      </c>
      <c r="T89" s="69">
        <v>1000</v>
      </c>
      <c r="U89" s="70">
        <v>0.13500000000000001</v>
      </c>
      <c r="V89" s="69">
        <v>135</v>
      </c>
      <c r="W89" s="69">
        <v>135</v>
      </c>
      <c r="X89" s="69">
        <v>0</v>
      </c>
      <c r="Y89" s="69">
        <v>0</v>
      </c>
      <c r="Z89" s="69">
        <v>0</v>
      </c>
      <c r="AA89">
        <v>10.029126213592233</v>
      </c>
      <c r="AB89">
        <v>9.946902654867257</v>
      </c>
    </row>
    <row r="90" spans="1:28" x14ac:dyDescent="0.35">
      <c r="A90" t="str">
        <f>VLOOKUP(C90,Detail!G:G,1,0)</f>
        <v>MOIRA - TIKTOK</v>
      </c>
      <c r="B90" s="122" t="s">
        <v>452</v>
      </c>
      <c r="C90" s="121" t="s">
        <v>457</v>
      </c>
      <c r="D90" s="69">
        <v>1208</v>
      </c>
      <c r="E90" s="69">
        <v>999.99999999999989</v>
      </c>
      <c r="F90" s="70">
        <v>0.89600000000000013</v>
      </c>
      <c r="G90" s="69">
        <v>999.99999999999989</v>
      </c>
      <c r="H90" s="69">
        <v>896</v>
      </c>
      <c r="I90" s="70">
        <v>0.89600000000000013</v>
      </c>
      <c r="J90" s="69">
        <v>-103.99999999999989</v>
      </c>
      <c r="K90" s="69">
        <v>-103.99999999999989</v>
      </c>
      <c r="L90" s="69">
        <v>896</v>
      </c>
      <c r="M90" s="69">
        <v>199.99999999999989</v>
      </c>
      <c r="N90" s="69">
        <v>199.99999999999989</v>
      </c>
      <c r="O90" s="70">
        <v>3.4850000000000021</v>
      </c>
      <c r="P90" s="69">
        <v>697</v>
      </c>
      <c r="Q90" s="69">
        <v>697</v>
      </c>
      <c r="R90" s="69">
        <v>26.807692307692307</v>
      </c>
      <c r="S90" s="69">
        <v>800</v>
      </c>
      <c r="T90" s="69">
        <v>800</v>
      </c>
      <c r="U90" s="70">
        <v>0.24875</v>
      </c>
      <c r="V90" s="69">
        <v>199</v>
      </c>
      <c r="W90" s="69">
        <v>199</v>
      </c>
      <c r="X90" s="69">
        <v>0</v>
      </c>
      <c r="Y90" s="69">
        <v>0</v>
      </c>
      <c r="Z90" s="69">
        <v>0</v>
      </c>
      <c r="AA90">
        <v>4.9230769230769234</v>
      </c>
      <c r="AB90">
        <v>6.6373626373626378</v>
      </c>
    </row>
    <row r="91" spans="1:28" x14ac:dyDescent="0.35">
      <c r="A91" t="str">
        <f>VLOOKUP(C91,Detail!G:G,1,0)</f>
        <v>MOLFIX - LAZADA</v>
      </c>
      <c r="B91" s="122" t="s">
        <v>410</v>
      </c>
      <c r="C91" s="121" t="s">
        <v>412</v>
      </c>
      <c r="D91" s="69">
        <v>48221</v>
      </c>
      <c r="E91" s="69">
        <v>34278</v>
      </c>
      <c r="F91" s="70">
        <v>1.1725888324873097</v>
      </c>
      <c r="G91" s="69">
        <v>34278</v>
      </c>
      <c r="H91" s="69">
        <v>40194</v>
      </c>
      <c r="I91" s="70">
        <v>1.1725888324873097</v>
      </c>
      <c r="J91" s="69">
        <v>5916</v>
      </c>
      <c r="K91" s="69">
        <v>5916</v>
      </c>
      <c r="L91" s="69">
        <v>40194</v>
      </c>
      <c r="M91" s="69">
        <v>5614</v>
      </c>
      <c r="N91" s="69">
        <v>5614</v>
      </c>
      <c r="O91" s="70">
        <v>2.6143569647310296</v>
      </c>
      <c r="P91" s="69">
        <v>14677</v>
      </c>
      <c r="Q91" s="69">
        <v>14677</v>
      </c>
      <c r="R91" s="69">
        <v>733.85</v>
      </c>
      <c r="S91" s="69">
        <v>28664</v>
      </c>
      <c r="T91" s="69">
        <v>28664</v>
      </c>
      <c r="U91" s="70">
        <v>0.89021071727602563</v>
      </c>
      <c r="V91" s="69">
        <v>25517</v>
      </c>
      <c r="W91" s="69">
        <v>25517</v>
      </c>
      <c r="X91" s="69">
        <v>0</v>
      </c>
      <c r="Y91" s="69">
        <v>0</v>
      </c>
      <c r="Z91" s="69">
        <v>0</v>
      </c>
      <c r="AA91">
        <v>17.848134991119004</v>
      </c>
      <c r="AB91">
        <v>17.892764378478663</v>
      </c>
    </row>
    <row r="92" spans="1:28" x14ac:dyDescent="0.35">
      <c r="A92" t="str">
        <f>VLOOKUP(C92,Detail!G:G,1,0)</f>
        <v>MOLFIX - SHOPEE</v>
      </c>
      <c r="B92" s="122" t="s">
        <v>410</v>
      </c>
      <c r="C92" s="121" t="s">
        <v>416</v>
      </c>
      <c r="D92" s="69">
        <v>32592</v>
      </c>
      <c r="E92" s="69">
        <v>27451</v>
      </c>
      <c r="F92" s="70">
        <v>0.87599723143054897</v>
      </c>
      <c r="G92" s="69">
        <v>27451</v>
      </c>
      <c r="H92" s="69">
        <v>24047</v>
      </c>
      <c r="I92" s="70">
        <v>0.87599723143054897</v>
      </c>
      <c r="J92" s="69">
        <v>-3404</v>
      </c>
      <c r="K92" s="69">
        <v>-3404</v>
      </c>
      <c r="L92" s="69">
        <v>24047</v>
      </c>
      <c r="M92" s="69">
        <v>9556</v>
      </c>
      <c r="N92" s="69">
        <v>9556</v>
      </c>
      <c r="O92" s="70">
        <v>0.93522394307241519</v>
      </c>
      <c r="P92" s="69">
        <v>8937</v>
      </c>
      <c r="Q92" s="69">
        <v>8937</v>
      </c>
      <c r="R92" s="69">
        <v>319.17857142857144</v>
      </c>
      <c r="S92" s="69">
        <v>17895</v>
      </c>
      <c r="T92" s="69">
        <v>17895</v>
      </c>
      <c r="U92" s="70">
        <v>0.8443699357362392</v>
      </c>
      <c r="V92" s="69">
        <v>15110</v>
      </c>
      <c r="W92" s="69">
        <v>15110</v>
      </c>
      <c r="X92" s="69">
        <v>0</v>
      </c>
      <c r="Y92" s="69">
        <v>0</v>
      </c>
      <c r="Z92" s="69">
        <v>0</v>
      </c>
      <c r="AA92">
        <v>19.972591362126245</v>
      </c>
      <c r="AB92">
        <v>20.168316831683168</v>
      </c>
    </row>
    <row r="93" spans="1:28" x14ac:dyDescent="0.35">
      <c r="A93" t="str">
        <f>VLOOKUP(C93,Detail!G:G,1,0)</f>
        <v>MOLFIX - TIKI</v>
      </c>
      <c r="B93" s="122" t="s">
        <v>410</v>
      </c>
      <c r="C93" s="121" t="s">
        <v>417</v>
      </c>
      <c r="D93" s="69">
        <v>1822</v>
      </c>
      <c r="E93" s="69">
        <v>281</v>
      </c>
      <c r="F93" s="70">
        <v>5.6441281138790034</v>
      </c>
      <c r="G93" s="69">
        <v>281</v>
      </c>
      <c r="H93" s="69">
        <v>1586</v>
      </c>
      <c r="I93" s="70">
        <v>5.6441281138790034</v>
      </c>
      <c r="J93" s="69">
        <v>1305</v>
      </c>
      <c r="K93" s="69">
        <v>1305</v>
      </c>
      <c r="L93" s="69">
        <v>1586</v>
      </c>
      <c r="M93" s="69">
        <v>248</v>
      </c>
      <c r="N93" s="69">
        <v>248</v>
      </c>
      <c r="O93" s="70">
        <v>4.3911290322580649</v>
      </c>
      <c r="P93" s="69">
        <v>1089</v>
      </c>
      <c r="Q93" s="69">
        <v>1089</v>
      </c>
      <c r="R93" s="69">
        <v>36.299999999999997</v>
      </c>
      <c r="S93" s="69">
        <v>33</v>
      </c>
      <c r="T93" s="69">
        <v>33</v>
      </c>
      <c r="U93" s="70">
        <v>15.060606060606061</v>
      </c>
      <c r="V93" s="69">
        <v>497</v>
      </c>
      <c r="W93" s="69">
        <v>497</v>
      </c>
      <c r="X93" s="69">
        <v>0</v>
      </c>
      <c r="Y93" s="69">
        <v>0</v>
      </c>
      <c r="Z93" s="69">
        <v>0</v>
      </c>
      <c r="AA93">
        <v>15.86</v>
      </c>
      <c r="AB93">
        <v>15.982456140350877</v>
      </c>
    </row>
    <row r="94" spans="1:28" x14ac:dyDescent="0.35">
      <c r="A94" t="str">
        <f>VLOOKUP(C94,Detail!G:G,1,0)</f>
        <v>MOLFIX - TIKTOK</v>
      </c>
      <c r="B94" s="122" t="s">
        <v>410</v>
      </c>
      <c r="C94" s="121" t="s">
        <v>418</v>
      </c>
      <c r="D94" s="69">
        <v>0</v>
      </c>
      <c r="E94" s="69">
        <v>4999.9999999999936</v>
      </c>
      <c r="F94" s="70">
        <v>0</v>
      </c>
      <c r="G94" s="69">
        <v>4999.9999999999936</v>
      </c>
      <c r="H94" s="69">
        <v>0</v>
      </c>
      <c r="I94" s="70">
        <v>0</v>
      </c>
      <c r="J94" s="69">
        <v>-4999.9999999999936</v>
      </c>
      <c r="K94" s="69">
        <v>-4999.9999999999936</v>
      </c>
      <c r="L94" s="69">
        <v>0</v>
      </c>
      <c r="M94" s="69">
        <v>1000</v>
      </c>
      <c r="N94" s="69">
        <v>1000</v>
      </c>
      <c r="O94" s="70">
        <v>0</v>
      </c>
      <c r="P94" s="69">
        <v>0</v>
      </c>
      <c r="Q94" s="69">
        <v>0</v>
      </c>
      <c r="R94" s="69">
        <v>0</v>
      </c>
      <c r="S94" s="69">
        <v>3999.9999999999932</v>
      </c>
      <c r="T94" s="69">
        <v>3999.9999999999932</v>
      </c>
      <c r="U94" s="70">
        <v>0</v>
      </c>
      <c r="V94" s="69">
        <v>0</v>
      </c>
      <c r="W94" s="69">
        <v>0</v>
      </c>
      <c r="X94" s="69">
        <v>0</v>
      </c>
      <c r="Y94" s="69">
        <v>0</v>
      </c>
      <c r="Z94" s="69">
        <v>0</v>
      </c>
    </row>
    <row r="95" spans="1:28" x14ac:dyDescent="0.35">
      <c r="A95" t="str">
        <f>VLOOKUP(C95,Detail!G:G,1,0)</f>
        <v>MONDELEZ - B2B</v>
      </c>
      <c r="B95" s="122" t="s">
        <v>393</v>
      </c>
      <c r="C95" s="121" t="s">
        <v>399</v>
      </c>
      <c r="D95" s="69">
        <v>17264</v>
      </c>
      <c r="E95" s="69">
        <v>30000</v>
      </c>
      <c r="F95" s="70">
        <v>0.57546666666666668</v>
      </c>
      <c r="G95" s="69">
        <v>30000</v>
      </c>
      <c r="H95" s="69">
        <v>17264</v>
      </c>
      <c r="I95" s="70">
        <v>0.57546666666666668</v>
      </c>
      <c r="J95" s="69">
        <v>-12736</v>
      </c>
      <c r="K95" s="69">
        <v>-12736</v>
      </c>
      <c r="L95" s="69">
        <v>17264</v>
      </c>
      <c r="M95" s="69">
        <v>0</v>
      </c>
      <c r="N95" s="69">
        <v>0</v>
      </c>
      <c r="O95" s="70">
        <v>0</v>
      </c>
      <c r="P95" s="69">
        <v>0</v>
      </c>
      <c r="Q95" s="69">
        <v>0</v>
      </c>
      <c r="R95" s="69"/>
      <c r="S95" s="69">
        <v>0</v>
      </c>
      <c r="T95" s="69">
        <v>0</v>
      </c>
      <c r="U95" s="70">
        <v>0</v>
      </c>
      <c r="V95" s="69">
        <v>0</v>
      </c>
      <c r="W95" s="69">
        <v>0</v>
      </c>
      <c r="X95" s="69">
        <v>30000</v>
      </c>
      <c r="Y95" s="69">
        <v>17264</v>
      </c>
      <c r="Z95" s="69">
        <v>17264</v>
      </c>
      <c r="AA95">
        <v>442.66666666666669</v>
      </c>
      <c r="AB95">
        <v>319.7037037037037</v>
      </c>
    </row>
    <row r="96" spans="1:28" x14ac:dyDescent="0.35">
      <c r="A96" t="str">
        <f>VLOOKUP(C96,Detail!G:G,1,0)</f>
        <v>MONDELEZ - LAZADA</v>
      </c>
      <c r="B96" s="122" t="s">
        <v>393</v>
      </c>
      <c r="C96" s="121" t="s">
        <v>394</v>
      </c>
      <c r="D96" s="69">
        <v>190676</v>
      </c>
      <c r="E96" s="69">
        <v>40000</v>
      </c>
      <c r="F96" s="70">
        <v>3.5415000000000001</v>
      </c>
      <c r="G96" s="69">
        <v>40000</v>
      </c>
      <c r="H96" s="69">
        <v>141660</v>
      </c>
      <c r="I96" s="70">
        <v>3.5415000000000001</v>
      </c>
      <c r="J96" s="69">
        <v>101660</v>
      </c>
      <c r="K96" s="69">
        <v>101660</v>
      </c>
      <c r="L96" s="69">
        <v>141660</v>
      </c>
      <c r="M96" s="69">
        <v>2900</v>
      </c>
      <c r="N96" s="69">
        <v>2900</v>
      </c>
      <c r="O96" s="70">
        <v>3.3272413793103448</v>
      </c>
      <c r="P96" s="69">
        <v>9649</v>
      </c>
      <c r="Q96" s="69">
        <v>9649</v>
      </c>
      <c r="R96" s="69">
        <v>482.45</v>
      </c>
      <c r="S96" s="69">
        <v>37100</v>
      </c>
      <c r="T96" s="69">
        <v>37100</v>
      </c>
      <c r="U96" s="70">
        <v>3.5582479784366576</v>
      </c>
      <c r="V96" s="69">
        <v>132011</v>
      </c>
      <c r="W96" s="69">
        <v>132011</v>
      </c>
      <c r="X96" s="69">
        <v>0</v>
      </c>
      <c r="Y96" s="69">
        <v>0</v>
      </c>
      <c r="Z96" s="69">
        <v>0</v>
      </c>
      <c r="AA96">
        <v>7.893681043129388</v>
      </c>
      <c r="AB96">
        <v>8.2290794527642319</v>
      </c>
    </row>
    <row r="97" spans="1:28" x14ac:dyDescent="0.35">
      <c r="A97" t="str">
        <f>VLOOKUP(C97,Detail!G:G,1,0)</f>
        <v>MONDELEZ - SHOPEE</v>
      </c>
      <c r="B97" s="122" t="s">
        <v>393</v>
      </c>
      <c r="C97" s="121" t="s">
        <v>625</v>
      </c>
      <c r="D97" s="69">
        <v>79057</v>
      </c>
      <c r="E97" s="69">
        <v>30000</v>
      </c>
      <c r="F97" s="70">
        <v>1.7971666666666666</v>
      </c>
      <c r="G97" s="69">
        <v>30000</v>
      </c>
      <c r="H97" s="69">
        <v>53915</v>
      </c>
      <c r="I97" s="70">
        <v>1.7971666666666666</v>
      </c>
      <c r="J97" s="69">
        <v>23915</v>
      </c>
      <c r="K97" s="69">
        <v>23915</v>
      </c>
      <c r="L97" s="69">
        <v>53915</v>
      </c>
      <c r="M97" s="69">
        <v>12154</v>
      </c>
      <c r="N97" s="69">
        <v>12154</v>
      </c>
      <c r="O97" s="70">
        <v>2.1818331413526413</v>
      </c>
      <c r="P97" s="69">
        <v>26518</v>
      </c>
      <c r="Q97" s="69">
        <v>26518.000000000004</v>
      </c>
      <c r="R97" s="69">
        <v>982.14814814814815</v>
      </c>
      <c r="S97" s="69">
        <v>17846</v>
      </c>
      <c r="T97" s="69">
        <v>17846</v>
      </c>
      <c r="U97" s="70">
        <v>1.5351899585341253</v>
      </c>
      <c r="V97" s="69">
        <v>27397</v>
      </c>
      <c r="W97" s="69">
        <v>27397</v>
      </c>
      <c r="X97" s="69">
        <v>0</v>
      </c>
      <c r="Y97" s="69">
        <v>0</v>
      </c>
      <c r="Z97" s="69">
        <v>0</v>
      </c>
      <c r="AA97">
        <v>13.124391431353457</v>
      </c>
      <c r="AB97">
        <v>13.204777016869885</v>
      </c>
    </row>
    <row r="98" spans="1:28" x14ac:dyDescent="0.35">
      <c r="A98" t="str">
        <f>VLOOKUP(C98,Detail!G:G,1,0)</f>
        <v>MONDE POINT - LAZADA</v>
      </c>
      <c r="B98" s="122" t="s">
        <v>2139</v>
      </c>
      <c r="C98" s="121" t="s">
        <v>569</v>
      </c>
      <c r="D98" s="69">
        <v>118</v>
      </c>
      <c r="E98" s="69"/>
      <c r="F98" s="70"/>
      <c r="G98" s="69"/>
      <c r="H98" s="69">
        <v>45</v>
      </c>
      <c r="I98" s="70"/>
      <c r="J98" s="69">
        <v>45</v>
      </c>
      <c r="K98" s="69">
        <v>45</v>
      </c>
      <c r="L98" s="69">
        <v>45</v>
      </c>
      <c r="M98" s="69"/>
      <c r="N98" s="69"/>
      <c r="O98" s="70">
        <v>0</v>
      </c>
      <c r="P98" s="69">
        <v>45</v>
      </c>
      <c r="Q98" s="69">
        <v>45</v>
      </c>
      <c r="R98" s="69">
        <v>5.625</v>
      </c>
      <c r="S98" s="69"/>
      <c r="T98" s="69"/>
      <c r="U98" s="70">
        <v>0</v>
      </c>
      <c r="V98" s="69">
        <v>0</v>
      </c>
      <c r="W98" s="69">
        <v>0</v>
      </c>
      <c r="X98" s="69"/>
      <c r="Y98" s="69">
        <v>0</v>
      </c>
      <c r="Z98" s="69">
        <v>0</v>
      </c>
      <c r="AA98">
        <v>7.5</v>
      </c>
      <c r="AB98">
        <v>8.4285714285714288</v>
      </c>
    </row>
    <row r="99" spans="1:28" x14ac:dyDescent="0.35">
      <c r="A99" t="str">
        <f>VLOOKUP(C99,Detail!G:G,1,0)</f>
        <v>MONDE POINT - SHOPEE</v>
      </c>
      <c r="B99" s="122" t="s">
        <v>2139</v>
      </c>
      <c r="C99" s="121" t="s">
        <v>571</v>
      </c>
      <c r="D99" s="69">
        <v>17</v>
      </c>
      <c r="E99" s="69"/>
      <c r="F99" s="70"/>
      <c r="G99" s="69"/>
      <c r="H99" s="69">
        <v>11</v>
      </c>
      <c r="I99" s="70"/>
      <c r="J99" s="69">
        <v>11</v>
      </c>
      <c r="K99" s="69">
        <v>11</v>
      </c>
      <c r="L99" s="69">
        <v>11</v>
      </c>
      <c r="M99" s="69"/>
      <c r="N99" s="69"/>
      <c r="O99" s="70">
        <v>0</v>
      </c>
      <c r="P99" s="69">
        <v>11</v>
      </c>
      <c r="Q99" s="69">
        <v>11</v>
      </c>
      <c r="R99" s="69">
        <v>5.5</v>
      </c>
      <c r="S99" s="69"/>
      <c r="T99" s="69"/>
      <c r="U99" s="70">
        <v>0</v>
      </c>
      <c r="V99" s="69">
        <v>0</v>
      </c>
      <c r="W99" s="69">
        <v>0</v>
      </c>
      <c r="X99" s="69"/>
      <c r="Y99" s="69">
        <v>0</v>
      </c>
      <c r="Z99" s="69">
        <v>0</v>
      </c>
      <c r="AA99">
        <v>5.5</v>
      </c>
      <c r="AB99">
        <v>5.666666666666667</v>
      </c>
    </row>
    <row r="100" spans="1:28" x14ac:dyDescent="0.35">
      <c r="A100" t="str">
        <f>VLOOKUP(C100,Detail!G:G,1,0)</f>
        <v>MONDEPOINT - B2B</v>
      </c>
      <c r="B100" s="122" t="s">
        <v>2139</v>
      </c>
      <c r="C100" s="121" t="s">
        <v>570</v>
      </c>
      <c r="D100" s="69">
        <v>75</v>
      </c>
      <c r="E100" s="69"/>
      <c r="F100" s="70"/>
      <c r="G100" s="69"/>
      <c r="H100" s="69">
        <v>75</v>
      </c>
      <c r="I100" s="70"/>
      <c r="J100" s="69">
        <v>75</v>
      </c>
      <c r="K100" s="69">
        <v>75</v>
      </c>
      <c r="L100" s="69">
        <v>75</v>
      </c>
      <c r="M100" s="69"/>
      <c r="N100" s="69"/>
      <c r="O100" s="70">
        <v>0</v>
      </c>
      <c r="P100" s="69">
        <v>0</v>
      </c>
      <c r="Q100" s="69">
        <v>0</v>
      </c>
      <c r="R100" s="69"/>
      <c r="S100" s="69"/>
      <c r="T100" s="69"/>
      <c r="U100" s="70">
        <v>0</v>
      </c>
      <c r="V100" s="69">
        <v>0</v>
      </c>
      <c r="W100" s="69">
        <v>0</v>
      </c>
      <c r="X100" s="69"/>
      <c r="Y100" s="69">
        <v>75</v>
      </c>
      <c r="Z100" s="69">
        <v>75</v>
      </c>
      <c r="AA100">
        <v>5</v>
      </c>
      <c r="AB100">
        <v>3.75</v>
      </c>
    </row>
    <row r="101" spans="1:28" x14ac:dyDescent="0.35">
      <c r="A101" t="str">
        <f>VLOOKUP(C101,Detail!G:G,1,0)</f>
        <v>NESTLE - LAZADA</v>
      </c>
      <c r="B101" s="122" t="s">
        <v>62</v>
      </c>
      <c r="C101" s="121" t="s">
        <v>66</v>
      </c>
      <c r="D101" s="69">
        <v>588998</v>
      </c>
      <c r="E101" s="69">
        <v>224000</v>
      </c>
      <c r="F101" s="70">
        <v>1.6528794642857143</v>
      </c>
      <c r="G101" s="69">
        <v>224000</v>
      </c>
      <c r="H101" s="69">
        <v>370245</v>
      </c>
      <c r="I101" s="70">
        <v>1.6528794642857143</v>
      </c>
      <c r="J101" s="69">
        <v>146245</v>
      </c>
      <c r="K101" s="69">
        <v>146245</v>
      </c>
      <c r="L101" s="69">
        <v>370245</v>
      </c>
      <c r="M101" s="69">
        <v>18000</v>
      </c>
      <c r="N101" s="69">
        <v>18000</v>
      </c>
      <c r="O101" s="70">
        <v>0.60377777777777775</v>
      </c>
      <c r="P101" s="69">
        <v>10868</v>
      </c>
      <c r="Q101" s="69">
        <v>10868</v>
      </c>
      <c r="R101" s="69">
        <v>679.25</v>
      </c>
      <c r="S101" s="69">
        <v>206000</v>
      </c>
      <c r="T101" s="69">
        <v>206000</v>
      </c>
      <c r="U101" s="70">
        <v>1.7445485436893204</v>
      </c>
      <c r="V101" s="69">
        <v>359377</v>
      </c>
      <c r="W101" s="69">
        <v>359377</v>
      </c>
      <c r="X101" s="69">
        <v>0</v>
      </c>
      <c r="Y101" s="69">
        <v>0</v>
      </c>
      <c r="Z101" s="69">
        <v>0</v>
      </c>
      <c r="AA101">
        <v>14.519981175732381</v>
      </c>
      <c r="AB101">
        <v>14.349705208790137</v>
      </c>
    </row>
    <row r="102" spans="1:28" x14ac:dyDescent="0.35">
      <c r="A102" t="str">
        <f>VLOOKUP(C102,Detail!G:G,1,0)</f>
        <v>NESTLE - TIKI</v>
      </c>
      <c r="B102" s="122" t="s">
        <v>62</v>
      </c>
      <c r="C102" s="121" t="s">
        <v>80</v>
      </c>
      <c r="D102" s="69">
        <v>10255</v>
      </c>
      <c r="E102" s="69">
        <v>16000</v>
      </c>
      <c r="F102" s="70">
        <v>0.61206249999999995</v>
      </c>
      <c r="G102" s="69">
        <v>16000</v>
      </c>
      <c r="H102" s="69">
        <v>9793</v>
      </c>
      <c r="I102" s="70">
        <v>0.61206249999999995</v>
      </c>
      <c r="J102" s="69">
        <v>-6207</v>
      </c>
      <c r="K102" s="69">
        <v>-6207</v>
      </c>
      <c r="L102" s="69">
        <v>9793</v>
      </c>
      <c r="M102" s="69">
        <v>7200</v>
      </c>
      <c r="N102" s="69">
        <v>7200</v>
      </c>
      <c r="O102" s="70">
        <v>0.84152777777777776</v>
      </c>
      <c r="P102" s="69">
        <v>6059</v>
      </c>
      <c r="Q102" s="69">
        <v>6059</v>
      </c>
      <c r="R102" s="69">
        <v>216.39285714285714</v>
      </c>
      <c r="S102" s="69">
        <v>8800</v>
      </c>
      <c r="T102" s="69">
        <v>8800</v>
      </c>
      <c r="U102" s="70">
        <v>0.42431818181818182</v>
      </c>
      <c r="V102" s="69">
        <v>3734</v>
      </c>
      <c r="W102" s="69">
        <v>3734</v>
      </c>
      <c r="X102" s="69">
        <v>0</v>
      </c>
      <c r="Y102" s="69">
        <v>0</v>
      </c>
      <c r="Z102" s="69">
        <v>0</v>
      </c>
      <c r="AA102">
        <v>12.105067985166873</v>
      </c>
      <c r="AB102">
        <v>11.938300349243306</v>
      </c>
    </row>
    <row r="103" spans="1:28" x14ac:dyDescent="0.35">
      <c r="A103" t="str">
        <f>VLOOKUP(C103,Detail!G:G,1,0)</f>
        <v>GROWPLUS - LAZADA</v>
      </c>
      <c r="B103" s="122" t="s">
        <v>321</v>
      </c>
      <c r="C103" s="121" t="s">
        <v>672</v>
      </c>
      <c r="D103" s="69">
        <v>96446</v>
      </c>
      <c r="E103" s="69"/>
      <c r="F103" s="70"/>
      <c r="G103" s="69"/>
      <c r="H103" s="69">
        <v>76503</v>
      </c>
      <c r="I103" s="70"/>
      <c r="J103" s="69">
        <v>76503</v>
      </c>
      <c r="K103" s="69">
        <v>76503</v>
      </c>
      <c r="L103" s="69">
        <v>76503</v>
      </c>
      <c r="M103" s="69"/>
      <c r="N103" s="69"/>
      <c r="O103" s="70">
        <v>0</v>
      </c>
      <c r="P103" s="69">
        <v>76503</v>
      </c>
      <c r="Q103" s="69">
        <v>76503</v>
      </c>
      <c r="R103" s="69">
        <v>2467.8387096774195</v>
      </c>
      <c r="S103" s="69"/>
      <c r="T103" s="69"/>
      <c r="U103" s="70">
        <v>0</v>
      </c>
      <c r="V103" s="69">
        <v>0</v>
      </c>
      <c r="W103" s="69">
        <v>0</v>
      </c>
      <c r="X103" s="69"/>
      <c r="Y103" s="69">
        <v>0</v>
      </c>
      <c r="Z103" s="69">
        <v>0</v>
      </c>
      <c r="AA103">
        <v>34.67951042611061</v>
      </c>
      <c r="AB103">
        <v>34.931546541108297</v>
      </c>
    </row>
    <row r="104" spans="1:28" x14ac:dyDescent="0.35">
      <c r="A104" t="str">
        <f>VLOOKUP(C104,Detail!G:G,1,0)</f>
        <v>NUTIFOOD - LAZADA</v>
      </c>
      <c r="B104" s="122" t="s">
        <v>321</v>
      </c>
      <c r="C104" s="121" t="s">
        <v>323</v>
      </c>
      <c r="D104" s="69">
        <v>0</v>
      </c>
      <c r="E104" s="69">
        <v>47000</v>
      </c>
      <c r="F104" s="70">
        <v>0</v>
      </c>
      <c r="G104" s="69">
        <v>47000</v>
      </c>
      <c r="H104" s="69">
        <v>0</v>
      </c>
      <c r="I104" s="70">
        <v>0</v>
      </c>
      <c r="J104" s="69">
        <v>-47000</v>
      </c>
      <c r="K104" s="69">
        <v>-47000</v>
      </c>
      <c r="L104" s="69">
        <v>0</v>
      </c>
      <c r="M104" s="69">
        <v>30550</v>
      </c>
      <c r="N104" s="69">
        <v>30550</v>
      </c>
      <c r="O104" s="70">
        <v>0</v>
      </c>
      <c r="P104" s="69">
        <v>0</v>
      </c>
      <c r="Q104" s="69">
        <v>0</v>
      </c>
      <c r="R104" s="69">
        <v>0</v>
      </c>
      <c r="S104" s="69">
        <v>16450</v>
      </c>
      <c r="T104" s="69">
        <v>16450</v>
      </c>
      <c r="U104" s="70">
        <v>0</v>
      </c>
      <c r="V104" s="69">
        <v>0</v>
      </c>
      <c r="W104" s="69">
        <v>0</v>
      </c>
      <c r="X104" s="69">
        <v>0</v>
      </c>
      <c r="Y104" s="69">
        <v>0</v>
      </c>
      <c r="Z104" s="69">
        <v>0</v>
      </c>
    </row>
    <row r="105" spans="1:28" x14ac:dyDescent="0.35">
      <c r="A105" t="str">
        <f>VLOOKUP(C105,Detail!G:G,1,0)</f>
        <v>NUTIFOOD - SHOPEE</v>
      </c>
      <c r="B105" s="122" t="s">
        <v>321</v>
      </c>
      <c r="C105" s="121" t="s">
        <v>717</v>
      </c>
      <c r="D105" s="69">
        <v>0</v>
      </c>
      <c r="E105" s="69">
        <v>11000</v>
      </c>
      <c r="F105" s="70">
        <v>0</v>
      </c>
      <c r="G105" s="69">
        <v>11000</v>
      </c>
      <c r="H105" s="69">
        <v>0</v>
      </c>
      <c r="I105" s="70">
        <v>0</v>
      </c>
      <c r="J105" s="69">
        <v>-11000</v>
      </c>
      <c r="K105" s="69">
        <v>-11000</v>
      </c>
      <c r="L105" s="69">
        <v>0</v>
      </c>
      <c r="M105" s="69">
        <v>9350</v>
      </c>
      <c r="N105" s="69">
        <v>9350</v>
      </c>
      <c r="O105" s="70">
        <v>0</v>
      </c>
      <c r="P105" s="69">
        <v>0</v>
      </c>
      <c r="Q105" s="69">
        <v>0</v>
      </c>
      <c r="R105" s="69">
        <v>0</v>
      </c>
      <c r="S105" s="69">
        <v>1650</v>
      </c>
      <c r="T105" s="69">
        <v>1650</v>
      </c>
      <c r="U105" s="70">
        <v>0</v>
      </c>
      <c r="V105" s="69">
        <v>0</v>
      </c>
      <c r="W105" s="69">
        <v>0</v>
      </c>
      <c r="X105" s="69">
        <v>0</v>
      </c>
      <c r="Y105" s="69">
        <v>0</v>
      </c>
      <c r="Z105" s="69">
        <v>0</v>
      </c>
    </row>
    <row r="106" spans="1:28" x14ac:dyDescent="0.35">
      <c r="A106" t="str">
        <f>VLOOKUP(C106,Detail!G:G,1,0)</f>
        <v>P&amp;G C2C - LAZADA</v>
      </c>
      <c r="B106" s="122" t="s">
        <v>232</v>
      </c>
      <c r="C106" s="121" t="s">
        <v>233</v>
      </c>
      <c r="D106" s="69">
        <v>375551</v>
      </c>
      <c r="E106" s="69">
        <v>212000</v>
      </c>
      <c r="F106" s="70">
        <v>1.0780188679245284</v>
      </c>
      <c r="G106" s="69">
        <v>212000</v>
      </c>
      <c r="H106" s="69">
        <v>228540</v>
      </c>
      <c r="I106" s="70">
        <v>1.0780188679245284</v>
      </c>
      <c r="J106" s="69">
        <v>16540</v>
      </c>
      <c r="K106" s="69">
        <v>16540</v>
      </c>
      <c r="L106" s="69">
        <v>228540.00000000003</v>
      </c>
      <c r="M106" s="69">
        <v>20000</v>
      </c>
      <c r="N106" s="69">
        <v>20000</v>
      </c>
      <c r="O106" s="70">
        <v>1.2948500000000001</v>
      </c>
      <c r="P106" s="69">
        <v>25897</v>
      </c>
      <c r="Q106" s="69">
        <v>25897</v>
      </c>
      <c r="R106" s="69">
        <v>1294.8499999999999</v>
      </c>
      <c r="S106" s="69">
        <v>192000</v>
      </c>
      <c r="T106" s="69">
        <v>192000</v>
      </c>
      <c r="U106" s="70">
        <v>1.0554322916666667</v>
      </c>
      <c r="V106" s="69">
        <v>202643</v>
      </c>
      <c r="W106" s="69">
        <v>202643.00000000003</v>
      </c>
      <c r="X106" s="69">
        <v>0</v>
      </c>
      <c r="Y106" s="69">
        <v>0</v>
      </c>
      <c r="Z106" s="69">
        <v>0</v>
      </c>
      <c r="AA106">
        <v>14.994095263088834</v>
      </c>
      <c r="AB106">
        <v>15.539827036868457</v>
      </c>
    </row>
    <row r="107" spans="1:28" x14ac:dyDescent="0.35">
      <c r="A107" t="str">
        <f>VLOOKUP(C107,Detail!G:G,1,0)</f>
        <v>P&amp;G FABRIC - SENDO</v>
      </c>
      <c r="B107" s="122" t="s">
        <v>232</v>
      </c>
      <c r="C107" s="121" t="s">
        <v>252</v>
      </c>
      <c r="D107" s="69">
        <v>75</v>
      </c>
      <c r="E107" s="69">
        <v>31</v>
      </c>
      <c r="F107" s="70">
        <v>0.19354838709677419</v>
      </c>
      <c r="G107" s="69">
        <v>31</v>
      </c>
      <c r="H107" s="69">
        <v>6</v>
      </c>
      <c r="I107" s="70">
        <v>0.19354838709677419</v>
      </c>
      <c r="J107" s="69">
        <v>-25</v>
      </c>
      <c r="K107" s="69">
        <v>-25</v>
      </c>
      <c r="L107" s="69">
        <v>6</v>
      </c>
      <c r="M107" s="69">
        <v>31</v>
      </c>
      <c r="N107" s="69">
        <v>31</v>
      </c>
      <c r="O107" s="70">
        <v>0.19354838709677419</v>
      </c>
      <c r="P107" s="69">
        <v>6</v>
      </c>
      <c r="Q107" s="69">
        <v>6</v>
      </c>
      <c r="R107" s="69">
        <v>0.19354838709677419</v>
      </c>
      <c r="S107" s="69">
        <v>0</v>
      </c>
      <c r="T107" s="69">
        <v>0</v>
      </c>
      <c r="U107" s="70">
        <v>0</v>
      </c>
      <c r="V107" s="69">
        <v>0</v>
      </c>
      <c r="W107" s="69">
        <v>0</v>
      </c>
      <c r="X107" s="69">
        <v>0</v>
      </c>
      <c r="Y107" s="69">
        <v>0</v>
      </c>
      <c r="Z107" s="69">
        <v>0</v>
      </c>
      <c r="AA107">
        <v>6</v>
      </c>
      <c r="AB107">
        <v>37.5</v>
      </c>
    </row>
    <row r="108" spans="1:28" x14ac:dyDescent="0.35">
      <c r="A108" t="str">
        <f>VLOOKUP(C108,Detail!G:G,1,0)</f>
        <v>P&amp;G FABRIC - TIKI</v>
      </c>
      <c r="B108" s="122" t="s">
        <v>232</v>
      </c>
      <c r="C108" s="121" t="s">
        <v>251</v>
      </c>
      <c r="D108" s="69">
        <v>0</v>
      </c>
      <c r="E108" s="69">
        <v>29000</v>
      </c>
      <c r="F108" s="70">
        <v>0</v>
      </c>
      <c r="G108" s="69">
        <v>29000</v>
      </c>
      <c r="H108" s="69">
        <v>0</v>
      </c>
      <c r="I108" s="70">
        <v>0</v>
      </c>
      <c r="J108" s="69">
        <v>-29000</v>
      </c>
      <c r="K108" s="69">
        <v>-29000</v>
      </c>
      <c r="L108" s="69">
        <v>0</v>
      </c>
      <c r="M108" s="69">
        <v>24000</v>
      </c>
      <c r="N108" s="69">
        <v>24000</v>
      </c>
      <c r="O108" s="70">
        <v>0</v>
      </c>
      <c r="P108" s="69">
        <v>0</v>
      </c>
      <c r="Q108" s="69">
        <v>0</v>
      </c>
      <c r="R108" s="69">
        <v>0</v>
      </c>
      <c r="S108" s="69">
        <v>5000</v>
      </c>
      <c r="T108" s="69">
        <v>5000</v>
      </c>
      <c r="U108" s="70">
        <v>0</v>
      </c>
      <c r="V108" s="69">
        <v>0</v>
      </c>
      <c r="W108" s="69">
        <v>0</v>
      </c>
      <c r="X108" s="69">
        <v>0</v>
      </c>
      <c r="Y108" s="69">
        <v>0</v>
      </c>
      <c r="Z108" s="69">
        <v>0</v>
      </c>
    </row>
    <row r="109" spans="1:28" x14ac:dyDescent="0.35">
      <c r="A109" t="str">
        <f>VLOOKUP(C109,Detail!G:G,1,0)</f>
        <v>P&amp;G HC - TIKI</v>
      </c>
      <c r="B109" s="122" t="s">
        <v>232</v>
      </c>
      <c r="C109" s="121" t="s">
        <v>718</v>
      </c>
      <c r="D109" s="69">
        <v>151</v>
      </c>
      <c r="E109" s="69"/>
      <c r="F109" s="70"/>
      <c r="G109" s="69"/>
      <c r="H109" s="69">
        <v>143</v>
      </c>
      <c r="I109" s="70"/>
      <c r="J109" s="69">
        <v>143</v>
      </c>
      <c r="K109" s="69">
        <v>143</v>
      </c>
      <c r="L109" s="69">
        <v>143</v>
      </c>
      <c r="M109" s="69"/>
      <c r="N109" s="69"/>
      <c r="O109" s="70">
        <v>0</v>
      </c>
      <c r="P109" s="69">
        <v>143</v>
      </c>
      <c r="Q109" s="69">
        <v>143</v>
      </c>
      <c r="R109" s="69">
        <v>15.888888888888889</v>
      </c>
      <c r="S109" s="69"/>
      <c r="T109" s="69"/>
      <c r="U109" s="70">
        <v>0</v>
      </c>
      <c r="V109" s="69">
        <v>0</v>
      </c>
      <c r="W109" s="69">
        <v>0</v>
      </c>
      <c r="X109" s="69"/>
      <c r="Y109" s="69">
        <v>0</v>
      </c>
      <c r="Z109" s="69">
        <v>0</v>
      </c>
      <c r="AA109">
        <v>13</v>
      </c>
      <c r="AB109">
        <v>12.583333333333334</v>
      </c>
    </row>
    <row r="110" spans="1:28" x14ac:dyDescent="0.35">
      <c r="A110" t="str">
        <f>VLOOKUP(C110,Detail!G:G,1,0)</f>
        <v>P&amp;G OLAY - SENDO</v>
      </c>
      <c r="B110" s="122" t="s">
        <v>232</v>
      </c>
      <c r="C110" s="121" t="s">
        <v>253</v>
      </c>
      <c r="D110" s="69">
        <v>36</v>
      </c>
      <c r="E110" s="69">
        <v>31</v>
      </c>
      <c r="F110" s="70">
        <v>0.64516129032258063</v>
      </c>
      <c r="G110" s="69">
        <v>31</v>
      </c>
      <c r="H110" s="69">
        <v>20</v>
      </c>
      <c r="I110" s="70">
        <v>0.64516129032258063</v>
      </c>
      <c r="J110" s="69">
        <v>-11</v>
      </c>
      <c r="K110" s="69">
        <v>-11</v>
      </c>
      <c r="L110" s="69">
        <v>20</v>
      </c>
      <c r="M110" s="69">
        <v>31</v>
      </c>
      <c r="N110" s="69">
        <v>31</v>
      </c>
      <c r="O110" s="70">
        <v>0.64516129032258063</v>
      </c>
      <c r="P110" s="69">
        <v>20</v>
      </c>
      <c r="Q110" s="69">
        <v>20</v>
      </c>
      <c r="R110" s="69">
        <v>0.64516129032258063</v>
      </c>
      <c r="S110" s="69">
        <v>0</v>
      </c>
      <c r="T110" s="69">
        <v>0</v>
      </c>
      <c r="U110" s="70">
        <v>0</v>
      </c>
      <c r="V110" s="69">
        <v>0</v>
      </c>
      <c r="W110" s="69">
        <v>0</v>
      </c>
      <c r="X110" s="69">
        <v>0</v>
      </c>
      <c r="Y110" s="69">
        <v>0</v>
      </c>
      <c r="Z110" s="69">
        <v>0</v>
      </c>
      <c r="AA110">
        <v>6.666666666666667</v>
      </c>
      <c r="AB110">
        <v>7.2</v>
      </c>
    </row>
    <row r="111" spans="1:28" x14ac:dyDescent="0.35">
      <c r="A111" t="str">
        <f>VLOOKUP(C111,Detail!G:G,1,0)</f>
        <v>P&amp;G OLAY - TIKI</v>
      </c>
      <c r="B111" s="122" t="s">
        <v>232</v>
      </c>
      <c r="C111" s="121" t="s">
        <v>247</v>
      </c>
      <c r="D111" s="69">
        <v>3465</v>
      </c>
      <c r="E111" s="69">
        <v>15500</v>
      </c>
      <c r="F111" s="70">
        <v>0.19122580645161291</v>
      </c>
      <c r="G111" s="69">
        <v>15500</v>
      </c>
      <c r="H111" s="69">
        <v>2964</v>
      </c>
      <c r="I111" s="70">
        <v>0.19122580645161291</v>
      </c>
      <c r="J111" s="69">
        <v>-12536</v>
      </c>
      <c r="K111" s="69">
        <v>-12536</v>
      </c>
      <c r="L111" s="69">
        <v>2964</v>
      </c>
      <c r="M111" s="69">
        <v>13500</v>
      </c>
      <c r="N111" s="69">
        <v>13500</v>
      </c>
      <c r="O111" s="70">
        <v>0.18607407407407409</v>
      </c>
      <c r="P111" s="69">
        <v>2512</v>
      </c>
      <c r="Q111" s="69">
        <v>2512</v>
      </c>
      <c r="R111" s="69">
        <v>83.733333333333334</v>
      </c>
      <c r="S111" s="69">
        <v>2000</v>
      </c>
      <c r="T111" s="69">
        <v>2000</v>
      </c>
      <c r="U111" s="70">
        <v>0.22600000000000001</v>
      </c>
      <c r="V111" s="69">
        <v>452</v>
      </c>
      <c r="W111" s="69">
        <v>452</v>
      </c>
      <c r="X111" s="69">
        <v>0</v>
      </c>
      <c r="Y111" s="69">
        <v>0</v>
      </c>
      <c r="Z111" s="69">
        <v>0</v>
      </c>
      <c r="AA111">
        <v>15.935483870967742</v>
      </c>
      <c r="AB111">
        <v>16.820388349514563</v>
      </c>
    </row>
    <row r="112" spans="1:28" x14ac:dyDescent="0.35">
      <c r="A112" t="str">
        <f>VLOOKUP(C112,Detail!G:G,1,0)</f>
        <v>P&amp;G PERSONALCARE - SENDO</v>
      </c>
      <c r="B112" s="122" t="s">
        <v>232</v>
      </c>
      <c r="C112" s="121" t="s">
        <v>249</v>
      </c>
      <c r="D112" s="69">
        <v>54</v>
      </c>
      <c r="E112" s="69">
        <v>31</v>
      </c>
      <c r="F112" s="70">
        <v>1.1612903225806452</v>
      </c>
      <c r="G112" s="69">
        <v>31</v>
      </c>
      <c r="H112" s="69">
        <v>36</v>
      </c>
      <c r="I112" s="70">
        <v>1.1612903225806452</v>
      </c>
      <c r="J112" s="69">
        <v>5</v>
      </c>
      <c r="K112" s="69">
        <v>5</v>
      </c>
      <c r="L112" s="69">
        <v>36</v>
      </c>
      <c r="M112" s="69">
        <v>31</v>
      </c>
      <c r="N112" s="69">
        <v>31</v>
      </c>
      <c r="O112" s="70">
        <v>1.1612903225806452</v>
      </c>
      <c r="P112" s="69">
        <v>36</v>
      </c>
      <c r="Q112" s="69">
        <v>36</v>
      </c>
      <c r="R112" s="69">
        <v>1.1612903225806452</v>
      </c>
      <c r="S112" s="69">
        <v>0</v>
      </c>
      <c r="T112" s="69">
        <v>0</v>
      </c>
      <c r="U112" s="70">
        <v>0</v>
      </c>
      <c r="V112" s="69">
        <v>0</v>
      </c>
      <c r="W112" s="69">
        <v>0</v>
      </c>
      <c r="X112" s="69">
        <v>0</v>
      </c>
      <c r="Y112" s="69">
        <v>0</v>
      </c>
      <c r="Z112" s="69">
        <v>0</v>
      </c>
      <c r="AA112">
        <v>12</v>
      </c>
      <c r="AB112">
        <v>13.5</v>
      </c>
    </row>
    <row r="113" spans="1:28" x14ac:dyDescent="0.35">
      <c r="A113" t="str">
        <f>VLOOKUP(C113,Detail!G:G,1,0)</f>
        <v>P&amp;G PERSONALCARE - TIKI</v>
      </c>
      <c r="B113" s="122" t="s">
        <v>232</v>
      </c>
      <c r="C113" s="121" t="s">
        <v>243</v>
      </c>
      <c r="D113" s="69">
        <v>5451</v>
      </c>
      <c r="E113" s="69">
        <v>20500</v>
      </c>
      <c r="F113" s="70">
        <v>0.24829268292682927</v>
      </c>
      <c r="G113" s="69">
        <v>20500</v>
      </c>
      <c r="H113" s="69">
        <v>5090</v>
      </c>
      <c r="I113" s="70">
        <v>0.24829268292682927</v>
      </c>
      <c r="J113" s="69">
        <v>-15410</v>
      </c>
      <c r="K113" s="69">
        <v>-15410</v>
      </c>
      <c r="L113" s="69">
        <v>5090</v>
      </c>
      <c r="M113" s="69">
        <v>17500</v>
      </c>
      <c r="N113" s="69">
        <v>17500</v>
      </c>
      <c r="O113" s="70">
        <v>0.25371428571428573</v>
      </c>
      <c r="P113" s="69">
        <v>4440</v>
      </c>
      <c r="Q113" s="69">
        <v>4440</v>
      </c>
      <c r="R113" s="69">
        <v>148</v>
      </c>
      <c r="S113" s="69">
        <v>3000</v>
      </c>
      <c r="T113" s="69">
        <v>3000</v>
      </c>
      <c r="U113" s="70">
        <v>0.21666666666666667</v>
      </c>
      <c r="V113" s="69">
        <v>650</v>
      </c>
      <c r="W113" s="69">
        <v>650</v>
      </c>
      <c r="X113" s="69">
        <v>0</v>
      </c>
      <c r="Y113" s="69">
        <v>0</v>
      </c>
      <c r="Z113" s="69">
        <v>0</v>
      </c>
      <c r="AA113">
        <v>9.883495145631068</v>
      </c>
      <c r="AB113">
        <v>10.038674033149171</v>
      </c>
    </row>
    <row r="114" spans="1:28" x14ac:dyDescent="0.35">
      <c r="A114" t="str">
        <f>VLOOKUP(C114,Detail!G:G,1,0)</f>
        <v>P&amp;G VIETNAM - TIKTOK</v>
      </c>
      <c r="B114" s="122" t="s">
        <v>232</v>
      </c>
      <c r="C114" s="121" t="s">
        <v>619</v>
      </c>
      <c r="D114" s="69">
        <v>4569</v>
      </c>
      <c r="E114" s="69">
        <v>19999.999999999949</v>
      </c>
      <c r="F114" s="70">
        <v>0.18935000000000049</v>
      </c>
      <c r="G114" s="69">
        <v>19999.999999999949</v>
      </c>
      <c r="H114" s="69">
        <v>3787</v>
      </c>
      <c r="I114" s="70">
        <v>0.18935000000000049</v>
      </c>
      <c r="J114" s="69">
        <v>-16212.999999999949</v>
      </c>
      <c r="K114" s="69">
        <v>-16212.999999999949</v>
      </c>
      <c r="L114" s="69">
        <v>3787</v>
      </c>
      <c r="M114" s="69">
        <v>4000</v>
      </c>
      <c r="N114" s="69">
        <v>4000</v>
      </c>
      <c r="O114" s="70">
        <v>0.46200000000000002</v>
      </c>
      <c r="P114" s="69">
        <v>1848</v>
      </c>
      <c r="Q114" s="69">
        <v>1848</v>
      </c>
      <c r="R114" s="69">
        <v>92.4</v>
      </c>
      <c r="S114" s="69">
        <v>15999.999999999953</v>
      </c>
      <c r="T114" s="69">
        <v>15999.999999999953</v>
      </c>
      <c r="U114" s="70">
        <v>0.12118750000000036</v>
      </c>
      <c r="V114" s="69">
        <v>1939</v>
      </c>
      <c r="W114" s="69">
        <v>1939</v>
      </c>
      <c r="X114" s="69">
        <v>0</v>
      </c>
      <c r="Y114" s="69">
        <v>0</v>
      </c>
      <c r="Z114" s="69">
        <v>0</v>
      </c>
      <c r="AA114">
        <v>6.7745974955277282</v>
      </c>
      <c r="AB114">
        <v>8.1735241502683369</v>
      </c>
    </row>
    <row r="115" spans="1:28" x14ac:dyDescent="0.35">
      <c r="A115" t="str">
        <f>VLOOKUP(C115,Detail!G:G,1,0)</f>
        <v>PANASONIC - LAZADA</v>
      </c>
      <c r="B115" s="122" t="s">
        <v>199</v>
      </c>
      <c r="C115" s="121" t="s">
        <v>208</v>
      </c>
      <c r="D115" s="69">
        <v>199010</v>
      </c>
      <c r="E115" s="69">
        <v>26000.079999999976</v>
      </c>
      <c r="F115" s="70">
        <v>4.0827182070209052</v>
      </c>
      <c r="G115" s="69">
        <v>26000.079999999976</v>
      </c>
      <c r="H115" s="69">
        <v>106151</v>
      </c>
      <c r="I115" s="70">
        <v>4.0827182070209052</v>
      </c>
      <c r="J115" s="69">
        <v>80150.920000000027</v>
      </c>
      <c r="K115" s="69">
        <v>80150.920000000027</v>
      </c>
      <c r="L115" s="69">
        <v>106151</v>
      </c>
      <c r="M115" s="69">
        <v>10386.399999999998</v>
      </c>
      <c r="N115" s="69">
        <v>10386.399999999998</v>
      </c>
      <c r="O115" s="70">
        <v>1.7793460679349924</v>
      </c>
      <c r="P115" s="69">
        <v>18481</v>
      </c>
      <c r="Q115" s="69">
        <v>18481</v>
      </c>
      <c r="R115" s="69">
        <v>924.05</v>
      </c>
      <c r="S115" s="69">
        <v>15613.679999999977</v>
      </c>
      <c r="T115" s="69">
        <v>15613.679999999977</v>
      </c>
      <c r="U115" s="70">
        <v>5.614947917467255</v>
      </c>
      <c r="V115" s="69">
        <v>87670</v>
      </c>
      <c r="W115" s="69">
        <v>87670</v>
      </c>
      <c r="X115" s="69">
        <v>0</v>
      </c>
      <c r="Y115" s="69">
        <v>0</v>
      </c>
      <c r="Z115" s="69">
        <v>0</v>
      </c>
      <c r="AA115">
        <v>54.048370672097761</v>
      </c>
      <c r="AB115">
        <v>78.381252461599061</v>
      </c>
    </row>
    <row r="116" spans="1:28" x14ac:dyDescent="0.35">
      <c r="A116" t="str">
        <f>VLOOKUP(C116,Detail!G:G,1,0)</f>
        <v>PANASONIC - SHOPEE</v>
      </c>
      <c r="B116" s="122" t="s">
        <v>199</v>
      </c>
      <c r="C116" s="121" t="s">
        <v>201</v>
      </c>
      <c r="D116" s="69">
        <v>136937</v>
      </c>
      <c r="E116" s="69">
        <v>50042.999999999985</v>
      </c>
      <c r="F116" s="70">
        <v>1.6597925783825915</v>
      </c>
      <c r="G116" s="69">
        <v>50042.999999999985</v>
      </c>
      <c r="H116" s="69">
        <v>83061</v>
      </c>
      <c r="I116" s="70">
        <v>1.6597925783825915</v>
      </c>
      <c r="J116" s="69">
        <v>33018.000000000015</v>
      </c>
      <c r="K116" s="69">
        <v>33018.000000000015</v>
      </c>
      <c r="L116" s="69">
        <v>83061</v>
      </c>
      <c r="M116" s="69">
        <v>23042.999999999985</v>
      </c>
      <c r="N116" s="69">
        <v>23042.999999999985</v>
      </c>
      <c r="O116" s="70">
        <v>1.5899839430629703</v>
      </c>
      <c r="P116" s="69">
        <v>36638</v>
      </c>
      <c r="Q116" s="69">
        <v>36638</v>
      </c>
      <c r="R116" s="69">
        <v>1308.5</v>
      </c>
      <c r="S116" s="69">
        <v>27000</v>
      </c>
      <c r="T116" s="69">
        <v>27000</v>
      </c>
      <c r="U116" s="70">
        <v>1.7193703703703704</v>
      </c>
      <c r="V116" s="69">
        <v>46423</v>
      </c>
      <c r="W116" s="69">
        <v>46423</v>
      </c>
      <c r="X116" s="69">
        <v>0</v>
      </c>
      <c r="Y116" s="69">
        <v>0</v>
      </c>
      <c r="Z116" s="69">
        <v>0</v>
      </c>
      <c r="AA116">
        <v>62.877365632096897</v>
      </c>
      <c r="AB116">
        <v>74.381857686040192</v>
      </c>
    </row>
    <row r="117" spans="1:28" x14ac:dyDescent="0.35">
      <c r="A117" t="str">
        <f>VLOOKUP(C117,Detail!G:G,1,0)</f>
        <v>PANASONIC - TIKI</v>
      </c>
      <c r="B117" s="122" t="s">
        <v>199</v>
      </c>
      <c r="C117" s="121" t="s">
        <v>212</v>
      </c>
      <c r="D117" s="69">
        <v>11895</v>
      </c>
      <c r="E117" s="69">
        <v>22142.093793200002</v>
      </c>
      <c r="F117" s="70">
        <v>0.46594509518193922</v>
      </c>
      <c r="G117" s="69">
        <v>22142.093793200002</v>
      </c>
      <c r="H117" s="69">
        <v>10317</v>
      </c>
      <c r="I117" s="70">
        <v>0.46594509518193922</v>
      </c>
      <c r="J117" s="69">
        <v>-11825.093793200002</v>
      </c>
      <c r="K117" s="69">
        <v>-11825.093793200002</v>
      </c>
      <c r="L117" s="69">
        <v>10317</v>
      </c>
      <c r="M117" s="69">
        <v>18820.793793200002</v>
      </c>
      <c r="N117" s="69">
        <v>18820.793793200002</v>
      </c>
      <c r="O117" s="70">
        <v>0.46448625366473678</v>
      </c>
      <c r="P117" s="69">
        <v>8742</v>
      </c>
      <c r="Q117" s="69">
        <v>8742</v>
      </c>
      <c r="R117" s="69">
        <v>291.39999999999998</v>
      </c>
      <c r="S117" s="69">
        <v>3321.3</v>
      </c>
      <c r="T117" s="69">
        <v>3321.3</v>
      </c>
      <c r="U117" s="70">
        <v>0.4742119049769668</v>
      </c>
      <c r="V117" s="69">
        <v>1575</v>
      </c>
      <c r="W117" s="69">
        <v>1575</v>
      </c>
      <c r="X117" s="69">
        <v>0</v>
      </c>
      <c r="Y117" s="69">
        <v>0</v>
      </c>
      <c r="Z117" s="69">
        <v>0</v>
      </c>
      <c r="AA117">
        <v>62.908536585365852</v>
      </c>
      <c r="AB117">
        <v>65.357142857142861</v>
      </c>
    </row>
    <row r="118" spans="1:28" x14ac:dyDescent="0.35">
      <c r="A118" t="str">
        <f>VLOOKUP(C118,Detail!G:G,1,0)</f>
        <v>HANNAH X PPD - LANDING</v>
      </c>
      <c r="B118" s="122" t="s">
        <v>342</v>
      </c>
      <c r="C118" s="121" t="s">
        <v>667</v>
      </c>
      <c r="D118" s="69">
        <v>386</v>
      </c>
      <c r="E118" s="69"/>
      <c r="F118" s="70"/>
      <c r="G118" s="69"/>
      <c r="H118" s="69">
        <v>326</v>
      </c>
      <c r="I118" s="70"/>
      <c r="J118" s="69">
        <v>326</v>
      </c>
      <c r="K118" s="69">
        <v>326</v>
      </c>
      <c r="L118" s="69">
        <v>326</v>
      </c>
      <c r="M118" s="69"/>
      <c r="N118" s="69"/>
      <c r="O118" s="70">
        <v>0</v>
      </c>
      <c r="P118" s="69">
        <v>326</v>
      </c>
      <c r="Q118" s="69">
        <v>326</v>
      </c>
      <c r="R118" s="69">
        <v>54.333333333333336</v>
      </c>
      <c r="S118" s="69"/>
      <c r="T118" s="69"/>
      <c r="U118" s="70">
        <v>0</v>
      </c>
      <c r="V118" s="69">
        <v>0</v>
      </c>
      <c r="W118" s="69">
        <v>0</v>
      </c>
      <c r="X118" s="69"/>
      <c r="Y118" s="69">
        <v>0</v>
      </c>
      <c r="Z118" s="69">
        <v>0</v>
      </c>
      <c r="AA118">
        <v>65.2</v>
      </c>
      <c r="AB118">
        <v>64.333333333333329</v>
      </c>
    </row>
    <row r="119" spans="1:28" x14ac:dyDescent="0.35">
      <c r="A119" t="str">
        <f>VLOOKUP(C119,Detail!G:G,1,0)</f>
        <v>KERASTASE - LAZADA</v>
      </c>
      <c r="B119" s="122" t="s">
        <v>342</v>
      </c>
      <c r="C119" s="121" t="s">
        <v>344</v>
      </c>
      <c r="D119" s="69">
        <v>65668</v>
      </c>
      <c r="E119" s="69">
        <v>35124</v>
      </c>
      <c r="F119" s="70">
        <v>1.5441293702311809</v>
      </c>
      <c r="G119" s="69">
        <v>35124</v>
      </c>
      <c r="H119" s="69">
        <v>54236</v>
      </c>
      <c r="I119" s="70">
        <v>1.5441293702311809</v>
      </c>
      <c r="J119" s="69">
        <v>19112</v>
      </c>
      <c r="K119" s="69">
        <v>19112</v>
      </c>
      <c r="L119" s="69">
        <v>54236</v>
      </c>
      <c r="M119" s="69">
        <v>3000</v>
      </c>
      <c r="N119" s="69">
        <v>3000</v>
      </c>
      <c r="O119" s="70">
        <v>3.9953333333333334</v>
      </c>
      <c r="P119" s="69">
        <v>11986</v>
      </c>
      <c r="Q119" s="69">
        <v>11986</v>
      </c>
      <c r="R119" s="69">
        <v>599.29999999999995</v>
      </c>
      <c r="S119" s="69">
        <v>32124</v>
      </c>
      <c r="T119" s="69">
        <v>32124</v>
      </c>
      <c r="U119" s="70">
        <v>1.3152160378533184</v>
      </c>
      <c r="V119" s="69">
        <v>42250</v>
      </c>
      <c r="W119" s="69">
        <v>42250</v>
      </c>
      <c r="X119" s="69">
        <v>0</v>
      </c>
      <c r="Y119" s="69">
        <v>0</v>
      </c>
      <c r="Z119" s="69">
        <v>0</v>
      </c>
      <c r="AA119">
        <v>50.878048780487802</v>
      </c>
      <c r="AB119">
        <v>51.343236903831119</v>
      </c>
    </row>
    <row r="120" spans="1:28" x14ac:dyDescent="0.35">
      <c r="A120" t="str">
        <f>VLOOKUP(C120,Detail!G:G,1,0)</f>
        <v>LDP-HANNAHKER</v>
      </c>
      <c r="B120" s="122" t="s">
        <v>342</v>
      </c>
      <c r="C120" s="121" t="s">
        <v>354</v>
      </c>
      <c r="D120" s="69">
        <v>1555</v>
      </c>
      <c r="E120" s="69"/>
      <c r="F120" s="70"/>
      <c r="G120" s="69"/>
      <c r="H120" s="69">
        <v>1215</v>
      </c>
      <c r="I120" s="70"/>
      <c r="J120" s="69">
        <v>1215</v>
      </c>
      <c r="K120" s="69">
        <v>1215</v>
      </c>
      <c r="L120" s="69">
        <v>1215</v>
      </c>
      <c r="M120" s="69"/>
      <c r="N120" s="69"/>
      <c r="O120" s="70">
        <v>0</v>
      </c>
      <c r="P120" s="69">
        <v>1215</v>
      </c>
      <c r="Q120" s="69">
        <v>1215</v>
      </c>
      <c r="R120" s="69">
        <v>110.45454545454545</v>
      </c>
      <c r="S120" s="69"/>
      <c r="T120" s="69"/>
      <c r="U120" s="70">
        <v>0</v>
      </c>
      <c r="V120" s="69">
        <v>0</v>
      </c>
      <c r="W120" s="69">
        <v>0</v>
      </c>
      <c r="X120" s="69"/>
      <c r="Y120" s="69">
        <v>0</v>
      </c>
      <c r="Z120" s="69">
        <v>0</v>
      </c>
      <c r="AA120">
        <v>63.94736842105263</v>
      </c>
      <c r="AB120">
        <v>67.608695652173907</v>
      </c>
    </row>
    <row r="121" spans="1:28" x14ac:dyDescent="0.35">
      <c r="A121" t="str">
        <f>VLOOKUP(C121,Detail!G:G,1,0)</f>
        <v>LOREAL PROFESSIONEL - LAZADA</v>
      </c>
      <c r="B121" s="122" t="s">
        <v>342</v>
      </c>
      <c r="C121" s="121" t="s">
        <v>352</v>
      </c>
      <c r="D121" s="69">
        <v>37127</v>
      </c>
      <c r="E121" s="69">
        <v>20206</v>
      </c>
      <c r="F121" s="70">
        <v>1.5159358606354547</v>
      </c>
      <c r="G121" s="69">
        <v>20206</v>
      </c>
      <c r="H121" s="69">
        <v>30631</v>
      </c>
      <c r="I121" s="70">
        <v>1.5159358606354547</v>
      </c>
      <c r="J121" s="69">
        <v>10425</v>
      </c>
      <c r="K121" s="69">
        <v>10425</v>
      </c>
      <c r="L121" s="69">
        <v>30631</v>
      </c>
      <c r="M121" s="69">
        <v>2200</v>
      </c>
      <c r="N121" s="69">
        <v>2200</v>
      </c>
      <c r="O121" s="70">
        <v>3.2872727272727271</v>
      </c>
      <c r="P121" s="69">
        <v>7232</v>
      </c>
      <c r="Q121" s="69">
        <v>7232</v>
      </c>
      <c r="R121" s="69">
        <v>361.6</v>
      </c>
      <c r="S121" s="69">
        <v>18006</v>
      </c>
      <c r="T121" s="69">
        <v>18006</v>
      </c>
      <c r="U121" s="70">
        <v>1.2995112740197712</v>
      </c>
      <c r="V121" s="69">
        <v>23399</v>
      </c>
      <c r="W121" s="69">
        <v>23399</v>
      </c>
      <c r="X121" s="69">
        <v>0</v>
      </c>
      <c r="Y121" s="69">
        <v>0</v>
      </c>
      <c r="Z121" s="69">
        <v>0</v>
      </c>
      <c r="AA121">
        <v>38.481155778894475</v>
      </c>
      <c r="AB121">
        <v>38.35433884297521</v>
      </c>
    </row>
    <row r="122" spans="1:28" x14ac:dyDescent="0.35">
      <c r="A122" t="str">
        <f>VLOOKUP(C122,Detail!G:G,1,0)</f>
        <v>LOREAL PROFESSIONEL - SHOPEE</v>
      </c>
      <c r="B122" s="122" t="s">
        <v>342</v>
      </c>
      <c r="C122" s="121" t="s">
        <v>353</v>
      </c>
      <c r="D122" s="69">
        <v>17825</v>
      </c>
      <c r="E122" s="69">
        <v>12605</v>
      </c>
      <c r="F122" s="70">
        <v>1.1488298294327648</v>
      </c>
      <c r="G122" s="69">
        <v>12605</v>
      </c>
      <c r="H122" s="69">
        <v>14481</v>
      </c>
      <c r="I122" s="70">
        <v>1.1488298294327648</v>
      </c>
      <c r="J122" s="69">
        <v>1876</v>
      </c>
      <c r="K122" s="69">
        <v>1876</v>
      </c>
      <c r="L122" s="69">
        <v>14481</v>
      </c>
      <c r="M122" s="69">
        <v>5600</v>
      </c>
      <c r="N122" s="69">
        <v>5600</v>
      </c>
      <c r="O122" s="70">
        <v>1.9016071428571428</v>
      </c>
      <c r="P122" s="69">
        <v>10649</v>
      </c>
      <c r="Q122" s="69">
        <v>10649</v>
      </c>
      <c r="R122" s="69">
        <v>367.20689655172413</v>
      </c>
      <c r="S122" s="69">
        <v>7005</v>
      </c>
      <c r="T122" s="69">
        <v>7005</v>
      </c>
      <c r="U122" s="70">
        <v>0.54703783012134188</v>
      </c>
      <c r="V122" s="69">
        <v>3832</v>
      </c>
      <c r="W122" s="69">
        <v>3832</v>
      </c>
      <c r="X122" s="69">
        <v>0</v>
      </c>
      <c r="Y122" s="69">
        <v>0</v>
      </c>
      <c r="Z122" s="69">
        <v>0</v>
      </c>
      <c r="AA122">
        <v>31.412147505422993</v>
      </c>
      <c r="AB122">
        <v>31.382042253521128</v>
      </c>
    </row>
    <row r="123" spans="1:28" x14ac:dyDescent="0.35">
      <c r="A123" t="str">
        <f>VLOOKUP(C123,Detail!G:G,1,0)</f>
        <v>LOREALPRO VS HANNAHOLALA</v>
      </c>
      <c r="B123" s="122" t="s">
        <v>342</v>
      </c>
      <c r="C123" s="121" t="s">
        <v>359</v>
      </c>
      <c r="D123" s="69">
        <v>402</v>
      </c>
      <c r="E123" s="69"/>
      <c r="F123" s="70"/>
      <c r="G123" s="69"/>
      <c r="H123" s="69">
        <v>324</v>
      </c>
      <c r="I123" s="70"/>
      <c r="J123" s="69">
        <v>324</v>
      </c>
      <c r="K123" s="69">
        <v>324</v>
      </c>
      <c r="L123" s="69">
        <v>324</v>
      </c>
      <c r="M123" s="69"/>
      <c r="N123" s="69"/>
      <c r="O123" s="70">
        <v>0</v>
      </c>
      <c r="P123" s="69">
        <v>324</v>
      </c>
      <c r="Q123" s="69">
        <v>324</v>
      </c>
      <c r="R123" s="69">
        <v>54</v>
      </c>
      <c r="S123" s="69"/>
      <c r="T123" s="69"/>
      <c r="U123" s="70">
        <v>0</v>
      </c>
      <c r="V123" s="69">
        <v>0</v>
      </c>
      <c r="W123" s="69">
        <v>0</v>
      </c>
      <c r="X123" s="69"/>
      <c r="Y123" s="69">
        <v>0</v>
      </c>
      <c r="Z123" s="69">
        <v>0</v>
      </c>
      <c r="AA123">
        <v>46.285714285714285</v>
      </c>
      <c r="AB123">
        <v>44.666666666666664</v>
      </c>
    </row>
    <row r="124" spans="1:28" x14ac:dyDescent="0.35">
      <c r="A124" t="str">
        <f>VLOOKUP(C124,Detail!G:G,1,0)</f>
        <v>ROMAND - LAZADA</v>
      </c>
      <c r="B124" s="122" t="s">
        <v>584</v>
      </c>
      <c r="C124" s="121" t="s">
        <v>586</v>
      </c>
      <c r="D124" s="69">
        <v>17523</v>
      </c>
      <c r="E124" s="69">
        <v>33780.999999999891</v>
      </c>
      <c r="F124" s="70">
        <v>0.43601432758059405</v>
      </c>
      <c r="G124" s="69">
        <v>33780.999999999891</v>
      </c>
      <c r="H124" s="69">
        <v>14729</v>
      </c>
      <c r="I124" s="70">
        <v>0.43601432758059405</v>
      </c>
      <c r="J124" s="69">
        <v>-19051.999999999891</v>
      </c>
      <c r="K124" s="69">
        <v>-19051.999999999891</v>
      </c>
      <c r="L124" s="69">
        <v>14729</v>
      </c>
      <c r="M124" s="69">
        <v>9008.2666666666391</v>
      </c>
      <c r="N124" s="69">
        <v>9008.2666666666391</v>
      </c>
      <c r="O124" s="70">
        <v>0.63019892839170144</v>
      </c>
      <c r="P124" s="69">
        <v>5677</v>
      </c>
      <c r="Q124" s="69">
        <v>5677</v>
      </c>
      <c r="R124" s="69">
        <v>283.85000000000002</v>
      </c>
      <c r="S124" s="69">
        <v>24772.733333333254</v>
      </c>
      <c r="T124" s="69">
        <v>24772.733333333254</v>
      </c>
      <c r="U124" s="70">
        <v>0.36540174546746407</v>
      </c>
      <c r="V124" s="69">
        <v>9052</v>
      </c>
      <c r="W124" s="69">
        <v>9052</v>
      </c>
      <c r="X124" s="69">
        <v>0</v>
      </c>
      <c r="Y124" s="69">
        <v>0</v>
      </c>
      <c r="Z124" s="69">
        <v>0</v>
      </c>
      <c r="AA124">
        <v>10.012916383412644</v>
      </c>
      <c r="AB124">
        <v>9.9224235560588898</v>
      </c>
    </row>
    <row r="125" spans="1:28" x14ac:dyDescent="0.35">
      <c r="A125" t="str">
        <f>VLOOKUP(C125,Detail!G:G,1,0)</f>
        <v>ROMAND - SHOPEE</v>
      </c>
      <c r="B125" s="122" t="s">
        <v>584</v>
      </c>
      <c r="C125" s="121" t="s">
        <v>585</v>
      </c>
      <c r="D125" s="69">
        <v>210286</v>
      </c>
      <c r="E125" s="69">
        <v>57287.999999999985</v>
      </c>
      <c r="F125" s="70">
        <v>2.9624877810361689</v>
      </c>
      <c r="G125" s="69">
        <v>57287.999999999985</v>
      </c>
      <c r="H125" s="69">
        <v>169715</v>
      </c>
      <c r="I125" s="70">
        <v>2.9624877810361689</v>
      </c>
      <c r="J125" s="69">
        <v>112427.00000000001</v>
      </c>
      <c r="K125" s="69">
        <v>112427.00000000001</v>
      </c>
      <c r="L125" s="69">
        <v>169715</v>
      </c>
      <c r="M125" s="69">
        <v>45830.399999999994</v>
      </c>
      <c r="N125" s="69">
        <v>45830.399999999994</v>
      </c>
      <c r="O125" s="70">
        <v>2.7880402527579951</v>
      </c>
      <c r="P125" s="69">
        <v>127777</v>
      </c>
      <c r="Q125" s="69">
        <v>127777</v>
      </c>
      <c r="R125" s="69">
        <v>4563.4642857142853</v>
      </c>
      <c r="S125" s="69">
        <v>11457.599999999999</v>
      </c>
      <c r="T125" s="69">
        <v>11457.599999999999</v>
      </c>
      <c r="U125" s="70">
        <v>3.6602778941488623</v>
      </c>
      <c r="V125" s="69">
        <v>41938</v>
      </c>
      <c r="W125" s="69">
        <v>41938</v>
      </c>
      <c r="X125" s="69">
        <v>0</v>
      </c>
      <c r="Y125" s="69">
        <v>0</v>
      </c>
      <c r="Z125" s="69">
        <v>0</v>
      </c>
      <c r="AA125">
        <v>9.1259342904769589</v>
      </c>
      <c r="AB125">
        <v>9.1297703295272008</v>
      </c>
    </row>
    <row r="126" spans="1:28" x14ac:dyDescent="0.35">
      <c r="A126" t="str">
        <f>VLOOKUP(C126,Detail!G:G,1,0)</f>
        <v>ETIAXIL - LAZADA</v>
      </c>
      <c r="B126" s="122" t="s">
        <v>2140</v>
      </c>
      <c r="C126" s="121" t="s">
        <v>425</v>
      </c>
      <c r="D126" s="69">
        <v>14158</v>
      </c>
      <c r="E126" s="69">
        <v>15696.999999999976</v>
      </c>
      <c r="F126" s="70">
        <v>0.79276294833407779</v>
      </c>
      <c r="G126" s="69">
        <v>15696.999999999976</v>
      </c>
      <c r="H126" s="69">
        <v>12444</v>
      </c>
      <c r="I126" s="70">
        <v>0.79276294833407779</v>
      </c>
      <c r="J126" s="69">
        <v>-3252.9999999999764</v>
      </c>
      <c r="K126" s="69">
        <v>-3252.9999999999764</v>
      </c>
      <c r="L126" s="69">
        <v>12444</v>
      </c>
      <c r="M126" s="69">
        <v>8608.0322580645097</v>
      </c>
      <c r="N126" s="69">
        <v>8608.0322580645097</v>
      </c>
      <c r="O126" s="70">
        <v>0.29170429718679874</v>
      </c>
      <c r="P126" s="69">
        <v>2511</v>
      </c>
      <c r="Q126" s="69">
        <v>2511</v>
      </c>
      <c r="R126" s="69">
        <v>147.70588235294119</v>
      </c>
      <c r="S126" s="69">
        <v>7088.9677419354784</v>
      </c>
      <c r="T126" s="69">
        <v>7088.9677419354784</v>
      </c>
      <c r="U126" s="70">
        <v>1.4011913104414868</v>
      </c>
      <c r="V126" s="69">
        <v>9933</v>
      </c>
      <c r="W126" s="69">
        <v>9933</v>
      </c>
      <c r="X126" s="69">
        <v>0</v>
      </c>
      <c r="Y126" s="69">
        <v>0</v>
      </c>
      <c r="Z126" s="69">
        <v>0</v>
      </c>
      <c r="AA126">
        <v>11.04170363797693</v>
      </c>
      <c r="AB126">
        <v>11.069585613760751</v>
      </c>
    </row>
    <row r="127" spans="1:28" x14ac:dyDescent="0.35">
      <c r="A127" t="str">
        <f>VLOOKUP(C127,Detail!G:G,1,0)</f>
        <v>ETIAXIL - SHOPEE</v>
      </c>
      <c r="B127" s="122" t="s">
        <v>2140</v>
      </c>
      <c r="C127" s="121" t="s">
        <v>421</v>
      </c>
      <c r="D127" s="69">
        <v>23422</v>
      </c>
      <c r="E127" s="69">
        <v>44912.999999999927</v>
      </c>
      <c r="F127" s="70">
        <v>0.44768775187584958</v>
      </c>
      <c r="G127" s="69">
        <v>44912.999999999927</v>
      </c>
      <c r="H127" s="69">
        <v>20107</v>
      </c>
      <c r="I127" s="70">
        <v>0.44768775187584958</v>
      </c>
      <c r="J127" s="69">
        <v>-24805.999999999927</v>
      </c>
      <c r="K127" s="69">
        <v>-24805.999999999927</v>
      </c>
      <c r="L127" s="69">
        <v>20107</v>
      </c>
      <c r="M127" s="69">
        <v>39117.774193548321</v>
      </c>
      <c r="N127" s="69">
        <v>39117.774193548321</v>
      </c>
      <c r="O127" s="70">
        <v>0.31691475948150016</v>
      </c>
      <c r="P127" s="69">
        <v>12397</v>
      </c>
      <c r="Q127" s="69">
        <v>12397</v>
      </c>
      <c r="R127" s="69">
        <v>459.14814814814815</v>
      </c>
      <c r="S127" s="69">
        <v>5795.2258064516</v>
      </c>
      <c r="T127" s="69">
        <v>5795.2258064516</v>
      </c>
      <c r="U127" s="70">
        <v>1.3304054505377092</v>
      </c>
      <c r="V127" s="69">
        <v>7710</v>
      </c>
      <c r="W127" s="69">
        <v>7710</v>
      </c>
      <c r="X127" s="69">
        <v>0</v>
      </c>
      <c r="Y127" s="69">
        <v>0</v>
      </c>
      <c r="Z127" s="69">
        <v>0</v>
      </c>
      <c r="AA127">
        <v>11.398526077097506</v>
      </c>
      <c r="AB127">
        <v>11.4645129711209</v>
      </c>
    </row>
    <row r="128" spans="1:28" x14ac:dyDescent="0.35">
      <c r="A128" t="str">
        <f>VLOOKUP(C128,Detail!G:G,1,0)</f>
        <v>SAMSUNG - LAZADA</v>
      </c>
      <c r="B128" s="122" t="s">
        <v>615</v>
      </c>
      <c r="C128" s="121" t="s">
        <v>630</v>
      </c>
      <c r="D128" s="69">
        <v>5063</v>
      </c>
      <c r="E128" s="69">
        <v>12625</v>
      </c>
      <c r="F128" s="70">
        <v>5.6396039603960398E-2</v>
      </c>
      <c r="G128" s="69">
        <v>12625</v>
      </c>
      <c r="H128" s="69">
        <v>712</v>
      </c>
      <c r="I128" s="70">
        <v>5.6396039603960398E-2</v>
      </c>
      <c r="J128" s="69">
        <v>-11913</v>
      </c>
      <c r="K128" s="69">
        <v>-11913</v>
      </c>
      <c r="L128" s="69">
        <v>712</v>
      </c>
      <c r="M128" s="69">
        <v>5280</v>
      </c>
      <c r="N128" s="69">
        <v>5280</v>
      </c>
      <c r="O128" s="70">
        <v>8.3333333333333332E-3</v>
      </c>
      <c r="P128" s="69">
        <v>44</v>
      </c>
      <c r="Q128" s="69">
        <v>44</v>
      </c>
      <c r="R128" s="69">
        <v>2.2000000000000002</v>
      </c>
      <c r="S128" s="69">
        <v>7345</v>
      </c>
      <c r="T128" s="69">
        <v>7345</v>
      </c>
      <c r="U128" s="70">
        <v>9.0946221919673248E-2</v>
      </c>
      <c r="V128" s="69">
        <v>668</v>
      </c>
      <c r="W128" s="69">
        <v>668</v>
      </c>
      <c r="X128" s="69">
        <v>0</v>
      </c>
      <c r="Y128" s="69">
        <v>0</v>
      </c>
      <c r="Z128" s="69">
        <v>0</v>
      </c>
      <c r="AA128">
        <v>79.111111111111114</v>
      </c>
      <c r="AB128">
        <v>316.4375</v>
      </c>
    </row>
    <row r="129" spans="1:28" x14ac:dyDescent="0.35">
      <c r="A129" t="str">
        <f>VLOOKUP(C129,Detail!G:G,1,0)</f>
        <v>SAMSUNG - SHOPEE</v>
      </c>
      <c r="B129" s="122" t="s">
        <v>615</v>
      </c>
      <c r="C129" s="121" t="s">
        <v>631</v>
      </c>
      <c r="D129" s="69">
        <v>31560</v>
      </c>
      <c r="E129" s="69">
        <v>13680</v>
      </c>
      <c r="F129" s="70">
        <v>0.28786549707602338</v>
      </c>
      <c r="G129" s="69">
        <v>13680</v>
      </c>
      <c r="H129" s="69">
        <v>3938</v>
      </c>
      <c r="I129" s="70">
        <v>0.28786549707602338</v>
      </c>
      <c r="J129" s="69">
        <v>-9742</v>
      </c>
      <c r="K129" s="69">
        <v>-9742</v>
      </c>
      <c r="L129" s="69">
        <v>3938</v>
      </c>
      <c r="M129" s="69">
        <v>5280</v>
      </c>
      <c r="N129" s="69">
        <v>5280</v>
      </c>
      <c r="O129" s="70">
        <v>0.22140151515151515</v>
      </c>
      <c r="P129" s="69">
        <v>1169</v>
      </c>
      <c r="Q129" s="69">
        <v>1169</v>
      </c>
      <c r="R129" s="69">
        <v>58.45</v>
      </c>
      <c r="S129" s="69">
        <v>8400</v>
      </c>
      <c r="T129" s="69">
        <v>8400</v>
      </c>
      <c r="U129" s="70">
        <v>0.32964285714285713</v>
      </c>
      <c r="V129" s="69">
        <v>2769</v>
      </c>
      <c r="W129" s="69">
        <v>2769</v>
      </c>
      <c r="X129" s="69">
        <v>0</v>
      </c>
      <c r="Y129" s="69">
        <v>0</v>
      </c>
      <c r="Z129" s="69">
        <v>0</v>
      </c>
      <c r="AA129">
        <v>328.16666666666669</v>
      </c>
      <c r="AB129">
        <v>500.95238095238096</v>
      </c>
    </row>
    <row r="130" spans="1:28" x14ac:dyDescent="0.35">
      <c r="A130" t="str">
        <f>VLOOKUP(C130,Detail!G:G,1,0)</f>
        <v>SAMSUNG CE - LAZADA</v>
      </c>
      <c r="B130" s="122" t="s">
        <v>615</v>
      </c>
      <c r="C130" s="121" t="s">
        <v>665</v>
      </c>
      <c r="D130" s="69">
        <v>115956</v>
      </c>
      <c r="E130" s="69">
        <v>41000</v>
      </c>
      <c r="F130" s="70">
        <v>0.82360975609756093</v>
      </c>
      <c r="G130" s="69">
        <v>41000</v>
      </c>
      <c r="H130" s="69">
        <v>33768</v>
      </c>
      <c r="I130" s="70">
        <v>0.82360975609756093</v>
      </c>
      <c r="J130" s="69">
        <v>-7232</v>
      </c>
      <c r="K130" s="69">
        <v>-7232</v>
      </c>
      <c r="L130" s="69">
        <v>33768</v>
      </c>
      <c r="M130" s="69">
        <v>7500</v>
      </c>
      <c r="N130" s="69">
        <v>7500</v>
      </c>
      <c r="O130" s="70">
        <v>0.44853333333333334</v>
      </c>
      <c r="P130" s="69">
        <v>3364</v>
      </c>
      <c r="Q130" s="69">
        <v>3364</v>
      </c>
      <c r="R130" s="69">
        <v>168.2</v>
      </c>
      <c r="S130" s="69">
        <v>33500</v>
      </c>
      <c r="T130" s="69">
        <v>33500</v>
      </c>
      <c r="U130" s="70">
        <v>0.90758208955223885</v>
      </c>
      <c r="V130" s="69">
        <v>30404</v>
      </c>
      <c r="W130" s="69">
        <v>30404</v>
      </c>
      <c r="X130" s="69">
        <v>0</v>
      </c>
      <c r="Y130" s="69">
        <v>0</v>
      </c>
      <c r="Z130" s="69">
        <v>0</v>
      </c>
      <c r="AA130">
        <v>242.93525179856115</v>
      </c>
      <c r="AB130">
        <v>399.84827586206899</v>
      </c>
    </row>
    <row r="131" spans="1:28" x14ac:dyDescent="0.35">
      <c r="A131" t="str">
        <f>VLOOKUP(C131,Detail!G:G,1,0)</f>
        <v>SAMSUNG CE - SHOPEE</v>
      </c>
      <c r="B131" s="122" t="s">
        <v>615</v>
      </c>
      <c r="C131" s="121" t="s">
        <v>666</v>
      </c>
      <c r="D131" s="69">
        <v>92275</v>
      </c>
      <c r="E131" s="69">
        <v>46000</v>
      </c>
      <c r="F131" s="70">
        <v>0.7794130434782609</v>
      </c>
      <c r="G131" s="69">
        <v>46000</v>
      </c>
      <c r="H131" s="69">
        <v>35853</v>
      </c>
      <c r="I131" s="70">
        <v>0.7794130434782609</v>
      </c>
      <c r="J131" s="69">
        <v>-10147</v>
      </c>
      <c r="K131" s="69">
        <v>-10147</v>
      </c>
      <c r="L131" s="69">
        <v>35853</v>
      </c>
      <c r="M131" s="69">
        <v>7500</v>
      </c>
      <c r="N131" s="69">
        <v>7500</v>
      </c>
      <c r="O131" s="70">
        <v>1.5070666666666668</v>
      </c>
      <c r="P131" s="69">
        <v>11303</v>
      </c>
      <c r="Q131" s="69">
        <v>11303</v>
      </c>
      <c r="R131" s="69">
        <v>565.15</v>
      </c>
      <c r="S131" s="69">
        <v>38500</v>
      </c>
      <c r="T131" s="69">
        <v>38500</v>
      </c>
      <c r="U131" s="70">
        <v>0.63766233766233771</v>
      </c>
      <c r="V131" s="69">
        <v>24550</v>
      </c>
      <c r="W131" s="69">
        <v>24550</v>
      </c>
      <c r="X131" s="69">
        <v>0</v>
      </c>
      <c r="Y131" s="69">
        <v>0</v>
      </c>
      <c r="Z131" s="69">
        <v>0</v>
      </c>
      <c r="AA131">
        <v>257.93525179856113</v>
      </c>
      <c r="AB131">
        <v>345.59925093632961</v>
      </c>
    </row>
    <row r="132" spans="1:28" x14ac:dyDescent="0.35">
      <c r="A132" t="str">
        <f>VLOOKUP(C132,Detail!G:G,1,0)</f>
        <v>ANESSA - LAZADA</v>
      </c>
      <c r="B132" s="122" t="s">
        <v>177</v>
      </c>
      <c r="C132" s="121" t="s">
        <v>179</v>
      </c>
      <c r="D132" s="69">
        <v>36954</v>
      </c>
      <c r="E132" s="69">
        <v>208800</v>
      </c>
      <c r="F132" s="70">
        <v>0.13729406130268199</v>
      </c>
      <c r="G132" s="69">
        <v>208800</v>
      </c>
      <c r="H132" s="69">
        <v>28667</v>
      </c>
      <c r="I132" s="70">
        <v>0.13729406130268199</v>
      </c>
      <c r="J132" s="69">
        <v>-180133</v>
      </c>
      <c r="K132" s="69">
        <v>-180133</v>
      </c>
      <c r="L132" s="69">
        <v>28667</v>
      </c>
      <c r="M132" s="69">
        <v>4300</v>
      </c>
      <c r="N132" s="69">
        <v>4300</v>
      </c>
      <c r="O132" s="70">
        <v>0.5976744186046512</v>
      </c>
      <c r="P132" s="69">
        <v>2570</v>
      </c>
      <c r="Q132" s="69">
        <v>2570</v>
      </c>
      <c r="R132" s="69">
        <v>128.5</v>
      </c>
      <c r="S132" s="69">
        <v>204500</v>
      </c>
      <c r="T132" s="69">
        <v>204500</v>
      </c>
      <c r="U132" s="70">
        <v>0.12761369193154035</v>
      </c>
      <c r="V132" s="69">
        <v>26097</v>
      </c>
      <c r="W132" s="69">
        <v>26097</v>
      </c>
      <c r="X132" s="69">
        <v>0</v>
      </c>
      <c r="Y132" s="69">
        <v>0</v>
      </c>
      <c r="Z132" s="69">
        <v>0</v>
      </c>
      <c r="AA132">
        <v>23.193365695792881</v>
      </c>
      <c r="AB132">
        <v>24.200392927308449</v>
      </c>
    </row>
    <row r="133" spans="1:28" x14ac:dyDescent="0.35">
      <c r="A133" t="str">
        <f>VLOOKUP(C133,Detail!G:G,1,0)</f>
        <v>ANESSA - TIKI</v>
      </c>
      <c r="B133" s="122" t="s">
        <v>177</v>
      </c>
      <c r="C133" s="121" t="s">
        <v>189</v>
      </c>
      <c r="D133" s="69">
        <v>17884</v>
      </c>
      <c r="E133" s="69">
        <v>85350</v>
      </c>
      <c r="F133" s="70">
        <v>0.19142355008787346</v>
      </c>
      <c r="G133" s="69">
        <v>85350</v>
      </c>
      <c r="H133" s="69">
        <v>16338</v>
      </c>
      <c r="I133" s="70">
        <v>0.19142355008787346</v>
      </c>
      <c r="J133" s="69">
        <v>-69012</v>
      </c>
      <c r="K133" s="69">
        <v>-69012</v>
      </c>
      <c r="L133" s="69">
        <v>16338</v>
      </c>
      <c r="M133" s="69">
        <v>7552</v>
      </c>
      <c r="N133" s="69">
        <v>7552</v>
      </c>
      <c r="O133" s="70">
        <v>1.5010593220338984</v>
      </c>
      <c r="P133" s="69">
        <v>11336</v>
      </c>
      <c r="Q133" s="69">
        <v>11336</v>
      </c>
      <c r="R133" s="69">
        <v>436</v>
      </c>
      <c r="S133" s="69">
        <v>77798</v>
      </c>
      <c r="T133" s="69">
        <v>77798</v>
      </c>
      <c r="U133" s="70">
        <v>6.4294711946322525E-2</v>
      </c>
      <c r="V133" s="69">
        <v>5002</v>
      </c>
      <c r="W133" s="69">
        <v>5002</v>
      </c>
      <c r="X133" s="69">
        <v>0</v>
      </c>
      <c r="Y133" s="69">
        <v>0</v>
      </c>
      <c r="Z133" s="69">
        <v>0</v>
      </c>
      <c r="AA133">
        <v>23.712626995645863</v>
      </c>
      <c r="AB133">
        <v>24.200270635994588</v>
      </c>
    </row>
    <row r="134" spans="1:28" x14ac:dyDescent="0.35">
      <c r="A134" t="str">
        <f>VLOOKUP(C134,Detail!G:G,1,0)</f>
        <v>ANESSA - TIKTOK</v>
      </c>
      <c r="B134" s="122" t="s">
        <v>177</v>
      </c>
      <c r="C134" s="121" t="s">
        <v>193</v>
      </c>
      <c r="D134" s="69">
        <v>8948</v>
      </c>
      <c r="E134" s="69">
        <v>17999.999999999993</v>
      </c>
      <c r="F134" s="70">
        <v>0.35055555555555568</v>
      </c>
      <c r="G134" s="69">
        <v>17999.999999999993</v>
      </c>
      <c r="H134" s="69">
        <v>6310</v>
      </c>
      <c r="I134" s="70">
        <v>0.35055555555555568</v>
      </c>
      <c r="J134" s="69">
        <v>-11689.999999999993</v>
      </c>
      <c r="K134" s="69">
        <v>-11689.999999999993</v>
      </c>
      <c r="L134" s="69">
        <v>6310</v>
      </c>
      <c r="M134" s="69">
        <v>3599.9999999999923</v>
      </c>
      <c r="N134" s="69">
        <v>3599.9999999999923</v>
      </c>
      <c r="O134" s="70">
        <v>1.4775000000000031</v>
      </c>
      <c r="P134" s="69">
        <v>5319</v>
      </c>
      <c r="Q134" s="69">
        <v>5319</v>
      </c>
      <c r="R134" s="69">
        <v>253.28571428571428</v>
      </c>
      <c r="S134" s="69">
        <v>14400</v>
      </c>
      <c r="T134" s="69">
        <v>14400</v>
      </c>
      <c r="U134" s="70">
        <v>6.8819444444444447E-2</v>
      </c>
      <c r="V134" s="69">
        <v>991</v>
      </c>
      <c r="W134" s="69">
        <v>991</v>
      </c>
      <c r="X134" s="69">
        <v>0</v>
      </c>
      <c r="Y134" s="69">
        <v>0</v>
      </c>
      <c r="Z134" s="69">
        <v>0</v>
      </c>
      <c r="AA134">
        <v>15.580246913580247</v>
      </c>
      <c r="AB134">
        <v>22.093827160493827</v>
      </c>
    </row>
    <row r="135" spans="1:28" x14ac:dyDescent="0.35">
      <c r="A135" t="str">
        <f>VLOOKUP(C135,Detail!G:G,1,0)</f>
        <v>ANESSA X HANNAH - LANDING PAGE</v>
      </c>
      <c r="B135" s="122" t="s">
        <v>177</v>
      </c>
      <c r="C135" s="121" t="s">
        <v>661</v>
      </c>
      <c r="D135" s="69">
        <v>102</v>
      </c>
      <c r="E135" s="69"/>
      <c r="F135" s="70"/>
      <c r="G135" s="69"/>
      <c r="H135" s="69">
        <v>51</v>
      </c>
      <c r="I135" s="70"/>
      <c r="J135" s="69">
        <v>51</v>
      </c>
      <c r="K135" s="69">
        <v>51</v>
      </c>
      <c r="L135" s="69">
        <v>51</v>
      </c>
      <c r="M135" s="69"/>
      <c r="N135" s="69"/>
      <c r="O135" s="70">
        <v>0</v>
      </c>
      <c r="P135" s="69">
        <v>51</v>
      </c>
      <c r="Q135" s="69">
        <v>51</v>
      </c>
      <c r="R135" s="69">
        <v>25.5</v>
      </c>
      <c r="S135" s="69"/>
      <c r="T135" s="69"/>
      <c r="U135" s="70">
        <v>0</v>
      </c>
      <c r="V135" s="69">
        <v>0</v>
      </c>
      <c r="W135" s="69">
        <v>0</v>
      </c>
      <c r="X135" s="69"/>
      <c r="Y135" s="69">
        <v>0</v>
      </c>
      <c r="Z135" s="69">
        <v>0</v>
      </c>
      <c r="AA135">
        <v>51</v>
      </c>
      <c r="AB135">
        <v>51</v>
      </c>
    </row>
    <row r="136" spans="1:28" x14ac:dyDescent="0.35">
      <c r="A136" t="str">
        <f>VLOOKUP(C136,Detail!G:G,1,0)</f>
        <v>DPROGRAM - TIKTOK</v>
      </c>
      <c r="B136" s="122" t="s">
        <v>177</v>
      </c>
      <c r="C136" s="121" t="s">
        <v>197</v>
      </c>
      <c r="D136" s="69">
        <v>50</v>
      </c>
      <c r="E136" s="69">
        <v>699.99999999999977</v>
      </c>
      <c r="F136" s="70">
        <v>5.1428571428571448E-2</v>
      </c>
      <c r="G136" s="69">
        <v>699.99999999999977</v>
      </c>
      <c r="H136" s="69">
        <v>36</v>
      </c>
      <c r="I136" s="70">
        <v>5.1428571428571448E-2</v>
      </c>
      <c r="J136" s="69">
        <v>-663.99999999999977</v>
      </c>
      <c r="K136" s="69">
        <v>-663.99999999999977</v>
      </c>
      <c r="L136" s="69">
        <v>36</v>
      </c>
      <c r="M136" s="69">
        <v>140</v>
      </c>
      <c r="N136" s="69">
        <v>140</v>
      </c>
      <c r="O136" s="70">
        <v>0.25714285714285712</v>
      </c>
      <c r="P136" s="69">
        <v>36</v>
      </c>
      <c r="Q136" s="69">
        <v>36</v>
      </c>
      <c r="R136" s="69">
        <v>1.8</v>
      </c>
      <c r="S136" s="69">
        <v>559.99999999999977</v>
      </c>
      <c r="T136" s="69">
        <v>559.99999999999977</v>
      </c>
      <c r="U136" s="70">
        <v>0</v>
      </c>
      <c r="V136" s="69">
        <v>0</v>
      </c>
      <c r="W136" s="69">
        <v>0</v>
      </c>
      <c r="X136" s="69">
        <v>0</v>
      </c>
      <c r="Y136" s="69">
        <v>0</v>
      </c>
      <c r="Z136" s="69">
        <v>0</v>
      </c>
      <c r="AA136">
        <v>12</v>
      </c>
      <c r="AB136">
        <v>16.666666666666668</v>
      </c>
    </row>
    <row r="137" spans="1:28" x14ac:dyDescent="0.35">
      <c r="A137" t="str">
        <f>VLOOKUP(C137,Detail!G:G,1,0)</f>
        <v>DPROGRAM X HANNAH - LANDING PAGE</v>
      </c>
      <c r="B137" s="122" t="s">
        <v>177</v>
      </c>
      <c r="C137" s="121" t="s">
        <v>664</v>
      </c>
      <c r="D137" s="69">
        <v>84</v>
      </c>
      <c r="E137" s="69"/>
      <c r="F137" s="70"/>
      <c r="G137" s="69"/>
      <c r="H137" s="69">
        <v>17</v>
      </c>
      <c r="I137" s="70"/>
      <c r="J137" s="69">
        <v>17</v>
      </c>
      <c r="K137" s="69">
        <v>17</v>
      </c>
      <c r="L137" s="69">
        <v>17</v>
      </c>
      <c r="M137" s="69"/>
      <c r="N137" s="69"/>
      <c r="O137" s="70">
        <v>0</v>
      </c>
      <c r="P137" s="69">
        <v>17</v>
      </c>
      <c r="Q137" s="69">
        <v>17</v>
      </c>
      <c r="R137" s="69">
        <v>8.5</v>
      </c>
      <c r="S137" s="69"/>
      <c r="T137" s="69"/>
      <c r="U137" s="70">
        <v>0</v>
      </c>
      <c r="V137" s="69">
        <v>0</v>
      </c>
      <c r="W137" s="69">
        <v>0</v>
      </c>
      <c r="X137" s="69"/>
      <c r="Y137" s="69">
        <v>0</v>
      </c>
      <c r="Z137" s="69">
        <v>0</v>
      </c>
      <c r="AA137">
        <v>17</v>
      </c>
      <c r="AB137">
        <v>28</v>
      </c>
    </row>
    <row r="138" spans="1:28" x14ac:dyDescent="0.35">
      <c r="A138" t="str">
        <f>VLOOKUP(C138,Detail!G:G,1,0)</f>
        <v>ELIXIR - LAZADA</v>
      </c>
      <c r="B138" s="122" t="s">
        <v>177</v>
      </c>
      <c r="C138" s="121" t="s">
        <v>195</v>
      </c>
      <c r="D138" s="69">
        <v>4874</v>
      </c>
      <c r="E138" s="69">
        <v>9700</v>
      </c>
      <c r="F138" s="70">
        <v>0.41226804123711341</v>
      </c>
      <c r="G138" s="69">
        <v>9700</v>
      </c>
      <c r="H138" s="69">
        <v>3999</v>
      </c>
      <c r="I138" s="70">
        <v>0.41226804123711341</v>
      </c>
      <c r="J138" s="69">
        <v>-5701</v>
      </c>
      <c r="K138" s="69">
        <v>-5701</v>
      </c>
      <c r="L138" s="69">
        <v>3999</v>
      </c>
      <c r="M138" s="69">
        <v>2200</v>
      </c>
      <c r="N138" s="69">
        <v>2200</v>
      </c>
      <c r="O138" s="70">
        <v>0.23</v>
      </c>
      <c r="P138" s="69">
        <v>506</v>
      </c>
      <c r="Q138" s="69">
        <v>506</v>
      </c>
      <c r="R138" s="69">
        <v>25.3</v>
      </c>
      <c r="S138" s="69">
        <v>7500</v>
      </c>
      <c r="T138" s="69">
        <v>7500</v>
      </c>
      <c r="U138" s="70">
        <v>0.46573333333333333</v>
      </c>
      <c r="V138" s="69">
        <v>3493</v>
      </c>
      <c r="W138" s="69">
        <v>3493</v>
      </c>
      <c r="X138" s="69">
        <v>0</v>
      </c>
      <c r="Y138" s="69">
        <v>0</v>
      </c>
      <c r="Z138" s="69">
        <v>0</v>
      </c>
      <c r="AA138">
        <v>44.932584269662918</v>
      </c>
      <c r="AB138">
        <v>47.320388349514566</v>
      </c>
    </row>
    <row r="139" spans="1:28" x14ac:dyDescent="0.35">
      <c r="A139" t="str">
        <f>VLOOKUP(C139,Detail!G:G,1,0)</f>
        <v>SENKA - LAZADA</v>
      </c>
      <c r="B139" s="122" t="s">
        <v>93</v>
      </c>
      <c r="C139" s="121" t="s">
        <v>112</v>
      </c>
      <c r="D139" s="69">
        <v>38795</v>
      </c>
      <c r="E139" s="69">
        <v>32413</v>
      </c>
      <c r="F139" s="70">
        <v>1.0548545336747601</v>
      </c>
      <c r="G139" s="69">
        <v>32413</v>
      </c>
      <c r="H139" s="69">
        <v>34191</v>
      </c>
      <c r="I139" s="70">
        <v>1.0548545336747601</v>
      </c>
      <c r="J139" s="69">
        <v>1778</v>
      </c>
      <c r="K139" s="69">
        <v>1778</v>
      </c>
      <c r="L139" s="69">
        <v>34190.999999999993</v>
      </c>
      <c r="M139" s="69">
        <v>10680</v>
      </c>
      <c r="N139" s="69">
        <v>10680</v>
      </c>
      <c r="O139" s="70">
        <v>1.1304307116104868</v>
      </c>
      <c r="P139" s="69">
        <v>12073</v>
      </c>
      <c r="Q139" s="69">
        <v>12072.999999999998</v>
      </c>
      <c r="R139" s="69">
        <v>447.14814814814815</v>
      </c>
      <c r="S139" s="69">
        <v>21733</v>
      </c>
      <c r="T139" s="69">
        <v>21733</v>
      </c>
      <c r="U139" s="70">
        <v>1.0177149956287672</v>
      </c>
      <c r="V139" s="69">
        <v>22118</v>
      </c>
      <c r="W139" s="69">
        <v>22117.999999999996</v>
      </c>
      <c r="X139" s="69">
        <v>0</v>
      </c>
      <c r="Y139" s="69">
        <v>0</v>
      </c>
      <c r="Z139" s="69">
        <v>0</v>
      </c>
      <c r="AA139">
        <v>11.169879124469128</v>
      </c>
      <c r="AB139">
        <v>11.112861644228015</v>
      </c>
    </row>
    <row r="140" spans="1:28" x14ac:dyDescent="0.35">
      <c r="A140" t="str">
        <f>VLOOKUP(C140,Detail!G:G,1,0)</f>
        <v>SENKA - TIKI</v>
      </c>
      <c r="B140" s="122" t="s">
        <v>93</v>
      </c>
      <c r="C140" s="121" t="s">
        <v>95</v>
      </c>
      <c r="D140" s="69">
        <v>13843</v>
      </c>
      <c r="E140" s="69">
        <v>28326.000000000007</v>
      </c>
      <c r="F140" s="70">
        <v>0.46685024359245908</v>
      </c>
      <c r="G140" s="69">
        <v>28326.000000000007</v>
      </c>
      <c r="H140" s="69">
        <v>13224</v>
      </c>
      <c r="I140" s="70">
        <v>0.46685024359245908</v>
      </c>
      <c r="J140" s="69">
        <v>-15102.000000000007</v>
      </c>
      <c r="K140" s="69">
        <v>-15102.000000000007</v>
      </c>
      <c r="L140" s="69">
        <v>13224</v>
      </c>
      <c r="M140" s="69">
        <v>14163.000000000007</v>
      </c>
      <c r="N140" s="69">
        <v>14163.000000000007</v>
      </c>
      <c r="O140" s="70">
        <v>0.75739603191414206</v>
      </c>
      <c r="P140" s="69">
        <v>10727</v>
      </c>
      <c r="Q140" s="69">
        <v>10727</v>
      </c>
      <c r="R140" s="69">
        <v>357.56666666666666</v>
      </c>
      <c r="S140" s="69">
        <v>14163</v>
      </c>
      <c r="T140" s="69">
        <v>14163</v>
      </c>
      <c r="U140" s="70">
        <v>0.17630445527077596</v>
      </c>
      <c r="V140" s="69">
        <v>2497</v>
      </c>
      <c r="W140" s="69">
        <v>2497</v>
      </c>
      <c r="X140" s="69">
        <v>0</v>
      </c>
      <c r="Y140" s="69">
        <v>0</v>
      </c>
      <c r="Z140" s="69">
        <v>0</v>
      </c>
      <c r="AA140">
        <v>12.087751371115173</v>
      </c>
      <c r="AB140">
        <v>11.943917169974116</v>
      </c>
    </row>
    <row r="141" spans="1:28" x14ac:dyDescent="0.35">
      <c r="A141" t="str">
        <f>VLOOKUP(C141,Detail!G:G,1,0)</f>
        <v>SENKA - TIKTOK</v>
      </c>
      <c r="B141" s="122" t="s">
        <v>93</v>
      </c>
      <c r="C141" s="121" t="s">
        <v>117</v>
      </c>
      <c r="D141" s="69">
        <v>6320</v>
      </c>
      <c r="E141" s="69">
        <v>15477.6</v>
      </c>
      <c r="F141" s="70">
        <v>0.31904171189331676</v>
      </c>
      <c r="G141" s="69">
        <v>15477.6</v>
      </c>
      <c r="H141" s="69">
        <v>4938</v>
      </c>
      <c r="I141" s="70">
        <v>0.31904171189331676</v>
      </c>
      <c r="J141" s="69">
        <v>-10539.6</v>
      </c>
      <c r="K141" s="69">
        <v>-10539.6</v>
      </c>
      <c r="L141" s="69">
        <v>4938</v>
      </c>
      <c r="M141" s="69">
        <v>3095.5199999999954</v>
      </c>
      <c r="N141" s="69">
        <v>3095.5199999999954</v>
      </c>
      <c r="O141" s="70">
        <v>0.96914250271360047</v>
      </c>
      <c r="P141" s="69">
        <v>3000</v>
      </c>
      <c r="Q141" s="69">
        <v>3000</v>
      </c>
      <c r="R141" s="69">
        <v>142.85714285714286</v>
      </c>
      <c r="S141" s="69">
        <v>12382.080000000004</v>
      </c>
      <c r="T141" s="69">
        <v>12382.080000000004</v>
      </c>
      <c r="U141" s="70">
        <v>0.15651651418824619</v>
      </c>
      <c r="V141" s="69">
        <v>1938</v>
      </c>
      <c r="W141" s="69">
        <v>1938</v>
      </c>
      <c r="X141" s="69">
        <v>0</v>
      </c>
      <c r="Y141" s="69">
        <v>0</v>
      </c>
      <c r="Z141" s="69">
        <v>0</v>
      </c>
      <c r="AA141">
        <v>6.3716129032258069</v>
      </c>
      <c r="AB141">
        <v>8.1548387096774189</v>
      </c>
    </row>
    <row r="142" spans="1:28" x14ac:dyDescent="0.35">
      <c r="A142" t="str">
        <f>VLOOKUP(C142,Detail!G:G,1,0)</f>
        <v>TSUBAKI - LAZADA</v>
      </c>
      <c r="B142" s="122" t="s">
        <v>93</v>
      </c>
      <c r="C142" s="121" t="s">
        <v>108</v>
      </c>
      <c r="D142" s="69">
        <v>66824</v>
      </c>
      <c r="E142" s="69">
        <v>36066</v>
      </c>
      <c r="F142" s="70">
        <v>1.5137248377973715</v>
      </c>
      <c r="G142" s="69">
        <v>36066</v>
      </c>
      <c r="H142" s="69">
        <v>54594</v>
      </c>
      <c r="I142" s="70">
        <v>1.5137248377973715</v>
      </c>
      <c r="J142" s="69">
        <v>18528</v>
      </c>
      <c r="K142" s="69">
        <v>18528</v>
      </c>
      <c r="L142" s="69">
        <v>54594</v>
      </c>
      <c r="M142" s="69">
        <v>6955.5857142857176</v>
      </c>
      <c r="N142" s="69">
        <v>6955.5857142857176</v>
      </c>
      <c r="O142" s="70">
        <v>2.4859157388409305</v>
      </c>
      <c r="P142" s="69">
        <v>17291</v>
      </c>
      <c r="Q142" s="69">
        <v>17291</v>
      </c>
      <c r="R142" s="69">
        <v>640.40740740740739</v>
      </c>
      <c r="S142" s="69">
        <v>29110.414285714287</v>
      </c>
      <c r="T142" s="69">
        <v>29110.414285714287</v>
      </c>
      <c r="U142" s="70">
        <v>1.2814314366630695</v>
      </c>
      <c r="V142" s="69">
        <v>37303</v>
      </c>
      <c r="W142" s="69">
        <v>37303</v>
      </c>
      <c r="X142" s="69">
        <v>0</v>
      </c>
      <c r="Y142" s="69">
        <v>0</v>
      </c>
      <c r="Z142" s="69">
        <v>0</v>
      </c>
      <c r="AA142">
        <v>16.152071005917161</v>
      </c>
      <c r="AB142">
        <v>16.374418034795394</v>
      </c>
    </row>
    <row r="143" spans="1:28" x14ac:dyDescent="0.35">
      <c r="A143" t="str">
        <f>VLOOKUP(C143,Detail!G:G,1,0)</f>
        <v>TSUBAKI - TIKTOK</v>
      </c>
      <c r="B143" s="122" t="s">
        <v>93</v>
      </c>
      <c r="C143" s="121" t="s">
        <v>127</v>
      </c>
      <c r="D143" s="69">
        <v>21323</v>
      </c>
      <c r="E143" s="69">
        <v>16999.999999999982</v>
      </c>
      <c r="F143" s="70">
        <v>0.80735294117647149</v>
      </c>
      <c r="G143" s="69">
        <v>16999.999999999982</v>
      </c>
      <c r="H143" s="69">
        <v>13725</v>
      </c>
      <c r="I143" s="70">
        <v>0.80735294117647149</v>
      </c>
      <c r="J143" s="69">
        <v>-3274.9999999999818</v>
      </c>
      <c r="K143" s="69">
        <v>-3274.9999999999818</v>
      </c>
      <c r="L143" s="69">
        <v>13725</v>
      </c>
      <c r="M143" s="69">
        <v>3399.9999999999809</v>
      </c>
      <c r="N143" s="69">
        <v>3399.9999999999809</v>
      </c>
      <c r="O143" s="70">
        <v>3.0541176470588405</v>
      </c>
      <c r="P143" s="69">
        <v>10384</v>
      </c>
      <c r="Q143" s="69">
        <v>10384</v>
      </c>
      <c r="R143" s="69">
        <v>494.47619047619048</v>
      </c>
      <c r="S143" s="69">
        <v>13600</v>
      </c>
      <c r="T143" s="69">
        <v>13600</v>
      </c>
      <c r="U143" s="70">
        <v>0.24566176470588236</v>
      </c>
      <c r="V143" s="69">
        <v>3341</v>
      </c>
      <c r="W143" s="69">
        <v>3341</v>
      </c>
      <c r="X143" s="69">
        <v>0</v>
      </c>
      <c r="Y143" s="69">
        <v>0</v>
      </c>
      <c r="Z143" s="69">
        <v>0</v>
      </c>
      <c r="AA143">
        <v>9.4982698961937722</v>
      </c>
      <c r="AB143">
        <v>14.756401384083045</v>
      </c>
    </row>
    <row r="144" spans="1:28" x14ac:dyDescent="0.35">
      <c r="A144" t="str">
        <f>VLOOKUP(C144,Detail!G:G,1,0)</f>
        <v>UNO - LAZADA</v>
      </c>
      <c r="B144" s="122" t="s">
        <v>93</v>
      </c>
      <c r="C144" s="121" t="s">
        <v>129</v>
      </c>
      <c r="D144" s="69">
        <v>1292</v>
      </c>
      <c r="E144" s="69">
        <v>968</v>
      </c>
      <c r="F144" s="70">
        <v>1.1373966942148761</v>
      </c>
      <c r="G144" s="69">
        <v>968</v>
      </c>
      <c r="H144" s="69">
        <v>1101</v>
      </c>
      <c r="I144" s="70">
        <v>1.1373966942148761</v>
      </c>
      <c r="J144" s="69">
        <v>133</v>
      </c>
      <c r="K144" s="69">
        <v>133</v>
      </c>
      <c r="L144" s="69">
        <v>1101</v>
      </c>
      <c r="M144" s="69">
        <v>186.68571428571425</v>
      </c>
      <c r="N144" s="69">
        <v>186.68571428571425</v>
      </c>
      <c r="O144" s="70">
        <v>4.3334863789409255</v>
      </c>
      <c r="P144" s="69">
        <v>809</v>
      </c>
      <c r="Q144" s="69">
        <v>809.00000000000011</v>
      </c>
      <c r="R144" s="69">
        <v>29.962962962962962</v>
      </c>
      <c r="S144" s="69">
        <v>781.3142857142858</v>
      </c>
      <c r="T144" s="69">
        <v>781.3142857142858</v>
      </c>
      <c r="U144" s="70">
        <v>0.37372924742192637</v>
      </c>
      <c r="V144" s="69">
        <v>292</v>
      </c>
      <c r="W144" s="69">
        <v>292</v>
      </c>
      <c r="X144" s="69">
        <v>0</v>
      </c>
      <c r="Y144" s="69">
        <v>0</v>
      </c>
      <c r="Z144" s="69">
        <v>0</v>
      </c>
      <c r="AA144">
        <v>6.1853932584269664</v>
      </c>
      <c r="AB144">
        <v>6.333333333333333</v>
      </c>
    </row>
    <row r="145" spans="1:28" x14ac:dyDescent="0.35">
      <c r="A145" t="str">
        <f>VLOOKUP(C145,Detail!G:G,1,0)</f>
        <v>UNO - TIKI</v>
      </c>
      <c r="B145" s="122" t="s">
        <v>93</v>
      </c>
      <c r="C145" s="121" t="s">
        <v>130</v>
      </c>
      <c r="D145" s="69">
        <v>1005</v>
      </c>
      <c r="E145" s="69">
        <v>850</v>
      </c>
      <c r="F145" s="70">
        <v>1.0894117647058823</v>
      </c>
      <c r="G145" s="69">
        <v>850</v>
      </c>
      <c r="H145" s="69">
        <v>926</v>
      </c>
      <c r="I145" s="70">
        <v>1.0894117647058823</v>
      </c>
      <c r="J145" s="69">
        <v>76</v>
      </c>
      <c r="K145" s="69">
        <v>76</v>
      </c>
      <c r="L145" s="69">
        <v>926</v>
      </c>
      <c r="M145" s="69">
        <v>450</v>
      </c>
      <c r="N145" s="69">
        <v>450</v>
      </c>
      <c r="O145" s="70">
        <v>1.82</v>
      </c>
      <c r="P145" s="69">
        <v>819</v>
      </c>
      <c r="Q145" s="69">
        <v>819</v>
      </c>
      <c r="R145" s="69">
        <v>27.3</v>
      </c>
      <c r="S145" s="69">
        <v>400</v>
      </c>
      <c r="T145" s="69">
        <v>400</v>
      </c>
      <c r="U145" s="70">
        <v>0.26750000000000002</v>
      </c>
      <c r="V145" s="69">
        <v>107</v>
      </c>
      <c r="W145" s="69">
        <v>107</v>
      </c>
      <c r="X145" s="69">
        <v>0</v>
      </c>
      <c r="Y145" s="69">
        <v>0</v>
      </c>
      <c r="Z145" s="69">
        <v>0</v>
      </c>
      <c r="AA145">
        <v>7.7166666666666668</v>
      </c>
      <c r="AB145">
        <v>7.6717557251908399</v>
      </c>
    </row>
    <row r="146" spans="1:28" x14ac:dyDescent="0.35">
      <c r="A146" t="str">
        <f>VLOOKUP(C146,Detail!G:G,1,0)</f>
        <v>UNO - TIKTOK</v>
      </c>
      <c r="B146" s="122" t="s">
        <v>93</v>
      </c>
      <c r="C146" s="121" t="s">
        <v>132</v>
      </c>
      <c r="D146" s="69">
        <v>446</v>
      </c>
      <c r="E146" s="69">
        <v>1999.9999999999989</v>
      </c>
      <c r="F146" s="70">
        <v>0.1740000000000001</v>
      </c>
      <c r="G146" s="69">
        <v>1999.9999999999989</v>
      </c>
      <c r="H146" s="69">
        <v>348</v>
      </c>
      <c r="I146" s="70">
        <v>0.1740000000000001</v>
      </c>
      <c r="J146" s="69">
        <v>-1651.9999999999989</v>
      </c>
      <c r="K146" s="69">
        <v>-1651.9999999999989</v>
      </c>
      <c r="L146" s="69">
        <v>348</v>
      </c>
      <c r="M146" s="69">
        <v>399.99999999999892</v>
      </c>
      <c r="N146" s="69">
        <v>399.99999999999892</v>
      </c>
      <c r="O146" s="70">
        <v>0.55500000000000149</v>
      </c>
      <c r="P146" s="69">
        <v>222</v>
      </c>
      <c r="Q146" s="69">
        <v>222</v>
      </c>
      <c r="R146" s="69">
        <v>10.571428571428571</v>
      </c>
      <c r="S146" s="69">
        <v>1600</v>
      </c>
      <c r="T146" s="69">
        <v>1600</v>
      </c>
      <c r="U146" s="70">
        <v>7.8750000000000001E-2</v>
      </c>
      <c r="V146" s="69">
        <v>126</v>
      </c>
      <c r="W146" s="69">
        <v>126</v>
      </c>
      <c r="X146" s="69">
        <v>0</v>
      </c>
      <c r="Y146" s="69">
        <v>0</v>
      </c>
      <c r="Z146" s="69">
        <v>0</v>
      </c>
      <c r="AA146">
        <v>4.1927710843373491</v>
      </c>
      <c r="AB146">
        <v>5.3734939759036147</v>
      </c>
    </row>
    <row r="147" spans="1:28" x14ac:dyDescent="0.35">
      <c r="A147" t="str">
        <f>VLOOKUP(C147,Detail!G:G,1,0)</f>
        <v>SHISEIDO PREMIUM - LAZADA</v>
      </c>
      <c r="B147" s="122" t="s">
        <v>217</v>
      </c>
      <c r="C147" s="121" t="s">
        <v>219</v>
      </c>
      <c r="D147" s="69">
        <v>73987</v>
      </c>
      <c r="E147" s="158">
        <v>54936</v>
      </c>
      <c r="F147" s="70">
        <f>H147/E147</f>
        <v>1.0514962865880297</v>
      </c>
      <c r="G147" s="158">
        <v>54936</v>
      </c>
      <c r="H147" s="69">
        <v>57765</v>
      </c>
      <c r="I147" s="70">
        <f>H147/G147</f>
        <v>1.0514962865880297</v>
      </c>
      <c r="J147" s="69">
        <f>H147-G147</f>
        <v>2829</v>
      </c>
      <c r="K147" s="69">
        <f>H147-G147</f>
        <v>2829</v>
      </c>
      <c r="L147" s="69">
        <v>57765</v>
      </c>
      <c r="M147" s="69">
        <v>33950</v>
      </c>
      <c r="N147" s="69">
        <v>33950</v>
      </c>
      <c r="O147" s="70">
        <v>0.73734904270986745</v>
      </c>
      <c r="P147" s="69">
        <v>25033</v>
      </c>
      <c r="Q147" s="69">
        <v>25033</v>
      </c>
      <c r="R147" s="69">
        <v>927.14814814814815</v>
      </c>
      <c r="S147" s="69">
        <v>60650</v>
      </c>
      <c r="T147" s="69">
        <v>60650</v>
      </c>
      <c r="U147" s="70">
        <v>0.53968672712283594</v>
      </c>
      <c r="V147" s="69">
        <v>32732</v>
      </c>
      <c r="W147" s="69">
        <v>32732</v>
      </c>
      <c r="X147" s="69">
        <v>0</v>
      </c>
      <c r="Y147" s="69">
        <v>0</v>
      </c>
      <c r="Z147" s="69">
        <v>0</v>
      </c>
      <c r="AA147">
        <v>64.112097669256386</v>
      </c>
      <c r="AB147">
        <v>65.82473309608541</v>
      </c>
    </row>
    <row r="148" spans="1:28" x14ac:dyDescent="0.35">
      <c r="A148" t="str">
        <f>VLOOKUP(C148,Detail!G:G,1,0)</f>
        <v>SHISEIDO PREMIUM - SHOPEE</v>
      </c>
      <c r="B148" s="122" t="s">
        <v>217</v>
      </c>
      <c r="C148" s="121" t="s">
        <v>224</v>
      </c>
      <c r="D148" s="69">
        <v>41265</v>
      </c>
      <c r="E148" s="69">
        <v>75377</v>
      </c>
      <c r="F148" s="70">
        <v>0.40650331002825796</v>
      </c>
      <c r="G148" s="69">
        <v>75377</v>
      </c>
      <c r="H148" s="69">
        <v>30641</v>
      </c>
      <c r="I148" s="70">
        <v>0.40650331002825796</v>
      </c>
      <c r="J148" s="69">
        <v>-44736</v>
      </c>
      <c r="K148" s="69">
        <v>-44736</v>
      </c>
      <c r="L148" s="69">
        <v>30641</v>
      </c>
      <c r="M148" s="69">
        <v>42627</v>
      </c>
      <c r="N148" s="69">
        <v>42627</v>
      </c>
      <c r="O148" s="70">
        <v>0.39282614305487135</v>
      </c>
      <c r="P148" s="69">
        <v>16745</v>
      </c>
      <c r="Q148" s="69">
        <v>16745</v>
      </c>
      <c r="R148" s="69">
        <v>598.03571428571433</v>
      </c>
      <c r="S148" s="69">
        <v>32750</v>
      </c>
      <c r="T148" s="69">
        <v>32750</v>
      </c>
      <c r="U148" s="70">
        <v>0.42430534351145038</v>
      </c>
      <c r="V148" s="69">
        <v>13896</v>
      </c>
      <c r="W148" s="69">
        <v>13896</v>
      </c>
      <c r="X148" s="69">
        <v>0</v>
      </c>
      <c r="Y148" s="69">
        <v>0</v>
      </c>
      <c r="Z148" s="69">
        <v>0</v>
      </c>
      <c r="AA148">
        <v>67.195175438596493</v>
      </c>
      <c r="AB148">
        <v>67.097560975609753</v>
      </c>
    </row>
    <row r="149" spans="1:28" x14ac:dyDescent="0.35">
      <c r="A149" t="str">
        <f>VLOOKUP(C149,Detail!G:G,1,0)</f>
        <v>SHISEIDO PREMIUM - TIKI</v>
      </c>
      <c r="B149" s="122" t="s">
        <v>217</v>
      </c>
      <c r="C149" s="121" t="s">
        <v>228</v>
      </c>
      <c r="D149" s="69">
        <v>9686</v>
      </c>
      <c r="E149" s="69">
        <v>19300</v>
      </c>
      <c r="F149" s="70">
        <v>0.41632124352331606</v>
      </c>
      <c r="G149" s="69">
        <v>19300</v>
      </c>
      <c r="H149" s="69">
        <v>8035</v>
      </c>
      <c r="I149" s="70">
        <v>0.41632124352331606</v>
      </c>
      <c r="J149" s="69">
        <v>-11265</v>
      </c>
      <c r="K149" s="69">
        <v>-11265</v>
      </c>
      <c r="L149" s="69">
        <v>8034.9999999999991</v>
      </c>
      <c r="M149" s="69">
        <v>19000</v>
      </c>
      <c r="N149" s="69">
        <v>19000</v>
      </c>
      <c r="O149" s="70">
        <v>0.39726315789473682</v>
      </c>
      <c r="P149" s="69">
        <v>7548</v>
      </c>
      <c r="Q149" s="69">
        <v>7547.9999999999991</v>
      </c>
      <c r="R149" s="69">
        <v>251.6</v>
      </c>
      <c r="S149" s="69">
        <v>300</v>
      </c>
      <c r="T149" s="69">
        <v>300</v>
      </c>
      <c r="U149" s="70">
        <v>1.6233333333333333</v>
      </c>
      <c r="V149" s="69">
        <v>487</v>
      </c>
      <c r="W149" s="69">
        <v>487</v>
      </c>
      <c r="X149" s="69">
        <v>0</v>
      </c>
      <c r="Y149" s="69">
        <v>0</v>
      </c>
      <c r="Z149" s="69">
        <v>0</v>
      </c>
      <c r="AA149">
        <v>75.801886792452834</v>
      </c>
      <c r="AB149">
        <v>76.873015873015873</v>
      </c>
    </row>
    <row r="150" spans="1:28" x14ac:dyDescent="0.35">
      <c r="A150" t="str">
        <f>VLOOKUP(C150,Detail!G:G,1,0)</f>
        <v>SHISEIDO PREMIUM X HANNAH - LANDING PAGE</v>
      </c>
      <c r="B150" s="122" t="s">
        <v>217</v>
      </c>
      <c r="C150" s="121" t="s">
        <v>660</v>
      </c>
      <c r="D150" s="69">
        <v>77</v>
      </c>
      <c r="E150" s="69"/>
      <c r="F150" s="70"/>
      <c r="G150" s="69"/>
      <c r="H150" s="69">
        <v>0</v>
      </c>
      <c r="I150" s="70"/>
      <c r="J150" s="69">
        <v>0</v>
      </c>
      <c r="K150" s="69">
        <v>0</v>
      </c>
      <c r="L150" s="69">
        <v>0</v>
      </c>
      <c r="M150" s="69"/>
      <c r="N150" s="69"/>
      <c r="O150" s="70">
        <v>0</v>
      </c>
      <c r="P150" s="69">
        <v>0</v>
      </c>
      <c r="Q150" s="69">
        <v>0</v>
      </c>
      <c r="R150" s="69">
        <v>0</v>
      </c>
      <c r="S150" s="69"/>
      <c r="T150" s="69"/>
      <c r="U150" s="70">
        <v>0</v>
      </c>
      <c r="V150" s="69">
        <v>0</v>
      </c>
      <c r="W150" s="69">
        <v>0</v>
      </c>
      <c r="X150" s="69"/>
      <c r="Y150" s="69">
        <v>0</v>
      </c>
      <c r="Z150" s="69">
        <v>0</v>
      </c>
      <c r="AB150">
        <v>77</v>
      </c>
    </row>
    <row r="151" spans="1:28" x14ac:dyDescent="0.35">
      <c r="A151" t="str">
        <f>VLOOKUP(C151,Detail!G:G,1,0)</f>
        <v>ISSEY MIYAKE - LAZADA</v>
      </c>
      <c r="B151" s="122" t="s">
        <v>308</v>
      </c>
      <c r="C151" s="121" t="s">
        <v>320</v>
      </c>
      <c r="D151" s="69">
        <v>4120</v>
      </c>
      <c r="E151" s="69">
        <v>14400</v>
      </c>
      <c r="F151" s="70">
        <v>0.24270833333333333</v>
      </c>
      <c r="G151" s="69">
        <v>14400</v>
      </c>
      <c r="H151" s="69">
        <v>3495</v>
      </c>
      <c r="I151" s="70">
        <v>0.24270833333333333</v>
      </c>
      <c r="J151" s="69">
        <v>-10905</v>
      </c>
      <c r="K151" s="69">
        <v>-10905</v>
      </c>
      <c r="L151" s="69">
        <v>3495</v>
      </c>
      <c r="M151" s="69">
        <v>2600</v>
      </c>
      <c r="N151" s="69">
        <v>2600</v>
      </c>
      <c r="O151" s="70">
        <v>0.23846153846153847</v>
      </c>
      <c r="P151" s="69">
        <v>620</v>
      </c>
      <c r="Q151" s="69">
        <v>620</v>
      </c>
      <c r="R151" s="69">
        <v>29.523809523809526</v>
      </c>
      <c r="S151" s="69">
        <v>11800</v>
      </c>
      <c r="T151" s="69">
        <v>11800</v>
      </c>
      <c r="U151" s="70">
        <v>0.24364406779661016</v>
      </c>
      <c r="V151" s="69">
        <v>2875</v>
      </c>
      <c r="W151" s="69">
        <v>2875</v>
      </c>
      <c r="X151" s="69">
        <v>0</v>
      </c>
      <c r="Y151" s="69">
        <v>0</v>
      </c>
      <c r="Z151" s="69">
        <v>0</v>
      </c>
      <c r="AA151">
        <v>52.954545454545453</v>
      </c>
      <c r="AB151">
        <v>54.210526315789473</v>
      </c>
    </row>
    <row r="152" spans="1:28" x14ac:dyDescent="0.35">
      <c r="A152" t="str">
        <f>VLOOKUP(C152,Detail!G:G,1,0)</f>
        <v>NARCISO - LAZADA</v>
      </c>
      <c r="B152" s="122" t="s">
        <v>308</v>
      </c>
      <c r="C152" s="121" t="s">
        <v>310</v>
      </c>
      <c r="D152" s="69">
        <v>66380</v>
      </c>
      <c r="E152" s="69">
        <v>61300</v>
      </c>
      <c r="F152" s="70">
        <v>0.71915171288743884</v>
      </c>
      <c r="G152" s="69">
        <v>61300</v>
      </c>
      <c r="H152" s="69">
        <v>44084</v>
      </c>
      <c r="I152" s="70">
        <v>0.71915171288743884</v>
      </c>
      <c r="J152" s="69">
        <v>-17216</v>
      </c>
      <c r="K152" s="69">
        <v>-17216</v>
      </c>
      <c r="L152" s="69">
        <v>44084</v>
      </c>
      <c r="M152" s="69">
        <v>8400</v>
      </c>
      <c r="N152" s="69">
        <v>8400</v>
      </c>
      <c r="O152" s="70">
        <v>0.47142857142857142</v>
      </c>
      <c r="P152" s="69">
        <v>3960</v>
      </c>
      <c r="Q152" s="69">
        <v>3960</v>
      </c>
      <c r="R152" s="69">
        <v>188.57142857142858</v>
      </c>
      <c r="S152" s="69">
        <v>52900</v>
      </c>
      <c r="T152" s="69">
        <v>52900</v>
      </c>
      <c r="U152" s="70">
        <v>0.75848771266540638</v>
      </c>
      <c r="V152" s="69">
        <v>40124</v>
      </c>
      <c r="W152" s="69">
        <v>40124</v>
      </c>
      <c r="X152" s="69">
        <v>0</v>
      </c>
      <c r="Y152" s="69">
        <v>0</v>
      </c>
      <c r="Z152" s="69">
        <v>0</v>
      </c>
      <c r="AA152">
        <v>80.888073394495407</v>
      </c>
      <c r="AB152">
        <v>83.287327478042656</v>
      </c>
    </row>
    <row r="153" spans="1:28" x14ac:dyDescent="0.35">
      <c r="A153" t="str">
        <f>VLOOKUP(C153,Detail!G:G,1,0)</f>
        <v>NARS - LAZADA</v>
      </c>
      <c r="B153" s="122" t="s">
        <v>308</v>
      </c>
      <c r="C153" s="121" t="s">
        <v>315</v>
      </c>
      <c r="D153" s="69">
        <v>19285</v>
      </c>
      <c r="E153" s="69">
        <v>15451</v>
      </c>
      <c r="F153" s="70">
        <v>0.97333505921946795</v>
      </c>
      <c r="G153" s="69">
        <v>15451</v>
      </c>
      <c r="H153" s="69">
        <v>15039</v>
      </c>
      <c r="I153" s="70">
        <v>0.97333505921946795</v>
      </c>
      <c r="J153" s="69">
        <v>-412</v>
      </c>
      <c r="K153" s="69">
        <v>-412</v>
      </c>
      <c r="L153" s="69">
        <v>15039</v>
      </c>
      <c r="M153" s="69">
        <v>769</v>
      </c>
      <c r="N153" s="69">
        <v>769</v>
      </c>
      <c r="O153" s="70">
        <v>3.775032509752926</v>
      </c>
      <c r="P153" s="69">
        <v>2903</v>
      </c>
      <c r="Q153" s="69">
        <v>2903</v>
      </c>
      <c r="R153" s="69">
        <v>145.15</v>
      </c>
      <c r="S153" s="69">
        <v>14682</v>
      </c>
      <c r="T153" s="69">
        <v>14682</v>
      </c>
      <c r="U153" s="70">
        <v>0.82659038278163743</v>
      </c>
      <c r="V153" s="69">
        <v>12136</v>
      </c>
      <c r="W153" s="69">
        <v>12136</v>
      </c>
      <c r="X153" s="69">
        <v>0</v>
      </c>
      <c r="Y153" s="69">
        <v>0</v>
      </c>
      <c r="Z153" s="69">
        <v>0</v>
      </c>
      <c r="AA153">
        <v>46.704968944099377</v>
      </c>
      <c r="AB153">
        <v>47.735148514851488</v>
      </c>
    </row>
    <row r="154" spans="1:28" x14ac:dyDescent="0.35">
      <c r="A154" t="str">
        <f>VLOOKUP(C154,Detail!G:G,1,0)</f>
        <v>STARBUCKS AT HOME - LAZADA</v>
      </c>
      <c r="B154" s="122" t="s">
        <v>470</v>
      </c>
      <c r="C154" s="121" t="s">
        <v>472</v>
      </c>
      <c r="D154" s="69">
        <v>11310</v>
      </c>
      <c r="E154" s="69">
        <v>14000</v>
      </c>
      <c r="F154" s="70">
        <v>0.60771428571428576</v>
      </c>
      <c r="G154" s="69">
        <v>14000</v>
      </c>
      <c r="H154" s="69">
        <v>8508</v>
      </c>
      <c r="I154" s="70">
        <v>0.60771428571428576</v>
      </c>
      <c r="J154" s="69">
        <v>-5492</v>
      </c>
      <c r="K154" s="69">
        <v>-5492</v>
      </c>
      <c r="L154" s="69">
        <v>8508</v>
      </c>
      <c r="M154" s="69">
        <v>2200</v>
      </c>
      <c r="N154" s="69">
        <v>2200</v>
      </c>
      <c r="O154" s="70">
        <v>1.334090909090909</v>
      </c>
      <c r="P154" s="69">
        <v>2935</v>
      </c>
      <c r="Q154" s="69">
        <v>2935</v>
      </c>
      <c r="R154" s="69">
        <v>146.75</v>
      </c>
      <c r="S154" s="69">
        <v>11800</v>
      </c>
      <c r="T154" s="69">
        <v>11800</v>
      </c>
      <c r="U154" s="70">
        <v>0.47228813559322036</v>
      </c>
      <c r="V154" s="69">
        <v>5573</v>
      </c>
      <c r="W154" s="69">
        <v>5573</v>
      </c>
      <c r="X154" s="69">
        <v>0</v>
      </c>
      <c r="Y154" s="69">
        <v>0</v>
      </c>
      <c r="Z154" s="69">
        <v>0</v>
      </c>
      <c r="AA154">
        <v>16.298850574712645</v>
      </c>
      <c r="AB154">
        <v>17.727272727272727</v>
      </c>
    </row>
    <row r="155" spans="1:28" x14ac:dyDescent="0.35">
      <c r="A155" t="str">
        <f>VLOOKUP(C155,Detail!G:G,1,0)</f>
        <v>SUNMATE - SHOPEE</v>
      </c>
      <c r="B155" s="122" t="s">
        <v>328</v>
      </c>
      <c r="C155" s="121" t="s">
        <v>339</v>
      </c>
      <c r="D155" s="69">
        <v>2528</v>
      </c>
      <c r="E155" s="69">
        <v>3512</v>
      </c>
      <c r="F155" s="70">
        <v>0.57972665148063784</v>
      </c>
      <c r="G155" s="69">
        <v>3512</v>
      </c>
      <c r="H155" s="69">
        <v>2036</v>
      </c>
      <c r="I155" s="70">
        <v>0.57972665148063784</v>
      </c>
      <c r="J155" s="69">
        <v>-1476</v>
      </c>
      <c r="K155" s="69">
        <v>-1476</v>
      </c>
      <c r="L155" s="69">
        <v>2036</v>
      </c>
      <c r="M155" s="69">
        <v>1589</v>
      </c>
      <c r="N155" s="69">
        <v>1589</v>
      </c>
      <c r="O155" s="70">
        <v>0.421019509125236</v>
      </c>
      <c r="P155" s="69">
        <v>669</v>
      </c>
      <c r="Q155" s="69">
        <v>669</v>
      </c>
      <c r="R155" s="69">
        <v>23.892857142857142</v>
      </c>
      <c r="S155" s="69">
        <v>1923</v>
      </c>
      <c r="T155" s="69">
        <v>1923</v>
      </c>
      <c r="U155" s="70">
        <v>0.71086843473738948</v>
      </c>
      <c r="V155" s="69">
        <v>1367</v>
      </c>
      <c r="W155" s="69">
        <v>1367</v>
      </c>
      <c r="X155" s="69">
        <v>0</v>
      </c>
      <c r="Y155" s="69">
        <v>0</v>
      </c>
      <c r="Z155" s="69">
        <v>0</v>
      </c>
      <c r="AA155">
        <v>17.4017094017094</v>
      </c>
      <c r="AB155">
        <v>17.434482758620689</v>
      </c>
    </row>
    <row r="156" spans="1:28" x14ac:dyDescent="0.35">
      <c r="A156" t="str">
        <f>VLOOKUP(C156,Detail!G:G,1,0)</f>
        <v>UNIDRY - LAZADA</v>
      </c>
      <c r="B156" s="122" t="s">
        <v>328</v>
      </c>
      <c r="C156" s="121" t="s">
        <v>330</v>
      </c>
      <c r="D156" s="69">
        <v>73410</v>
      </c>
      <c r="E156" s="69">
        <v>44246</v>
      </c>
      <c r="F156" s="70">
        <v>1.051597884554536</v>
      </c>
      <c r="G156" s="69">
        <v>44246</v>
      </c>
      <c r="H156" s="69">
        <v>46529</v>
      </c>
      <c r="I156" s="70">
        <v>1.051597884554536</v>
      </c>
      <c r="J156" s="69">
        <v>2283</v>
      </c>
      <c r="K156" s="69">
        <v>2283</v>
      </c>
      <c r="L156" s="69">
        <v>46529</v>
      </c>
      <c r="M156" s="69">
        <v>6746</v>
      </c>
      <c r="N156" s="69">
        <v>6746</v>
      </c>
      <c r="O156" s="70">
        <v>0.81292617847613402</v>
      </c>
      <c r="P156" s="69">
        <v>5484</v>
      </c>
      <c r="Q156" s="69">
        <v>5484</v>
      </c>
      <c r="R156" s="69">
        <v>274.2</v>
      </c>
      <c r="S156" s="69">
        <v>37500</v>
      </c>
      <c r="T156" s="69">
        <v>37500</v>
      </c>
      <c r="U156" s="70">
        <v>1.0945333333333334</v>
      </c>
      <c r="V156" s="69">
        <v>41045</v>
      </c>
      <c r="W156" s="69">
        <v>41045</v>
      </c>
      <c r="X156" s="69">
        <v>0</v>
      </c>
      <c r="Y156" s="69">
        <v>0</v>
      </c>
      <c r="Z156" s="69">
        <v>0</v>
      </c>
      <c r="AA156">
        <v>17.765941198930889</v>
      </c>
      <c r="AB156">
        <v>18.293047595315226</v>
      </c>
    </row>
    <row r="157" spans="1:28" x14ac:dyDescent="0.35">
      <c r="A157" t="str">
        <f>VLOOKUP(C157,Detail!G:G,1,0)</f>
        <v>UNIDRY - SHOPEE</v>
      </c>
      <c r="B157" s="122" t="s">
        <v>328</v>
      </c>
      <c r="C157" s="121" t="s">
        <v>337</v>
      </c>
      <c r="D157" s="69">
        <v>10408</v>
      </c>
      <c r="E157" s="69">
        <v>16680</v>
      </c>
      <c r="F157" s="70">
        <v>0.48363309352517986</v>
      </c>
      <c r="G157" s="69">
        <v>16680</v>
      </c>
      <c r="H157" s="69">
        <v>8067</v>
      </c>
      <c r="I157" s="70">
        <v>0.48363309352517986</v>
      </c>
      <c r="J157" s="69">
        <v>-8613</v>
      </c>
      <c r="K157" s="69">
        <v>-8613</v>
      </c>
      <c r="L157" s="69">
        <v>8067</v>
      </c>
      <c r="M157" s="69">
        <v>8475</v>
      </c>
      <c r="N157" s="69">
        <v>8475</v>
      </c>
      <c r="O157" s="70">
        <v>0.44554572271386433</v>
      </c>
      <c r="P157" s="69">
        <v>3776</v>
      </c>
      <c r="Q157" s="69">
        <v>3776.0000000000005</v>
      </c>
      <c r="R157" s="69">
        <v>134.85714285714286</v>
      </c>
      <c r="S157" s="69">
        <v>8205</v>
      </c>
      <c r="T157" s="69">
        <v>8205</v>
      </c>
      <c r="U157" s="70">
        <v>0.52297379646556974</v>
      </c>
      <c r="V157" s="69">
        <v>4291</v>
      </c>
      <c r="W157" s="69">
        <v>4291</v>
      </c>
      <c r="X157" s="69">
        <v>0</v>
      </c>
      <c r="Y157" s="69">
        <v>0</v>
      </c>
      <c r="Z157" s="69">
        <v>0</v>
      </c>
      <c r="AA157">
        <v>15.603481624758221</v>
      </c>
      <c r="AB157">
        <v>16.136434108527133</v>
      </c>
    </row>
    <row r="158" spans="1:28" x14ac:dyDescent="0.35">
      <c r="A158" t="str">
        <f>VLOOKUP(C158,Detail!G:G,1,0)</f>
        <v>UNIDRY - TIKI</v>
      </c>
      <c r="B158" s="122" t="s">
        <v>328</v>
      </c>
      <c r="C158" s="121" t="s">
        <v>340</v>
      </c>
      <c r="D158" s="69">
        <v>511</v>
      </c>
      <c r="E158" s="69">
        <v>4214</v>
      </c>
      <c r="F158" s="70">
        <v>0.1212624584717608</v>
      </c>
      <c r="G158" s="69">
        <v>4214</v>
      </c>
      <c r="H158" s="69">
        <v>511</v>
      </c>
      <c r="I158" s="70">
        <v>0.1212624584717608</v>
      </c>
      <c r="J158" s="69">
        <v>-3703</v>
      </c>
      <c r="K158" s="69">
        <v>-3703</v>
      </c>
      <c r="L158" s="69">
        <v>511</v>
      </c>
      <c r="M158" s="69">
        <v>4034</v>
      </c>
      <c r="N158" s="69">
        <v>4034</v>
      </c>
      <c r="O158" s="70">
        <v>0.12667327714427368</v>
      </c>
      <c r="P158" s="69">
        <v>511</v>
      </c>
      <c r="Q158" s="69">
        <v>511</v>
      </c>
      <c r="R158" s="69">
        <v>17.033333333333335</v>
      </c>
      <c r="S158" s="69">
        <v>180</v>
      </c>
      <c r="T158" s="69">
        <v>180</v>
      </c>
      <c r="U158" s="70">
        <v>0</v>
      </c>
      <c r="V158" s="69">
        <v>0</v>
      </c>
      <c r="W158" s="69">
        <v>0</v>
      </c>
      <c r="X158" s="69">
        <v>0</v>
      </c>
      <c r="Y158" s="69">
        <v>0</v>
      </c>
      <c r="Z158" s="69">
        <v>0</v>
      </c>
      <c r="AA158">
        <v>16.483870967741936</v>
      </c>
      <c r="AB158">
        <v>16.483870967741936</v>
      </c>
    </row>
    <row r="159" spans="1:28" x14ac:dyDescent="0.35">
      <c r="A159" t="str">
        <f>VLOOKUP(C159,Detail!G:G,1,0)</f>
        <v>TEFAL - TIKTOK</v>
      </c>
      <c r="B159" s="122" t="s">
        <v>2141</v>
      </c>
      <c r="C159" s="121" t="s">
        <v>535</v>
      </c>
      <c r="D159" s="69">
        <v>3582</v>
      </c>
      <c r="E159" s="69">
        <v>2999.9999999999982</v>
      </c>
      <c r="F159" s="70">
        <v>0.85000000000000053</v>
      </c>
      <c r="G159" s="69">
        <v>2999.9999999999982</v>
      </c>
      <c r="H159" s="69">
        <v>2550</v>
      </c>
      <c r="I159" s="70">
        <v>0.85000000000000053</v>
      </c>
      <c r="J159" s="69">
        <v>-449.99999999999818</v>
      </c>
      <c r="K159" s="69">
        <v>-449.99999999999818</v>
      </c>
      <c r="L159" s="69">
        <v>2550</v>
      </c>
      <c r="M159" s="69">
        <v>599.99999999999841</v>
      </c>
      <c r="N159" s="69">
        <v>599.99999999999841</v>
      </c>
      <c r="O159" s="70">
        <v>1.4583333333333373</v>
      </c>
      <c r="P159" s="69">
        <v>875</v>
      </c>
      <c r="Q159" s="69">
        <v>875</v>
      </c>
      <c r="R159" s="69">
        <v>41.666666666666664</v>
      </c>
      <c r="S159" s="69">
        <v>2400</v>
      </c>
      <c r="T159" s="69">
        <v>2400</v>
      </c>
      <c r="U159" s="70">
        <v>0.69791666666666663</v>
      </c>
      <c r="V159" s="69">
        <v>1675</v>
      </c>
      <c r="W159" s="69">
        <v>1675</v>
      </c>
      <c r="X159" s="69">
        <v>0</v>
      </c>
      <c r="Y159" s="69">
        <v>0</v>
      </c>
      <c r="Z159" s="69">
        <v>0</v>
      </c>
      <c r="AA159">
        <v>29.310344827586206</v>
      </c>
      <c r="AB159">
        <v>41.172413793103445</v>
      </c>
    </row>
    <row r="160" spans="1:28" x14ac:dyDescent="0.35">
      <c r="A160" t="str">
        <f>VLOOKUP(C160,Detail!G:G,1,0)</f>
        <v>TH TRUE MART - LAZADA</v>
      </c>
      <c r="B160" s="122" t="s">
        <v>255</v>
      </c>
      <c r="C160" s="121" t="s">
        <v>261</v>
      </c>
      <c r="D160" s="69">
        <v>109600</v>
      </c>
      <c r="E160" s="69">
        <v>93582</v>
      </c>
      <c r="F160" s="70">
        <v>0.78318480049582184</v>
      </c>
      <c r="G160" s="69">
        <v>93582</v>
      </c>
      <c r="H160" s="69">
        <v>73292</v>
      </c>
      <c r="I160" s="70">
        <v>0.78318480049582184</v>
      </c>
      <c r="J160" s="69">
        <v>-20290</v>
      </c>
      <c r="K160" s="69">
        <v>-20290</v>
      </c>
      <c r="L160" s="69">
        <v>73292</v>
      </c>
      <c r="M160" s="69">
        <v>7082</v>
      </c>
      <c r="N160" s="69">
        <v>7082</v>
      </c>
      <c r="O160" s="70">
        <v>0.54490256989550978</v>
      </c>
      <c r="P160" s="69">
        <v>3859</v>
      </c>
      <c r="Q160" s="69">
        <v>3859.0000000000005</v>
      </c>
      <c r="R160" s="69">
        <v>192.95</v>
      </c>
      <c r="S160" s="69">
        <v>86500</v>
      </c>
      <c r="T160" s="69">
        <v>86500</v>
      </c>
      <c r="U160" s="70">
        <v>0.8026936416184971</v>
      </c>
      <c r="V160" s="69">
        <v>69433</v>
      </c>
      <c r="W160" s="69">
        <v>69433</v>
      </c>
      <c r="X160" s="69">
        <v>0</v>
      </c>
      <c r="Y160" s="69">
        <v>0</v>
      </c>
      <c r="Z160" s="69">
        <v>0</v>
      </c>
      <c r="AA160">
        <v>18.043328409650417</v>
      </c>
      <c r="AB160">
        <v>17.809554761130972</v>
      </c>
    </row>
    <row r="161" spans="1:28" x14ac:dyDescent="0.35">
      <c r="A161" t="str">
        <f>VLOOKUP(C161,Detail!G:G,1,0)</f>
        <v>TH TRUE MART - SHOPEE</v>
      </c>
      <c r="B161" s="122" t="s">
        <v>255</v>
      </c>
      <c r="C161" s="121" t="s">
        <v>257</v>
      </c>
      <c r="D161" s="69">
        <v>74956</v>
      </c>
      <c r="E161" s="69">
        <v>128400</v>
      </c>
      <c r="F161" s="70">
        <v>0.45405763239875391</v>
      </c>
      <c r="G161" s="69">
        <v>128400</v>
      </c>
      <c r="H161" s="69">
        <v>58301</v>
      </c>
      <c r="I161" s="70">
        <v>0.45405763239875391</v>
      </c>
      <c r="J161" s="69">
        <v>-70099</v>
      </c>
      <c r="K161" s="69">
        <v>-70099</v>
      </c>
      <c r="L161" s="69">
        <v>58301</v>
      </c>
      <c r="M161" s="69">
        <v>22400</v>
      </c>
      <c r="N161" s="69">
        <v>22400</v>
      </c>
      <c r="O161" s="70">
        <v>0.64790178571428569</v>
      </c>
      <c r="P161" s="69">
        <v>14513</v>
      </c>
      <c r="Q161" s="69">
        <v>14513</v>
      </c>
      <c r="R161" s="69">
        <v>518.32142857142856</v>
      </c>
      <c r="S161" s="69">
        <v>106000</v>
      </c>
      <c r="T161" s="69">
        <v>106000</v>
      </c>
      <c r="U161" s="70">
        <v>0.41309433962264153</v>
      </c>
      <c r="V161" s="69">
        <v>43788</v>
      </c>
      <c r="W161" s="69">
        <v>43788</v>
      </c>
      <c r="X161" s="69">
        <v>0</v>
      </c>
      <c r="Y161" s="69">
        <v>0</v>
      </c>
      <c r="Z161" s="69">
        <v>0</v>
      </c>
      <c r="AA161">
        <v>19.077552356020941</v>
      </c>
      <c r="AB161">
        <v>19.239219712525667</v>
      </c>
    </row>
    <row r="162" spans="1:28" x14ac:dyDescent="0.35">
      <c r="A162" t="str">
        <f>VLOOKUP(C162,Detail!G:G,1,0)</f>
        <v>TH TRUE MART - TIKI</v>
      </c>
      <c r="B162" s="122" t="s">
        <v>255</v>
      </c>
      <c r="C162" s="121" t="s">
        <v>262</v>
      </c>
      <c r="D162" s="69">
        <v>8970</v>
      </c>
      <c r="E162" s="69">
        <v>18100</v>
      </c>
      <c r="F162" s="70">
        <v>0.47038674033149169</v>
      </c>
      <c r="G162" s="69">
        <v>18100</v>
      </c>
      <c r="H162" s="69">
        <v>8514</v>
      </c>
      <c r="I162" s="70">
        <v>0.47038674033149169</v>
      </c>
      <c r="J162" s="69">
        <v>-9586</v>
      </c>
      <c r="K162" s="69">
        <v>-9586</v>
      </c>
      <c r="L162" s="69">
        <v>8514</v>
      </c>
      <c r="M162" s="69">
        <v>8100</v>
      </c>
      <c r="N162" s="69">
        <v>8100</v>
      </c>
      <c r="O162" s="70">
        <v>0.77641975308641975</v>
      </c>
      <c r="P162" s="69">
        <v>6289</v>
      </c>
      <c r="Q162" s="69">
        <v>6289</v>
      </c>
      <c r="R162" s="69">
        <v>209.63333333333333</v>
      </c>
      <c r="S162" s="69">
        <v>10000</v>
      </c>
      <c r="T162" s="69">
        <v>10000</v>
      </c>
      <c r="U162" s="70">
        <v>0.2225</v>
      </c>
      <c r="V162" s="69">
        <v>2225</v>
      </c>
      <c r="W162" s="69">
        <v>2225</v>
      </c>
      <c r="X162" s="69">
        <v>0</v>
      </c>
      <c r="Y162" s="69">
        <v>0</v>
      </c>
      <c r="Z162" s="69">
        <v>0</v>
      </c>
      <c r="AA162">
        <v>17.446721311475411</v>
      </c>
      <c r="AB162">
        <v>17.485380116959064</v>
      </c>
    </row>
    <row r="163" spans="1:28" x14ac:dyDescent="0.35">
      <c r="A163" t="str">
        <f>VLOOKUP(C163,Detail!G:G,1,0)</f>
        <v>TH TRUE MART - TIKTOK</v>
      </c>
      <c r="B163" s="122" t="s">
        <v>255</v>
      </c>
      <c r="C163" s="121" t="s">
        <v>263</v>
      </c>
      <c r="D163" s="69">
        <v>17671</v>
      </c>
      <c r="E163" s="69">
        <v>19999.999999999989</v>
      </c>
      <c r="F163" s="70">
        <v>0.72710000000000041</v>
      </c>
      <c r="G163" s="69">
        <v>19999.999999999989</v>
      </c>
      <c r="H163" s="69">
        <v>14542</v>
      </c>
      <c r="I163" s="70">
        <v>0.72710000000000041</v>
      </c>
      <c r="J163" s="69">
        <v>-5457.9999999999891</v>
      </c>
      <c r="K163" s="69">
        <v>-5457.9999999999891</v>
      </c>
      <c r="L163" s="69">
        <v>14542</v>
      </c>
      <c r="M163" s="69">
        <v>3999.9999999999886</v>
      </c>
      <c r="N163" s="69">
        <v>3999.9999999999886</v>
      </c>
      <c r="O163" s="70">
        <v>1.9337500000000054</v>
      </c>
      <c r="P163" s="69">
        <v>7735</v>
      </c>
      <c r="Q163" s="69">
        <v>7735</v>
      </c>
      <c r="R163" s="69">
        <v>368.33333333333331</v>
      </c>
      <c r="S163" s="69">
        <v>16000</v>
      </c>
      <c r="T163" s="69">
        <v>16000</v>
      </c>
      <c r="U163" s="70">
        <v>0.42543750000000002</v>
      </c>
      <c r="V163" s="69">
        <v>6807</v>
      </c>
      <c r="W163" s="69">
        <v>6807</v>
      </c>
      <c r="X163" s="69">
        <v>0</v>
      </c>
      <c r="Y163" s="69">
        <v>0</v>
      </c>
      <c r="Z163" s="69">
        <v>0</v>
      </c>
      <c r="AA163">
        <v>14.41228939544103</v>
      </c>
      <c r="AB163">
        <v>17.513379583746282</v>
      </c>
    </row>
    <row r="164" spans="1:28" x14ac:dyDescent="0.35">
      <c r="A164" t="str">
        <f>VLOOKUP(C164,Detail!G:G,1,0)</f>
        <v>UI - LAZADA</v>
      </c>
      <c r="B164" s="122" t="s">
        <v>400</v>
      </c>
      <c r="C164" s="121" t="s">
        <v>406</v>
      </c>
      <c r="D164" s="69">
        <v>9897</v>
      </c>
      <c r="E164" s="69">
        <v>7082</v>
      </c>
      <c r="F164" s="70">
        <v>1.1769274216323073</v>
      </c>
      <c r="G164" s="69">
        <v>7082</v>
      </c>
      <c r="H164" s="69">
        <v>8335</v>
      </c>
      <c r="I164" s="70">
        <v>1.1769274216323073</v>
      </c>
      <c r="J164" s="69">
        <v>1253</v>
      </c>
      <c r="K164" s="69">
        <v>1253</v>
      </c>
      <c r="L164" s="69">
        <v>8335</v>
      </c>
      <c r="M164" s="69">
        <v>1463</v>
      </c>
      <c r="N164" s="69">
        <v>1463</v>
      </c>
      <c r="O164" s="70">
        <v>3.4955570745044429</v>
      </c>
      <c r="P164" s="69">
        <v>5114</v>
      </c>
      <c r="Q164" s="69">
        <v>5114</v>
      </c>
      <c r="R164" s="69">
        <v>189.40740740740742</v>
      </c>
      <c r="S164" s="69">
        <v>5619</v>
      </c>
      <c r="T164" s="69">
        <v>5619</v>
      </c>
      <c r="U164" s="70">
        <v>0.57323367147179216</v>
      </c>
      <c r="V164" s="69">
        <v>3221</v>
      </c>
      <c r="W164" s="69">
        <v>3221</v>
      </c>
      <c r="X164" s="69">
        <v>0</v>
      </c>
      <c r="Y164" s="69">
        <v>0</v>
      </c>
      <c r="Z164" s="69">
        <v>0</v>
      </c>
      <c r="AA164">
        <v>4.6590273896031302</v>
      </c>
      <c r="AB164">
        <v>4.6312587739822177</v>
      </c>
    </row>
    <row r="165" spans="1:28" x14ac:dyDescent="0.35">
      <c r="A165" t="str">
        <f>VLOOKUP(C165,Detail!G:G,1,0)</f>
        <v>UI - SENDO</v>
      </c>
      <c r="B165" s="122" t="s">
        <v>400</v>
      </c>
      <c r="C165" s="121" t="s">
        <v>409</v>
      </c>
      <c r="D165" s="69">
        <v>19</v>
      </c>
      <c r="E165" s="69"/>
      <c r="F165" s="70"/>
      <c r="G165" s="69"/>
      <c r="H165" s="69">
        <v>19</v>
      </c>
      <c r="I165" s="70"/>
      <c r="J165" s="69">
        <v>19</v>
      </c>
      <c r="K165" s="69">
        <v>19</v>
      </c>
      <c r="L165" s="69">
        <v>19</v>
      </c>
      <c r="M165" s="69"/>
      <c r="N165" s="69"/>
      <c r="O165" s="70">
        <v>0</v>
      </c>
      <c r="P165" s="69">
        <v>19</v>
      </c>
      <c r="Q165" s="69">
        <v>19</v>
      </c>
      <c r="R165" s="69">
        <v>9.5</v>
      </c>
      <c r="S165" s="69"/>
      <c r="T165" s="69"/>
      <c r="U165" s="70">
        <v>0</v>
      </c>
      <c r="V165" s="69">
        <v>0</v>
      </c>
      <c r="W165" s="69">
        <v>0</v>
      </c>
      <c r="X165" s="69"/>
      <c r="Y165" s="69">
        <v>0</v>
      </c>
      <c r="Z165" s="69">
        <v>0</v>
      </c>
      <c r="AA165">
        <v>6.333333333333333</v>
      </c>
      <c r="AB165">
        <v>6.333333333333333</v>
      </c>
    </row>
    <row r="166" spans="1:28" x14ac:dyDescent="0.35">
      <c r="A166" t="str">
        <f>VLOOKUP(C166,Detail!G:G,1,0)</f>
        <v>UI - SHOPEE</v>
      </c>
      <c r="B166" s="122" t="s">
        <v>400</v>
      </c>
      <c r="C166" s="121" t="s">
        <v>402</v>
      </c>
      <c r="D166" s="69">
        <v>20696</v>
      </c>
      <c r="E166" s="69">
        <v>33991</v>
      </c>
      <c r="F166" s="70">
        <v>0.50177988291018216</v>
      </c>
      <c r="G166" s="69">
        <v>33991</v>
      </c>
      <c r="H166" s="69">
        <v>17056</v>
      </c>
      <c r="I166" s="70">
        <v>0.50177988291018216</v>
      </c>
      <c r="J166" s="69">
        <v>-16935</v>
      </c>
      <c r="K166" s="69">
        <v>-16935</v>
      </c>
      <c r="L166" s="69">
        <v>17056</v>
      </c>
      <c r="M166" s="69">
        <v>15437</v>
      </c>
      <c r="N166" s="69">
        <v>15437</v>
      </c>
      <c r="O166" s="70">
        <v>0.70616052341776248</v>
      </c>
      <c r="P166" s="69">
        <v>10901</v>
      </c>
      <c r="Q166" s="69">
        <v>10901</v>
      </c>
      <c r="R166" s="69">
        <v>389.32142857142856</v>
      </c>
      <c r="S166" s="69">
        <v>18554</v>
      </c>
      <c r="T166" s="69">
        <v>18554</v>
      </c>
      <c r="U166" s="70">
        <v>0.33173439689554812</v>
      </c>
      <c r="V166" s="69">
        <v>6155</v>
      </c>
      <c r="W166" s="69">
        <v>6155</v>
      </c>
      <c r="X166" s="69">
        <v>0</v>
      </c>
      <c r="Y166" s="69">
        <v>0</v>
      </c>
      <c r="Z166" s="69">
        <v>0</v>
      </c>
      <c r="AA166">
        <v>5.9407871821664928</v>
      </c>
      <c r="AB166">
        <v>5.8745387453874542</v>
      </c>
    </row>
    <row r="167" spans="1:28" x14ac:dyDescent="0.35">
      <c r="A167" t="str">
        <f>VLOOKUP(C167,Detail!G:G,1,0)</f>
        <v>UI - TIKI</v>
      </c>
      <c r="B167" s="122" t="s">
        <v>400</v>
      </c>
      <c r="C167" s="121" t="s">
        <v>408</v>
      </c>
      <c r="D167" s="69">
        <v>805</v>
      </c>
      <c r="E167" s="69">
        <v>1700</v>
      </c>
      <c r="F167" s="70">
        <v>0.44411764705882351</v>
      </c>
      <c r="G167" s="69">
        <v>1700</v>
      </c>
      <c r="H167" s="69">
        <v>755</v>
      </c>
      <c r="I167" s="70">
        <v>0.44411764705882351</v>
      </c>
      <c r="J167" s="69">
        <v>-945</v>
      </c>
      <c r="K167" s="69">
        <v>-945</v>
      </c>
      <c r="L167" s="69">
        <v>755</v>
      </c>
      <c r="M167" s="69">
        <v>1645</v>
      </c>
      <c r="N167" s="69">
        <v>1645</v>
      </c>
      <c r="O167" s="70">
        <v>0.45714285714285713</v>
      </c>
      <c r="P167" s="69">
        <v>752</v>
      </c>
      <c r="Q167" s="69">
        <v>752</v>
      </c>
      <c r="R167" s="69">
        <v>25.066666666666666</v>
      </c>
      <c r="S167" s="69">
        <v>55</v>
      </c>
      <c r="T167" s="69">
        <v>55</v>
      </c>
      <c r="U167" s="70">
        <v>5.4545454545454543E-2</v>
      </c>
      <c r="V167" s="69">
        <v>3</v>
      </c>
      <c r="W167" s="69">
        <v>3</v>
      </c>
      <c r="X167" s="69">
        <v>0</v>
      </c>
      <c r="Y167" s="69">
        <v>0</v>
      </c>
      <c r="Z167" s="69">
        <v>0</v>
      </c>
      <c r="AA167">
        <v>21.571428571428573</v>
      </c>
      <c r="AB167">
        <v>19.634146341463413</v>
      </c>
    </row>
    <row r="168" spans="1:28" x14ac:dyDescent="0.35">
      <c r="A168" t="str">
        <f>VLOOKUP(C168,Detail!G:G,1,0)</f>
        <v>3D MASK, SOFY, SILCOT - LAZADA</v>
      </c>
      <c r="B168" s="122" t="s">
        <v>138</v>
      </c>
      <c r="C168" s="121" t="s">
        <v>145</v>
      </c>
      <c r="D168" s="69">
        <v>81224</v>
      </c>
      <c r="E168" s="69">
        <v>81400</v>
      </c>
      <c r="F168" s="70">
        <v>0.87148648648648652</v>
      </c>
      <c r="G168" s="69">
        <v>81400</v>
      </c>
      <c r="H168" s="69">
        <v>70939</v>
      </c>
      <c r="I168" s="70">
        <v>0.87148648648648652</v>
      </c>
      <c r="J168" s="69">
        <v>-10461</v>
      </c>
      <c r="K168" s="69">
        <v>-10461</v>
      </c>
      <c r="L168" s="69">
        <v>70939</v>
      </c>
      <c r="M168" s="69">
        <v>10400</v>
      </c>
      <c r="N168" s="69">
        <v>10400</v>
      </c>
      <c r="O168" s="70">
        <v>1.7396153846153846</v>
      </c>
      <c r="P168" s="69">
        <v>18092</v>
      </c>
      <c r="Q168" s="69">
        <v>18092</v>
      </c>
      <c r="R168" s="69">
        <v>904.6</v>
      </c>
      <c r="S168" s="69">
        <v>71000</v>
      </c>
      <c r="T168" s="69">
        <v>71000</v>
      </c>
      <c r="U168" s="70">
        <v>0.74432394366197185</v>
      </c>
      <c r="V168" s="69">
        <v>52847</v>
      </c>
      <c r="W168" s="69">
        <v>52847</v>
      </c>
      <c r="X168" s="69">
        <v>0</v>
      </c>
      <c r="Y168" s="69">
        <v>0</v>
      </c>
      <c r="Z168" s="69">
        <v>0</v>
      </c>
      <c r="AA168">
        <v>10.19092084470622</v>
      </c>
      <c r="AB168">
        <v>10.110032362459547</v>
      </c>
    </row>
    <row r="169" spans="1:28" x14ac:dyDescent="0.35">
      <c r="A169" t="str">
        <f>VLOOKUP(C169,Detail!G:G,1,0)</f>
        <v>3D MASK, SOFY, SILCOT - SENDO</v>
      </c>
      <c r="B169" s="122" t="s">
        <v>138</v>
      </c>
      <c r="C169" s="121" t="s">
        <v>149</v>
      </c>
      <c r="D169" s="69">
        <v>30</v>
      </c>
      <c r="E169" s="69">
        <v>855</v>
      </c>
      <c r="F169" s="70">
        <v>8.1871345029239772E-3</v>
      </c>
      <c r="G169" s="69">
        <v>855</v>
      </c>
      <c r="H169" s="69">
        <v>7</v>
      </c>
      <c r="I169" s="70">
        <v>8.1871345029239772E-3</v>
      </c>
      <c r="J169" s="69">
        <v>-848</v>
      </c>
      <c r="K169" s="69">
        <v>-848</v>
      </c>
      <c r="L169" s="69">
        <v>7.0000000000000009</v>
      </c>
      <c r="M169" s="69">
        <v>855</v>
      </c>
      <c r="N169" s="69">
        <v>855</v>
      </c>
      <c r="O169" s="70">
        <v>8.1871345029239772E-3</v>
      </c>
      <c r="P169" s="69">
        <v>7</v>
      </c>
      <c r="Q169" s="69">
        <v>7.0000000000000009</v>
      </c>
      <c r="R169" s="69">
        <v>0.22580645161290322</v>
      </c>
      <c r="S169" s="69">
        <v>0</v>
      </c>
      <c r="T169" s="69">
        <v>0</v>
      </c>
      <c r="U169" s="70">
        <v>0</v>
      </c>
      <c r="V169" s="69">
        <v>0</v>
      </c>
      <c r="W169" s="69">
        <v>0</v>
      </c>
      <c r="X169" s="69">
        <v>0</v>
      </c>
      <c r="Y169" s="69">
        <v>0</v>
      </c>
      <c r="Z169" s="69">
        <v>0</v>
      </c>
      <c r="AA169">
        <v>7</v>
      </c>
      <c r="AB169">
        <v>7.5</v>
      </c>
    </row>
    <row r="170" spans="1:28" x14ac:dyDescent="0.35">
      <c r="A170" t="str">
        <f>VLOOKUP(C170,Detail!G:G,1,0)</f>
        <v>3D MASK, SOFY, SILCOT - TIKI</v>
      </c>
      <c r="B170" s="122" t="s">
        <v>138</v>
      </c>
      <c r="C170" s="121" t="s">
        <v>146</v>
      </c>
      <c r="D170" s="69">
        <v>8048</v>
      </c>
      <c r="E170" s="69">
        <v>14255</v>
      </c>
      <c r="F170" s="70">
        <v>0.52725359522974391</v>
      </c>
      <c r="G170" s="69">
        <v>14255</v>
      </c>
      <c r="H170" s="69">
        <v>7516</v>
      </c>
      <c r="I170" s="70">
        <v>0.52725359522974391</v>
      </c>
      <c r="J170" s="69">
        <v>-6739</v>
      </c>
      <c r="K170" s="69">
        <v>-6739</v>
      </c>
      <c r="L170" s="69">
        <v>7516</v>
      </c>
      <c r="M170" s="69">
        <v>9255</v>
      </c>
      <c r="N170" s="69">
        <v>9255</v>
      </c>
      <c r="O170" s="70">
        <v>0.71053484602917338</v>
      </c>
      <c r="P170" s="69">
        <v>6576</v>
      </c>
      <c r="Q170" s="69">
        <v>6576</v>
      </c>
      <c r="R170" s="69">
        <v>219.2</v>
      </c>
      <c r="S170" s="69">
        <v>5000</v>
      </c>
      <c r="T170" s="69">
        <v>5000</v>
      </c>
      <c r="U170" s="70">
        <v>0.188</v>
      </c>
      <c r="V170" s="69">
        <v>940</v>
      </c>
      <c r="W170" s="69">
        <v>940</v>
      </c>
      <c r="X170" s="69">
        <v>0</v>
      </c>
      <c r="Y170" s="69">
        <v>0</v>
      </c>
      <c r="Z170" s="69">
        <v>0</v>
      </c>
      <c r="AA170">
        <v>14.181132075471698</v>
      </c>
      <c r="AB170">
        <v>14.094570928196147</v>
      </c>
    </row>
    <row r="171" spans="1:28" x14ac:dyDescent="0.35">
      <c r="A171" t="str">
        <f>VLOOKUP(C171,Detail!G:G,1,0)</f>
        <v>BOBBY - SENDO</v>
      </c>
      <c r="B171" s="122" t="s">
        <v>138</v>
      </c>
      <c r="C171" s="121" t="s">
        <v>150</v>
      </c>
      <c r="D171" s="69">
        <v>7</v>
      </c>
      <c r="E171" s="69">
        <v>6150</v>
      </c>
      <c r="F171" s="70">
        <v>0</v>
      </c>
      <c r="G171" s="69">
        <v>6150</v>
      </c>
      <c r="H171" s="69">
        <v>0</v>
      </c>
      <c r="I171" s="70">
        <v>0</v>
      </c>
      <c r="J171" s="69">
        <v>-6150</v>
      </c>
      <c r="K171" s="69">
        <v>-6150</v>
      </c>
      <c r="L171" s="69">
        <v>0</v>
      </c>
      <c r="M171" s="69">
        <v>6150</v>
      </c>
      <c r="N171" s="69">
        <v>6150</v>
      </c>
      <c r="O171" s="70">
        <v>0</v>
      </c>
      <c r="P171" s="69">
        <v>0</v>
      </c>
      <c r="Q171" s="69">
        <v>0</v>
      </c>
      <c r="R171" s="69">
        <v>0</v>
      </c>
      <c r="S171" s="69">
        <v>0</v>
      </c>
      <c r="T171" s="69">
        <v>0</v>
      </c>
      <c r="U171" s="70">
        <v>0</v>
      </c>
      <c r="V171" s="69">
        <v>0</v>
      </c>
      <c r="W171" s="69">
        <v>0</v>
      </c>
      <c r="X171" s="69">
        <v>0</v>
      </c>
      <c r="Y171" s="69">
        <v>0</v>
      </c>
      <c r="Z171" s="69">
        <v>0</v>
      </c>
      <c r="AB171">
        <v>7</v>
      </c>
    </row>
    <row r="172" spans="1:28" x14ac:dyDescent="0.35">
      <c r="A172" t="str">
        <f>VLOOKUP(C172,Detail!G:G,1,0)</f>
        <v>CARYN - LAZADA</v>
      </c>
      <c r="B172" s="122" t="s">
        <v>138</v>
      </c>
      <c r="C172" s="121" t="s">
        <v>720</v>
      </c>
      <c r="D172" s="69">
        <v>0</v>
      </c>
      <c r="E172" s="69">
        <v>3855</v>
      </c>
      <c r="F172" s="70">
        <v>0</v>
      </c>
      <c r="G172" s="69">
        <v>3855</v>
      </c>
      <c r="H172" s="69">
        <v>0</v>
      </c>
      <c r="I172" s="70">
        <v>0</v>
      </c>
      <c r="J172" s="69">
        <v>-3855</v>
      </c>
      <c r="K172" s="69">
        <v>-3855</v>
      </c>
      <c r="L172" s="69">
        <v>0</v>
      </c>
      <c r="M172" s="69">
        <v>555</v>
      </c>
      <c r="N172" s="69">
        <v>555</v>
      </c>
      <c r="O172" s="70">
        <v>0</v>
      </c>
      <c r="P172" s="69">
        <v>0</v>
      </c>
      <c r="Q172" s="69">
        <v>0</v>
      </c>
      <c r="R172" s="69">
        <v>0</v>
      </c>
      <c r="S172" s="69">
        <v>3300</v>
      </c>
      <c r="T172" s="69">
        <v>3300</v>
      </c>
      <c r="U172" s="70">
        <v>0</v>
      </c>
      <c r="V172" s="69">
        <v>0</v>
      </c>
      <c r="W172" s="69">
        <v>0</v>
      </c>
      <c r="X172" s="69">
        <v>0</v>
      </c>
      <c r="Y172" s="69">
        <v>0</v>
      </c>
      <c r="Z172" s="69">
        <v>0</v>
      </c>
    </row>
    <row r="173" spans="1:28" x14ac:dyDescent="0.35">
      <c r="A173" t="str">
        <f>VLOOKUP(C173,Detail!G:G,1,0)</f>
        <v>MOONY - LAZADA</v>
      </c>
      <c r="B173" s="122" t="s">
        <v>138</v>
      </c>
      <c r="C173" s="121" t="s">
        <v>722</v>
      </c>
      <c r="D173" s="69">
        <v>758</v>
      </c>
      <c r="E173" s="69">
        <v>46500</v>
      </c>
      <c r="F173" s="70">
        <v>1.1935483870967743E-2</v>
      </c>
      <c r="G173" s="69">
        <v>46500</v>
      </c>
      <c r="H173" s="69">
        <v>555</v>
      </c>
      <c r="I173" s="70">
        <v>1.1935483870967743E-2</v>
      </c>
      <c r="J173" s="69">
        <v>-45945</v>
      </c>
      <c r="K173" s="69">
        <v>-45945</v>
      </c>
      <c r="L173" s="69">
        <v>555</v>
      </c>
      <c r="M173" s="69">
        <v>3700</v>
      </c>
      <c r="N173" s="69">
        <v>3700</v>
      </c>
      <c r="O173" s="70">
        <v>0.15</v>
      </c>
      <c r="P173" s="69">
        <v>555</v>
      </c>
      <c r="Q173" s="69">
        <v>555</v>
      </c>
      <c r="R173" s="69">
        <v>27.75</v>
      </c>
      <c r="S173" s="69">
        <v>42800</v>
      </c>
      <c r="T173" s="69">
        <v>42800</v>
      </c>
      <c r="U173" s="70">
        <v>0</v>
      </c>
      <c r="V173" s="69">
        <v>0</v>
      </c>
      <c r="W173" s="69">
        <v>0</v>
      </c>
      <c r="X173" s="69">
        <v>0</v>
      </c>
      <c r="Y173" s="69">
        <v>0</v>
      </c>
      <c r="Z173" s="69">
        <v>0</v>
      </c>
      <c r="AA173">
        <v>32.647058823529413</v>
      </c>
      <c r="AB173">
        <v>32.956521739130437</v>
      </c>
    </row>
    <row r="174" spans="1:28" x14ac:dyDescent="0.35">
      <c r="A174" t="str">
        <f>VLOOKUP(C174,Detail!G:G,1,0)</f>
        <v>UNICHARM C2C - LAZADA</v>
      </c>
      <c r="B174" s="122" t="s">
        <v>138</v>
      </c>
      <c r="C174" s="121" t="s">
        <v>140</v>
      </c>
      <c r="D174" s="69">
        <v>131514</v>
      </c>
      <c r="E174" s="69">
        <v>80400</v>
      </c>
      <c r="F174" s="70">
        <v>1.2138805970149253</v>
      </c>
      <c r="G174" s="69">
        <v>80400</v>
      </c>
      <c r="H174" s="69">
        <v>97596</v>
      </c>
      <c r="I174" s="70">
        <v>1.2138805970149253</v>
      </c>
      <c r="J174" s="69">
        <v>17196</v>
      </c>
      <c r="K174" s="69">
        <v>17196</v>
      </c>
      <c r="L174" s="69">
        <v>97596</v>
      </c>
      <c r="M174" s="69">
        <v>7900</v>
      </c>
      <c r="N174" s="69">
        <v>7900</v>
      </c>
      <c r="O174" s="70">
        <v>1.059367088607595</v>
      </c>
      <c r="P174" s="69">
        <v>8369</v>
      </c>
      <c r="Q174" s="69">
        <v>8369</v>
      </c>
      <c r="R174" s="69">
        <v>418.45</v>
      </c>
      <c r="S174" s="69">
        <v>72500</v>
      </c>
      <c r="T174" s="69">
        <v>72500</v>
      </c>
      <c r="U174" s="70">
        <v>1.2307172413793104</v>
      </c>
      <c r="V174" s="69">
        <v>89227</v>
      </c>
      <c r="W174" s="69">
        <v>89227</v>
      </c>
      <c r="X174" s="69">
        <v>0</v>
      </c>
      <c r="Y174" s="69">
        <v>0</v>
      </c>
      <c r="Z174" s="69">
        <v>0</v>
      </c>
      <c r="AA174">
        <v>20.756273925988943</v>
      </c>
      <c r="AB174">
        <v>23.008047585724281</v>
      </c>
    </row>
    <row r="175" spans="1:28" x14ac:dyDescent="0.35">
      <c r="A175" t="str">
        <f>VLOOKUP(C175,Detail!G:G,1,0)</f>
        <v>UNICHARM C2C - SHOPEE</v>
      </c>
      <c r="B175" s="122" t="s">
        <v>138</v>
      </c>
      <c r="C175" s="121" t="s">
        <v>148</v>
      </c>
      <c r="D175" s="69">
        <v>5872</v>
      </c>
      <c r="E175" s="69">
        <v>2140</v>
      </c>
      <c r="F175" s="70">
        <v>2.2383177570093458</v>
      </c>
      <c r="G175" s="69">
        <v>2140</v>
      </c>
      <c r="H175" s="69">
        <v>4790</v>
      </c>
      <c r="I175" s="70">
        <v>2.2383177570093458</v>
      </c>
      <c r="J175" s="69">
        <v>2650</v>
      </c>
      <c r="K175" s="69">
        <v>2650</v>
      </c>
      <c r="L175" s="69">
        <v>4790</v>
      </c>
      <c r="M175" s="69">
        <v>2140</v>
      </c>
      <c r="N175" s="69">
        <v>2140</v>
      </c>
      <c r="O175" s="70">
        <v>2.2383177570093458</v>
      </c>
      <c r="P175" s="69">
        <v>4790</v>
      </c>
      <c r="Q175" s="69">
        <v>4790</v>
      </c>
      <c r="R175" s="69">
        <v>154.51612903225808</v>
      </c>
      <c r="S175" s="69">
        <v>0</v>
      </c>
      <c r="T175" s="69">
        <v>0</v>
      </c>
      <c r="U175" s="70">
        <v>0</v>
      </c>
      <c r="V175" s="69">
        <v>0</v>
      </c>
      <c r="W175" s="69">
        <v>0</v>
      </c>
      <c r="X175" s="69">
        <v>0</v>
      </c>
      <c r="Y175" s="69">
        <v>0</v>
      </c>
      <c r="Z175" s="69">
        <v>0</v>
      </c>
      <c r="AA175">
        <v>15.352564102564102</v>
      </c>
      <c r="AB175">
        <v>15.827493261455526</v>
      </c>
    </row>
    <row r="176" spans="1:28" x14ac:dyDescent="0.35">
      <c r="A176" t="str">
        <f>VLOOKUP(C176,Detail!G:G,1,0)</f>
        <v>WILMAR - LAZADA</v>
      </c>
      <c r="B176" s="122" t="s">
        <v>723</v>
      </c>
      <c r="C176" s="121" t="s">
        <v>724</v>
      </c>
      <c r="D176" s="69">
        <v>0</v>
      </c>
      <c r="E176" s="69">
        <v>14163.090128755355</v>
      </c>
      <c r="F176" s="70">
        <v>0</v>
      </c>
      <c r="G176" s="69">
        <v>14163.090128755355</v>
      </c>
      <c r="H176" s="69">
        <v>0</v>
      </c>
      <c r="I176" s="70">
        <v>0</v>
      </c>
      <c r="J176" s="69">
        <v>-14163.090128755355</v>
      </c>
      <c r="K176" s="69">
        <v>-14163.090128755355</v>
      </c>
      <c r="L176" s="69">
        <v>0</v>
      </c>
      <c r="M176" s="69">
        <v>14163.090128755355</v>
      </c>
      <c r="N176" s="69">
        <v>14163.090128755355</v>
      </c>
      <c r="O176" s="70">
        <v>0</v>
      </c>
      <c r="P176" s="69">
        <v>0</v>
      </c>
      <c r="Q176" s="69">
        <v>0</v>
      </c>
      <c r="R176" s="69">
        <v>0</v>
      </c>
      <c r="S176" s="69">
        <v>0</v>
      </c>
      <c r="T176" s="69">
        <v>0</v>
      </c>
      <c r="U176" s="70">
        <v>0</v>
      </c>
      <c r="V176" s="69">
        <v>0</v>
      </c>
      <c r="W176" s="69">
        <v>0</v>
      </c>
      <c r="X176" s="69">
        <v>0</v>
      </c>
      <c r="Y176" s="69">
        <v>0</v>
      </c>
      <c r="Z176" s="69">
        <v>0</v>
      </c>
    </row>
    <row r="177" spans="1:28" x14ac:dyDescent="0.35">
      <c r="A177" t="str">
        <f>VLOOKUP(C177,Detail!G:G,1,0)</f>
        <v>AIKEN - LAZADA</v>
      </c>
      <c r="B177" s="122" t="s">
        <v>685</v>
      </c>
      <c r="C177" s="121" t="s">
        <v>687</v>
      </c>
      <c r="D177" s="69">
        <v>489</v>
      </c>
      <c r="E177" s="69">
        <v>8916</v>
      </c>
      <c r="F177" s="70">
        <v>4.4863167339614179E-2</v>
      </c>
      <c r="G177" s="69">
        <v>8916</v>
      </c>
      <c r="H177" s="69">
        <v>400</v>
      </c>
      <c r="I177" s="70">
        <v>4.4863167339614179E-2</v>
      </c>
      <c r="J177" s="69">
        <v>-8516</v>
      </c>
      <c r="K177" s="69">
        <v>-8516</v>
      </c>
      <c r="L177" s="69">
        <v>400</v>
      </c>
      <c r="M177" s="69">
        <v>2680</v>
      </c>
      <c r="N177" s="69">
        <v>2680</v>
      </c>
      <c r="O177" s="70">
        <v>4.7761194029850747E-2</v>
      </c>
      <c r="P177" s="69">
        <v>128</v>
      </c>
      <c r="Q177" s="69">
        <v>128</v>
      </c>
      <c r="R177" s="69">
        <v>6.4</v>
      </c>
      <c r="S177" s="69">
        <v>6236</v>
      </c>
      <c r="T177" s="69">
        <v>6236</v>
      </c>
      <c r="U177" s="70">
        <v>4.3617703656189867E-2</v>
      </c>
      <c r="V177" s="69">
        <v>272</v>
      </c>
      <c r="W177" s="69">
        <v>272</v>
      </c>
      <c r="X177" s="69">
        <v>0</v>
      </c>
      <c r="Y177" s="69">
        <v>0</v>
      </c>
      <c r="Z177" s="69">
        <v>0</v>
      </c>
      <c r="AA177">
        <v>7.1428571428571432</v>
      </c>
      <c r="AB177">
        <v>7.2985074626865671</v>
      </c>
    </row>
    <row r="178" spans="1:28" x14ac:dyDescent="0.35">
      <c r="A178" t="str">
        <f>VLOOKUP(C178,Detail!G:G,1,0)</f>
        <v>AIKEN - TIKI</v>
      </c>
      <c r="B178" s="122" t="s">
        <v>685</v>
      </c>
      <c r="C178" s="121" t="s">
        <v>725</v>
      </c>
      <c r="D178" s="69">
        <v>35</v>
      </c>
      <c r="E178" s="69">
        <v>1278</v>
      </c>
      <c r="F178" s="70">
        <v>2.7386541471048513E-2</v>
      </c>
      <c r="G178" s="69">
        <v>1278</v>
      </c>
      <c r="H178" s="69">
        <v>35</v>
      </c>
      <c r="I178" s="70">
        <v>2.7386541471048513E-2</v>
      </c>
      <c r="J178" s="69">
        <v>-1243</v>
      </c>
      <c r="K178" s="69">
        <v>-1243</v>
      </c>
      <c r="L178" s="69">
        <v>35</v>
      </c>
      <c r="M178" s="69">
        <v>1020</v>
      </c>
      <c r="N178" s="69">
        <v>1020</v>
      </c>
      <c r="O178" s="70">
        <v>3.0392156862745098E-2</v>
      </c>
      <c r="P178" s="69">
        <v>31</v>
      </c>
      <c r="Q178" s="69">
        <v>31</v>
      </c>
      <c r="R178" s="69">
        <v>1.0333333333333334</v>
      </c>
      <c r="S178" s="69">
        <v>258</v>
      </c>
      <c r="T178" s="69">
        <v>258</v>
      </c>
      <c r="U178" s="70">
        <v>1.5503875968992248E-2</v>
      </c>
      <c r="V178" s="69">
        <v>4</v>
      </c>
      <c r="W178" s="69">
        <v>4</v>
      </c>
      <c r="X178" s="69">
        <v>0</v>
      </c>
      <c r="Y178" s="69">
        <v>0</v>
      </c>
      <c r="Z178" s="69">
        <v>0</v>
      </c>
      <c r="AA178">
        <v>7</v>
      </c>
      <c r="AB178">
        <v>7</v>
      </c>
    </row>
    <row r="179" spans="1:28" x14ac:dyDescent="0.35">
      <c r="A179" t="str">
        <f>VLOOKUP(C179,Detail!G:G,1,0)</f>
        <v>BIO ESSENCE - LAZADA</v>
      </c>
      <c r="B179" s="122" t="s">
        <v>685</v>
      </c>
      <c r="C179" s="121" t="s">
        <v>689</v>
      </c>
      <c r="D179" s="69">
        <v>6898</v>
      </c>
      <c r="E179" s="69">
        <v>35260</v>
      </c>
      <c r="F179" s="70">
        <v>0.159585933068633</v>
      </c>
      <c r="G179" s="69">
        <v>35260</v>
      </c>
      <c r="H179" s="69">
        <v>5627</v>
      </c>
      <c r="I179" s="70">
        <v>0.159585933068633</v>
      </c>
      <c r="J179" s="69">
        <v>-29633</v>
      </c>
      <c r="K179" s="69">
        <v>-29633</v>
      </c>
      <c r="L179" s="69">
        <v>5627</v>
      </c>
      <c r="M179" s="69">
        <v>10580</v>
      </c>
      <c r="N179" s="69">
        <v>10580</v>
      </c>
      <c r="O179" s="70">
        <v>0.1170132325141777</v>
      </c>
      <c r="P179" s="69">
        <v>1238</v>
      </c>
      <c r="Q179" s="69">
        <v>1238</v>
      </c>
      <c r="R179" s="69">
        <v>61.9</v>
      </c>
      <c r="S179" s="69">
        <v>24680</v>
      </c>
      <c r="T179" s="69">
        <v>24680</v>
      </c>
      <c r="U179" s="70">
        <v>0.17783630470016207</v>
      </c>
      <c r="V179" s="69">
        <v>4389</v>
      </c>
      <c r="W179" s="69">
        <v>4389</v>
      </c>
      <c r="X179" s="69">
        <v>0</v>
      </c>
      <c r="Y179" s="69">
        <v>0</v>
      </c>
      <c r="Z179" s="69">
        <v>0</v>
      </c>
      <c r="AA179">
        <v>16.077142857142857</v>
      </c>
      <c r="AB179">
        <v>15.930715935334874</v>
      </c>
    </row>
    <row r="180" spans="1:28" x14ac:dyDescent="0.35">
      <c r="A180" t="str">
        <f>VLOOKUP(C180,Detail!G:G,1,0)</f>
        <v>BIO ESSENCE - TIKI</v>
      </c>
      <c r="B180" s="122" t="s">
        <v>685</v>
      </c>
      <c r="C180" s="121" t="s">
        <v>726</v>
      </c>
      <c r="D180" s="69">
        <v>613</v>
      </c>
      <c r="E180" s="69">
        <v>1723</v>
      </c>
      <c r="F180" s="70">
        <v>0.32965757399883922</v>
      </c>
      <c r="G180" s="69">
        <v>1723</v>
      </c>
      <c r="H180" s="69">
        <v>568</v>
      </c>
      <c r="I180" s="70">
        <v>0.32965757399883922</v>
      </c>
      <c r="J180" s="69">
        <v>-1155</v>
      </c>
      <c r="K180" s="69">
        <v>-1155</v>
      </c>
      <c r="L180" s="69">
        <v>568</v>
      </c>
      <c r="M180" s="69">
        <v>1380</v>
      </c>
      <c r="N180" s="69">
        <v>1380</v>
      </c>
      <c r="O180" s="70">
        <v>0.36449275362318839</v>
      </c>
      <c r="P180" s="69">
        <v>503</v>
      </c>
      <c r="Q180" s="69">
        <v>503</v>
      </c>
      <c r="R180" s="69">
        <v>16.766666666666666</v>
      </c>
      <c r="S180" s="69">
        <v>343</v>
      </c>
      <c r="T180" s="69">
        <v>343</v>
      </c>
      <c r="U180" s="70">
        <v>0.18950437317784258</v>
      </c>
      <c r="V180" s="69">
        <v>65</v>
      </c>
      <c r="W180" s="69">
        <v>65</v>
      </c>
      <c r="X180" s="69">
        <v>0</v>
      </c>
      <c r="Y180" s="69">
        <v>0</v>
      </c>
      <c r="Z180" s="69">
        <v>0</v>
      </c>
      <c r="AA180">
        <v>16.705882352941178</v>
      </c>
      <c r="AB180">
        <v>17.027777777777779</v>
      </c>
    </row>
    <row r="181" spans="1:28" x14ac:dyDescent="0.35">
      <c r="A181" t="str">
        <f>VLOOKUP(C181,Detail!G:G,1,0)</f>
        <v>CARRIE JUNIOR - LAZADA</v>
      </c>
      <c r="B181" s="122" t="s">
        <v>685</v>
      </c>
      <c r="C181" s="121" t="s">
        <v>691</v>
      </c>
      <c r="D181" s="69">
        <v>6554</v>
      </c>
      <c r="E181" s="69">
        <v>20558</v>
      </c>
      <c r="F181" s="70">
        <v>0.26758439536919931</v>
      </c>
      <c r="G181" s="69">
        <v>20558</v>
      </c>
      <c r="H181" s="69">
        <v>5501</v>
      </c>
      <c r="I181" s="70">
        <v>0.26758439536919931</v>
      </c>
      <c r="J181" s="69">
        <v>-15057</v>
      </c>
      <c r="K181" s="69">
        <v>-15057</v>
      </c>
      <c r="L181" s="69">
        <v>5501</v>
      </c>
      <c r="M181" s="69">
        <v>6160</v>
      </c>
      <c r="N181" s="69">
        <v>6160</v>
      </c>
      <c r="O181" s="70">
        <v>0.14058441558441559</v>
      </c>
      <c r="P181" s="69">
        <v>866</v>
      </c>
      <c r="Q181" s="69">
        <v>866</v>
      </c>
      <c r="R181" s="69">
        <v>43.3</v>
      </c>
      <c r="S181" s="69">
        <v>14398</v>
      </c>
      <c r="T181" s="69">
        <v>14398</v>
      </c>
      <c r="U181" s="70">
        <v>0.32191971107098211</v>
      </c>
      <c r="V181" s="69">
        <v>4635</v>
      </c>
      <c r="W181" s="69">
        <v>4635</v>
      </c>
      <c r="X181" s="69">
        <v>0</v>
      </c>
      <c r="Y181" s="69">
        <v>0</v>
      </c>
      <c r="Z181" s="69">
        <v>0</v>
      </c>
      <c r="AA181">
        <v>9.2298657718120811</v>
      </c>
      <c r="AB181">
        <v>9.3096590909090917</v>
      </c>
    </row>
    <row r="182" spans="1:28" x14ac:dyDescent="0.35">
      <c r="A182" t="str">
        <f>VLOOKUP(C182,Detail!G:G,1,0)</f>
        <v>CARRIE JUNIOR - TIKI</v>
      </c>
      <c r="B182" s="122" t="s">
        <v>685</v>
      </c>
      <c r="C182" s="121" t="s">
        <v>692</v>
      </c>
      <c r="D182" s="69">
        <v>379</v>
      </c>
      <c r="E182" s="69">
        <v>1278</v>
      </c>
      <c r="F182" s="70">
        <v>0.24804381846635368</v>
      </c>
      <c r="G182" s="69">
        <v>1278</v>
      </c>
      <c r="H182" s="69">
        <v>317</v>
      </c>
      <c r="I182" s="70">
        <v>0.24804381846635368</v>
      </c>
      <c r="J182" s="69">
        <v>-961</v>
      </c>
      <c r="K182" s="69">
        <v>-961</v>
      </c>
      <c r="L182" s="69">
        <v>317</v>
      </c>
      <c r="M182" s="69">
        <v>1020</v>
      </c>
      <c r="N182" s="69">
        <v>1020</v>
      </c>
      <c r="O182" s="70">
        <v>0.27450980392156865</v>
      </c>
      <c r="P182" s="69">
        <v>280</v>
      </c>
      <c r="Q182" s="69">
        <v>280</v>
      </c>
      <c r="R182" s="69">
        <v>9.3333333333333339</v>
      </c>
      <c r="S182" s="69">
        <v>258</v>
      </c>
      <c r="T182" s="69">
        <v>258</v>
      </c>
      <c r="U182" s="70">
        <v>0.1434108527131783</v>
      </c>
      <c r="V182" s="69">
        <v>37</v>
      </c>
      <c r="W182" s="69">
        <v>37</v>
      </c>
      <c r="X182" s="69">
        <v>0</v>
      </c>
      <c r="Y182" s="69">
        <v>0</v>
      </c>
      <c r="Z182" s="69">
        <v>0</v>
      </c>
      <c r="AA182">
        <v>13.782608695652174</v>
      </c>
      <c r="AB182">
        <v>14.037037037037036</v>
      </c>
    </row>
    <row r="183" spans="1:28" x14ac:dyDescent="0.35">
      <c r="A183" t="str">
        <f>VLOOKUP(C183,Detail!G:G,1,0)</f>
        <v>ENCHANTEUR - LAZADA</v>
      </c>
      <c r="B183" s="122" t="s">
        <v>685</v>
      </c>
      <c r="C183" s="121" t="s">
        <v>694</v>
      </c>
      <c r="D183" s="69">
        <v>128719</v>
      </c>
      <c r="E183" s="69">
        <v>53082</v>
      </c>
      <c r="F183" s="70">
        <v>1.399645830978486</v>
      </c>
      <c r="G183" s="69">
        <v>53082</v>
      </c>
      <c r="H183" s="69">
        <v>74296</v>
      </c>
      <c r="I183" s="70">
        <v>1.399645830978486</v>
      </c>
      <c r="J183" s="69">
        <v>21214</v>
      </c>
      <c r="K183" s="69">
        <v>21214</v>
      </c>
      <c r="L183" s="69">
        <v>74296</v>
      </c>
      <c r="M183" s="69">
        <v>15920</v>
      </c>
      <c r="N183" s="69">
        <v>15920</v>
      </c>
      <c r="O183" s="70">
        <v>0.20376884422110553</v>
      </c>
      <c r="P183" s="69">
        <v>3244</v>
      </c>
      <c r="Q183" s="69">
        <v>3244</v>
      </c>
      <c r="R183" s="69">
        <v>162.19999999999999</v>
      </c>
      <c r="S183" s="69">
        <v>37162</v>
      </c>
      <c r="T183" s="69">
        <v>37162</v>
      </c>
      <c r="U183" s="70">
        <v>1.9119530703406706</v>
      </c>
      <c r="V183" s="69">
        <v>71052</v>
      </c>
      <c r="W183" s="69">
        <v>71052</v>
      </c>
      <c r="X183" s="69">
        <v>0</v>
      </c>
      <c r="Y183" s="69">
        <v>0</v>
      </c>
      <c r="Z183" s="69">
        <v>0</v>
      </c>
      <c r="AA183">
        <v>12.916550764951321</v>
      </c>
      <c r="AB183">
        <v>13.513805774278214</v>
      </c>
    </row>
    <row r="184" spans="1:28" x14ac:dyDescent="0.35">
      <c r="A184" t="str">
        <f>VLOOKUP(C184,Detail!G:G,1,0)</f>
        <v>ENCHANTEUR - TIKI</v>
      </c>
      <c r="B184" s="122" t="s">
        <v>685</v>
      </c>
      <c r="C184" s="121" t="s">
        <v>727</v>
      </c>
      <c r="D184" s="69">
        <v>4385</v>
      </c>
      <c r="E184" s="69">
        <v>4238</v>
      </c>
      <c r="F184" s="70">
        <v>0.87753657385559225</v>
      </c>
      <c r="G184" s="69">
        <v>4238</v>
      </c>
      <c r="H184" s="69">
        <v>3719</v>
      </c>
      <c r="I184" s="70">
        <v>0.87753657385559225</v>
      </c>
      <c r="J184" s="69">
        <v>-519</v>
      </c>
      <c r="K184" s="69">
        <v>-519</v>
      </c>
      <c r="L184" s="69">
        <v>3719</v>
      </c>
      <c r="M184" s="69">
        <v>3390</v>
      </c>
      <c r="N184" s="69">
        <v>3390</v>
      </c>
      <c r="O184" s="70">
        <v>1.0454277286135694</v>
      </c>
      <c r="P184" s="69">
        <v>3544</v>
      </c>
      <c r="Q184" s="69">
        <v>3544</v>
      </c>
      <c r="R184" s="69">
        <v>118.13333333333334</v>
      </c>
      <c r="S184" s="69">
        <v>848</v>
      </c>
      <c r="T184" s="69">
        <v>848</v>
      </c>
      <c r="U184" s="70">
        <v>0.20636792452830188</v>
      </c>
      <c r="V184" s="69">
        <v>175</v>
      </c>
      <c r="W184" s="69">
        <v>175</v>
      </c>
      <c r="X184" s="69">
        <v>0</v>
      </c>
      <c r="Y184" s="69">
        <v>0</v>
      </c>
      <c r="Z184" s="69">
        <v>0</v>
      </c>
      <c r="AA184">
        <v>13.672794117647058</v>
      </c>
      <c r="AB184">
        <v>13.660436137071651</v>
      </c>
    </row>
    <row r="185" spans="1:28" x14ac:dyDescent="0.35">
      <c r="A185" t="str">
        <f>VLOOKUP(C185,Detail!G:G,1,0)</f>
        <v>GERVENNE - LAZADA</v>
      </c>
      <c r="B185" s="122" t="s">
        <v>685</v>
      </c>
      <c r="C185" s="121" t="s">
        <v>696</v>
      </c>
      <c r="D185" s="69">
        <v>2763</v>
      </c>
      <c r="E185" s="69">
        <v>11002</v>
      </c>
      <c r="F185" s="70">
        <v>0.20641701508816579</v>
      </c>
      <c r="G185" s="69">
        <v>11002</v>
      </c>
      <c r="H185" s="69">
        <v>2271</v>
      </c>
      <c r="I185" s="70">
        <v>0.20641701508816579</v>
      </c>
      <c r="J185" s="69">
        <v>-8731</v>
      </c>
      <c r="K185" s="69">
        <v>-8731</v>
      </c>
      <c r="L185" s="69">
        <v>2271</v>
      </c>
      <c r="M185" s="69">
        <v>3300</v>
      </c>
      <c r="N185" s="69">
        <v>3300</v>
      </c>
      <c r="O185" s="70">
        <v>0.14181818181818182</v>
      </c>
      <c r="P185" s="69">
        <v>468</v>
      </c>
      <c r="Q185" s="69">
        <v>468</v>
      </c>
      <c r="R185" s="69">
        <v>23.4</v>
      </c>
      <c r="S185" s="69">
        <v>7702</v>
      </c>
      <c r="T185" s="69">
        <v>7702</v>
      </c>
      <c r="U185" s="70">
        <v>0.2340950402492859</v>
      </c>
      <c r="V185" s="69">
        <v>1803</v>
      </c>
      <c r="W185" s="69">
        <v>1803</v>
      </c>
      <c r="X185" s="69">
        <v>0</v>
      </c>
      <c r="Y185" s="69">
        <v>0</v>
      </c>
      <c r="Z185" s="69">
        <v>0</v>
      </c>
      <c r="AA185">
        <v>5.7933673469387754</v>
      </c>
      <c r="AB185">
        <v>5.8168421052631576</v>
      </c>
    </row>
    <row r="186" spans="1:28" x14ac:dyDescent="0.35">
      <c r="A186" t="str">
        <f>VLOOKUP(C186,Detail!G:G,1,0)</f>
        <v>GERVENNE - TIKI</v>
      </c>
      <c r="B186" s="122" t="s">
        <v>685</v>
      </c>
      <c r="C186" s="121" t="s">
        <v>728</v>
      </c>
      <c r="D186" s="69">
        <v>0</v>
      </c>
      <c r="E186" s="69">
        <v>1278</v>
      </c>
      <c r="F186" s="70">
        <v>0</v>
      </c>
      <c r="G186" s="69">
        <v>1278</v>
      </c>
      <c r="H186" s="69">
        <v>0</v>
      </c>
      <c r="I186" s="70">
        <v>0</v>
      </c>
      <c r="J186" s="69">
        <v>-1278</v>
      </c>
      <c r="K186" s="69">
        <v>-1278</v>
      </c>
      <c r="L186" s="69">
        <v>0</v>
      </c>
      <c r="M186" s="69">
        <v>1020</v>
      </c>
      <c r="N186" s="69">
        <v>1020</v>
      </c>
      <c r="O186" s="70">
        <v>0</v>
      </c>
      <c r="P186" s="69">
        <v>0</v>
      </c>
      <c r="Q186" s="69">
        <v>0</v>
      </c>
      <c r="R186" s="69">
        <v>0</v>
      </c>
      <c r="S186" s="69">
        <v>258</v>
      </c>
      <c r="T186" s="69">
        <v>258</v>
      </c>
      <c r="U186" s="70">
        <v>0</v>
      </c>
      <c r="V186" s="69">
        <v>0</v>
      </c>
      <c r="W186" s="69">
        <v>0</v>
      </c>
      <c r="X186" s="69">
        <v>0</v>
      </c>
      <c r="Y186" s="69">
        <v>0</v>
      </c>
      <c r="Z186" s="69">
        <v>0</v>
      </c>
    </row>
    <row r="187" spans="1:28" x14ac:dyDescent="0.35">
      <c r="A187" t="str">
        <f>VLOOKUP(C187,Detail!G:G,1,0)</f>
        <v>MAXKLEEN - LAZADA</v>
      </c>
      <c r="B187" s="122" t="s">
        <v>685</v>
      </c>
      <c r="C187" s="121" t="s">
        <v>698</v>
      </c>
      <c r="D187" s="69">
        <v>144546</v>
      </c>
      <c r="E187" s="69">
        <v>174581</v>
      </c>
      <c r="F187" s="70">
        <v>0.57268545832593465</v>
      </c>
      <c r="G187" s="69">
        <v>174581</v>
      </c>
      <c r="H187" s="69">
        <v>99980</v>
      </c>
      <c r="I187" s="70">
        <v>0.57268545832593465</v>
      </c>
      <c r="J187" s="69">
        <v>-74601</v>
      </c>
      <c r="K187" s="69">
        <v>-74601</v>
      </c>
      <c r="L187" s="69">
        <v>99980</v>
      </c>
      <c r="M187" s="69">
        <v>52380</v>
      </c>
      <c r="N187" s="69">
        <v>52380</v>
      </c>
      <c r="O187" s="70">
        <v>8.0603283696067202E-2</v>
      </c>
      <c r="P187" s="69">
        <v>4222</v>
      </c>
      <c r="Q187" s="69">
        <v>4222</v>
      </c>
      <c r="R187" s="69">
        <v>211.1</v>
      </c>
      <c r="S187" s="69">
        <v>122201</v>
      </c>
      <c r="T187" s="69">
        <v>122201</v>
      </c>
      <c r="U187" s="70">
        <v>0.78361060875115585</v>
      </c>
      <c r="V187" s="69">
        <v>95758</v>
      </c>
      <c r="W187" s="69">
        <v>95758</v>
      </c>
      <c r="X187" s="69">
        <v>0</v>
      </c>
      <c r="Y187" s="69">
        <v>0</v>
      </c>
      <c r="Z187" s="69">
        <v>0</v>
      </c>
      <c r="AA187">
        <v>11.960760856561789</v>
      </c>
      <c r="AB187">
        <v>12.073671901102573</v>
      </c>
    </row>
    <row r="188" spans="1:28" x14ac:dyDescent="0.35">
      <c r="A188" t="str">
        <f>VLOOKUP(C188,Detail!G:G,1,0)</f>
        <v>MAXKLEEN - TIKI</v>
      </c>
      <c r="B188" s="122" t="s">
        <v>685</v>
      </c>
      <c r="C188" s="121" t="s">
        <v>729</v>
      </c>
      <c r="D188" s="69">
        <v>1938</v>
      </c>
      <c r="E188" s="69">
        <v>6862</v>
      </c>
      <c r="F188" s="70">
        <v>0.26945496939667735</v>
      </c>
      <c r="G188" s="69">
        <v>6862</v>
      </c>
      <c r="H188" s="69">
        <v>1849</v>
      </c>
      <c r="I188" s="70">
        <v>0.26945496939667735</v>
      </c>
      <c r="J188" s="69">
        <v>-5013</v>
      </c>
      <c r="K188" s="69">
        <v>-5013</v>
      </c>
      <c r="L188" s="69">
        <v>1849</v>
      </c>
      <c r="M188" s="69">
        <v>5490</v>
      </c>
      <c r="N188" s="69">
        <v>5490</v>
      </c>
      <c r="O188" s="70">
        <v>0.23861566484517305</v>
      </c>
      <c r="P188" s="69">
        <v>1310</v>
      </c>
      <c r="Q188" s="69">
        <v>1310</v>
      </c>
      <c r="R188" s="69">
        <v>43.666666666666664</v>
      </c>
      <c r="S188" s="69">
        <v>1372</v>
      </c>
      <c r="T188" s="69">
        <v>1372</v>
      </c>
      <c r="U188" s="70">
        <v>0.39285714285714285</v>
      </c>
      <c r="V188" s="69">
        <v>539</v>
      </c>
      <c r="W188" s="69">
        <v>539</v>
      </c>
      <c r="X188" s="69">
        <v>0</v>
      </c>
      <c r="Y188" s="69">
        <v>0</v>
      </c>
      <c r="Z188" s="69">
        <v>0</v>
      </c>
      <c r="AA188">
        <v>15.032520325203253</v>
      </c>
      <c r="AB188">
        <v>14.681818181818182</v>
      </c>
    </row>
    <row r="189" spans="1:28" x14ac:dyDescent="0.35">
      <c r="A189" t="str">
        <f>VLOOKUP(C189,Detail!G:G,1,0)</f>
        <v>ROMANO - LAZADA</v>
      </c>
      <c r="B189" s="122" t="s">
        <v>685</v>
      </c>
      <c r="C189" s="121" t="s">
        <v>700</v>
      </c>
      <c r="D189" s="69">
        <v>189420</v>
      </c>
      <c r="E189" s="69">
        <v>125796</v>
      </c>
      <c r="F189" s="70">
        <v>0.89172151737734107</v>
      </c>
      <c r="G189" s="69">
        <v>125796</v>
      </c>
      <c r="H189" s="69">
        <v>112175</v>
      </c>
      <c r="I189" s="70">
        <v>0.89172151737734107</v>
      </c>
      <c r="J189" s="69">
        <v>-13621</v>
      </c>
      <c r="K189" s="69">
        <v>-13621</v>
      </c>
      <c r="L189" s="69">
        <v>112175</v>
      </c>
      <c r="M189" s="69">
        <v>37740</v>
      </c>
      <c r="N189" s="69">
        <v>37740</v>
      </c>
      <c r="O189" s="70">
        <v>0.10967143614202438</v>
      </c>
      <c r="P189" s="69">
        <v>4139</v>
      </c>
      <c r="Q189" s="69">
        <v>4139</v>
      </c>
      <c r="R189" s="69">
        <v>206.95</v>
      </c>
      <c r="S189" s="69">
        <v>88056</v>
      </c>
      <c r="T189" s="69">
        <v>88056</v>
      </c>
      <c r="U189" s="70">
        <v>1.2269010629599346</v>
      </c>
      <c r="V189" s="69">
        <v>108036</v>
      </c>
      <c r="W189" s="69">
        <v>108036</v>
      </c>
      <c r="X189" s="69">
        <v>0</v>
      </c>
      <c r="Y189" s="69">
        <v>0</v>
      </c>
      <c r="Z189" s="69">
        <v>0</v>
      </c>
      <c r="AA189">
        <v>13.663215590742997</v>
      </c>
      <c r="AB189">
        <v>14.461749885478699</v>
      </c>
    </row>
    <row r="190" spans="1:28" x14ac:dyDescent="0.35">
      <c r="A190" t="str">
        <f>VLOOKUP(C190,Detail!G:G,1,0)</f>
        <v>ROMANO - TIKI</v>
      </c>
      <c r="B190" s="122" t="s">
        <v>685</v>
      </c>
      <c r="C190" s="121" t="s">
        <v>731</v>
      </c>
      <c r="D190" s="69">
        <v>1274</v>
      </c>
      <c r="E190" s="69">
        <v>12265</v>
      </c>
      <c r="F190" s="70">
        <v>9.5067264573991034E-2</v>
      </c>
      <c r="G190" s="69">
        <v>12265</v>
      </c>
      <c r="H190" s="69">
        <v>1166</v>
      </c>
      <c r="I190" s="70">
        <v>9.5067264573991034E-2</v>
      </c>
      <c r="J190" s="69">
        <v>-11099</v>
      </c>
      <c r="K190" s="69">
        <v>-11099</v>
      </c>
      <c r="L190" s="69">
        <v>1166</v>
      </c>
      <c r="M190" s="69">
        <v>9810</v>
      </c>
      <c r="N190" s="69">
        <v>9810</v>
      </c>
      <c r="O190" s="70">
        <v>9.2558613659531094E-2</v>
      </c>
      <c r="P190" s="69">
        <v>908</v>
      </c>
      <c r="Q190" s="69">
        <v>908</v>
      </c>
      <c r="R190" s="69">
        <v>30.266666666666666</v>
      </c>
      <c r="S190" s="69">
        <v>2455</v>
      </c>
      <c r="T190" s="69">
        <v>2455</v>
      </c>
      <c r="U190" s="70">
        <v>0.10509164969450102</v>
      </c>
      <c r="V190" s="69">
        <v>258</v>
      </c>
      <c r="W190" s="69">
        <v>258</v>
      </c>
      <c r="X190" s="69">
        <v>0</v>
      </c>
      <c r="Y190" s="69">
        <v>0</v>
      </c>
      <c r="Z190" s="69">
        <v>0</v>
      </c>
      <c r="AA190">
        <v>11.777777777777779</v>
      </c>
      <c r="AB190">
        <v>11.581818181818182</v>
      </c>
    </row>
    <row r="191" spans="1:28" x14ac:dyDescent="0.35">
      <c r="B191" s="122"/>
      <c r="C191" s="121"/>
      <c r="D191" s="69"/>
      <c r="E191" s="69"/>
      <c r="F191" s="70"/>
      <c r="G191" s="69"/>
      <c r="H191" s="69"/>
      <c r="I191" s="70"/>
      <c r="J191" s="69"/>
      <c r="K191" s="69"/>
      <c r="L191" s="69"/>
      <c r="M191" s="69"/>
      <c r="N191" s="69"/>
      <c r="O191" s="70"/>
      <c r="P191" s="69"/>
      <c r="Q191" s="69"/>
      <c r="R191" s="69"/>
      <c r="S191" s="69"/>
      <c r="T191" s="69"/>
      <c r="U191" s="70"/>
      <c r="V191" s="69"/>
      <c r="W191" s="69"/>
      <c r="X191" s="69"/>
      <c r="Y191" s="69"/>
      <c r="Z191" s="69"/>
    </row>
    <row r="192" spans="1:28" x14ac:dyDescent="0.35">
      <c r="B192" s="122"/>
      <c r="C192" s="121"/>
      <c r="D192" s="69"/>
      <c r="E192" s="69"/>
      <c r="F192" s="70"/>
      <c r="G192" s="69"/>
      <c r="H192" s="69"/>
      <c r="I192" s="70"/>
      <c r="J192" s="69"/>
      <c r="K192" s="69"/>
      <c r="L192" s="69"/>
      <c r="M192" s="69"/>
      <c r="N192" s="69"/>
      <c r="O192" s="70"/>
      <c r="P192" s="69"/>
      <c r="Q192" s="69"/>
      <c r="R192" s="69"/>
      <c r="S192" s="69"/>
      <c r="T192" s="69"/>
      <c r="U192" s="70"/>
      <c r="V192" s="69"/>
      <c r="W192" s="69"/>
      <c r="X192" s="69"/>
      <c r="Y192" s="69"/>
      <c r="Z192" s="69"/>
    </row>
    <row r="193" spans="2:26" x14ac:dyDescent="0.35">
      <c r="B193" s="122"/>
      <c r="C193" s="121"/>
      <c r="D193" s="69"/>
      <c r="E193" s="69"/>
      <c r="F193" s="70"/>
      <c r="G193" s="69"/>
      <c r="H193" s="69"/>
      <c r="I193" s="70"/>
      <c r="J193" s="69"/>
      <c r="K193" s="69"/>
      <c r="L193" s="69"/>
      <c r="M193" s="69"/>
      <c r="N193" s="69"/>
      <c r="O193" s="70"/>
      <c r="P193" s="69"/>
      <c r="Q193" s="69"/>
      <c r="R193" s="69"/>
      <c r="S193" s="69"/>
      <c r="T193" s="69"/>
      <c r="U193" s="70"/>
      <c r="V193" s="69"/>
      <c r="W193" s="69"/>
      <c r="X193" s="69"/>
      <c r="Y193" s="69"/>
      <c r="Z193" s="69"/>
    </row>
    <row r="194" spans="2:26" x14ac:dyDescent="0.35">
      <c r="B194" s="122"/>
      <c r="C194" s="121"/>
      <c r="D194" s="69"/>
      <c r="E194" s="69"/>
      <c r="F194" s="70"/>
      <c r="G194" s="69"/>
      <c r="H194" s="69"/>
      <c r="I194" s="70"/>
      <c r="J194" s="69"/>
      <c r="K194" s="69"/>
      <c r="L194" s="69"/>
      <c r="M194" s="69"/>
      <c r="N194" s="69"/>
      <c r="O194" s="70"/>
      <c r="P194" s="69"/>
      <c r="Q194" s="69"/>
      <c r="R194" s="69"/>
      <c r="S194" s="69"/>
      <c r="T194" s="69"/>
      <c r="U194" s="70"/>
      <c r="V194" s="69"/>
      <c r="W194" s="69"/>
      <c r="X194" s="69"/>
      <c r="Y194" s="69"/>
      <c r="Z194" s="69"/>
    </row>
    <row r="195" spans="2:26" x14ac:dyDescent="0.35">
      <c r="B195" s="122"/>
      <c r="C195" s="121"/>
      <c r="D195" s="69"/>
      <c r="E195" s="69"/>
      <c r="F195" s="70"/>
      <c r="G195" s="69"/>
      <c r="H195" s="69"/>
      <c r="I195" s="70"/>
      <c r="J195" s="69"/>
      <c r="K195" s="69"/>
      <c r="L195" s="69"/>
      <c r="M195" s="69"/>
      <c r="N195" s="69"/>
      <c r="O195" s="70"/>
      <c r="P195" s="69"/>
      <c r="Q195" s="69"/>
      <c r="R195" s="69"/>
      <c r="S195" s="69"/>
      <c r="T195" s="69"/>
      <c r="U195" s="70"/>
      <c r="V195" s="69"/>
      <c r="W195" s="69"/>
      <c r="X195" s="69"/>
      <c r="Y195" s="69"/>
      <c r="Z195" s="69"/>
    </row>
    <row r="196" spans="2:26" x14ac:dyDescent="0.35">
      <c r="B196" s="122"/>
      <c r="C196" s="121"/>
      <c r="D196" s="69"/>
      <c r="E196" s="69"/>
      <c r="F196" s="70"/>
      <c r="G196" s="69"/>
      <c r="H196" s="69"/>
      <c r="I196" s="70"/>
      <c r="J196" s="69"/>
      <c r="K196" s="69"/>
      <c r="L196" s="69"/>
      <c r="M196" s="69"/>
      <c r="N196" s="69"/>
      <c r="O196" s="70"/>
      <c r="P196" s="69"/>
      <c r="Q196" s="69"/>
      <c r="R196" s="69"/>
      <c r="S196" s="69"/>
      <c r="T196" s="69"/>
      <c r="U196" s="70"/>
      <c r="V196" s="69"/>
      <c r="W196" s="69"/>
      <c r="X196" s="69"/>
      <c r="Y196" s="69"/>
      <c r="Z196" s="69"/>
    </row>
    <row r="197" spans="2:26" x14ac:dyDescent="0.35">
      <c r="B197" s="122"/>
      <c r="C197" s="121"/>
      <c r="D197" s="69"/>
      <c r="E197" s="69"/>
      <c r="F197" s="70"/>
      <c r="G197" s="69"/>
      <c r="H197" s="69"/>
      <c r="I197" s="70"/>
      <c r="J197" s="69"/>
      <c r="K197" s="69"/>
      <c r="L197" s="69"/>
      <c r="M197" s="69"/>
      <c r="N197" s="69"/>
      <c r="O197" s="70"/>
      <c r="P197" s="69"/>
      <c r="Q197" s="69"/>
      <c r="R197" s="69"/>
      <c r="S197" s="69"/>
      <c r="T197" s="69"/>
      <c r="U197" s="70"/>
      <c r="V197" s="69"/>
      <c r="W197" s="69"/>
      <c r="X197" s="69"/>
      <c r="Y197" s="69"/>
      <c r="Z197" s="69"/>
    </row>
    <row r="198" spans="2:26" x14ac:dyDescent="0.35">
      <c r="B198" s="122"/>
      <c r="C198" s="121"/>
      <c r="D198" s="69"/>
      <c r="E198" s="69"/>
      <c r="F198" s="70"/>
      <c r="G198" s="69"/>
      <c r="H198" s="69"/>
      <c r="I198" s="70"/>
      <c r="J198" s="69"/>
      <c r="K198" s="69"/>
      <c r="L198" s="69"/>
      <c r="M198" s="69"/>
      <c r="N198" s="69"/>
      <c r="O198" s="70"/>
      <c r="P198" s="69"/>
      <c r="Q198" s="69"/>
      <c r="R198" s="69"/>
      <c r="S198" s="69"/>
      <c r="T198" s="69"/>
      <c r="U198" s="70"/>
      <c r="V198" s="69"/>
      <c r="W198" s="69"/>
      <c r="X198" s="69"/>
      <c r="Y198" s="69"/>
      <c r="Z198" s="69"/>
    </row>
    <row r="199" spans="2:26" x14ac:dyDescent="0.35">
      <c r="B199" s="122"/>
      <c r="C199" s="121"/>
      <c r="D199" s="69"/>
      <c r="E199" s="69"/>
      <c r="F199" s="70"/>
      <c r="G199" s="69"/>
      <c r="H199" s="69"/>
      <c r="I199" s="70"/>
      <c r="J199" s="69"/>
      <c r="K199" s="69"/>
      <c r="L199" s="69"/>
      <c r="M199" s="69"/>
      <c r="N199" s="69"/>
      <c r="O199" s="70"/>
      <c r="P199" s="69"/>
      <c r="Q199" s="69"/>
      <c r="R199" s="69"/>
      <c r="S199" s="69"/>
      <c r="T199" s="69"/>
      <c r="U199" s="70"/>
      <c r="V199" s="69"/>
      <c r="W199" s="69"/>
      <c r="X199" s="69"/>
      <c r="Y199" s="69"/>
      <c r="Z199" s="69"/>
    </row>
    <row r="200" spans="2:26" x14ac:dyDescent="0.35">
      <c r="B200" s="122"/>
      <c r="C200" s="121"/>
      <c r="D200" s="69"/>
      <c r="E200" s="69"/>
      <c r="F200" s="70"/>
      <c r="G200" s="69"/>
      <c r="H200" s="69"/>
      <c r="I200" s="70"/>
      <c r="J200" s="69"/>
      <c r="K200" s="69"/>
      <c r="L200" s="69"/>
      <c r="M200" s="69"/>
      <c r="N200" s="69"/>
      <c r="O200" s="70"/>
      <c r="P200" s="69"/>
      <c r="Q200" s="69"/>
      <c r="R200" s="69"/>
      <c r="S200" s="69"/>
      <c r="T200" s="69"/>
      <c r="U200" s="70"/>
      <c r="V200" s="69"/>
      <c r="W200" s="69"/>
      <c r="X200" s="69"/>
      <c r="Y200" s="69"/>
      <c r="Z200" s="69"/>
    </row>
    <row r="201" spans="2:26" x14ac:dyDescent="0.35">
      <c r="B201" s="122"/>
      <c r="C201" s="121"/>
      <c r="D201" s="69"/>
      <c r="E201" s="69"/>
      <c r="F201" s="70"/>
      <c r="G201" s="69"/>
      <c r="H201" s="69"/>
      <c r="I201" s="70"/>
      <c r="J201" s="69"/>
      <c r="K201" s="69"/>
      <c r="L201" s="69"/>
      <c r="M201" s="69"/>
      <c r="N201" s="69"/>
      <c r="O201" s="70"/>
      <c r="P201" s="69"/>
      <c r="Q201" s="69"/>
      <c r="R201" s="69"/>
      <c r="S201" s="69"/>
      <c r="T201" s="69"/>
      <c r="U201" s="70"/>
      <c r="V201" s="69"/>
      <c r="W201" s="69"/>
      <c r="X201" s="69"/>
      <c r="Y201" s="69"/>
      <c r="Z201" s="69"/>
    </row>
    <row r="202" spans="2:26" x14ac:dyDescent="0.35">
      <c r="B202" s="122"/>
      <c r="C202" s="121"/>
      <c r="D202" s="69"/>
      <c r="E202" s="69"/>
      <c r="F202" s="70"/>
      <c r="G202" s="69"/>
      <c r="H202" s="69"/>
      <c r="I202" s="70"/>
      <c r="J202" s="69"/>
      <c r="K202" s="69"/>
      <c r="L202" s="69"/>
      <c r="M202" s="69"/>
      <c r="N202" s="69"/>
      <c r="O202" s="70"/>
      <c r="P202" s="69"/>
      <c r="Q202" s="69"/>
      <c r="R202" s="69"/>
      <c r="S202" s="69"/>
      <c r="T202" s="69"/>
      <c r="U202" s="70"/>
      <c r="V202" s="69"/>
      <c r="W202" s="69"/>
      <c r="X202" s="69"/>
      <c r="Y202" s="69"/>
      <c r="Z202" s="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10C7-043E-4DC5-AA5B-58EA4DA5E3BC}">
  <dimension ref="A1"/>
  <sheetViews>
    <sheetView topLeftCell="B1"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1EEB-F03E-4F91-876B-95503266CF0B}">
  <dimension ref="C1:F10"/>
  <sheetViews>
    <sheetView tabSelected="1" workbookViewId="0">
      <selection activeCell="F4" sqref="F4"/>
    </sheetView>
  </sheetViews>
  <sheetFormatPr defaultRowHeight="14.5" x14ac:dyDescent="0.35"/>
  <cols>
    <col min="3" max="3" width="73.54296875" bestFit="1" customWidth="1"/>
    <col min="5" max="5" width="12.1796875" bestFit="1" customWidth="1"/>
    <col min="6" max="6" width="22.453125" bestFit="1" customWidth="1"/>
  </cols>
  <sheetData>
    <row r="1" spans="3:6" x14ac:dyDescent="0.35">
      <c r="E1" t="s">
        <v>2142</v>
      </c>
    </row>
    <row r="2" spans="3:6" x14ac:dyDescent="0.35">
      <c r="C2" s="133" t="s">
        <v>2143</v>
      </c>
      <c r="D2" s="133" t="s">
        <v>1272</v>
      </c>
      <c r="E2" s="133" t="s">
        <v>2144</v>
      </c>
      <c r="F2" s="133" t="s">
        <v>2474</v>
      </c>
    </row>
    <row r="3" spans="3:6" x14ac:dyDescent="0.35">
      <c r="C3" t="s">
        <v>2145</v>
      </c>
      <c r="D3" t="s">
        <v>2146</v>
      </c>
      <c r="E3" t="s">
        <v>2147</v>
      </c>
      <c r="F3" t="s">
        <v>2475</v>
      </c>
    </row>
    <row r="4" spans="3:6" x14ac:dyDescent="0.35">
      <c r="C4" t="s">
        <v>2148</v>
      </c>
      <c r="D4" t="s">
        <v>2149</v>
      </c>
      <c r="E4" t="s">
        <v>2150</v>
      </c>
      <c r="F4" s="172">
        <v>44972</v>
      </c>
    </row>
    <row r="5" spans="3:6" x14ac:dyDescent="0.35">
      <c r="C5" t="s">
        <v>2151</v>
      </c>
      <c r="D5" t="s">
        <v>2149</v>
      </c>
      <c r="E5" t="s">
        <v>2150</v>
      </c>
      <c r="F5" s="172">
        <v>44972</v>
      </c>
    </row>
    <row r="6" spans="3:6" x14ac:dyDescent="0.35">
      <c r="C6" t="s">
        <v>2152</v>
      </c>
      <c r="D6" t="s">
        <v>2149</v>
      </c>
      <c r="E6" t="s">
        <v>2153</v>
      </c>
      <c r="F6" s="172">
        <v>44974</v>
      </c>
    </row>
    <row r="7" spans="3:6" x14ac:dyDescent="0.35">
      <c r="C7" t="s">
        <v>2154</v>
      </c>
      <c r="D7" t="s">
        <v>2146</v>
      </c>
      <c r="E7" t="s">
        <v>2155</v>
      </c>
      <c r="F7" s="172">
        <v>44977</v>
      </c>
    </row>
    <row r="8" spans="3:6" x14ac:dyDescent="0.35">
      <c r="C8" t="s">
        <v>2156</v>
      </c>
      <c r="D8" t="s">
        <v>2149</v>
      </c>
      <c r="E8" t="s">
        <v>2157</v>
      </c>
      <c r="F8" s="172">
        <v>44979</v>
      </c>
    </row>
    <row r="9" spans="3:6" x14ac:dyDescent="0.35">
      <c r="C9" t="s">
        <v>2158</v>
      </c>
      <c r="D9" t="s">
        <v>2159</v>
      </c>
      <c r="E9" t="s">
        <v>2160</v>
      </c>
      <c r="F9" s="172">
        <v>44981</v>
      </c>
    </row>
    <row r="10" spans="3:6" x14ac:dyDescent="0.35">
      <c r="C10" t="s">
        <v>2161</v>
      </c>
      <c r="D10" t="s">
        <v>2149</v>
      </c>
      <c r="E10" t="s">
        <v>2162</v>
      </c>
      <c r="F10" s="172">
        <v>44982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2FC2-7BCD-44ED-B9A1-DA968CC182CB}">
  <dimension ref="B2:I13"/>
  <sheetViews>
    <sheetView workbookViewId="0">
      <selection activeCell="D16" sqref="D16"/>
    </sheetView>
  </sheetViews>
  <sheetFormatPr defaultColWidth="8.90625" defaultRowHeight="14.5" x14ac:dyDescent="0.35"/>
  <cols>
    <col min="1" max="1" width="8.90625" style="45"/>
    <col min="2" max="2" width="18.90625" style="45" bestFit="1" customWidth="1"/>
    <col min="3" max="3" width="6" style="45" bestFit="1" customWidth="1"/>
    <col min="4" max="4" width="63.453125" style="45" bestFit="1" customWidth="1"/>
    <col min="5" max="5" width="19.08984375" style="45" bestFit="1" customWidth="1"/>
    <col min="6" max="7" width="9.453125" style="45" bestFit="1" customWidth="1"/>
    <col min="8" max="8" width="10.453125" style="45" bestFit="1" customWidth="1"/>
    <col min="9" max="9" width="15.453125" style="45" bestFit="1" customWidth="1"/>
    <col min="10" max="16384" width="8.90625" style="45"/>
  </cols>
  <sheetData>
    <row r="2" spans="2:9" x14ac:dyDescent="0.35">
      <c r="B2" s="152" t="s">
        <v>2163</v>
      </c>
      <c r="C2" s="152" t="s">
        <v>2164</v>
      </c>
      <c r="D2" s="152" t="s">
        <v>2165</v>
      </c>
      <c r="E2" s="152" t="s">
        <v>2166</v>
      </c>
      <c r="F2" s="152" t="s">
        <v>2167</v>
      </c>
      <c r="G2" s="152"/>
      <c r="H2" s="152"/>
      <c r="I2" s="152" t="s">
        <v>2168</v>
      </c>
    </row>
    <row r="3" spans="2:9" x14ac:dyDescent="0.35">
      <c r="B3" s="152"/>
      <c r="C3" s="152"/>
      <c r="D3" s="152"/>
      <c r="E3" s="152"/>
      <c r="F3" s="153" t="s">
        <v>2169</v>
      </c>
      <c r="G3" s="154"/>
      <c r="H3" s="59" t="s">
        <v>2170</v>
      </c>
      <c r="I3" s="152"/>
    </row>
    <row r="4" spans="2:9" x14ac:dyDescent="0.35">
      <c r="B4" s="152"/>
      <c r="C4" s="152"/>
      <c r="D4" s="152"/>
      <c r="E4" s="152"/>
      <c r="F4" s="46" t="s">
        <v>2171</v>
      </c>
      <c r="G4" s="46" t="s">
        <v>2172</v>
      </c>
      <c r="H4" s="47" t="s">
        <v>2173</v>
      </c>
      <c r="I4" s="152"/>
    </row>
    <row r="5" spans="2:9" x14ac:dyDescent="0.35">
      <c r="B5" s="48" t="s">
        <v>2174</v>
      </c>
      <c r="C5" s="49" t="s">
        <v>2175</v>
      </c>
      <c r="D5" s="50" t="s">
        <v>2176</v>
      </c>
      <c r="E5" s="58" t="s">
        <v>2177</v>
      </c>
      <c r="F5" s="51"/>
      <c r="G5" s="51"/>
      <c r="H5" s="51"/>
      <c r="I5" s="52">
        <v>0.05</v>
      </c>
    </row>
    <row r="6" spans="2:9" x14ac:dyDescent="0.35">
      <c r="B6" s="147" t="s">
        <v>2178</v>
      </c>
      <c r="C6" s="148" t="s">
        <v>2179</v>
      </c>
      <c r="D6" s="149" t="s">
        <v>2180</v>
      </c>
      <c r="E6" s="53" t="s">
        <v>2181</v>
      </c>
      <c r="F6" s="54">
        <v>6.0000000000000001E-3</v>
      </c>
      <c r="G6" s="54">
        <v>2.4E-2</v>
      </c>
      <c r="H6" s="54">
        <f>F6+G6</f>
        <v>0.03</v>
      </c>
      <c r="I6" s="54">
        <v>0.03</v>
      </c>
    </row>
    <row r="7" spans="2:9" x14ac:dyDescent="0.35">
      <c r="B7" s="147"/>
      <c r="C7" s="148"/>
      <c r="D7" s="150"/>
      <c r="E7" s="55" t="s">
        <v>2182</v>
      </c>
      <c r="F7" s="54">
        <v>2.4E-2</v>
      </c>
      <c r="G7" s="54">
        <v>9.6000000000000002E-2</v>
      </c>
      <c r="H7" s="54">
        <f t="shared" ref="H7:H13" si="0">F7+G7</f>
        <v>0.12</v>
      </c>
      <c r="I7" s="54">
        <v>0.12</v>
      </c>
    </row>
    <row r="8" spans="2:9" x14ac:dyDescent="0.35">
      <c r="B8" s="147"/>
      <c r="C8" s="148"/>
      <c r="D8" s="150"/>
      <c r="E8" s="57" t="s">
        <v>2183</v>
      </c>
      <c r="F8" s="54">
        <v>3.5999999999999997E-2</v>
      </c>
      <c r="G8" s="54">
        <v>0.14399999999999999</v>
      </c>
      <c r="H8" s="54">
        <f t="shared" si="0"/>
        <v>0.18</v>
      </c>
      <c r="I8" s="54">
        <v>0.18</v>
      </c>
    </row>
    <row r="9" spans="2:9" x14ac:dyDescent="0.35">
      <c r="B9" s="147"/>
      <c r="C9" s="148"/>
      <c r="D9" s="151"/>
      <c r="E9" s="56" t="s">
        <v>2184</v>
      </c>
      <c r="F9" s="54">
        <v>0.06</v>
      </c>
      <c r="G9" s="54">
        <v>0.24</v>
      </c>
      <c r="H9" s="54">
        <f t="shared" si="0"/>
        <v>0.3</v>
      </c>
      <c r="I9" s="54">
        <v>0.3</v>
      </c>
    </row>
    <row r="10" spans="2:9" x14ac:dyDescent="0.35">
      <c r="B10" s="147" t="s">
        <v>2185</v>
      </c>
      <c r="C10" s="148" t="s">
        <v>2186</v>
      </c>
      <c r="D10" s="149" t="s">
        <v>2187</v>
      </c>
      <c r="E10" s="53" t="s">
        <v>2181</v>
      </c>
      <c r="F10" s="54">
        <v>4.0000000000000001E-3</v>
      </c>
      <c r="G10" s="54">
        <v>1.6E-2</v>
      </c>
      <c r="H10" s="54">
        <f t="shared" si="0"/>
        <v>0.02</v>
      </c>
      <c r="I10" s="54">
        <v>0.02</v>
      </c>
    </row>
    <row r="11" spans="2:9" x14ac:dyDescent="0.35">
      <c r="B11" s="147"/>
      <c r="C11" s="148"/>
      <c r="D11" s="150"/>
      <c r="E11" s="55" t="s">
        <v>2182</v>
      </c>
      <c r="F11" s="54">
        <v>1.6E-2</v>
      </c>
      <c r="G11" s="54">
        <v>6.4000000000000001E-2</v>
      </c>
      <c r="H11" s="54">
        <f t="shared" si="0"/>
        <v>0.08</v>
      </c>
      <c r="I11" s="54">
        <v>0.08</v>
      </c>
    </row>
    <row r="12" spans="2:9" x14ac:dyDescent="0.35">
      <c r="B12" s="147"/>
      <c r="C12" s="148"/>
      <c r="D12" s="150"/>
      <c r="E12" s="57" t="s">
        <v>2183</v>
      </c>
      <c r="F12" s="54">
        <v>2.4E-2</v>
      </c>
      <c r="G12" s="54">
        <v>9.6000000000000002E-2</v>
      </c>
      <c r="H12" s="54">
        <f t="shared" si="0"/>
        <v>0.12</v>
      </c>
      <c r="I12" s="54">
        <v>0.12</v>
      </c>
    </row>
    <row r="13" spans="2:9" x14ac:dyDescent="0.35">
      <c r="B13" s="147"/>
      <c r="C13" s="148"/>
      <c r="D13" s="151"/>
      <c r="E13" s="56" t="s">
        <v>2184</v>
      </c>
      <c r="F13" s="54">
        <v>4.0000000000000008E-2</v>
      </c>
      <c r="G13" s="54">
        <v>0.16000000000000003</v>
      </c>
      <c r="H13" s="54">
        <f t="shared" si="0"/>
        <v>0.20000000000000004</v>
      </c>
      <c r="I13" s="54">
        <v>0.20000000000000004</v>
      </c>
    </row>
  </sheetData>
  <mergeCells count="13">
    <mergeCell ref="I2:I4"/>
    <mergeCell ref="F3:G3"/>
    <mergeCell ref="B2:B4"/>
    <mergeCell ref="C2:C4"/>
    <mergeCell ref="D2:D4"/>
    <mergeCell ref="E2:E4"/>
    <mergeCell ref="F2:H2"/>
    <mergeCell ref="B6:B9"/>
    <mergeCell ref="C6:C9"/>
    <mergeCell ref="D6:D9"/>
    <mergeCell ref="B10:B13"/>
    <mergeCell ref="C10:C13"/>
    <mergeCell ref="D10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Detail</vt:lpstr>
      <vt:lpstr>Target BP for CD</vt:lpstr>
      <vt:lpstr>Sheet1</vt:lpstr>
      <vt:lpstr>%GP on NMV_Target Dec</vt:lpstr>
      <vt:lpstr>BP 2022</vt:lpstr>
      <vt:lpstr>Performance Jan</vt:lpstr>
      <vt:lpstr>Draft</vt:lpstr>
      <vt:lpstr>Timeline</vt:lpstr>
      <vt:lpstr>New</vt:lpstr>
      <vt:lpstr>Incentive scheme</vt:lpstr>
      <vt:lpstr>Staff</vt:lpstr>
      <vt:lpstr>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 - EQ - 0681</dc:creator>
  <cp:keywords/>
  <dc:description/>
  <cp:lastModifiedBy>Triet, Huynh Minh</cp:lastModifiedBy>
  <cp:revision/>
  <dcterms:created xsi:type="dcterms:W3CDTF">2015-06-05T18:17:20Z</dcterms:created>
  <dcterms:modified xsi:type="dcterms:W3CDTF">2023-02-14T11:56:15Z</dcterms:modified>
  <cp:category/>
  <cp:contentStatus/>
</cp:coreProperties>
</file>